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naudl\Documents\GitHub\Energy-community-potential-model\Energy community potential model\"/>
    </mc:Choice>
  </mc:AlternateContent>
  <xr:revisionPtr revIDLastSave="0" documentId="13_ncr:1_{8B52C09E-CCC6-4182-BDF2-C8220FB461C9}" xr6:coauthVersionLast="47" xr6:coauthVersionMax="47" xr10:uidLastSave="{00000000-0000-0000-0000-000000000000}"/>
  <bookViews>
    <workbookView xWindow="-108" yWindow="-108" windowWidth="23256" windowHeight="12456" activeTab="2" xr2:uid="{F5A61BB6-32BD-4BE4-B722-1179F2E9EFC5}"/>
  </bookViews>
  <sheets>
    <sheet name="EC_stats" sheetId="10" r:id="rId1"/>
    <sheet name="averages" sheetId="13" r:id="rId2"/>
    <sheet name="calibration_statistics" sheetId="14" r:id="rId3"/>
    <sheet name="Overzicht Burgercollectieven" sheetId="9" r:id="rId4"/>
    <sheet name="Zonprojecten" sheetId="7" r:id="rId5"/>
    <sheet name="Zonprojecten stopgezet" sheetId="11" r:id="rId6"/>
    <sheet name="Windprojecten" sheetId="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4" l="1"/>
  <c r="C3" i="14"/>
  <c r="D3" i="14"/>
  <c r="E3" i="14"/>
  <c r="F3" i="14"/>
  <c r="G3" i="14"/>
  <c r="H3" i="14"/>
  <c r="I3" i="14"/>
  <c r="B4" i="14"/>
  <c r="C4" i="14"/>
  <c r="D4" i="14"/>
  <c r="E4" i="14"/>
  <c r="F4" i="14"/>
  <c r="G4" i="14"/>
  <c r="H4" i="14"/>
  <c r="I4" i="14"/>
  <c r="B5" i="14"/>
  <c r="C5" i="14"/>
  <c r="D5" i="14"/>
  <c r="E5" i="14"/>
  <c r="F5" i="14"/>
  <c r="G5" i="14"/>
  <c r="H5" i="14"/>
  <c r="I5" i="14"/>
  <c r="B6" i="14"/>
  <c r="C6" i="14"/>
  <c r="D6" i="14"/>
  <c r="E6" i="14"/>
  <c r="F6" i="14"/>
  <c r="G6" i="14"/>
  <c r="H6" i="14"/>
  <c r="I6" i="14"/>
  <c r="B7" i="14"/>
  <c r="C7" i="14"/>
  <c r="D7" i="14"/>
  <c r="E7" i="14"/>
  <c r="F7" i="14"/>
  <c r="G7" i="14"/>
  <c r="H7" i="14"/>
  <c r="I7" i="14"/>
  <c r="B8" i="14"/>
  <c r="C8" i="14"/>
  <c r="D8" i="14"/>
  <c r="E8" i="14"/>
  <c r="F8" i="14"/>
  <c r="G8" i="14"/>
  <c r="H8" i="14"/>
  <c r="I8" i="14"/>
  <c r="B9" i="14"/>
  <c r="C9" i="14"/>
  <c r="D9" i="14"/>
  <c r="E9" i="14"/>
  <c r="F9" i="14"/>
  <c r="G9" i="14"/>
  <c r="H9" i="14"/>
  <c r="I9" i="14"/>
  <c r="B10" i="14"/>
  <c r="C10" i="14"/>
  <c r="D10" i="14"/>
  <c r="E10" i="14"/>
  <c r="F10" i="14"/>
  <c r="G10" i="14"/>
  <c r="H10" i="14"/>
  <c r="I10" i="14"/>
  <c r="B11" i="14"/>
  <c r="C11" i="14"/>
  <c r="D11" i="14"/>
  <c r="E11" i="14"/>
  <c r="F11" i="14"/>
  <c r="G11" i="14"/>
  <c r="H11" i="14"/>
  <c r="I11" i="14"/>
  <c r="B12" i="14"/>
  <c r="C12" i="14"/>
  <c r="D12" i="14"/>
  <c r="E12" i="14"/>
  <c r="F12" i="14"/>
  <c r="G12" i="14"/>
  <c r="H12" i="14"/>
  <c r="I12" i="14"/>
  <c r="B13" i="14"/>
  <c r="C13" i="14"/>
  <c r="D13" i="14"/>
  <c r="E13" i="14"/>
  <c r="F13" i="14"/>
  <c r="G13" i="14"/>
  <c r="H13" i="14"/>
  <c r="I13" i="14"/>
  <c r="B14" i="14"/>
  <c r="C14" i="14"/>
  <c r="D14" i="14"/>
  <c r="E14" i="14"/>
  <c r="F14" i="14"/>
  <c r="G14" i="14"/>
  <c r="H14" i="14"/>
  <c r="I14" i="14"/>
  <c r="B15" i="14"/>
  <c r="C15" i="14"/>
  <c r="D15" i="14"/>
  <c r="E15" i="14"/>
  <c r="F15" i="14"/>
  <c r="G15" i="14"/>
  <c r="H15" i="14"/>
  <c r="I15" i="14"/>
  <c r="B16" i="14"/>
  <c r="C16" i="14"/>
  <c r="D16" i="14"/>
  <c r="E16" i="14"/>
  <c r="F16" i="14"/>
  <c r="G16" i="14"/>
  <c r="H16" i="14"/>
  <c r="I16" i="14"/>
  <c r="B17" i="14"/>
  <c r="C17" i="14"/>
  <c r="D17" i="14"/>
  <c r="E17" i="14"/>
  <c r="F17" i="14"/>
  <c r="G17" i="14"/>
  <c r="H17" i="14"/>
  <c r="I17" i="14"/>
  <c r="I2" i="14"/>
  <c r="H2" i="14"/>
  <c r="G2" i="14"/>
  <c r="F2" i="14"/>
  <c r="E2" i="14"/>
  <c r="D2" i="14"/>
  <c r="C2" i="14"/>
  <c r="B2" i="14"/>
  <c r="D19" i="13"/>
  <c r="C19" i="13"/>
  <c r="B19" i="13"/>
  <c r="B3" i="13"/>
  <c r="C3" i="13"/>
  <c r="D3" i="13"/>
  <c r="B4" i="13"/>
  <c r="C4" i="13"/>
  <c r="D4" i="13"/>
  <c r="B5" i="13"/>
  <c r="C5" i="13"/>
  <c r="D5" i="13"/>
  <c r="B6" i="13"/>
  <c r="C6" i="13"/>
  <c r="D6" i="13"/>
  <c r="B7" i="13"/>
  <c r="C7" i="13"/>
  <c r="D7" i="13"/>
  <c r="B8" i="13"/>
  <c r="C8" i="13"/>
  <c r="D8" i="13"/>
  <c r="B9" i="13"/>
  <c r="C9" i="13"/>
  <c r="D9" i="13"/>
  <c r="B10" i="13"/>
  <c r="C10" i="13"/>
  <c r="D10" i="13"/>
  <c r="B11" i="13"/>
  <c r="C11" i="13"/>
  <c r="D11" i="13"/>
  <c r="B12" i="13"/>
  <c r="C12" i="13"/>
  <c r="D12" i="13"/>
  <c r="B13" i="13"/>
  <c r="C13" i="13"/>
  <c r="D13" i="13"/>
  <c r="B14" i="13"/>
  <c r="C14" i="13"/>
  <c r="D14" i="13"/>
  <c r="B15" i="13"/>
  <c r="C15" i="13"/>
  <c r="D15" i="13"/>
  <c r="B16" i="13"/>
  <c r="C16" i="13"/>
  <c r="D16" i="13"/>
  <c r="B17" i="13"/>
  <c r="C17" i="13"/>
  <c r="D17" i="13"/>
  <c r="D2" i="13"/>
  <c r="C2" i="13"/>
  <c r="B2" i="13"/>
  <c r="G19" i="13"/>
  <c r="F19" i="13"/>
  <c r="F3" i="13"/>
  <c r="G3" i="13"/>
  <c r="F4" i="13"/>
  <c r="G4" i="13"/>
  <c r="F5" i="13"/>
  <c r="G5" i="13"/>
  <c r="F6" i="13"/>
  <c r="G6" i="13"/>
  <c r="F7" i="13"/>
  <c r="G7" i="13"/>
  <c r="F8" i="13"/>
  <c r="G8" i="13"/>
  <c r="F9" i="13"/>
  <c r="G9" i="13"/>
  <c r="F10" i="13"/>
  <c r="G10" i="13"/>
  <c r="F11" i="13"/>
  <c r="G11" i="13"/>
  <c r="F12" i="13"/>
  <c r="G12" i="13"/>
  <c r="F13" i="13"/>
  <c r="G13" i="13"/>
  <c r="F14" i="13"/>
  <c r="G14" i="13"/>
  <c r="F15" i="13"/>
  <c r="G15" i="13"/>
  <c r="F16" i="13"/>
  <c r="G16" i="13"/>
  <c r="F17" i="13"/>
  <c r="G17" i="13"/>
  <c r="G2" i="13"/>
  <c r="F2" i="13"/>
  <c r="A2" i="14"/>
  <c r="M10" i="9"/>
  <c r="E12" i="10"/>
  <c r="E13" i="10"/>
  <c r="E14" i="10"/>
  <c r="E15" i="10"/>
  <c r="E16" i="10"/>
  <c r="E17" i="10"/>
  <c r="E18" i="10"/>
  <c r="E11" i="10"/>
  <c r="E10" i="10"/>
  <c r="I3" i="10"/>
  <c r="I4" i="10"/>
  <c r="I5" i="10"/>
  <c r="I6" i="10"/>
  <c r="I7" i="10"/>
  <c r="I8" i="10"/>
  <c r="I9" i="10"/>
  <c r="I10" i="10"/>
  <c r="I11" i="10"/>
  <c r="I12" i="10"/>
  <c r="I13" i="10"/>
  <c r="I14" i="10"/>
  <c r="I15" i="10"/>
  <c r="I16" i="10"/>
  <c r="I17" i="10"/>
  <c r="I18" i="10"/>
  <c r="I2" i="10"/>
  <c r="X2" i="10" s="1"/>
  <c r="X3" i="10" s="1"/>
  <c r="X4" i="10" s="1"/>
  <c r="X5" i="10" s="1"/>
  <c r="X6" i="10" s="1"/>
  <c r="X7" i="10" s="1"/>
  <c r="X8" i="10" s="1"/>
  <c r="X9" i="10" s="1"/>
  <c r="X10" i="10" s="1"/>
  <c r="X11" i="10" s="1"/>
  <c r="X12" i="10" s="1"/>
  <c r="X13" i="10" s="1"/>
  <c r="H3" i="10"/>
  <c r="K3" i="10"/>
  <c r="L3" i="10"/>
  <c r="M3" i="10"/>
  <c r="Q3" i="10" s="1"/>
  <c r="H4" i="10"/>
  <c r="K4" i="10"/>
  <c r="L4" i="10"/>
  <c r="M4" i="10"/>
  <c r="H5" i="10"/>
  <c r="K5" i="10"/>
  <c r="L5" i="10"/>
  <c r="M5" i="10"/>
  <c r="H6" i="10"/>
  <c r="K6" i="10"/>
  <c r="L6" i="10"/>
  <c r="M6" i="10"/>
  <c r="H7" i="10"/>
  <c r="K7" i="10"/>
  <c r="L7" i="10"/>
  <c r="M7" i="10"/>
  <c r="H8" i="10"/>
  <c r="K8" i="10"/>
  <c r="O8" i="10" s="1"/>
  <c r="L8" i="10"/>
  <c r="M8" i="10"/>
  <c r="H9" i="10"/>
  <c r="K9" i="10"/>
  <c r="O9" i="10" s="1"/>
  <c r="L9" i="10"/>
  <c r="M9" i="10"/>
  <c r="H10" i="10"/>
  <c r="K10" i="10"/>
  <c r="O10" i="10" s="1"/>
  <c r="L10" i="10"/>
  <c r="M10" i="10"/>
  <c r="H11" i="10"/>
  <c r="K11" i="10"/>
  <c r="O11" i="10" s="1"/>
  <c r="L11" i="10"/>
  <c r="M11" i="10"/>
  <c r="H12" i="10"/>
  <c r="K12" i="10"/>
  <c r="L12" i="10"/>
  <c r="M12" i="10"/>
  <c r="H13" i="10"/>
  <c r="K13" i="10"/>
  <c r="L13" i="10"/>
  <c r="M13" i="10"/>
  <c r="H14" i="10"/>
  <c r="K14" i="10"/>
  <c r="L14" i="10"/>
  <c r="M14" i="10"/>
  <c r="H15" i="10"/>
  <c r="K15" i="10"/>
  <c r="L15" i="10"/>
  <c r="M15" i="10"/>
  <c r="H16" i="10"/>
  <c r="K16" i="10"/>
  <c r="L16" i="10"/>
  <c r="M16" i="10"/>
  <c r="H17" i="10"/>
  <c r="K17" i="10"/>
  <c r="L17" i="10"/>
  <c r="M17" i="10"/>
  <c r="H18" i="10"/>
  <c r="K18" i="10"/>
  <c r="O18" i="10" s="1"/>
  <c r="L18" i="10"/>
  <c r="M18" i="10"/>
  <c r="M2" i="10"/>
  <c r="AB2" i="10" s="1"/>
  <c r="L2" i="10"/>
  <c r="AA2" i="10" s="1"/>
  <c r="H2" i="10"/>
  <c r="W2" i="10" s="1"/>
  <c r="W3" i="10" s="1"/>
  <c r="K2" i="10"/>
  <c r="O2" i="10" s="1"/>
  <c r="AD2" i="10" s="1"/>
  <c r="G3" i="10"/>
  <c r="G4" i="10"/>
  <c r="G5" i="10"/>
  <c r="G6" i="10"/>
  <c r="G7" i="10"/>
  <c r="G8" i="10"/>
  <c r="G9" i="10"/>
  <c r="G10" i="10"/>
  <c r="G11" i="10"/>
  <c r="G12" i="10"/>
  <c r="G13" i="10"/>
  <c r="G14" i="10"/>
  <c r="G15" i="10"/>
  <c r="G16" i="10"/>
  <c r="G17" i="10"/>
  <c r="G18" i="10"/>
  <c r="G2" i="10"/>
  <c r="V2" i="10" s="1"/>
  <c r="V3" i="10" s="1"/>
  <c r="C3" i="10"/>
  <c r="C4" i="10"/>
  <c r="C5" i="10"/>
  <c r="C6" i="10"/>
  <c r="C7" i="10"/>
  <c r="C8" i="10"/>
  <c r="C9" i="10"/>
  <c r="C10" i="10"/>
  <c r="C11" i="10"/>
  <c r="C12" i="10"/>
  <c r="C13" i="10"/>
  <c r="C14" i="10"/>
  <c r="C15" i="10"/>
  <c r="C16" i="10"/>
  <c r="C17" i="10"/>
  <c r="C18" i="10"/>
  <c r="C2" i="10"/>
  <c r="B3" i="10"/>
  <c r="B4" i="10"/>
  <c r="B5" i="10"/>
  <c r="B6" i="10"/>
  <c r="B7" i="10"/>
  <c r="B8" i="10"/>
  <c r="B9" i="10"/>
  <c r="B10" i="10"/>
  <c r="B11" i="10"/>
  <c r="B12" i="10"/>
  <c r="B13" i="10"/>
  <c r="B14" i="10"/>
  <c r="B15" i="10"/>
  <c r="B16" i="10"/>
  <c r="B17" i="10"/>
  <c r="B18" i="10"/>
  <c r="B2" i="10"/>
  <c r="K755" i="9"/>
  <c r="S2226" i="7"/>
  <c r="S2225" i="7"/>
  <c r="S2224" i="7"/>
  <c r="S2223" i="7"/>
  <c r="S2222" i="7"/>
  <c r="S2221" i="7"/>
  <c r="S2220" i="7"/>
  <c r="S2219" i="7"/>
  <c r="S2218" i="7"/>
  <c r="S2217" i="7"/>
  <c r="S2216" i="7"/>
  <c r="S2215" i="7"/>
  <c r="S2214" i="7"/>
  <c r="S2213" i="7"/>
  <c r="S2212" i="7"/>
  <c r="S2211" i="7"/>
  <c r="S2210" i="7"/>
  <c r="S2209" i="7"/>
  <c r="S2208" i="7"/>
  <c r="S2207" i="7"/>
  <c r="S2206" i="7"/>
  <c r="S2205" i="7"/>
  <c r="S2204" i="7"/>
  <c r="S2203" i="7"/>
  <c r="S2202" i="7"/>
  <c r="S2201" i="7"/>
  <c r="S2200" i="7"/>
  <c r="S2199" i="7"/>
  <c r="S2198" i="7"/>
  <c r="S2197" i="7"/>
  <c r="S2196" i="7"/>
  <c r="S2195" i="7"/>
  <c r="S2194" i="7"/>
  <c r="S2193" i="7"/>
  <c r="S2192" i="7"/>
  <c r="S2191" i="7"/>
  <c r="S2190" i="7"/>
  <c r="S2189" i="7"/>
  <c r="S2188" i="7"/>
  <c r="S2187" i="7"/>
  <c r="S2186" i="7"/>
  <c r="S2185" i="7"/>
  <c r="S2184" i="7"/>
  <c r="S2183" i="7"/>
  <c r="S2182" i="7"/>
  <c r="S2181" i="7"/>
  <c r="S2180" i="7"/>
  <c r="S2179" i="7"/>
  <c r="S2178" i="7"/>
  <c r="S2177" i="7"/>
  <c r="S2176" i="7"/>
  <c r="S2175" i="7"/>
  <c r="S2174" i="7"/>
  <c r="S2173" i="7"/>
  <c r="S2172" i="7"/>
  <c r="S2171" i="7"/>
  <c r="S2170" i="7"/>
  <c r="S2169" i="7"/>
  <c r="S2168" i="7"/>
  <c r="S2167" i="7"/>
  <c r="S2166" i="7"/>
  <c r="S2165" i="7"/>
  <c r="S2164" i="7"/>
  <c r="S2163" i="7"/>
  <c r="S2162" i="7"/>
  <c r="S2161" i="7"/>
  <c r="S2160" i="7"/>
  <c r="S2159" i="7"/>
  <c r="S2158" i="7"/>
  <c r="S2157" i="7"/>
  <c r="S2156" i="7"/>
  <c r="S2155" i="7"/>
  <c r="S2154" i="7"/>
  <c r="S2153" i="7"/>
  <c r="S2152" i="7"/>
  <c r="S2151" i="7"/>
  <c r="S2150" i="7"/>
  <c r="S2149" i="7"/>
  <c r="S2148" i="7"/>
  <c r="S2147" i="7"/>
  <c r="S2146" i="7"/>
  <c r="S2145" i="7"/>
  <c r="S2144" i="7"/>
  <c r="S2143" i="7"/>
  <c r="S2142" i="7"/>
  <c r="S2141" i="7"/>
  <c r="S2140" i="7"/>
  <c r="S2139" i="7"/>
  <c r="S2138" i="7"/>
  <c r="S2137" i="7"/>
  <c r="S2136" i="7"/>
  <c r="S2135" i="7"/>
  <c r="S2134" i="7"/>
  <c r="S2133" i="7"/>
  <c r="S2132" i="7"/>
  <c r="S2131" i="7"/>
  <c r="S2130" i="7"/>
  <c r="S2129" i="7"/>
  <c r="S2128" i="7"/>
  <c r="S2127" i="7"/>
  <c r="S2126" i="7"/>
  <c r="S2125" i="7"/>
  <c r="S2124" i="7"/>
  <c r="S2123" i="7"/>
  <c r="S2122" i="7"/>
  <c r="S2121" i="7"/>
  <c r="S2120" i="7"/>
  <c r="S2119" i="7"/>
  <c r="S2118" i="7"/>
  <c r="S2117" i="7"/>
  <c r="S2116" i="7"/>
  <c r="S2115" i="7"/>
  <c r="S2114" i="7"/>
  <c r="S2113" i="7"/>
  <c r="S2112" i="7"/>
  <c r="S2111" i="7"/>
  <c r="S2110" i="7"/>
  <c r="S2109" i="7"/>
  <c r="S2108" i="7"/>
  <c r="S2107" i="7"/>
  <c r="S2106" i="7"/>
  <c r="S2105" i="7"/>
  <c r="S2104" i="7"/>
  <c r="S2103" i="7"/>
  <c r="S2102" i="7"/>
  <c r="S2101" i="7"/>
  <c r="S2100" i="7"/>
  <c r="S2099" i="7"/>
  <c r="S2098" i="7"/>
  <c r="S2097" i="7"/>
  <c r="S2096" i="7"/>
  <c r="S2095" i="7"/>
  <c r="S2094" i="7"/>
  <c r="S2093" i="7"/>
  <c r="S2092" i="7"/>
  <c r="S2091" i="7"/>
  <c r="S2090" i="7"/>
  <c r="S2089" i="7"/>
  <c r="S2088" i="7"/>
  <c r="S2087" i="7"/>
  <c r="S2086" i="7"/>
  <c r="S2085" i="7"/>
  <c r="S2084" i="7"/>
  <c r="S2083" i="7"/>
  <c r="S2082" i="7"/>
  <c r="S2081" i="7"/>
  <c r="S2080" i="7"/>
  <c r="S2079" i="7"/>
  <c r="S2078" i="7"/>
  <c r="S2077" i="7"/>
  <c r="S2076" i="7"/>
  <c r="S2075" i="7"/>
  <c r="S2074" i="7"/>
  <c r="S2073" i="7"/>
  <c r="S2072" i="7"/>
  <c r="S2071" i="7"/>
  <c r="S2070" i="7"/>
  <c r="S2069" i="7"/>
  <c r="S2068" i="7"/>
  <c r="S2067" i="7"/>
  <c r="S2066" i="7"/>
  <c r="S2065" i="7"/>
  <c r="S2064" i="7"/>
  <c r="S2063" i="7"/>
  <c r="S2062" i="7"/>
  <c r="S2061" i="7"/>
  <c r="S2060" i="7"/>
  <c r="S2059" i="7"/>
  <c r="S2058" i="7"/>
  <c r="S2057" i="7"/>
  <c r="S2056" i="7"/>
  <c r="S2055" i="7"/>
  <c r="S2054" i="7"/>
  <c r="S2053" i="7"/>
  <c r="S2052" i="7"/>
  <c r="S2051" i="7"/>
  <c r="S2050" i="7"/>
  <c r="S2049" i="7"/>
  <c r="S2048" i="7"/>
  <c r="S2047" i="7"/>
  <c r="S2046" i="7"/>
  <c r="S2045" i="7"/>
  <c r="S2044" i="7"/>
  <c r="S2043" i="7"/>
  <c r="S2042" i="7"/>
  <c r="S2041" i="7"/>
  <c r="S2040" i="7"/>
  <c r="S2039" i="7"/>
  <c r="S2038" i="7"/>
  <c r="S2037" i="7"/>
  <c r="S2036" i="7"/>
  <c r="S2035" i="7"/>
  <c r="S2034" i="7"/>
  <c r="S2033" i="7"/>
  <c r="S2032" i="7"/>
  <c r="S2031" i="7"/>
  <c r="S2030" i="7"/>
  <c r="S2029" i="7"/>
  <c r="S2028" i="7"/>
  <c r="S2027" i="7"/>
  <c r="S2026" i="7"/>
  <c r="S2025" i="7"/>
  <c r="S2024" i="7"/>
  <c r="S2023" i="7"/>
  <c r="S2022" i="7"/>
  <c r="S2021" i="7"/>
  <c r="S2020" i="7"/>
  <c r="S2019" i="7"/>
  <c r="S2018" i="7"/>
  <c r="S2017" i="7"/>
  <c r="S2016" i="7"/>
  <c r="S2015" i="7"/>
  <c r="S2014" i="7"/>
  <c r="S2013" i="7"/>
  <c r="S2012" i="7"/>
  <c r="S2011" i="7"/>
  <c r="S2010" i="7"/>
  <c r="S2009" i="7"/>
  <c r="S2008" i="7"/>
  <c r="S2007" i="7"/>
  <c r="S2006" i="7"/>
  <c r="S2005" i="7"/>
  <c r="S2004" i="7"/>
  <c r="S2003" i="7"/>
  <c r="S2002" i="7"/>
  <c r="S2001" i="7"/>
  <c r="S2000" i="7"/>
  <c r="S1999" i="7"/>
  <c r="S1998" i="7"/>
  <c r="S1997" i="7"/>
  <c r="S1996" i="7"/>
  <c r="S1995" i="7"/>
  <c r="S1994" i="7"/>
  <c r="S1993" i="7"/>
  <c r="S1992" i="7"/>
  <c r="S1991" i="7"/>
  <c r="S1990" i="7"/>
  <c r="S1989" i="7"/>
  <c r="S1988" i="7"/>
  <c r="S1987" i="7"/>
  <c r="S1986" i="7"/>
  <c r="S1985" i="7"/>
  <c r="S1984" i="7"/>
  <c r="S1983" i="7"/>
  <c r="S1982" i="7"/>
  <c r="S1981" i="7"/>
  <c r="S1980" i="7"/>
  <c r="S1979" i="7"/>
  <c r="S1978" i="7"/>
  <c r="S1977" i="7"/>
  <c r="S1976" i="7"/>
  <c r="S1975" i="7"/>
  <c r="S1974" i="7"/>
  <c r="S1973" i="7"/>
  <c r="S1972" i="7"/>
  <c r="S1971" i="7"/>
  <c r="S1970" i="7"/>
  <c r="S1969" i="7"/>
  <c r="S1968" i="7"/>
  <c r="S1967" i="7"/>
  <c r="S1966" i="7"/>
  <c r="S1965" i="7"/>
  <c r="S1964" i="7"/>
  <c r="S1963" i="7"/>
  <c r="S1962" i="7"/>
  <c r="S1961" i="7"/>
  <c r="S1960" i="7"/>
  <c r="S1959" i="7"/>
  <c r="S1958" i="7"/>
  <c r="S1957" i="7"/>
  <c r="S1956" i="7"/>
  <c r="S1955" i="7"/>
  <c r="S1954" i="7"/>
  <c r="S1953" i="7"/>
  <c r="S1952" i="7"/>
  <c r="S1951" i="7"/>
  <c r="S1950" i="7"/>
  <c r="S1949" i="7"/>
  <c r="S1948" i="7"/>
  <c r="S1947" i="7"/>
  <c r="S1946" i="7"/>
  <c r="S1945" i="7"/>
  <c r="S1944" i="7"/>
  <c r="S1943" i="7"/>
  <c r="S1942" i="7"/>
  <c r="S1941" i="7"/>
  <c r="S1940" i="7"/>
  <c r="S1939" i="7"/>
  <c r="S1938" i="7"/>
  <c r="S1937" i="7"/>
  <c r="S1936" i="7"/>
  <c r="S1935" i="7"/>
  <c r="S1934" i="7"/>
  <c r="S1933" i="7"/>
  <c r="S1932" i="7"/>
  <c r="S1931" i="7"/>
  <c r="S1930" i="7"/>
  <c r="S1929" i="7"/>
  <c r="S1928" i="7"/>
  <c r="S1927" i="7"/>
  <c r="S1926" i="7"/>
  <c r="S1925" i="7"/>
  <c r="S1924" i="7"/>
  <c r="S1923" i="7"/>
  <c r="S1922" i="7"/>
  <c r="S1921" i="7"/>
  <c r="S1920" i="7"/>
  <c r="S1919" i="7"/>
  <c r="S1918" i="7"/>
  <c r="S1917" i="7"/>
  <c r="S1916" i="7"/>
  <c r="S1915" i="7"/>
  <c r="S1914" i="7"/>
  <c r="S1913" i="7"/>
  <c r="S1912" i="7"/>
  <c r="S1911" i="7"/>
  <c r="S1910" i="7"/>
  <c r="S1909" i="7"/>
  <c r="S1908" i="7"/>
  <c r="S1907" i="7"/>
  <c r="S1906" i="7"/>
  <c r="S1905" i="7"/>
  <c r="S1904" i="7"/>
  <c r="S1903" i="7"/>
  <c r="S1902" i="7"/>
  <c r="S1901" i="7"/>
  <c r="S1900" i="7"/>
  <c r="S1899" i="7"/>
  <c r="S1898" i="7"/>
  <c r="S1897" i="7"/>
  <c r="S1896" i="7"/>
  <c r="S1895" i="7"/>
  <c r="S1894" i="7"/>
  <c r="S1893" i="7"/>
  <c r="S1892" i="7"/>
  <c r="S1891" i="7"/>
  <c r="S1890" i="7"/>
  <c r="S1889" i="7"/>
  <c r="S1888" i="7"/>
  <c r="S1887" i="7"/>
  <c r="S1886" i="7"/>
  <c r="S1885" i="7"/>
  <c r="S1884" i="7"/>
  <c r="S1883" i="7"/>
  <c r="S1882" i="7"/>
  <c r="S1881" i="7"/>
  <c r="S1880" i="7"/>
  <c r="S1879" i="7"/>
  <c r="S1878" i="7"/>
  <c r="S1877" i="7"/>
  <c r="S1876" i="7"/>
  <c r="S1875" i="7"/>
  <c r="S1874" i="7"/>
  <c r="S1873" i="7"/>
  <c r="S1872" i="7"/>
  <c r="S1871" i="7"/>
  <c r="S1870" i="7"/>
  <c r="S1869" i="7"/>
  <c r="S1868" i="7"/>
  <c r="S1867" i="7"/>
  <c r="S1866" i="7"/>
  <c r="S1865" i="7"/>
  <c r="S1864" i="7"/>
  <c r="S1863" i="7"/>
  <c r="S1862" i="7"/>
  <c r="S1861" i="7"/>
  <c r="S1860" i="7"/>
  <c r="S1859" i="7"/>
  <c r="S1858" i="7"/>
  <c r="S1857" i="7"/>
  <c r="S1856" i="7"/>
  <c r="S1855" i="7"/>
  <c r="S1854" i="7"/>
  <c r="S1853" i="7"/>
  <c r="S1852" i="7"/>
  <c r="S1851" i="7"/>
  <c r="S1850" i="7"/>
  <c r="S1849" i="7"/>
  <c r="S1848" i="7"/>
  <c r="S1847" i="7"/>
  <c r="S1846" i="7"/>
  <c r="S1845" i="7"/>
  <c r="S1844" i="7"/>
  <c r="S1843" i="7"/>
  <c r="S1842" i="7"/>
  <c r="S1841" i="7"/>
  <c r="S1840" i="7"/>
  <c r="S1839" i="7"/>
  <c r="S1838" i="7"/>
  <c r="S1837" i="7"/>
  <c r="S1836" i="7"/>
  <c r="S1835" i="7"/>
  <c r="S1834" i="7"/>
  <c r="S1833" i="7"/>
  <c r="S1832" i="7"/>
  <c r="S1831" i="7"/>
  <c r="S1830" i="7"/>
  <c r="S1829" i="7"/>
  <c r="S1828" i="7"/>
  <c r="S1827" i="7"/>
  <c r="S1826" i="7"/>
  <c r="S1825" i="7"/>
  <c r="S1824" i="7"/>
  <c r="S1823" i="7"/>
  <c r="S1822" i="7"/>
  <c r="S1821" i="7"/>
  <c r="S1820" i="7"/>
  <c r="S1819" i="7"/>
  <c r="S1818" i="7"/>
  <c r="S1817" i="7"/>
  <c r="S1816" i="7"/>
  <c r="S1815" i="7"/>
  <c r="S1814" i="7"/>
  <c r="S1813" i="7"/>
  <c r="S1812" i="7"/>
  <c r="S1811" i="7"/>
  <c r="S1810" i="7"/>
  <c r="S1809" i="7"/>
  <c r="S1808" i="7"/>
  <c r="S1807" i="7"/>
  <c r="S1806" i="7"/>
  <c r="S1805" i="7"/>
  <c r="S1804" i="7"/>
  <c r="S1803" i="7"/>
  <c r="S1802" i="7"/>
  <c r="S1801" i="7"/>
  <c r="S1800" i="7"/>
  <c r="S1799" i="7"/>
  <c r="S1798" i="7"/>
  <c r="S1797" i="7"/>
  <c r="S1796" i="7"/>
  <c r="S1795" i="7"/>
  <c r="S1794" i="7"/>
  <c r="S1793" i="7"/>
  <c r="S1792" i="7"/>
  <c r="S1791" i="7"/>
  <c r="S1790" i="7"/>
  <c r="S1789" i="7"/>
  <c r="S1788" i="7"/>
  <c r="S1787" i="7"/>
  <c r="S1786" i="7"/>
  <c r="S1785" i="7"/>
  <c r="S1784" i="7"/>
  <c r="S1783" i="7"/>
  <c r="S1782" i="7"/>
  <c r="S1781" i="7"/>
  <c r="S1780" i="7"/>
  <c r="S1779" i="7"/>
  <c r="S1778" i="7"/>
  <c r="S1777" i="7"/>
  <c r="S1776" i="7"/>
  <c r="S1775" i="7"/>
  <c r="S1774" i="7"/>
  <c r="S1773" i="7"/>
  <c r="S1772" i="7"/>
  <c r="S1771" i="7"/>
  <c r="S1770" i="7"/>
  <c r="S1769" i="7"/>
  <c r="S1768" i="7"/>
  <c r="S1767" i="7"/>
  <c r="S1766" i="7"/>
  <c r="S1765" i="7"/>
  <c r="S1764" i="7"/>
  <c r="S1763" i="7"/>
  <c r="S1762" i="7"/>
  <c r="S1761" i="7"/>
  <c r="S1760" i="7"/>
  <c r="S1759" i="7"/>
  <c r="S1758" i="7"/>
  <c r="S1757" i="7"/>
  <c r="S1756" i="7"/>
  <c r="S1755" i="7"/>
  <c r="S1754" i="7"/>
  <c r="S1753" i="7"/>
  <c r="S1752" i="7"/>
  <c r="S1751" i="7"/>
  <c r="S1750" i="7"/>
  <c r="S1749" i="7"/>
  <c r="S1748" i="7"/>
  <c r="S1747" i="7"/>
  <c r="S1746" i="7"/>
  <c r="S1745" i="7"/>
  <c r="S1744" i="7"/>
  <c r="S1743" i="7"/>
  <c r="S1742" i="7"/>
  <c r="S1741" i="7"/>
  <c r="S1740" i="7"/>
  <c r="S1739" i="7"/>
  <c r="S1738" i="7"/>
  <c r="S1737" i="7"/>
  <c r="S1736" i="7"/>
  <c r="S1735" i="7"/>
  <c r="S1734" i="7"/>
  <c r="S1733" i="7"/>
  <c r="S1732" i="7"/>
  <c r="S1731" i="7"/>
  <c r="S1730" i="7"/>
  <c r="S1729" i="7"/>
  <c r="S1728" i="7"/>
  <c r="S1727" i="7"/>
  <c r="S1726" i="7"/>
  <c r="S1725" i="7"/>
  <c r="S1724" i="7"/>
  <c r="S1723" i="7"/>
  <c r="S1722" i="7"/>
  <c r="S1721" i="7"/>
  <c r="S1720" i="7"/>
  <c r="S1719" i="7"/>
  <c r="S1718" i="7"/>
  <c r="S1717" i="7"/>
  <c r="S1716" i="7"/>
  <c r="S1715" i="7"/>
  <c r="S1714" i="7"/>
  <c r="S1713" i="7"/>
  <c r="S1712" i="7"/>
  <c r="S1711" i="7"/>
  <c r="S1710" i="7"/>
  <c r="S1709" i="7"/>
  <c r="S1708" i="7"/>
  <c r="S1707" i="7"/>
  <c r="S1706" i="7"/>
  <c r="S1705" i="7"/>
  <c r="S1704" i="7"/>
  <c r="S1703" i="7"/>
  <c r="S1702" i="7"/>
  <c r="S1701" i="7"/>
  <c r="S1700" i="7"/>
  <c r="S1699" i="7"/>
  <c r="S1698" i="7"/>
  <c r="S1697" i="7"/>
  <c r="S1696" i="7"/>
  <c r="S1695" i="7"/>
  <c r="S1694" i="7"/>
  <c r="S1693" i="7"/>
  <c r="S1692" i="7"/>
  <c r="S1691" i="7"/>
  <c r="S1690" i="7"/>
  <c r="S1689" i="7"/>
  <c r="S1688" i="7"/>
  <c r="S1687" i="7"/>
  <c r="S1686" i="7"/>
  <c r="S1685" i="7"/>
  <c r="S1684" i="7"/>
  <c r="S1683" i="7"/>
  <c r="S1682" i="7"/>
  <c r="S1681" i="7"/>
  <c r="S1680" i="7"/>
  <c r="S1679" i="7"/>
  <c r="S1678" i="7"/>
  <c r="S1677" i="7"/>
  <c r="S1676" i="7"/>
  <c r="S1675" i="7"/>
  <c r="S1674" i="7"/>
  <c r="S1673" i="7"/>
  <c r="S1672" i="7"/>
  <c r="S1671" i="7"/>
  <c r="S1670" i="7"/>
  <c r="S1669" i="7"/>
  <c r="S1668" i="7"/>
  <c r="S1667" i="7"/>
  <c r="S1666" i="7"/>
  <c r="S1665" i="7"/>
  <c r="S1664" i="7"/>
  <c r="S1663" i="7"/>
  <c r="S1662" i="7"/>
  <c r="S1661" i="7"/>
  <c r="S1660" i="7"/>
  <c r="S1659" i="7"/>
  <c r="S1658" i="7"/>
  <c r="S1657" i="7"/>
  <c r="S1656" i="7"/>
  <c r="S1655" i="7"/>
  <c r="S1654" i="7"/>
  <c r="S1653" i="7"/>
  <c r="S1652" i="7"/>
  <c r="S1651" i="7"/>
  <c r="S1650" i="7"/>
  <c r="S1649" i="7"/>
  <c r="S1648" i="7"/>
  <c r="S1647" i="7"/>
  <c r="S1646" i="7"/>
  <c r="S1645" i="7"/>
  <c r="S1644" i="7"/>
  <c r="S1643" i="7"/>
  <c r="S1642" i="7"/>
  <c r="S1641" i="7"/>
  <c r="S1640" i="7"/>
  <c r="S1639" i="7"/>
  <c r="S1638" i="7"/>
  <c r="S1637" i="7"/>
  <c r="S1636" i="7"/>
  <c r="S1635" i="7"/>
  <c r="S1634" i="7"/>
  <c r="S1633" i="7"/>
  <c r="S1632" i="7"/>
  <c r="S1631" i="7"/>
  <c r="S1630" i="7"/>
  <c r="S1629" i="7"/>
  <c r="S1628" i="7"/>
  <c r="S1627" i="7"/>
  <c r="S1626" i="7"/>
  <c r="S1625" i="7"/>
  <c r="S1624" i="7"/>
  <c r="S1623" i="7"/>
  <c r="S1622" i="7"/>
  <c r="S1621" i="7"/>
  <c r="S1620" i="7"/>
  <c r="S1619" i="7"/>
  <c r="S1618" i="7"/>
  <c r="S1617" i="7"/>
  <c r="S1616" i="7"/>
  <c r="S1615" i="7"/>
  <c r="S1614" i="7"/>
  <c r="S1613" i="7"/>
  <c r="S1612" i="7"/>
  <c r="S1611" i="7"/>
  <c r="S1610" i="7"/>
  <c r="S1609" i="7"/>
  <c r="S1608" i="7"/>
  <c r="S1607" i="7"/>
  <c r="S1606" i="7"/>
  <c r="S1605" i="7"/>
  <c r="S1604" i="7"/>
  <c r="S1603" i="7"/>
  <c r="S1602" i="7"/>
  <c r="S1601" i="7"/>
  <c r="S1600" i="7"/>
  <c r="S1599" i="7"/>
  <c r="S1598" i="7"/>
  <c r="S1597" i="7"/>
  <c r="S1596" i="7"/>
  <c r="S1595" i="7"/>
  <c r="S1594" i="7"/>
  <c r="S1593" i="7"/>
  <c r="S1592" i="7"/>
  <c r="S1591" i="7"/>
  <c r="S1590" i="7"/>
  <c r="S1589" i="7"/>
  <c r="S1588" i="7"/>
  <c r="S1587" i="7"/>
  <c r="S1586" i="7"/>
  <c r="S1585" i="7"/>
  <c r="S1584" i="7"/>
  <c r="S1583" i="7"/>
  <c r="S1582" i="7"/>
  <c r="S1581" i="7"/>
  <c r="S1580" i="7"/>
  <c r="S1579" i="7"/>
  <c r="S1578" i="7"/>
  <c r="S1577" i="7"/>
  <c r="S1576" i="7"/>
  <c r="S1575" i="7"/>
  <c r="S1574" i="7"/>
  <c r="S1573" i="7"/>
  <c r="S1572" i="7"/>
  <c r="S1571" i="7"/>
  <c r="S1570" i="7"/>
  <c r="S1569" i="7"/>
  <c r="S1568" i="7"/>
  <c r="S1567" i="7"/>
  <c r="S1566" i="7"/>
  <c r="S1565" i="7"/>
  <c r="S1564" i="7"/>
  <c r="S1563" i="7"/>
  <c r="S1562" i="7"/>
  <c r="S1561" i="7"/>
  <c r="S1560" i="7"/>
  <c r="S1559" i="7"/>
  <c r="S1558" i="7"/>
  <c r="S1557" i="7"/>
  <c r="S1556" i="7"/>
  <c r="S1555" i="7"/>
  <c r="S1554" i="7"/>
  <c r="S1553" i="7"/>
  <c r="S1552" i="7"/>
  <c r="S1551" i="7"/>
  <c r="S1550" i="7"/>
  <c r="S1549" i="7"/>
  <c r="S1548" i="7"/>
  <c r="S1547" i="7"/>
  <c r="S1546" i="7"/>
  <c r="S1545" i="7"/>
  <c r="S1544" i="7"/>
  <c r="S1543" i="7"/>
  <c r="S1542" i="7"/>
  <c r="S1541" i="7"/>
  <c r="S1540" i="7"/>
  <c r="S1539" i="7"/>
  <c r="S1538" i="7"/>
  <c r="S1537" i="7"/>
  <c r="S1536" i="7"/>
  <c r="S1535" i="7"/>
  <c r="S1534" i="7"/>
  <c r="S1533" i="7"/>
  <c r="S1532" i="7"/>
  <c r="S1531" i="7"/>
  <c r="S1530" i="7"/>
  <c r="S1529" i="7"/>
  <c r="S1528" i="7"/>
  <c r="S1527" i="7"/>
  <c r="S1526" i="7"/>
  <c r="S1525" i="7"/>
  <c r="S1524" i="7"/>
  <c r="S1523" i="7"/>
  <c r="S1522" i="7"/>
  <c r="S1521" i="7"/>
  <c r="S1520" i="7"/>
  <c r="S1519" i="7"/>
  <c r="S1518" i="7"/>
  <c r="S1517" i="7"/>
  <c r="S1516" i="7"/>
  <c r="S1515" i="7"/>
  <c r="S1514" i="7"/>
  <c r="S1513" i="7"/>
  <c r="S1512" i="7"/>
  <c r="S1511" i="7"/>
  <c r="S1510" i="7"/>
  <c r="S1509" i="7"/>
  <c r="S1508" i="7"/>
  <c r="S1507" i="7"/>
  <c r="S1506" i="7"/>
  <c r="S1505" i="7"/>
  <c r="S1504" i="7"/>
  <c r="S1503" i="7"/>
  <c r="S1502" i="7"/>
  <c r="S1501" i="7"/>
  <c r="S1500" i="7"/>
  <c r="S1499" i="7"/>
  <c r="S1498" i="7"/>
  <c r="S1497" i="7"/>
  <c r="S1496" i="7"/>
  <c r="S1495" i="7"/>
  <c r="S1494" i="7"/>
  <c r="S1493" i="7"/>
  <c r="S1492" i="7"/>
  <c r="S1491" i="7"/>
  <c r="S1490" i="7"/>
  <c r="S1489" i="7"/>
  <c r="S1488" i="7"/>
  <c r="S1487" i="7"/>
  <c r="S1486" i="7"/>
  <c r="S1485" i="7"/>
  <c r="S1484" i="7"/>
  <c r="S1483" i="7"/>
  <c r="S1482" i="7"/>
  <c r="S1481" i="7"/>
  <c r="S1480" i="7"/>
  <c r="S1479" i="7"/>
  <c r="S1478" i="7"/>
  <c r="S1477" i="7"/>
  <c r="S1476" i="7"/>
  <c r="S1475" i="7"/>
  <c r="S1474" i="7"/>
  <c r="S1473" i="7"/>
  <c r="S1472" i="7"/>
  <c r="S1471" i="7"/>
  <c r="S1470" i="7"/>
  <c r="S1469" i="7"/>
  <c r="S1468" i="7"/>
  <c r="S1467" i="7"/>
  <c r="S1466" i="7"/>
  <c r="S1465" i="7"/>
  <c r="S1464" i="7"/>
  <c r="S1463" i="7"/>
  <c r="S1462" i="7"/>
  <c r="S1461" i="7"/>
  <c r="S1460" i="7"/>
  <c r="S1459" i="7"/>
  <c r="S1458" i="7"/>
  <c r="S1457" i="7"/>
  <c r="S1456" i="7"/>
  <c r="S1455" i="7"/>
  <c r="S1454" i="7"/>
  <c r="S1453" i="7"/>
  <c r="S1452" i="7"/>
  <c r="S1451" i="7"/>
  <c r="S1450" i="7"/>
  <c r="S1449" i="7"/>
  <c r="S1448" i="7"/>
  <c r="S1447" i="7"/>
  <c r="S1446" i="7"/>
  <c r="S1445" i="7"/>
  <c r="S1444" i="7"/>
  <c r="S1443" i="7"/>
  <c r="S1442" i="7"/>
  <c r="S1441" i="7"/>
  <c r="S1440" i="7"/>
  <c r="S1439" i="7"/>
  <c r="S1438" i="7"/>
  <c r="S1437" i="7"/>
  <c r="S1436" i="7"/>
  <c r="S1435" i="7"/>
  <c r="S1434" i="7"/>
  <c r="S1433" i="7"/>
  <c r="S1432" i="7"/>
  <c r="S1431" i="7"/>
  <c r="S1430" i="7"/>
  <c r="S1429" i="7"/>
  <c r="S1428" i="7"/>
  <c r="S1427" i="7"/>
  <c r="S1426" i="7"/>
  <c r="S1425" i="7"/>
  <c r="S1424" i="7"/>
  <c r="S1423" i="7"/>
  <c r="S1422" i="7"/>
  <c r="S1421" i="7"/>
  <c r="S1420" i="7"/>
  <c r="S1419" i="7"/>
  <c r="S1418" i="7"/>
  <c r="S1417" i="7"/>
  <c r="S1416" i="7"/>
  <c r="S1415" i="7"/>
  <c r="S1414" i="7"/>
  <c r="S1413" i="7"/>
  <c r="S1412" i="7"/>
  <c r="S1411" i="7"/>
  <c r="S1410" i="7"/>
  <c r="S1409" i="7"/>
  <c r="S1408" i="7"/>
  <c r="S1407" i="7"/>
  <c r="S1406" i="7"/>
  <c r="S1405" i="7"/>
  <c r="S1404" i="7"/>
  <c r="S1403" i="7"/>
  <c r="S1402" i="7"/>
  <c r="S1401" i="7"/>
  <c r="S1400" i="7"/>
  <c r="S1399" i="7"/>
  <c r="S1398" i="7"/>
  <c r="S1397" i="7"/>
  <c r="S1396" i="7"/>
  <c r="S1395" i="7"/>
  <c r="S1394" i="7"/>
  <c r="S1393" i="7"/>
  <c r="S1392" i="7"/>
  <c r="S1391" i="7"/>
  <c r="S1390" i="7"/>
  <c r="S1389" i="7"/>
  <c r="S1388" i="7"/>
  <c r="S1387" i="7"/>
  <c r="S1386" i="7"/>
  <c r="S1385" i="7"/>
  <c r="S1384" i="7"/>
  <c r="S1383" i="7"/>
  <c r="S1382" i="7"/>
  <c r="S1381" i="7"/>
  <c r="S1380" i="7"/>
  <c r="S1379" i="7"/>
  <c r="S1378" i="7"/>
  <c r="S1377" i="7"/>
  <c r="S1376" i="7"/>
  <c r="S1375" i="7"/>
  <c r="S1374" i="7"/>
  <c r="S1373" i="7"/>
  <c r="S1372" i="7"/>
  <c r="S1371" i="7"/>
  <c r="S1370" i="7"/>
  <c r="S1369" i="7"/>
  <c r="S1368" i="7"/>
  <c r="S1367" i="7"/>
  <c r="S1366" i="7"/>
  <c r="S1365" i="7"/>
  <c r="S1364" i="7"/>
  <c r="S1363" i="7"/>
  <c r="S1362" i="7"/>
  <c r="S1361" i="7"/>
  <c r="S1360" i="7"/>
  <c r="S1359" i="7"/>
  <c r="S1358" i="7"/>
  <c r="S1357" i="7"/>
  <c r="S1356" i="7"/>
  <c r="S1355" i="7"/>
  <c r="S1354" i="7"/>
  <c r="S1353" i="7"/>
  <c r="S1352" i="7"/>
  <c r="S1351" i="7"/>
  <c r="S1350" i="7"/>
  <c r="S1349" i="7"/>
  <c r="S1348" i="7"/>
  <c r="S1347" i="7"/>
  <c r="S1346" i="7"/>
  <c r="S1345" i="7"/>
  <c r="S1344" i="7"/>
  <c r="S1343" i="7"/>
  <c r="S1342" i="7"/>
  <c r="S1341" i="7"/>
  <c r="S1340" i="7"/>
  <c r="S1339" i="7"/>
  <c r="S1338" i="7"/>
  <c r="S1337" i="7"/>
  <c r="S1336" i="7"/>
  <c r="S1335" i="7"/>
  <c r="S1334" i="7"/>
  <c r="S1333" i="7"/>
  <c r="S1332" i="7"/>
  <c r="S1331" i="7"/>
  <c r="S1330" i="7"/>
  <c r="S1329" i="7"/>
  <c r="S1328" i="7"/>
  <c r="S1327" i="7"/>
  <c r="S1326" i="7"/>
  <c r="S1325" i="7"/>
  <c r="S1324" i="7"/>
  <c r="S1323" i="7"/>
  <c r="S1322" i="7"/>
  <c r="S1321" i="7"/>
  <c r="S1320" i="7"/>
  <c r="S1319" i="7"/>
  <c r="S1318" i="7"/>
  <c r="S1317" i="7"/>
  <c r="S1316" i="7"/>
  <c r="S1315" i="7"/>
  <c r="S1314" i="7"/>
  <c r="S1313" i="7"/>
  <c r="S1312" i="7"/>
  <c r="S1311" i="7"/>
  <c r="S1310" i="7"/>
  <c r="S1309" i="7"/>
  <c r="S1308" i="7"/>
  <c r="S1307" i="7"/>
  <c r="S1306" i="7"/>
  <c r="S1305" i="7"/>
  <c r="S1304" i="7"/>
  <c r="S1303" i="7"/>
  <c r="S1302" i="7"/>
  <c r="S1301" i="7"/>
  <c r="S1300" i="7"/>
  <c r="S1299" i="7"/>
  <c r="S1298" i="7"/>
  <c r="S1297" i="7"/>
  <c r="S1296" i="7"/>
  <c r="S1295" i="7"/>
  <c r="S1294" i="7"/>
  <c r="S1293" i="7"/>
  <c r="S1292" i="7"/>
  <c r="S1291" i="7"/>
  <c r="S1290" i="7"/>
  <c r="S1289" i="7"/>
  <c r="S1288" i="7"/>
  <c r="S1287" i="7"/>
  <c r="S1286" i="7"/>
  <c r="S1285" i="7"/>
  <c r="S1284" i="7"/>
  <c r="S1283" i="7"/>
  <c r="S1282" i="7"/>
  <c r="S1281" i="7"/>
  <c r="S1280" i="7"/>
  <c r="S1279" i="7"/>
  <c r="S1278" i="7"/>
  <c r="S1277" i="7"/>
  <c r="S1276" i="7"/>
  <c r="S1275" i="7"/>
  <c r="S1274" i="7"/>
  <c r="S1273" i="7"/>
  <c r="S1272" i="7"/>
  <c r="S1271" i="7"/>
  <c r="S1270" i="7"/>
  <c r="S1269" i="7"/>
  <c r="S1268" i="7"/>
  <c r="S1267" i="7"/>
  <c r="S1266" i="7"/>
  <c r="S1265" i="7"/>
  <c r="S1264" i="7"/>
  <c r="S1263" i="7"/>
  <c r="S1262" i="7"/>
  <c r="S1261" i="7"/>
  <c r="S1260" i="7"/>
  <c r="S1259" i="7"/>
  <c r="S1258" i="7"/>
  <c r="S1257" i="7"/>
  <c r="S1256" i="7"/>
  <c r="S1255" i="7"/>
  <c r="S1254" i="7"/>
  <c r="S1253" i="7"/>
  <c r="S1252" i="7"/>
  <c r="S1251" i="7"/>
  <c r="S1250" i="7"/>
  <c r="S1249" i="7"/>
  <c r="S1248" i="7"/>
  <c r="S1247" i="7"/>
  <c r="S1246" i="7"/>
  <c r="S1245" i="7"/>
  <c r="S1244" i="7"/>
  <c r="S1243" i="7"/>
  <c r="S1242" i="7"/>
  <c r="S1241" i="7"/>
  <c r="S1240" i="7"/>
  <c r="S1239" i="7"/>
  <c r="S1238" i="7"/>
  <c r="S1237" i="7"/>
  <c r="S1236" i="7"/>
  <c r="S1235" i="7"/>
  <c r="S1234" i="7"/>
  <c r="S1233" i="7"/>
  <c r="S1232" i="7"/>
  <c r="S1231" i="7"/>
  <c r="S1230" i="7"/>
  <c r="S1229" i="7"/>
  <c r="S1228" i="7"/>
  <c r="S1227" i="7"/>
  <c r="S1226" i="7"/>
  <c r="S1225" i="7"/>
  <c r="S1224" i="7"/>
  <c r="S1223" i="7"/>
  <c r="S1222" i="7"/>
  <c r="S1221" i="7"/>
  <c r="S1220" i="7"/>
  <c r="S1219" i="7"/>
  <c r="S1218" i="7"/>
  <c r="S1217" i="7"/>
  <c r="S1216" i="7"/>
  <c r="S1215" i="7"/>
  <c r="S1214" i="7"/>
  <c r="S1213" i="7"/>
  <c r="S1212" i="7"/>
  <c r="S1211" i="7"/>
  <c r="S1210" i="7"/>
  <c r="S1209" i="7"/>
  <c r="S1208" i="7"/>
  <c r="S1207" i="7"/>
  <c r="S1206" i="7"/>
  <c r="S1205" i="7"/>
  <c r="S1204" i="7"/>
  <c r="S1203" i="7"/>
  <c r="S1202" i="7"/>
  <c r="S1201" i="7"/>
  <c r="S1200" i="7"/>
  <c r="S1199" i="7"/>
  <c r="S1198" i="7"/>
  <c r="S1197" i="7"/>
  <c r="S1196" i="7"/>
  <c r="S1195" i="7"/>
  <c r="S1194" i="7"/>
  <c r="S1193" i="7"/>
  <c r="S1192" i="7"/>
  <c r="S1191" i="7"/>
  <c r="S1190" i="7"/>
  <c r="S1189" i="7"/>
  <c r="S1188" i="7"/>
  <c r="S1187" i="7"/>
  <c r="S1186" i="7"/>
  <c r="S1185" i="7"/>
  <c r="S1184" i="7"/>
  <c r="S1183" i="7"/>
  <c r="S1182" i="7"/>
  <c r="S1181" i="7"/>
  <c r="S1180" i="7"/>
  <c r="S1179" i="7"/>
  <c r="S1178" i="7"/>
  <c r="S1177" i="7"/>
  <c r="S1176" i="7"/>
  <c r="S1175" i="7"/>
  <c r="S1174" i="7"/>
  <c r="S1173" i="7"/>
  <c r="S1172" i="7"/>
  <c r="S1171" i="7"/>
  <c r="S1170" i="7"/>
  <c r="S1169" i="7"/>
  <c r="S1168" i="7"/>
  <c r="S1167" i="7"/>
  <c r="S1166" i="7"/>
  <c r="S1165" i="7"/>
  <c r="S1164" i="7"/>
  <c r="S1163" i="7"/>
  <c r="S1162" i="7"/>
  <c r="S1161" i="7"/>
  <c r="S1160" i="7"/>
  <c r="S1159" i="7"/>
  <c r="S1158" i="7"/>
  <c r="S1157" i="7"/>
  <c r="S1156" i="7"/>
  <c r="S1155" i="7"/>
  <c r="S1154" i="7"/>
  <c r="S1153" i="7"/>
  <c r="S1152" i="7"/>
  <c r="S1151" i="7"/>
  <c r="S1150" i="7"/>
  <c r="S1149" i="7"/>
  <c r="S1148" i="7"/>
  <c r="S1147" i="7"/>
  <c r="S1146" i="7"/>
  <c r="S1145" i="7"/>
  <c r="S1144" i="7"/>
  <c r="S1143" i="7"/>
  <c r="S1142" i="7"/>
  <c r="S1141" i="7"/>
  <c r="S1140" i="7"/>
  <c r="S1139" i="7"/>
  <c r="S1138" i="7"/>
  <c r="S1137" i="7"/>
  <c r="S1136" i="7"/>
  <c r="S1135" i="7"/>
  <c r="S1134" i="7"/>
  <c r="S1133" i="7"/>
  <c r="S1132" i="7"/>
  <c r="S1131" i="7"/>
  <c r="S1130" i="7"/>
  <c r="S1129" i="7"/>
  <c r="S1128" i="7"/>
  <c r="S1127" i="7"/>
  <c r="S1126" i="7"/>
  <c r="S1125" i="7"/>
  <c r="S1124" i="7"/>
  <c r="S1123" i="7"/>
  <c r="S1122" i="7"/>
  <c r="S1121" i="7"/>
  <c r="S1120" i="7"/>
  <c r="S1119" i="7"/>
  <c r="S1118" i="7"/>
  <c r="S1117" i="7"/>
  <c r="S1116" i="7"/>
  <c r="S1115" i="7"/>
  <c r="S1114" i="7"/>
  <c r="S1113" i="7"/>
  <c r="S1112" i="7"/>
  <c r="S1111" i="7"/>
  <c r="S1110" i="7"/>
  <c r="S1109" i="7"/>
  <c r="S1108" i="7"/>
  <c r="S1107" i="7"/>
  <c r="S1106" i="7"/>
  <c r="S1105" i="7"/>
  <c r="S1104" i="7"/>
  <c r="S1103" i="7"/>
  <c r="S1102" i="7"/>
  <c r="S1101" i="7"/>
  <c r="S1100" i="7"/>
  <c r="S1099" i="7"/>
  <c r="S1098" i="7"/>
  <c r="S1097" i="7"/>
  <c r="S1096" i="7"/>
  <c r="S1095" i="7"/>
  <c r="S1094" i="7"/>
  <c r="S1093" i="7"/>
  <c r="S1092" i="7"/>
  <c r="S1091" i="7"/>
  <c r="S1090" i="7"/>
  <c r="S1089" i="7"/>
  <c r="S1088" i="7"/>
  <c r="S1087" i="7"/>
  <c r="S1086" i="7"/>
  <c r="S1085" i="7"/>
  <c r="S1084" i="7"/>
  <c r="S1083" i="7"/>
  <c r="S1082" i="7"/>
  <c r="S1081" i="7"/>
  <c r="S1080" i="7"/>
  <c r="S1079" i="7"/>
  <c r="S1078" i="7"/>
  <c r="S1077" i="7"/>
  <c r="S1076" i="7"/>
  <c r="S1075" i="7"/>
  <c r="S1074" i="7"/>
  <c r="S1073" i="7"/>
  <c r="S1072" i="7"/>
  <c r="S1071" i="7"/>
  <c r="S1070" i="7"/>
  <c r="S1069" i="7"/>
  <c r="S1068" i="7"/>
  <c r="S1067" i="7"/>
  <c r="S1066" i="7"/>
  <c r="S1065" i="7"/>
  <c r="S1064" i="7"/>
  <c r="S1063" i="7"/>
  <c r="S1062" i="7"/>
  <c r="S1061" i="7"/>
  <c r="S1060" i="7"/>
  <c r="S1059" i="7"/>
  <c r="S1058" i="7"/>
  <c r="S1057" i="7"/>
  <c r="S1056" i="7"/>
  <c r="S1055" i="7"/>
  <c r="S1054" i="7"/>
  <c r="S1053" i="7"/>
  <c r="S1052" i="7"/>
  <c r="S1051" i="7"/>
  <c r="S1050" i="7"/>
  <c r="S1049" i="7"/>
  <c r="S1048" i="7"/>
  <c r="S1047" i="7"/>
  <c r="S1046" i="7"/>
  <c r="S1045" i="7"/>
  <c r="S1044" i="7"/>
  <c r="S1043" i="7"/>
  <c r="S1042" i="7"/>
  <c r="S1041" i="7"/>
  <c r="S1040" i="7"/>
  <c r="S1039" i="7"/>
  <c r="S1038" i="7"/>
  <c r="S1037" i="7"/>
  <c r="S1036" i="7"/>
  <c r="S1035" i="7"/>
  <c r="S1034" i="7"/>
  <c r="S1033" i="7"/>
  <c r="S1032" i="7"/>
  <c r="S1031" i="7"/>
  <c r="S1030" i="7"/>
  <c r="S1029" i="7"/>
  <c r="S1028" i="7"/>
  <c r="S1027" i="7"/>
  <c r="S1026" i="7"/>
  <c r="S1025" i="7"/>
  <c r="S1024" i="7"/>
  <c r="S1023" i="7"/>
  <c r="S1022" i="7"/>
  <c r="S1021" i="7"/>
  <c r="S1020" i="7"/>
  <c r="S1019" i="7"/>
  <c r="S1018" i="7"/>
  <c r="S1017" i="7"/>
  <c r="S1016" i="7"/>
  <c r="S1015" i="7"/>
  <c r="S1014" i="7"/>
  <c r="S1013" i="7"/>
  <c r="S1012" i="7"/>
  <c r="S1011" i="7"/>
  <c r="S1010" i="7"/>
  <c r="S1009" i="7"/>
  <c r="S1008" i="7"/>
  <c r="S1007" i="7"/>
  <c r="S1006" i="7"/>
  <c r="S1005" i="7"/>
  <c r="S1004" i="7"/>
  <c r="S1003" i="7"/>
  <c r="S1002" i="7"/>
  <c r="S1001" i="7"/>
  <c r="S1000" i="7"/>
  <c r="S999" i="7"/>
  <c r="S998" i="7"/>
  <c r="S997" i="7"/>
  <c r="S996" i="7"/>
  <c r="S995" i="7"/>
  <c r="S994" i="7"/>
  <c r="S993" i="7"/>
  <c r="S992" i="7"/>
  <c r="S991" i="7"/>
  <c r="S990" i="7"/>
  <c r="S989" i="7"/>
  <c r="S988" i="7"/>
  <c r="S987" i="7"/>
  <c r="S986" i="7"/>
  <c r="S985" i="7"/>
  <c r="S984" i="7"/>
  <c r="S983" i="7"/>
  <c r="S982" i="7"/>
  <c r="S981" i="7"/>
  <c r="S980" i="7"/>
  <c r="S979" i="7"/>
  <c r="S978" i="7"/>
  <c r="S977" i="7"/>
  <c r="S976" i="7"/>
  <c r="S975" i="7"/>
  <c r="S974" i="7"/>
  <c r="S973" i="7"/>
  <c r="S972" i="7"/>
  <c r="S971" i="7"/>
  <c r="S970" i="7"/>
  <c r="S969" i="7"/>
  <c r="S968" i="7"/>
  <c r="S967" i="7"/>
  <c r="S966" i="7"/>
  <c r="S965" i="7"/>
  <c r="S964" i="7"/>
  <c r="S963" i="7"/>
  <c r="S962" i="7"/>
  <c r="S961" i="7"/>
  <c r="S960" i="7"/>
  <c r="S959" i="7"/>
  <c r="S958" i="7"/>
  <c r="S957" i="7"/>
  <c r="S956" i="7"/>
  <c r="S955" i="7"/>
  <c r="S954" i="7"/>
  <c r="S953" i="7"/>
  <c r="S952" i="7"/>
  <c r="S951" i="7"/>
  <c r="S950" i="7"/>
  <c r="S949" i="7"/>
  <c r="S948" i="7"/>
  <c r="S947" i="7"/>
  <c r="S946" i="7"/>
  <c r="S945" i="7"/>
  <c r="S944" i="7"/>
  <c r="S943" i="7"/>
  <c r="S942" i="7"/>
  <c r="S941" i="7"/>
  <c r="S940" i="7"/>
  <c r="S939" i="7"/>
  <c r="S938" i="7"/>
  <c r="S937" i="7"/>
  <c r="S936" i="7"/>
  <c r="S935" i="7"/>
  <c r="S934" i="7"/>
  <c r="S933" i="7"/>
  <c r="S932" i="7"/>
  <c r="S931" i="7"/>
  <c r="S930" i="7"/>
  <c r="S929" i="7"/>
  <c r="S928" i="7"/>
  <c r="S927" i="7"/>
  <c r="S926" i="7"/>
  <c r="S925" i="7"/>
  <c r="S924" i="7"/>
  <c r="S923" i="7"/>
  <c r="S922" i="7"/>
  <c r="S921" i="7"/>
  <c r="S920" i="7"/>
  <c r="S919" i="7"/>
  <c r="S918" i="7"/>
  <c r="S917" i="7"/>
  <c r="S916" i="7"/>
  <c r="S915" i="7"/>
  <c r="S914" i="7"/>
  <c r="S913" i="7"/>
  <c r="S912" i="7"/>
  <c r="S911" i="7"/>
  <c r="S910" i="7"/>
  <c r="S909" i="7"/>
  <c r="S908" i="7"/>
  <c r="S907" i="7"/>
  <c r="S906" i="7"/>
  <c r="S905" i="7"/>
  <c r="S904" i="7"/>
  <c r="S903" i="7"/>
  <c r="S902" i="7"/>
  <c r="S901" i="7"/>
  <c r="S900" i="7"/>
  <c r="S899" i="7"/>
  <c r="S898" i="7"/>
  <c r="S897" i="7"/>
  <c r="S896" i="7"/>
  <c r="S895" i="7"/>
  <c r="S894" i="7"/>
  <c r="S893" i="7"/>
  <c r="S892" i="7"/>
  <c r="S891" i="7"/>
  <c r="S890" i="7"/>
  <c r="S889" i="7"/>
  <c r="S888" i="7"/>
  <c r="S887" i="7"/>
  <c r="S886" i="7"/>
  <c r="S885" i="7"/>
  <c r="S884" i="7"/>
  <c r="S883" i="7"/>
  <c r="S882" i="7"/>
  <c r="S881" i="7"/>
  <c r="S880" i="7"/>
  <c r="S879" i="7"/>
  <c r="S878" i="7"/>
  <c r="S877" i="7"/>
  <c r="S876" i="7"/>
  <c r="S875" i="7"/>
  <c r="S874" i="7"/>
  <c r="S873" i="7"/>
  <c r="S872" i="7"/>
  <c r="S871" i="7"/>
  <c r="S870" i="7"/>
  <c r="S869" i="7"/>
  <c r="S868" i="7"/>
  <c r="S867" i="7"/>
  <c r="S866" i="7"/>
  <c r="S865" i="7"/>
  <c r="S864" i="7"/>
  <c r="S863" i="7"/>
  <c r="S862" i="7"/>
  <c r="S861" i="7"/>
  <c r="S860" i="7"/>
  <c r="S859" i="7"/>
  <c r="S858" i="7"/>
  <c r="S857" i="7"/>
  <c r="S856" i="7"/>
  <c r="S855" i="7"/>
  <c r="S854" i="7"/>
  <c r="S853" i="7"/>
  <c r="S852" i="7"/>
  <c r="S851" i="7"/>
  <c r="S850" i="7"/>
  <c r="S849" i="7"/>
  <c r="S848" i="7"/>
  <c r="S847" i="7"/>
  <c r="S846" i="7"/>
  <c r="S845" i="7"/>
  <c r="S844" i="7"/>
  <c r="S843" i="7"/>
  <c r="S842" i="7"/>
  <c r="S841" i="7"/>
  <c r="S840" i="7"/>
  <c r="S839" i="7"/>
  <c r="S838" i="7"/>
  <c r="S837" i="7"/>
  <c r="S836" i="7"/>
  <c r="S835" i="7"/>
  <c r="S834" i="7"/>
  <c r="S833" i="7"/>
  <c r="S832" i="7"/>
  <c r="S831" i="7"/>
  <c r="S830" i="7"/>
  <c r="S829" i="7"/>
  <c r="S828" i="7"/>
  <c r="S827" i="7"/>
  <c r="S826" i="7"/>
  <c r="S825" i="7"/>
  <c r="S824" i="7"/>
  <c r="S823" i="7"/>
  <c r="S822" i="7"/>
  <c r="S821" i="7"/>
  <c r="S820" i="7"/>
  <c r="S819" i="7"/>
  <c r="S818" i="7"/>
  <c r="S817" i="7"/>
  <c r="S816" i="7"/>
  <c r="S815" i="7"/>
  <c r="S814" i="7"/>
  <c r="S813" i="7"/>
  <c r="S812" i="7"/>
  <c r="S811" i="7"/>
  <c r="S810" i="7"/>
  <c r="S809" i="7"/>
  <c r="S808" i="7"/>
  <c r="S807" i="7"/>
  <c r="S806" i="7"/>
  <c r="S805" i="7"/>
  <c r="S804" i="7"/>
  <c r="S803" i="7"/>
  <c r="S802" i="7"/>
  <c r="S801" i="7"/>
  <c r="S800" i="7"/>
  <c r="S799" i="7"/>
  <c r="S798" i="7"/>
  <c r="S797" i="7"/>
  <c r="S796" i="7"/>
  <c r="S795" i="7"/>
  <c r="S794" i="7"/>
  <c r="S793" i="7"/>
  <c r="S792" i="7"/>
  <c r="S791" i="7"/>
  <c r="S790" i="7"/>
  <c r="S789" i="7"/>
  <c r="S788" i="7"/>
  <c r="S787" i="7"/>
  <c r="S786" i="7"/>
  <c r="S785" i="7"/>
  <c r="S784" i="7"/>
  <c r="S783" i="7"/>
  <c r="S782" i="7"/>
  <c r="S781" i="7"/>
  <c r="S780" i="7"/>
  <c r="S779" i="7"/>
  <c r="S778" i="7"/>
  <c r="S777" i="7"/>
  <c r="S776" i="7"/>
  <c r="S775" i="7"/>
  <c r="S774" i="7"/>
  <c r="S773" i="7"/>
  <c r="S772" i="7"/>
  <c r="S771" i="7"/>
  <c r="S770" i="7"/>
  <c r="S769" i="7"/>
  <c r="S768" i="7"/>
  <c r="S767" i="7"/>
  <c r="S766" i="7"/>
  <c r="S765" i="7"/>
  <c r="S764" i="7"/>
  <c r="S763" i="7"/>
  <c r="S762" i="7"/>
  <c r="S761" i="7"/>
  <c r="S760" i="7"/>
  <c r="S759" i="7"/>
  <c r="S758" i="7"/>
  <c r="S757" i="7"/>
  <c r="S756" i="7"/>
  <c r="S755" i="7"/>
  <c r="S754" i="7"/>
  <c r="S753" i="7"/>
  <c r="S752" i="7"/>
  <c r="S751" i="7"/>
  <c r="S750" i="7"/>
  <c r="S749" i="7"/>
  <c r="S748" i="7"/>
  <c r="S747" i="7"/>
  <c r="S746" i="7"/>
  <c r="S745" i="7"/>
  <c r="S744" i="7"/>
  <c r="S743" i="7"/>
  <c r="S742" i="7"/>
  <c r="S741" i="7"/>
  <c r="S740" i="7"/>
  <c r="S739" i="7"/>
  <c r="S738" i="7"/>
  <c r="S737" i="7"/>
  <c r="S736" i="7"/>
  <c r="S735" i="7"/>
  <c r="S734" i="7"/>
  <c r="S733" i="7"/>
  <c r="S732" i="7"/>
  <c r="S731" i="7"/>
  <c r="S730" i="7"/>
  <c r="S729" i="7"/>
  <c r="S728" i="7"/>
  <c r="S727" i="7"/>
  <c r="S726" i="7"/>
  <c r="S725" i="7"/>
  <c r="S724" i="7"/>
  <c r="S723" i="7"/>
  <c r="S722" i="7"/>
  <c r="S721" i="7"/>
  <c r="S720" i="7"/>
  <c r="S719" i="7"/>
  <c r="S718" i="7"/>
  <c r="S717" i="7"/>
  <c r="S716" i="7"/>
  <c r="S715" i="7"/>
  <c r="S714" i="7"/>
  <c r="S713" i="7"/>
  <c r="S712" i="7"/>
  <c r="S711" i="7"/>
  <c r="S710" i="7"/>
  <c r="S709" i="7"/>
  <c r="S708" i="7"/>
  <c r="S707" i="7"/>
  <c r="S706" i="7"/>
  <c r="S705" i="7"/>
  <c r="S704" i="7"/>
  <c r="S703" i="7"/>
  <c r="S702" i="7"/>
  <c r="S701" i="7"/>
  <c r="S700" i="7"/>
  <c r="S699" i="7"/>
  <c r="S698" i="7"/>
  <c r="S697" i="7"/>
  <c r="S696" i="7"/>
  <c r="S695" i="7"/>
  <c r="S694" i="7"/>
  <c r="S693" i="7"/>
  <c r="S692" i="7"/>
  <c r="S691" i="7"/>
  <c r="S690" i="7"/>
  <c r="S689" i="7"/>
  <c r="S688" i="7"/>
  <c r="S687" i="7"/>
  <c r="S686" i="7"/>
  <c r="S685" i="7"/>
  <c r="S684" i="7"/>
  <c r="S683" i="7"/>
  <c r="S682" i="7"/>
  <c r="S681" i="7"/>
  <c r="S680" i="7"/>
  <c r="S679" i="7"/>
  <c r="S678" i="7"/>
  <c r="S677" i="7"/>
  <c r="S676" i="7"/>
  <c r="S675" i="7"/>
  <c r="S674" i="7"/>
  <c r="S673" i="7"/>
  <c r="S672" i="7"/>
  <c r="S671" i="7"/>
  <c r="S670" i="7"/>
  <c r="S669" i="7"/>
  <c r="S668" i="7"/>
  <c r="S667" i="7"/>
  <c r="S666" i="7"/>
  <c r="S665" i="7"/>
  <c r="S664" i="7"/>
  <c r="S663" i="7"/>
  <c r="S662" i="7"/>
  <c r="S661" i="7"/>
  <c r="S660" i="7"/>
  <c r="S659" i="7"/>
  <c r="S658" i="7"/>
  <c r="S657" i="7"/>
  <c r="S656" i="7"/>
  <c r="S655" i="7"/>
  <c r="S654" i="7"/>
  <c r="S653" i="7"/>
  <c r="S652" i="7"/>
  <c r="S651" i="7"/>
  <c r="S650" i="7"/>
  <c r="S649" i="7"/>
  <c r="S648" i="7"/>
  <c r="S647" i="7"/>
  <c r="S646" i="7"/>
  <c r="S645" i="7"/>
  <c r="S644" i="7"/>
  <c r="S643" i="7"/>
  <c r="S642" i="7"/>
  <c r="S641" i="7"/>
  <c r="S640" i="7"/>
  <c r="S639" i="7"/>
  <c r="S638" i="7"/>
  <c r="S637" i="7"/>
  <c r="S636" i="7"/>
  <c r="S635" i="7"/>
  <c r="S634" i="7"/>
  <c r="S633" i="7"/>
  <c r="S632" i="7"/>
  <c r="S631" i="7"/>
  <c r="S630" i="7"/>
  <c r="S629" i="7"/>
  <c r="S628" i="7"/>
  <c r="S627" i="7"/>
  <c r="S626" i="7"/>
  <c r="S625" i="7"/>
  <c r="S624" i="7"/>
  <c r="S623" i="7"/>
  <c r="S622" i="7"/>
  <c r="S621" i="7"/>
  <c r="S620" i="7"/>
  <c r="S619" i="7"/>
  <c r="S618" i="7"/>
  <c r="S617" i="7"/>
  <c r="S616" i="7"/>
  <c r="S615" i="7"/>
  <c r="S614" i="7"/>
  <c r="S613" i="7"/>
  <c r="S612" i="7"/>
  <c r="S611" i="7"/>
  <c r="S610" i="7"/>
  <c r="S609" i="7"/>
  <c r="S608" i="7"/>
  <c r="S607" i="7"/>
  <c r="S606" i="7"/>
  <c r="S605" i="7"/>
  <c r="S604" i="7"/>
  <c r="S603" i="7"/>
  <c r="S602" i="7"/>
  <c r="S601" i="7"/>
  <c r="S600" i="7"/>
  <c r="S599" i="7"/>
  <c r="S598" i="7"/>
  <c r="S597" i="7"/>
  <c r="S596" i="7"/>
  <c r="S595" i="7"/>
  <c r="S594" i="7"/>
  <c r="S593" i="7"/>
  <c r="S592" i="7"/>
  <c r="S591" i="7"/>
  <c r="S590" i="7"/>
  <c r="S589" i="7"/>
  <c r="S588" i="7"/>
  <c r="S587" i="7"/>
  <c r="S586" i="7"/>
  <c r="S585" i="7"/>
  <c r="S584" i="7"/>
  <c r="S583" i="7"/>
  <c r="S582" i="7"/>
  <c r="S581" i="7"/>
  <c r="S580" i="7"/>
  <c r="S579" i="7"/>
  <c r="S578" i="7"/>
  <c r="S577" i="7"/>
  <c r="S576" i="7"/>
  <c r="S575" i="7"/>
  <c r="S574" i="7"/>
  <c r="S573" i="7"/>
  <c r="S572" i="7"/>
  <c r="S571" i="7"/>
  <c r="S570" i="7"/>
  <c r="S569" i="7"/>
  <c r="S568" i="7"/>
  <c r="S567" i="7"/>
  <c r="S566" i="7"/>
  <c r="S565" i="7"/>
  <c r="S564" i="7"/>
  <c r="S563" i="7"/>
  <c r="S562" i="7"/>
  <c r="S561" i="7"/>
  <c r="S560" i="7"/>
  <c r="S559" i="7"/>
  <c r="S558" i="7"/>
  <c r="S557" i="7"/>
  <c r="S556" i="7"/>
  <c r="S555" i="7"/>
  <c r="S554" i="7"/>
  <c r="S553" i="7"/>
  <c r="S552" i="7"/>
  <c r="S551" i="7"/>
  <c r="S550" i="7"/>
  <c r="S549" i="7"/>
  <c r="S548" i="7"/>
  <c r="S547" i="7"/>
  <c r="S546" i="7"/>
  <c r="S545" i="7"/>
  <c r="S544" i="7"/>
  <c r="S543" i="7"/>
  <c r="S542" i="7"/>
  <c r="S541" i="7"/>
  <c r="S540" i="7"/>
  <c r="S539" i="7"/>
  <c r="S538" i="7"/>
  <c r="S537" i="7"/>
  <c r="S536" i="7"/>
  <c r="S535" i="7"/>
  <c r="S534" i="7"/>
  <c r="S533" i="7"/>
  <c r="S532" i="7"/>
  <c r="S531" i="7"/>
  <c r="S530" i="7"/>
  <c r="S529" i="7"/>
  <c r="S528" i="7"/>
  <c r="S527" i="7"/>
  <c r="S526" i="7"/>
  <c r="S525" i="7"/>
  <c r="S524" i="7"/>
  <c r="S523" i="7"/>
  <c r="S522" i="7"/>
  <c r="S521" i="7"/>
  <c r="S520" i="7"/>
  <c r="S519" i="7"/>
  <c r="S518" i="7"/>
  <c r="S517" i="7"/>
  <c r="S516" i="7"/>
  <c r="S515" i="7"/>
  <c r="S514" i="7"/>
  <c r="S513" i="7"/>
  <c r="S512" i="7"/>
  <c r="S511" i="7"/>
  <c r="S510" i="7"/>
  <c r="S509" i="7"/>
  <c r="S508" i="7"/>
  <c r="S507" i="7"/>
  <c r="S506" i="7"/>
  <c r="S505" i="7"/>
  <c r="S504" i="7"/>
  <c r="S503" i="7"/>
  <c r="S502" i="7"/>
  <c r="S501" i="7"/>
  <c r="S500" i="7"/>
  <c r="S499" i="7"/>
  <c r="S498" i="7"/>
  <c r="S497" i="7"/>
  <c r="S496" i="7"/>
  <c r="S495" i="7"/>
  <c r="S494" i="7"/>
  <c r="S493" i="7"/>
  <c r="S492" i="7"/>
  <c r="S491" i="7"/>
  <c r="S490" i="7"/>
  <c r="S489" i="7"/>
  <c r="S488" i="7"/>
  <c r="S487" i="7"/>
  <c r="S486" i="7"/>
  <c r="S485" i="7"/>
  <c r="S484" i="7"/>
  <c r="S483" i="7"/>
  <c r="S482" i="7"/>
  <c r="S481" i="7"/>
  <c r="S480" i="7"/>
  <c r="S479" i="7"/>
  <c r="S478" i="7"/>
  <c r="S477" i="7"/>
  <c r="S476" i="7"/>
  <c r="S475" i="7"/>
  <c r="S474" i="7"/>
  <c r="S473" i="7"/>
  <c r="S472" i="7"/>
  <c r="S471" i="7"/>
  <c r="S470" i="7"/>
  <c r="S469" i="7"/>
  <c r="S468" i="7"/>
  <c r="S467" i="7"/>
  <c r="S466" i="7"/>
  <c r="S465" i="7"/>
  <c r="S464" i="7"/>
  <c r="S463" i="7"/>
  <c r="S462" i="7"/>
  <c r="S461" i="7"/>
  <c r="S460" i="7"/>
  <c r="S459" i="7"/>
  <c r="S458" i="7"/>
  <c r="S457" i="7"/>
  <c r="S456" i="7"/>
  <c r="S455" i="7"/>
  <c r="S454" i="7"/>
  <c r="S453" i="7"/>
  <c r="S452" i="7"/>
  <c r="S451" i="7"/>
  <c r="S450" i="7"/>
  <c r="S449" i="7"/>
  <c r="S448" i="7"/>
  <c r="S447" i="7"/>
  <c r="S446" i="7"/>
  <c r="S445" i="7"/>
  <c r="S444" i="7"/>
  <c r="S443" i="7"/>
  <c r="S442" i="7"/>
  <c r="S441" i="7"/>
  <c r="S440" i="7"/>
  <c r="S439" i="7"/>
  <c r="S438" i="7"/>
  <c r="S437" i="7"/>
  <c r="S436" i="7"/>
  <c r="S435" i="7"/>
  <c r="S434" i="7"/>
  <c r="S433" i="7"/>
  <c r="S432" i="7"/>
  <c r="S431" i="7"/>
  <c r="S430" i="7"/>
  <c r="S429" i="7"/>
  <c r="S428" i="7"/>
  <c r="S427" i="7"/>
  <c r="S426" i="7"/>
  <c r="S425" i="7"/>
  <c r="S424" i="7"/>
  <c r="S423" i="7"/>
  <c r="S422" i="7"/>
  <c r="S421" i="7"/>
  <c r="S420" i="7"/>
  <c r="S419" i="7"/>
  <c r="S418" i="7"/>
  <c r="S417" i="7"/>
  <c r="S416" i="7"/>
  <c r="S415" i="7"/>
  <c r="S414" i="7"/>
  <c r="S413" i="7"/>
  <c r="S412" i="7"/>
  <c r="S411" i="7"/>
  <c r="S410" i="7"/>
  <c r="S409" i="7"/>
  <c r="S408" i="7"/>
  <c r="S407" i="7"/>
  <c r="S406" i="7"/>
  <c r="S405" i="7"/>
  <c r="S404" i="7"/>
  <c r="S403" i="7"/>
  <c r="S402" i="7"/>
  <c r="S401" i="7"/>
  <c r="S400" i="7"/>
  <c r="S399" i="7"/>
  <c r="S398" i="7"/>
  <c r="S397" i="7"/>
  <c r="S396" i="7"/>
  <c r="S395" i="7"/>
  <c r="S394" i="7"/>
  <c r="S393" i="7"/>
  <c r="S392" i="7"/>
  <c r="S391" i="7"/>
  <c r="S390" i="7"/>
  <c r="S389" i="7"/>
  <c r="S388" i="7"/>
  <c r="S387" i="7"/>
  <c r="S386" i="7"/>
  <c r="S385" i="7"/>
  <c r="S384" i="7"/>
  <c r="S383" i="7"/>
  <c r="S382" i="7"/>
  <c r="S381" i="7"/>
  <c r="S380" i="7"/>
  <c r="S379" i="7"/>
  <c r="S378" i="7"/>
  <c r="S377" i="7"/>
  <c r="S376" i="7"/>
  <c r="S375" i="7"/>
  <c r="S374" i="7"/>
  <c r="S373" i="7"/>
  <c r="S372" i="7"/>
  <c r="S371" i="7"/>
  <c r="S370" i="7"/>
  <c r="S369" i="7"/>
  <c r="S368" i="7"/>
  <c r="S367" i="7"/>
  <c r="S366" i="7"/>
  <c r="S365" i="7"/>
  <c r="S364" i="7"/>
  <c r="S363" i="7"/>
  <c r="S362" i="7"/>
  <c r="S361" i="7"/>
  <c r="S360" i="7"/>
  <c r="S359" i="7"/>
  <c r="S358" i="7"/>
  <c r="S357" i="7"/>
  <c r="S356" i="7"/>
  <c r="S355" i="7"/>
  <c r="S354" i="7"/>
  <c r="S353" i="7"/>
  <c r="S352" i="7"/>
  <c r="S351" i="7"/>
  <c r="S350" i="7"/>
  <c r="S349" i="7"/>
  <c r="S348" i="7"/>
  <c r="S347" i="7"/>
  <c r="S346" i="7"/>
  <c r="S345" i="7"/>
  <c r="S344" i="7"/>
  <c r="S343" i="7"/>
  <c r="S342" i="7"/>
  <c r="S341" i="7"/>
  <c r="S340" i="7"/>
  <c r="S339" i="7"/>
  <c r="S338" i="7"/>
  <c r="S337" i="7"/>
  <c r="S336" i="7"/>
  <c r="S335" i="7"/>
  <c r="S334" i="7"/>
  <c r="S333" i="7"/>
  <c r="S332" i="7"/>
  <c r="S331" i="7"/>
  <c r="S330" i="7"/>
  <c r="S329" i="7"/>
  <c r="S328" i="7"/>
  <c r="S327" i="7"/>
  <c r="S326" i="7"/>
  <c r="S325" i="7"/>
  <c r="S324" i="7"/>
  <c r="S323" i="7"/>
  <c r="S322" i="7"/>
  <c r="S321" i="7"/>
  <c r="S320" i="7"/>
  <c r="S319" i="7"/>
  <c r="S318" i="7"/>
  <c r="S317" i="7"/>
  <c r="S316" i="7"/>
  <c r="S315" i="7"/>
  <c r="S314" i="7"/>
  <c r="S313" i="7"/>
  <c r="S312" i="7"/>
  <c r="S311" i="7"/>
  <c r="S310" i="7"/>
  <c r="S309" i="7"/>
  <c r="S308" i="7"/>
  <c r="S307" i="7"/>
  <c r="S306" i="7"/>
  <c r="S305" i="7"/>
  <c r="S304" i="7"/>
  <c r="S303" i="7"/>
  <c r="S302" i="7"/>
  <c r="S301" i="7"/>
  <c r="S300" i="7"/>
  <c r="S299" i="7"/>
  <c r="S298" i="7"/>
  <c r="S297" i="7"/>
  <c r="S296" i="7"/>
  <c r="S295" i="7"/>
  <c r="S294" i="7"/>
  <c r="S293" i="7"/>
  <c r="S292" i="7"/>
  <c r="S291" i="7"/>
  <c r="S290" i="7"/>
  <c r="S289" i="7"/>
  <c r="S288" i="7"/>
  <c r="S287" i="7"/>
  <c r="S286" i="7"/>
  <c r="S285" i="7"/>
  <c r="S284" i="7"/>
  <c r="S283" i="7"/>
  <c r="S282" i="7"/>
  <c r="S281" i="7"/>
  <c r="S280" i="7"/>
  <c r="S279" i="7"/>
  <c r="S278" i="7"/>
  <c r="S277" i="7"/>
  <c r="S276" i="7"/>
  <c r="S275" i="7"/>
  <c r="S274" i="7"/>
  <c r="S273" i="7"/>
  <c r="S272" i="7"/>
  <c r="S271" i="7"/>
  <c r="S270" i="7"/>
  <c r="S269" i="7"/>
  <c r="S268" i="7"/>
  <c r="S267" i="7"/>
  <c r="S266" i="7"/>
  <c r="S265" i="7"/>
  <c r="S264" i="7"/>
  <c r="S263" i="7"/>
  <c r="S262" i="7"/>
  <c r="S261" i="7"/>
  <c r="S260" i="7"/>
  <c r="S259" i="7"/>
  <c r="S258" i="7"/>
  <c r="S257" i="7"/>
  <c r="S256" i="7"/>
  <c r="S255" i="7"/>
  <c r="S254" i="7"/>
  <c r="S253" i="7"/>
  <c r="S252" i="7"/>
  <c r="S251" i="7"/>
  <c r="S250" i="7"/>
  <c r="S249" i="7"/>
  <c r="S248" i="7"/>
  <c r="S247" i="7"/>
  <c r="S246" i="7"/>
  <c r="S245" i="7"/>
  <c r="S244" i="7"/>
  <c r="S243" i="7"/>
  <c r="S242" i="7"/>
  <c r="S241" i="7"/>
  <c r="S240" i="7"/>
  <c r="S239" i="7"/>
  <c r="S238" i="7"/>
  <c r="S237" i="7"/>
  <c r="S236" i="7"/>
  <c r="S235" i="7"/>
  <c r="S234" i="7"/>
  <c r="S233" i="7"/>
  <c r="S232" i="7"/>
  <c r="S231" i="7"/>
  <c r="S230" i="7"/>
  <c r="S229" i="7"/>
  <c r="S228" i="7"/>
  <c r="S227" i="7"/>
  <c r="S226" i="7"/>
  <c r="S225" i="7"/>
  <c r="S224" i="7"/>
  <c r="S223" i="7"/>
  <c r="S222" i="7"/>
  <c r="S221" i="7"/>
  <c r="S220" i="7"/>
  <c r="S219" i="7"/>
  <c r="S218" i="7"/>
  <c r="S217" i="7"/>
  <c r="S216" i="7"/>
  <c r="S215" i="7"/>
  <c r="S214" i="7"/>
  <c r="S213" i="7"/>
  <c r="S212" i="7"/>
  <c r="S211" i="7"/>
  <c r="S210" i="7"/>
  <c r="S209" i="7"/>
  <c r="S208" i="7"/>
  <c r="S207" i="7"/>
  <c r="S206" i="7"/>
  <c r="S205" i="7"/>
  <c r="S204" i="7"/>
  <c r="S203" i="7"/>
  <c r="S202" i="7"/>
  <c r="S201" i="7"/>
  <c r="S200" i="7"/>
  <c r="S199" i="7"/>
  <c r="S198" i="7"/>
  <c r="S197" i="7"/>
  <c r="S196" i="7"/>
  <c r="S195" i="7"/>
  <c r="S194" i="7"/>
  <c r="S193" i="7"/>
  <c r="S192" i="7"/>
  <c r="S191" i="7"/>
  <c r="S190" i="7"/>
  <c r="S189" i="7"/>
  <c r="S188" i="7"/>
  <c r="S187" i="7"/>
  <c r="S186" i="7"/>
  <c r="S185" i="7"/>
  <c r="S184" i="7"/>
  <c r="S183" i="7"/>
  <c r="S182" i="7"/>
  <c r="S181" i="7"/>
  <c r="S180" i="7"/>
  <c r="S179" i="7"/>
  <c r="S178" i="7"/>
  <c r="S177" i="7"/>
  <c r="S176" i="7"/>
  <c r="S175" i="7"/>
  <c r="S174" i="7"/>
  <c r="S173" i="7"/>
  <c r="S172" i="7"/>
  <c r="S171" i="7"/>
  <c r="S170" i="7"/>
  <c r="S169" i="7"/>
  <c r="S168" i="7"/>
  <c r="S167" i="7"/>
  <c r="S166" i="7"/>
  <c r="S165" i="7"/>
  <c r="S164" i="7"/>
  <c r="S163" i="7"/>
  <c r="S162" i="7"/>
  <c r="S161" i="7"/>
  <c r="S160" i="7"/>
  <c r="S159" i="7"/>
  <c r="S158" i="7"/>
  <c r="S157" i="7"/>
  <c r="S156" i="7"/>
  <c r="S155" i="7"/>
  <c r="S154" i="7"/>
  <c r="S153" i="7"/>
  <c r="S152" i="7"/>
  <c r="S151" i="7"/>
  <c r="S150" i="7"/>
  <c r="S149" i="7"/>
  <c r="S148" i="7"/>
  <c r="S147" i="7"/>
  <c r="S146" i="7"/>
  <c r="S145" i="7"/>
  <c r="S144" i="7"/>
  <c r="S143" i="7"/>
  <c r="S142" i="7"/>
  <c r="S141" i="7"/>
  <c r="S140" i="7"/>
  <c r="S139" i="7"/>
  <c r="S138" i="7"/>
  <c r="S137" i="7"/>
  <c r="S136" i="7"/>
  <c r="S135" i="7"/>
  <c r="S134" i="7"/>
  <c r="S133" i="7"/>
  <c r="S132" i="7"/>
  <c r="S131" i="7"/>
  <c r="S130" i="7"/>
  <c r="S129" i="7"/>
  <c r="S128" i="7"/>
  <c r="S127" i="7"/>
  <c r="S126" i="7"/>
  <c r="S125" i="7"/>
  <c r="S124" i="7"/>
  <c r="S123" i="7"/>
  <c r="S122" i="7"/>
  <c r="S121" i="7"/>
  <c r="S120" i="7"/>
  <c r="S119" i="7"/>
  <c r="S118" i="7"/>
  <c r="S117" i="7"/>
  <c r="S116" i="7"/>
  <c r="S115" i="7"/>
  <c r="S114" i="7"/>
  <c r="S113" i="7"/>
  <c r="S112" i="7"/>
  <c r="S111" i="7"/>
  <c r="S110" i="7"/>
  <c r="S109" i="7"/>
  <c r="S108" i="7"/>
  <c r="S107" i="7"/>
  <c r="S106" i="7"/>
  <c r="S105" i="7"/>
  <c r="S104" i="7"/>
  <c r="S103" i="7"/>
  <c r="S102" i="7"/>
  <c r="S101" i="7"/>
  <c r="S100" i="7"/>
  <c r="S99" i="7"/>
  <c r="S98" i="7"/>
  <c r="S97" i="7"/>
  <c r="S96" i="7"/>
  <c r="S95" i="7"/>
  <c r="S94" i="7"/>
  <c r="S93" i="7"/>
  <c r="S92" i="7"/>
  <c r="S91" i="7"/>
  <c r="S90" i="7"/>
  <c r="S89" i="7"/>
  <c r="S88" i="7"/>
  <c r="S87" i="7"/>
  <c r="S86" i="7"/>
  <c r="S85" i="7"/>
  <c r="S84" i="7"/>
  <c r="S83" i="7"/>
  <c r="S82" i="7"/>
  <c r="S81" i="7"/>
  <c r="S80" i="7"/>
  <c r="S79" i="7"/>
  <c r="S78" i="7"/>
  <c r="S77" i="7"/>
  <c r="S76" i="7"/>
  <c r="S75" i="7"/>
  <c r="S74" i="7"/>
  <c r="S73" i="7"/>
  <c r="S72" i="7"/>
  <c r="S71" i="7"/>
  <c r="S70" i="7"/>
  <c r="S69" i="7"/>
  <c r="S68" i="7"/>
  <c r="S67" i="7"/>
  <c r="S66" i="7"/>
  <c r="S65" i="7"/>
  <c r="S64" i="7"/>
  <c r="S63" i="7"/>
  <c r="S62" i="7"/>
  <c r="S61" i="7"/>
  <c r="S60" i="7"/>
  <c r="S59" i="7"/>
  <c r="S58" i="7"/>
  <c r="S57" i="7"/>
  <c r="S56" i="7"/>
  <c r="S55" i="7"/>
  <c r="S54" i="7"/>
  <c r="S53" i="7"/>
  <c r="S52" i="7"/>
  <c r="S51" i="7"/>
  <c r="S50" i="7"/>
  <c r="S49" i="7"/>
  <c r="S48" i="7"/>
  <c r="S47" i="7"/>
  <c r="S46" i="7"/>
  <c r="S45" i="7"/>
  <c r="S44" i="7"/>
  <c r="S43" i="7"/>
  <c r="S42" i="7"/>
  <c r="S41" i="7"/>
  <c r="S40" i="7"/>
  <c r="S39" i="7"/>
  <c r="S38" i="7"/>
  <c r="S37" i="7"/>
  <c r="S36" i="7"/>
  <c r="S35" i="7"/>
  <c r="S34" i="7"/>
  <c r="S33" i="7"/>
  <c r="S32" i="7"/>
  <c r="S31" i="7"/>
  <c r="S30" i="7"/>
  <c r="S29" i="7"/>
  <c r="S28" i="7"/>
  <c r="S27" i="7"/>
  <c r="S26" i="7"/>
  <c r="S25" i="7"/>
  <c r="S24" i="7"/>
  <c r="S23" i="7"/>
  <c r="S22" i="7"/>
  <c r="S21" i="7"/>
  <c r="S20" i="7"/>
  <c r="S19" i="7"/>
  <c r="S18" i="7"/>
  <c r="S17" i="7"/>
  <c r="S16" i="7"/>
  <c r="S15" i="7"/>
  <c r="S14" i="7"/>
  <c r="S13" i="7"/>
  <c r="S12" i="7"/>
  <c r="S11" i="7"/>
  <c r="D7" i="10" l="1"/>
  <c r="D5" i="10"/>
  <c r="Q16" i="10"/>
  <c r="Q14" i="10"/>
  <c r="Q13" i="10"/>
  <c r="W4" i="10"/>
  <c r="W5" i="10" s="1"/>
  <c r="W6" i="10" s="1"/>
  <c r="W7" i="10" s="1"/>
  <c r="W8" i="10" s="1"/>
  <c r="W9" i="10" s="1"/>
  <c r="W10" i="10" s="1"/>
  <c r="W11" i="10" s="1"/>
  <c r="W12" i="10" s="1"/>
  <c r="W13" i="10" s="1"/>
  <c r="W14" i="10" s="1"/>
  <c r="W15" i="10" s="1"/>
  <c r="W16" i="10" s="1"/>
  <c r="W17" i="10" s="1"/>
  <c r="W18" i="10" s="1"/>
  <c r="AB3" i="10"/>
  <c r="V4" i="10"/>
  <c r="V5" i="10" s="1"/>
  <c r="V6" i="10" s="1"/>
  <c r="V7" i="10" s="1"/>
  <c r="V8" i="10" s="1"/>
  <c r="V9" i="10" s="1"/>
  <c r="V10" i="10" s="1"/>
  <c r="V11" i="10" s="1"/>
  <c r="V12" i="10" s="1"/>
  <c r="V13" i="10" s="1"/>
  <c r="V14" i="10" s="1"/>
  <c r="V15" i="10" s="1"/>
  <c r="V16" i="10" s="1"/>
  <c r="V17" i="10" s="1"/>
  <c r="V18" i="10" s="1"/>
  <c r="X14" i="10"/>
  <c r="X15" i="10" s="1"/>
  <c r="X16" i="10" s="1"/>
  <c r="X17" i="10" s="1"/>
  <c r="X18" i="10" s="1"/>
  <c r="P11" i="10"/>
  <c r="Q5" i="10"/>
  <c r="Q17" i="10"/>
  <c r="P10" i="10"/>
  <c r="Q11" i="10"/>
  <c r="P7" i="10"/>
  <c r="Q10" i="10"/>
  <c r="Q7" i="10"/>
  <c r="Q6" i="10"/>
  <c r="Q12" i="10"/>
  <c r="AA3" i="10"/>
  <c r="AA4" i="10" s="1"/>
  <c r="AA5" i="10" s="1"/>
  <c r="AA6" i="10" s="1"/>
  <c r="AA7" i="10" s="1"/>
  <c r="AA8" i="10" s="1"/>
  <c r="AA9" i="10" s="1"/>
  <c r="AA10" i="10" s="1"/>
  <c r="AA11" i="10" s="1"/>
  <c r="AA12" i="10" s="1"/>
  <c r="AA13" i="10" s="1"/>
  <c r="AA14" i="10" s="1"/>
  <c r="AA15" i="10" s="1"/>
  <c r="AA16" i="10" s="1"/>
  <c r="AA17" i="10" s="1"/>
  <c r="AA18" i="10" s="1"/>
  <c r="Q4" i="10"/>
  <c r="O16" i="10"/>
  <c r="O4" i="10"/>
  <c r="O3" i="10"/>
  <c r="AD3" i="10" s="1"/>
  <c r="P2" i="10"/>
  <c r="AE2" i="10" s="1"/>
  <c r="P13" i="10"/>
  <c r="P18" i="10"/>
  <c r="P6" i="10"/>
  <c r="P12" i="10"/>
  <c r="Q15" i="10"/>
  <c r="P5" i="10"/>
  <c r="P17" i="10"/>
  <c r="Q9" i="10"/>
  <c r="P4" i="10"/>
  <c r="Q8" i="10"/>
  <c r="P3" i="10"/>
  <c r="O17" i="10"/>
  <c r="P16" i="10"/>
  <c r="P9" i="10"/>
  <c r="P15" i="10"/>
  <c r="Q2" i="10"/>
  <c r="AF2" i="10" s="1"/>
  <c r="O14" i="10"/>
  <c r="P8" i="10"/>
  <c r="O13" i="10"/>
  <c r="O7" i="10"/>
  <c r="O6" i="10"/>
  <c r="P14" i="10"/>
  <c r="Z2" i="10"/>
  <c r="O15" i="10"/>
  <c r="O12" i="10"/>
  <c r="O5" i="10"/>
  <c r="Q18" i="10"/>
  <c r="D16" i="10"/>
  <c r="D15" i="10"/>
  <c r="D14" i="10"/>
  <c r="D12" i="10"/>
  <c r="D6" i="10"/>
  <c r="D9" i="10"/>
  <c r="D11" i="10"/>
  <c r="D8" i="10"/>
  <c r="D4" i="10"/>
  <c r="D3" i="10"/>
  <c r="D2" i="10"/>
  <c r="T2" i="10" s="1"/>
  <c r="D18" i="10"/>
  <c r="D17" i="10"/>
  <c r="D13" i="10"/>
  <c r="D10" i="10"/>
  <c r="AD4" i="10" l="1"/>
  <c r="Z3" i="10"/>
  <c r="AF3" i="10"/>
  <c r="AB4" i="10"/>
  <c r="T3" i="10"/>
  <c r="T4" i="10" s="1"/>
  <c r="T5" i="10" s="1"/>
  <c r="T6" i="10" s="1"/>
  <c r="T7" i="10" s="1"/>
  <c r="T8" i="10" s="1"/>
  <c r="T9" i="10" s="1"/>
  <c r="T10" i="10" s="1"/>
  <c r="T11" i="10" s="1"/>
  <c r="T12" i="10" s="1"/>
  <c r="T13" i="10" s="1"/>
  <c r="T14" i="10" s="1"/>
  <c r="T15" i="10" s="1"/>
  <c r="T16" i="10" s="1"/>
  <c r="T17" i="10" s="1"/>
  <c r="T18" i="10" s="1"/>
  <c r="AF4" i="10"/>
  <c r="AE3" i="10"/>
  <c r="AE4" i="10" s="1"/>
  <c r="AE5" i="10" s="1"/>
  <c r="AE6" i="10" s="1"/>
  <c r="AE7" i="10" s="1"/>
  <c r="AE8" i="10" s="1"/>
  <c r="AE9" i="10" s="1"/>
  <c r="AE10" i="10" s="1"/>
  <c r="AE11" i="10" s="1"/>
  <c r="AE12" i="10" s="1"/>
  <c r="AE13" i="10" s="1"/>
  <c r="AE14" i="10" s="1"/>
  <c r="AE15" i="10" s="1"/>
  <c r="AE16" i="10" s="1"/>
  <c r="AE17" i="10" s="1"/>
  <c r="AE18" i="10" s="1"/>
  <c r="AF5" i="10" l="1"/>
  <c r="AB5" i="10"/>
  <c r="Z4" i="10"/>
  <c r="AD5" i="10"/>
  <c r="AB6" i="10" l="1"/>
  <c r="Z5" i="10"/>
  <c r="AF6" i="10"/>
  <c r="AD6" i="10"/>
  <c r="AD7" i="10" l="1"/>
  <c r="AF7" i="10"/>
  <c r="Z6" i="10"/>
  <c r="AB7" i="10"/>
  <c r="AB8" i="10" l="1"/>
  <c r="Z7" i="10"/>
  <c r="AF8" i="10"/>
  <c r="AD8" i="10"/>
  <c r="Z8" i="10" l="1"/>
  <c r="AD9" i="10"/>
  <c r="AF9" i="10"/>
  <c r="AB9" i="10"/>
  <c r="AB10" i="10" l="1"/>
  <c r="AF10" i="10"/>
  <c r="Z9" i="10"/>
  <c r="AD10" i="10"/>
  <c r="AD11" i="10" l="1"/>
  <c r="Z10" i="10"/>
  <c r="AF11" i="10"/>
  <c r="AB11" i="10"/>
  <c r="AB12" i="10" l="1"/>
  <c r="AF12" i="10"/>
  <c r="Z11" i="10"/>
  <c r="AD12" i="10"/>
  <c r="AD13" i="10" l="1"/>
  <c r="Z12" i="10"/>
  <c r="AF13" i="10"/>
  <c r="AB13" i="10"/>
  <c r="AB14" i="10" l="1"/>
  <c r="AF14" i="10"/>
  <c r="Z13" i="10"/>
  <c r="AD14" i="10"/>
  <c r="AD15" i="10" l="1"/>
  <c r="Z14" i="10"/>
  <c r="AF15" i="10"/>
  <c r="AB15" i="10"/>
  <c r="AF16" i="10" l="1"/>
  <c r="Z15" i="10"/>
  <c r="AD16" i="10"/>
  <c r="AB16" i="10"/>
  <c r="AB17" i="10" l="1"/>
  <c r="AF17" i="10"/>
  <c r="AD17" i="10"/>
  <c r="Z16" i="10"/>
  <c r="Z17" i="10" l="1"/>
  <c r="AD18" i="10"/>
  <c r="AF18" i="10"/>
  <c r="AB18" i="10"/>
  <c r="Z18" i="10" l="1"/>
</calcChain>
</file>

<file path=xl/sharedStrings.xml><?xml version="1.0" encoding="utf-8"?>
<sst xmlns="http://schemas.openxmlformats.org/spreadsheetml/2006/main" count="29109" uniqueCount="5298">
  <si>
    <t>Windpark</t>
  </si>
  <si>
    <t>Cooperatief aandeel</t>
  </si>
  <si>
    <t>Naam</t>
  </si>
  <si>
    <t>Provincie</t>
  </si>
  <si>
    <t>RES-Regio</t>
  </si>
  <si>
    <t>Gemeente</t>
  </si>
  <si>
    <t>Plaats</t>
  </si>
  <si>
    <t>Status</t>
  </si>
  <si>
    <t>Realisatiejaar</t>
  </si>
  <si>
    <t>Stopgezet</t>
  </si>
  <si>
    <t>Wind- of lokale cooperatie(s)</t>
  </si>
  <si>
    <t>Aantal windturbines</t>
  </si>
  <si>
    <t>Vermogen (KW)</t>
  </si>
  <si>
    <t>Cooperatief-%</t>
  </si>
  <si>
    <t>Aantal windturbines cooperatief</t>
  </si>
  <si>
    <t>Vermogen (KW) cooperatief</t>
  </si>
  <si>
    <t>Lokale partners</t>
  </si>
  <si>
    <t>Regeling</t>
  </si>
  <si>
    <t>Fryslan foar de Wyn (regionale planvorming meerdere turbines)</t>
  </si>
  <si>
    <t>0_Stopgezet</t>
  </si>
  <si>
    <t>Energie U/ Windpark Lage Weide</t>
  </si>
  <si>
    <t>Utrecht</t>
  </si>
  <si>
    <t>Regio U16</t>
  </si>
  <si>
    <t>Cooperatie Energie-U U.A.</t>
  </si>
  <si>
    <t>Zeeuwind/ particpatie wind op Zee (windpark zeeland)</t>
  </si>
  <si>
    <t>Vlissingen</t>
  </si>
  <si>
    <t>Zeeuwind, Coöperatieve duurzame energievereniging Zeeuwind U.A.</t>
  </si>
  <si>
    <t xml:space="preserve">BlauwVingerEnergie/ Windenergie Voorst </t>
  </si>
  <si>
    <t>Overijssel</t>
  </si>
  <si>
    <t>Regio West-Overijssel</t>
  </si>
  <si>
    <t>Zwolle</t>
  </si>
  <si>
    <t>Blauwvinger Energie Coöperatief U.A.</t>
  </si>
  <si>
    <t>ECHT Hof van Twente/ windmolen Zenkeldamshoek</t>
  </si>
  <si>
    <t>Regio Twente</t>
  </si>
  <si>
    <t>Echt-Susteren</t>
  </si>
  <si>
    <t>Echt-Susteren Energie Coöperatie 'ECHT duurzaam' U.A.</t>
  </si>
  <si>
    <t>BRES / windturbines A16 Wind/ t</t>
  </si>
  <si>
    <t>Noord-Brabant</t>
  </si>
  <si>
    <t>Regio West-Brabant</t>
  </si>
  <si>
    <t>Breda, Breda, Breda</t>
  </si>
  <si>
    <t>BRES Bredase Energie Coöperatie (Coöperatieve vereniging BRES u.a), Energie Cooperatie Anneville, "De Zonnewijde Cooperatie U.A/_x000D_
 ZonneWIJde B.V."</t>
  </si>
  <si>
    <t xml:space="preserve">deA Apeldoorn/ Windpark Beekbergsebroek </t>
  </si>
  <si>
    <t>Gelderland</t>
  </si>
  <si>
    <t>Regio Stedendriehoek</t>
  </si>
  <si>
    <t>Apeldoorn</t>
  </si>
  <si>
    <t>Coöperatie deA U.A.</t>
  </si>
  <si>
    <t>onbekend</t>
  </si>
  <si>
    <t>Dezo/ windturbine (vervanging)</t>
  </si>
  <si>
    <t>Zuid-Holland</t>
  </si>
  <si>
    <t>Regio Rotterdam-Den Haag</t>
  </si>
  <si>
    <t>Zoetermeer</t>
  </si>
  <si>
    <t>Duurzame energiecoöperatie Zoetermeer (DeZo)</t>
  </si>
  <si>
    <t>Dorpsmolen Sint Philipsland</t>
  </si>
  <si>
    <t>Zeeland</t>
  </si>
  <si>
    <t>Regio Zeeland</t>
  </si>
  <si>
    <t>Reggestroom/ Windpark Lochter/ Nijverdal bedrijventerrein 't Aanbouw</t>
  </si>
  <si>
    <t>Nijverdal</t>
  </si>
  <si>
    <t>Zeeuwind/ windpark Thermophos</t>
  </si>
  <si>
    <t xml:space="preserve">DuurzaamLansingerland, Windvogel/ Lansingerwind ProjectA15 Burgerinitiatief </t>
  </si>
  <si>
    <t>Reestdal/  E.A.Z. windmolen (PCR)</t>
  </si>
  <si>
    <t>Drenthe</t>
  </si>
  <si>
    <t>Regio Drenthe</t>
  </si>
  <si>
    <t>De Wolden</t>
  </si>
  <si>
    <t>Reestdal Duurzame Energie Coöperatie U.A.</t>
  </si>
  <si>
    <t xml:space="preserve"> postcoderoos </t>
  </si>
  <si>
    <t>EnergiekVelsen/ Windpark Spuisluis (geen participatie)</t>
  </si>
  <si>
    <t>Noord-Holland</t>
  </si>
  <si>
    <t>Regio Noord-Holland Zuid</t>
  </si>
  <si>
    <t>Velsen</t>
  </si>
  <si>
    <t>Energiek Velsen, Coöperatieve Vereniging U.A.</t>
  </si>
  <si>
    <t xml:space="preserve"> -   </t>
  </si>
  <si>
    <t>SDE</t>
  </si>
  <si>
    <t>Engie/ windpark Holtum Noord (geen coöperaties betrokken)</t>
  </si>
  <si>
    <t>Limburg</t>
  </si>
  <si>
    <t>Regio Zuid-Limburg</t>
  </si>
  <si>
    <t xml:space="preserve"> geen betrokkenheid (meer) </t>
  </si>
  <si>
    <t>Knotwilg/ windmolen De Grote Geus windpark Autena</t>
  </si>
  <si>
    <t>Gorinchem</t>
  </si>
  <si>
    <t>Energie Coöperatie "De Knotwilg" U.A.</t>
  </si>
  <si>
    <t>NHEC/ Poldermolen Wieringermeer (postcoderoos)</t>
  </si>
  <si>
    <t>Regio Noord-Holland Noord</t>
  </si>
  <si>
    <t>Alkmaar</t>
  </si>
  <si>
    <t>NHEC/ Noordhollandse Energie Coöperatie U.A.</t>
  </si>
  <si>
    <t>postcoderoos</t>
  </si>
  <si>
    <t>Green Power Delfzijl/ windpark Geefsweer (stopgezet)</t>
  </si>
  <si>
    <t>Groningen</t>
  </si>
  <si>
    <t>Regio Groningen</t>
  </si>
  <si>
    <t>Eemsdelta</t>
  </si>
  <si>
    <t>Energiecoöperatie "Green Power Delfzijl" U.A.</t>
  </si>
  <si>
    <t>EWEC/ windpark Wijk bij Duurstede (oriëntatie)</t>
  </si>
  <si>
    <t>Wijk bij Duurstede</t>
  </si>
  <si>
    <t>EigenWijkse Energie Coöperatie U.A. (EWEC)</t>
  </si>
  <si>
    <t>ECHeumen/ Windpark Heumen A73</t>
  </si>
  <si>
    <t>Regio Arnhem Nijmegen</t>
  </si>
  <si>
    <t>Heumen</t>
  </si>
  <si>
    <t>Malden</t>
  </si>
  <si>
    <t>Energiecooperatie Energiek Heumen U.A.</t>
  </si>
  <si>
    <t xml:space="preserve">Zeeuwind/  Windpark Sint Maartensdijk </t>
  </si>
  <si>
    <t>Sint-Maartensdijk</t>
  </si>
  <si>
    <t>Zeeuwind/ Windpark Paulinapolder</t>
  </si>
  <si>
    <t>Biervliet</t>
  </si>
  <si>
    <t>Zeeuwind/ EP Sloepoort (met lokale coöperatie)</t>
  </si>
  <si>
    <t>Veenwind/ windpark De Ronde Venen (verkennend)</t>
  </si>
  <si>
    <t>De Ronde Venen</t>
  </si>
  <si>
    <t>"Coöperatieve_x000D_
 vereniging Energie Coöperatie Veenwind U.A."</t>
  </si>
  <si>
    <t xml:space="preserve"> onbekend </t>
  </si>
  <si>
    <t>DUEC/ Energiepark Uitgeest (wind- en zonneparken)</t>
  </si>
  <si>
    <t>Uitgeest</t>
  </si>
  <si>
    <t>DUEC, Duurzaam Uitgeest Energie Coöperatie U.A.</t>
  </si>
  <si>
    <t>nb</t>
  </si>
  <si>
    <t>LingewaardEnergie/ windpark Bergerden (next garden)</t>
  </si>
  <si>
    <t>Lingewaard</t>
  </si>
  <si>
    <t>Bergerden</t>
  </si>
  <si>
    <t>Coöperatie Lingewaard Energie U.A.</t>
  </si>
  <si>
    <t>windpark</t>
  </si>
  <si>
    <t>WWC Westfriese Windmolen Coöperatie/ windmolen De Adelaar (vervangen door WindPostCodeRoos Andijk)</t>
  </si>
  <si>
    <t>Medemblik</t>
  </si>
  <si>
    <t>Andijk</t>
  </si>
  <si>
    <t>Westfriese Windmolencoöperatie U.A.</t>
  </si>
  <si>
    <t xml:space="preserve">Hogelandster EC/ E.A.Z. windmolen Wehe Den Hoorn </t>
  </si>
  <si>
    <t>Het Hogeland</t>
  </si>
  <si>
    <t>Hogelandster Energie Cooperatie (HEC), Coöperatieve Vereniging U.A.</t>
  </si>
  <si>
    <t xml:space="preserve">Meerkracht/ E.A.Z. windmolens MeerstadWind </t>
  </si>
  <si>
    <t>Meerstad</t>
  </si>
  <si>
    <t>Meerkracht, Coöperatieve Vereniging Meerkracht U.A.</t>
  </si>
  <si>
    <t>PekelaDuurzaam/ E.A.Z. windmolens</t>
  </si>
  <si>
    <t>Pekela</t>
  </si>
  <si>
    <t>Coöperatieve vereniging "Pekela Duurzaam" U.A.</t>
  </si>
  <si>
    <t>EIK Kantens/ 3 E.A.Z. windmolens</t>
  </si>
  <si>
    <t>Eemsmond (Kantens)</t>
  </si>
  <si>
    <t>Duurzaam Kantens, Coöperatie Energie Initiatief Kantens E.O. U.A.</t>
  </si>
  <si>
    <t>EC Steendam/ E.A.Z. windmolens</t>
  </si>
  <si>
    <t>Midden-Groningen</t>
  </si>
  <si>
    <t>Steendam</t>
  </si>
  <si>
    <t>Cooperatieve Vereniging Steendam U.A.</t>
  </si>
  <si>
    <t>Windpostcoderoos/ Andijk  (vervanging van WWC Adelaar)</t>
  </si>
  <si>
    <t>"Windcooperatie Andijk_x000D_
 Gedeputeerde Laanweg U.A."</t>
  </si>
  <si>
    <t>Windpostcoderoos/ Volksmolen Kornwerderzand (vervanging bestaande molen)</t>
  </si>
  <si>
    <t>Friesland</t>
  </si>
  <si>
    <t>Regio Friesland</t>
  </si>
  <si>
    <t>Kornwerderzand</t>
  </si>
  <si>
    <t>Overschild/ E.A.Z windmolen en zonnedaken Op de Tip</t>
  </si>
  <si>
    <t>Overschild</t>
  </si>
  <si>
    <t>Coöperatie Op de Tip U.A.</t>
  </si>
  <si>
    <t>GrunnegerPower/ E.A.Z. wijkwindmolens Dorkwerdersluis</t>
  </si>
  <si>
    <t>Grunneger Power, Cooperatieve Vereniging U.A.</t>
  </si>
  <si>
    <t>Duurzaam Menterwolde/ E.A.Z. windmolen</t>
  </si>
  <si>
    <t>Zuidwolde</t>
  </si>
  <si>
    <t>Duurzaam Menterwolde U.A., Coöperatieve vereniging</t>
  </si>
  <si>
    <t>DrechtseEnergie/ Windpark Krabbegors (Duivelseiland)</t>
  </si>
  <si>
    <t>Regio Drechtsteden</t>
  </si>
  <si>
    <t>Dordrecht, Hardinxveld-Giessendam</t>
  </si>
  <si>
    <t>Coöperatie Drechtse Energie U.A.</t>
  </si>
  <si>
    <t xml:space="preserve"> nee </t>
  </si>
  <si>
    <t xml:space="preserve">GroeneStroom / Windpark Nieuw Rijerswaard bedrijventerrein GRNR </t>
  </si>
  <si>
    <t>Ridderkerk</t>
  </si>
  <si>
    <t>De Groene Stroom (Coöperatieve Vereniging voor Duurzame Energie)</t>
  </si>
  <si>
    <t xml:space="preserve">BENG/ windlocatie A27 </t>
  </si>
  <si>
    <t>De Bilt</t>
  </si>
  <si>
    <t>BENG! Coöperatieve Biltse Energie Neutrale Gemeenschap BENG U.A. (Energiecoöperatie De Bilt)</t>
  </si>
  <si>
    <t>Lek en IJsselstroom / Montfoort A12</t>
  </si>
  <si>
    <t>Montfoort</t>
  </si>
  <si>
    <t>Energie Coöperatie Lek en IJsselstroom U.A. (L&amp;IJS)</t>
  </si>
  <si>
    <t>GroeneStroom / Windpark Vaanplein</t>
  </si>
  <si>
    <t>PaddepoelEnergiek/Wijkwindmolens Westerkwartier (EAZ)</t>
  </si>
  <si>
    <t>Stichting Paddepoel Energiek/ Eerste Paddepoelster Energie Cooperatie U.A.</t>
  </si>
  <si>
    <t>SCE (PCR)</t>
  </si>
  <si>
    <t>Grieneko/ vervanging windmolen</t>
  </si>
  <si>
    <t>Leeuwarden</t>
  </si>
  <si>
    <t>Baard en omstreken</t>
  </si>
  <si>
    <t>Grieneko Coöperatie U.A.</t>
  </si>
  <si>
    <t>LOPEC/ E.A.Z. windmolen 2</t>
  </si>
  <si>
    <t>LOPEC (Lopster Energie Coöperatie) U.A.</t>
  </si>
  <si>
    <t>GOED/Wijkwindmolens Westerkwartier (EAZ)</t>
  </si>
  <si>
    <t>Energiecoöperatie GOED</t>
  </si>
  <si>
    <t>Windvogel/ Elzevogel en Appelvogel</t>
  </si>
  <si>
    <t>Flevoland</t>
  </si>
  <si>
    <t>Regio Flevoland</t>
  </si>
  <si>
    <t>Leidschendam-Voorburg</t>
  </si>
  <si>
    <t>5_Gerealiseerd</t>
  </si>
  <si>
    <t>"De Windvogel, Coöperatieve_x000D_
 Vereniging tot Collectief Bezit van Windmolens ""De Windvogel"" B.A."</t>
  </si>
  <si>
    <t>DeEendragt/ eigen molen  (Helderse Cooperatieve Windmolenvereniging0</t>
  </si>
  <si>
    <t>Den Helder</t>
  </si>
  <si>
    <t>"De Eendragt, Helderse Coöperatieve_x000D_
 Windmolenvereniging U.A."</t>
  </si>
  <si>
    <t>Zeeuwind/ Windpark Noordpolder</t>
  </si>
  <si>
    <t xml:space="preserve">ja </t>
  </si>
  <si>
    <t>Zeeuwind/ Windpark Olaz Compostering II</t>
  </si>
  <si>
    <t xml:space="preserve">Kennemerwind/ Windpark Zijpe </t>
  </si>
  <si>
    <t>Dijk en Waard</t>
  </si>
  <si>
    <t>Zijpe</t>
  </si>
  <si>
    <t>"Kennemerwind, Coöperatieve_x000D_
 Windenergie Vereniging ""Kennemerwind U.A."""</t>
  </si>
  <si>
    <t>WWC Westfriese Windmolen Coöperatie/  Windpark Andijk Wind deelname)</t>
  </si>
  <si>
    <t>Windvogel/ Amstelvogel</t>
  </si>
  <si>
    <t>Oudekerk a/d Amstel</t>
  </si>
  <si>
    <t>DeEendragt/ deelname Windpark Westeinde Anna Paulowna (Helderse Cooperatieve Windmolenvereniging)</t>
  </si>
  <si>
    <t>ZEK ZaanseEnergieKoöperatie/ Windmolen Het Windpaard</t>
  </si>
  <si>
    <t>Zaanstad</t>
  </si>
  <si>
    <t>Assendelft</t>
  </si>
  <si>
    <t>ZEK, Zaanse Energie Koöperatie</t>
  </si>
  <si>
    <t>Zeeuwind/ Olaz Stort</t>
  </si>
  <si>
    <t>Nieuwdorp</t>
  </si>
  <si>
    <t>Deltawind/ Windpark Piet de Wit De Plaet I</t>
  </si>
  <si>
    <t>Regio Goeree-Overflakkee</t>
  </si>
  <si>
    <t>Goeree-Overflakkee</t>
  </si>
  <si>
    <t>Coöperatie Deltawind U.A.</t>
  </si>
  <si>
    <t xml:space="preserve">Zeeuwind/ Windpark Reimerswaal Bath II </t>
  </si>
  <si>
    <t>Bath</t>
  </si>
  <si>
    <t>Noordenwind/ solitaire molen(s)</t>
  </si>
  <si>
    <t>Hallum</t>
  </si>
  <si>
    <t>"Noordenwind, Vereniging ter_x000D_
 bevordering van Duurzame Energie Nederland"</t>
  </si>
  <si>
    <t>Meerwind/ Meermin</t>
  </si>
  <si>
    <t>Haarlemmermeer</t>
  </si>
  <si>
    <t>"Meerwind, Coöperatieve_x000D_
 Wind Energie Vereniging U.A."</t>
  </si>
  <si>
    <t>WinDuurzameEnergie/ windmolens</t>
  </si>
  <si>
    <t>Wilnis</t>
  </si>
  <si>
    <t>"Coöperatie Win Duurzame Energie_x000D_
 U.A."</t>
  </si>
  <si>
    <t>Zeeuwind/ WestKapelle</t>
  </si>
  <si>
    <t>Westkapelle</t>
  </si>
  <si>
    <t>Kennemerwind/ Burgervlotbrug (2,5 turbines, 50% van windpark 5 turbines)</t>
  </si>
  <si>
    <t>Burgervlot</t>
  </si>
  <si>
    <t>Zeeuwind/ Goede Sas</t>
  </si>
  <si>
    <t>Wilhelminadorp</t>
  </si>
  <si>
    <t>DeEendragt/ deelname VOF Oosterwind (Helderse Cooperatieve Windmolenvereniging)</t>
  </si>
  <si>
    <t>Zeeuwind/ Stavenisse</t>
  </si>
  <si>
    <t>Stavenisse</t>
  </si>
  <si>
    <t>Zeeuwind/ Estlandweg I</t>
  </si>
  <si>
    <t>Zeeuwind/ Willem-Anna Polder I (vervangen door W.A.P II)</t>
  </si>
  <si>
    <t>Windvogel/ De Gouwevogel (vervanging 2019), De Windvogel/ De Volhouder  (stopgezet 2016)</t>
  </si>
  <si>
    <t>Regio Midden-Holland</t>
  </si>
  <si>
    <t>Gouda, Bodegraven, Halsteren</t>
  </si>
  <si>
    <t>Deltawind/ Oud Tonge (locatie Suyderlandt)</t>
  </si>
  <si>
    <t>Oude Tonge</t>
  </si>
  <si>
    <t>Zeeuwind/ Windpark Kats II</t>
  </si>
  <si>
    <t>Kats</t>
  </si>
  <si>
    <t xml:space="preserve">CWW Cooperatie Windenergie Waterland/ 2 molens </t>
  </si>
  <si>
    <t>Waterland</t>
  </si>
  <si>
    <t>"CWW, Coöperatie Windenergie_x000D_
 Waterland"</t>
  </si>
  <si>
    <t>WWC Westfriese Windmolen Coöperatie/ 4 windmolens (va 1988)</t>
  </si>
  <si>
    <t>Deltawind/  Battenoert (tot najaar 2015; daarna opschaling)</t>
  </si>
  <si>
    <t>Zeeuwind/ Dreischor</t>
  </si>
  <si>
    <t>Dreischor</t>
  </si>
  <si>
    <t>Noordenwind/ Windpark A7 (cooperatie aandeelhouder)</t>
  </si>
  <si>
    <t>Witmarsum</t>
  </si>
  <si>
    <t>Stichting Dorpsmolen Pingjum/ Windpark A7 (aandeelhouder)</t>
  </si>
  <si>
    <t>Stichting WIEK (Windenergie Kubaard)</t>
  </si>
  <si>
    <t>Kubaard</t>
  </si>
  <si>
    <t>MEP</t>
  </si>
  <si>
    <t>Moleferiening uté Lyte/ dorpsmolen</t>
  </si>
  <si>
    <t>Waadhoeke</t>
  </si>
  <si>
    <t>Hitzum</t>
  </si>
  <si>
    <t>Windmolenvereniging “Út de lijte”</t>
  </si>
  <si>
    <t>Stichting Wynturbine De Twa Doarpen te Wiewerd</t>
  </si>
  <si>
    <t>Dorpsmolen Tjerkweerd</t>
  </si>
  <si>
    <t>Stichting Doarpsmune Reahus (naar WindPostCodeRoos-coöperatie)</t>
  </si>
  <si>
    <t>Reahus</t>
  </si>
  <si>
    <t>Dorpsmolen Tenaard</t>
  </si>
  <si>
    <t>DoarsmuneReduzum/ Wynmole Reduzum oude molen</t>
  </si>
  <si>
    <t>Reduzum</t>
  </si>
  <si>
    <t>"Coöperatie Doarpsmûne Reduzum e.o._x000D_
 U.A./Stichting Wynmole Reduzum"</t>
  </si>
  <si>
    <t xml:space="preserve">Stichting MAST/ Dorpsmolen Tzum (oude molen) </t>
  </si>
  <si>
    <t>Tzum</t>
  </si>
  <si>
    <t>Fereining Doarpsmunen Wyns, Bartlehiem, Tergreft</t>
  </si>
  <si>
    <t>Wyns</t>
  </si>
  <si>
    <t>F.K.W.W.I. Wommels/ dorpsmolen</t>
  </si>
  <si>
    <t>Wommels</t>
  </si>
  <si>
    <t>Dorpsmolen Dearsum</t>
  </si>
  <si>
    <t>Dorpsmolen Skuzum te Skuzum</t>
  </si>
  <si>
    <t>Windcentrale/ Jonge Held (1 turbine grootschalig windpark Delfzijl-Zuid)</t>
  </si>
  <si>
    <t>Meedhuizen</t>
  </si>
  <si>
    <t>De Windcentrale (coöperatief ontwikkelaar, meerdere productiecoöperaties</t>
  </si>
  <si>
    <t>Windcentrale/Grote Geert (1 turbine grootschalig windpark Delfzijl-Zuid)</t>
  </si>
  <si>
    <t>VogelWijkEnergiek (bestaande molen overgenomen 2012)</t>
  </si>
  <si>
    <t>s-Gravenhage</t>
  </si>
  <si>
    <t>Vogelwijk Energie(k) (Vereniging)/ Zonnevogel u.a (projectcoop)</t>
  </si>
  <si>
    <t xml:space="preserve">Meerwind/ Windturbine Pionier </t>
  </si>
  <si>
    <t>Windcentrale/ De Ranke Zwaan (windpark Culemborg)</t>
  </si>
  <si>
    <t>Regio Fruitdelta Rivierenland</t>
  </si>
  <si>
    <t>Windcentrale/ Bonte Hen (1 turbine Windpark Burgervlotbrug)</t>
  </si>
  <si>
    <t>Burgervlotbrug</t>
  </si>
  <si>
    <t>Windcentrale/ Trouwe wachter (1 turbine Windpark Burgervlotbrug)</t>
  </si>
  <si>
    <t>Windcentrale/ De Vier Winden (1 turbine Windpark Burgervlotbrug)</t>
  </si>
  <si>
    <t>Windcentrale/ Witte Juffer (windpark Culemborg)</t>
  </si>
  <si>
    <t>Windcentrale/ Rode Hert (windpark Culemborg)</t>
  </si>
  <si>
    <t>Meerwind/ (Nieuwe)Polderjongen</t>
  </si>
  <si>
    <t>Windcentrale/ Blauwe Reiger (1 turbine Windpark Burgervlotbrug)</t>
  </si>
  <si>
    <t>Uwind/ Windpark Houten (geen eigendom, alleen participatie)</t>
  </si>
  <si>
    <t>"Uwind U.A., Cooperatieve_x000D_
 Vereniging"</t>
  </si>
  <si>
    <t xml:space="preserve"> alleen participatie </t>
  </si>
  <si>
    <t xml:space="preserve">Zeeuwind/ Windpark Borsele II </t>
  </si>
  <si>
    <t>Zuidenwind,Meerwind, Windvogel/Windmolen De Coöperwieck (Neer)</t>
  </si>
  <si>
    <t>Regio Noord- en Midden Limburg</t>
  </si>
  <si>
    <t>Leudal</t>
  </si>
  <si>
    <t>Neer</t>
  </si>
  <si>
    <t>"Zuidenwind U.A., Coöperatieve_x000D_
 Vereniging"</t>
  </si>
  <si>
    <t>DeventerEnergie/ Windpark Kloosterlanden</t>
  </si>
  <si>
    <t>Deventer</t>
  </si>
  <si>
    <t>Deventer Energie Coöperatie U.A.</t>
  </si>
  <si>
    <t>VogelWijkEnergiek (uit gebruik genomen 2015)</t>
  </si>
  <si>
    <t>6_Gesaneerd</t>
  </si>
  <si>
    <t>Zeeuwind/ Dreischor (gesaneerd)</t>
  </si>
  <si>
    <t xml:space="preserve">WPN/ Windpark Nijmegen-Betuwe </t>
  </si>
  <si>
    <t>Nijmegen</t>
  </si>
  <si>
    <t>Energiecoöperatie WPN U.A. (Wind Power Nijmegen)</t>
  </si>
  <si>
    <t>SDE2014</t>
  </si>
  <si>
    <t>Zeeuwind/ Estlandweg II</t>
  </si>
  <si>
    <t>Deltawind/ Battenoert (gesaneerd, vervanging door nieuwbouw)</t>
  </si>
  <si>
    <t>Windcentrale/De Boerenzwaluw</t>
  </si>
  <si>
    <t>Burum</t>
  </si>
  <si>
    <t>Zeeuwind/ Stavenisse (gesaneerd)</t>
  </si>
  <si>
    <t>BRES/ Windpark Hazeldonk-Breda (alleen participatie)</t>
  </si>
  <si>
    <t>Breda</t>
  </si>
  <si>
    <t>Hazeldonk</t>
  </si>
  <si>
    <t>BRES Bredase Energie Coöperatie (Coöperatieve vereniging BRES u.a)</t>
  </si>
  <si>
    <t>Qurrent/ Windpark Hellegatsplein</t>
  </si>
  <si>
    <t>Deltawind/ Battenoert (nieuwbouw/ opschaling)</t>
  </si>
  <si>
    <t>AGEM/ Windpark Netterden (alleen participatie)</t>
  </si>
  <si>
    <t>Regio Achterhoek</t>
  </si>
  <si>
    <t>Zeeuwind/ Windpark Derde Dijk (verlengde Noordpolder)</t>
  </si>
  <si>
    <t>SDE2013</t>
  </si>
  <si>
    <t>Nieuwe Molenaars/ windmolen  Zeewolde Gruttoweg</t>
  </si>
  <si>
    <t>Zeewolde, Almere, Dijk en Waard, Haarlemmermeer, Amsterdam, Den Helder, Leudal</t>
  </si>
  <si>
    <t>"Zeenergie, Coöperatieve vereniging Duurzame Energie Zeewolde U.A./ ZeewoldeZon", De Groene Reus Coöperatie U.A., "Kennemerwind, Coöperatieve_x000D_
 Windenergie Vereniging ""Kennemerwind U.A.""", "Meerwind, Coöperatieve_x000D_
 Wind Energie Vereniging U.A.", Coöperatief Zuiderlicht U.A., "De Eendragt, Helderse Coöperatieve_x000D_
 Windmolenvereniging U.A.", "Zuidenwind U.A., Coöperatieve_x000D_
 Vereniging"</t>
  </si>
  <si>
    <t>Stichting MAST/ Dorpsmolen Tzum (sanering, vervangen door nieuwe molen TOER) molen)</t>
  </si>
  <si>
    <t>Windmolen Boekel (HVC, coöperaties)</t>
  </si>
  <si>
    <t>Bergen (NH.), Alkmaar, Castricum, Heiloo</t>
  </si>
  <si>
    <t>Coöperatie Bergen Energie (BE) U.A., Coöperatie Alkmaar Energie U.A., "CALorie (Cooperatie Tot Bevordering van Het Duurzaam Benutten en Opwekken van Energie In Castricum, Akersloot en Limmen U.A.", Heiloo Energie</t>
  </si>
  <si>
    <t>Zeeuwind/ Goede Sas (gesaneerd)</t>
  </si>
  <si>
    <t>Zeeuwind/ WestKapelle (gesaneerd)</t>
  </si>
  <si>
    <t>Deltawind Zeeuwind/ Windpark Krammer (2017)</t>
  </si>
  <si>
    <t>Vlissingen, Goeree-Overflakkee</t>
  </si>
  <si>
    <t>Krammersluizen</t>
  </si>
  <si>
    <t>Zeeuwind, Coöperatieve duurzame energievereniging Zeeuwind U.A., Coöperatie Deltawind U.A.</t>
  </si>
  <si>
    <t>DuurzaamDuurswold/ E.A.Z. windmolen (in combinatie met zonnedak)  (PCR) in combinatie zonnedak</t>
  </si>
  <si>
    <t>Schildwolde</t>
  </si>
  <si>
    <t>Duurzaam Duurswold, Coöperatieve Vereniging U.A.</t>
  </si>
  <si>
    <t>Zeeuwind/ Polenweg (Olaz Compostering II vervangen)</t>
  </si>
  <si>
    <t>Deltawind Zeeuwind/ Windpark Krammer (2018)</t>
  </si>
  <si>
    <t>Zeeuwind/ Windpark Bouwdokken (Oosterscheldekering) - 2018</t>
  </si>
  <si>
    <t>Oosterscheldekering</t>
  </si>
  <si>
    <t>Buurtmolen Herbaijum</t>
  </si>
  <si>
    <t>Rotterdam</t>
  </si>
  <si>
    <t>Herbaijum</t>
  </si>
  <si>
    <t>Coöperatie Buurtmolen Herbaijum U.A</t>
  </si>
  <si>
    <t>Midwolde/ E.A.Z. windmolen</t>
  </si>
  <si>
    <t>Westerkwartier</t>
  </si>
  <si>
    <t>Midwolde/ Niekerk</t>
  </si>
  <si>
    <t>Energiecoöperatief Midwolde U.A.</t>
  </si>
  <si>
    <t>LOPEC/ E.A.Z. windmolen</t>
  </si>
  <si>
    <t>Samenwind Tinallinge/ EAZ windmolen (PCR)</t>
  </si>
  <si>
    <t>Tinallinge</t>
  </si>
  <si>
    <t>"Coöperatie Samenwind_x000D_
 U.A."</t>
  </si>
  <si>
    <t>Midwolde/ E.A.Z. windmolen 1</t>
  </si>
  <si>
    <t xml:space="preserve">WWC Westfriese Windmolen Coöperatie/ gesaneerd  2 windmolens </t>
  </si>
  <si>
    <t>Deltawind Zeeuwind/ Windpark Krammer (2019)</t>
  </si>
  <si>
    <t>Kennemerwind/ Windpark Zijpe (gesaneerd windmolen, vervanging door KW Volksmolen</t>
  </si>
  <si>
    <t>Windcentrale/ Het Vliegend Hert (1 turbine in windpark)</t>
  </si>
  <si>
    <t>Rouveen</t>
  </si>
  <si>
    <t>Betuwewind/ Windpark Avri</t>
  </si>
  <si>
    <t>West Betuwe</t>
  </si>
  <si>
    <t>Geldermalsen</t>
  </si>
  <si>
    <t>"Betuwewind, Burgerwindcoöperatie_x000D_
 West-Betuwe B.A."</t>
  </si>
  <si>
    <t>BurgerwindDeSpinder/ Windpark De Spinder</t>
  </si>
  <si>
    <t>Regio Hart van Brabant</t>
  </si>
  <si>
    <t>Tilburg, Goirle, Oisterwijk, Hilvarenbeek, Loon op Zand, Gilze en Rijen, Dongen, Tilburg, Tilburg, Tilburg, Tilburg, Tilburg</t>
  </si>
  <si>
    <t>Coöperatie Duurzame Energie Reeshof U.A. (CDER), Energie Coöperatie DuurzaamRielGoirle U.A., Coöperatie DEC-Oisterwijk U.A., Energiecoöperatie Hilverstroom &amp; Gas, ECLoZ | om Energie Collectief Loon op Zand (ECLOZ), Coöperatie Energie Gilze Rijen U.A., Energie Dongen Samen Duurzaam (Coöperatieve Vereniging Samenwerkend Dongen) U.A., Coöperatie Energiefabriek 013 U.A., Energiecoöperatie Udenhout (Coöperatieve Vereniging Samenwerkend Udenhout U.A.), Energiecoöperatie De Blaak U.A., Berkel-Enschot energiecoöperatie (BEC), "Burgerwindpark de Spinder U.A.,_x000D_
 Coöperatieve Vereniging"</t>
  </si>
  <si>
    <t>WWC Westfriese Windmolen Coöperatie/  Windpark West Frisia (deelname)</t>
  </si>
  <si>
    <t>Zwaagdijk-Oost/Westwoud</t>
  </si>
  <si>
    <t xml:space="preserve">Qurrent/ Windpark Hellegatsplein (overname door Greenchoice) </t>
  </si>
  <si>
    <t>Midwolde/ E.A.Z. windmolen 2</t>
  </si>
  <si>
    <t>KW Volksmolen Zijpe (vervanging 1 windmolen WP Zijpe) - Windpostcoderoos</t>
  </si>
  <si>
    <t>Burgerbrug/ Zijpe</t>
  </si>
  <si>
    <t>Almeerse Wind/ Windpark Almere-Pampus (gesaneerd Jaap Rodenburg I)</t>
  </si>
  <si>
    <t>Almere</t>
  </si>
  <si>
    <t>"Almeerse Wind U.A., Cooperatieve_x000D_
 Vereniging"</t>
  </si>
  <si>
    <t xml:space="preserve"> niet van toepassing Almeerse wind </t>
  </si>
  <si>
    <t>Betuwewind/ Windpark Deil</t>
  </si>
  <si>
    <t>Neerijnen</t>
  </si>
  <si>
    <t>Zuidenwind/ Windpark Heibloem</t>
  </si>
  <si>
    <t>Deltawind Zeeuwind/ Windpark Krammer (2020, naar 60% aandelen)</t>
  </si>
  <si>
    <t>Zeeuwind/ Windpark Bouwdokken (Oosterscheldekering) - 2020</t>
  </si>
  <si>
    <t>Broukster Energie Coöperatie / E.A.Z. windmolen</t>
  </si>
  <si>
    <t>Noordbroek</t>
  </si>
  <si>
    <t>Broukster Energie Cooperatie U.A. (BRENECO)</t>
  </si>
  <si>
    <t>WinsumDuurzaam/ E.A.Z. windmolens (2 stuks, in combinatie met zonnedak)</t>
  </si>
  <si>
    <t>Winsum</t>
  </si>
  <si>
    <t>Coöperatie Winsum Duurzaam U.A.</t>
  </si>
  <si>
    <t xml:space="preserve">Windvogel/ Windpark De Drentse Monden en Oostermoer - overige deel windpark </t>
  </si>
  <si>
    <t>Deltawind/  Windpark Piet de Wit II De Plaet (opschaling, vervangt I)</t>
  </si>
  <si>
    <t>Zeeuwind/ Olaz Compostering II (gesaneerd, vervangen door Polenweg)</t>
  </si>
  <si>
    <t xml:space="preserve">BosscheWindmolenWest/ Windpark De Rietvelden  </t>
  </si>
  <si>
    <t>Regio Noordoost Brabant</t>
  </si>
  <si>
    <t>s-Hertogenbosch</t>
  </si>
  <si>
    <t>"Bossche Windmolen West_x000D_
 U.A. (BWW), Coöperatieve Vereniging"</t>
  </si>
  <si>
    <t>Almeerse Wind/ Windpark Pampus Wind (100% eigenaar 2 turbines in Windpark Jaap Rodenburg II)</t>
  </si>
  <si>
    <t>ECOudeschip/ Windpark Oostpolder (bijdrage omgevingsfonds)</t>
  </si>
  <si>
    <t>Energie Cooperatie Oudeschip en Omstreken U.A.</t>
  </si>
  <si>
    <t xml:space="preserve"> alleen gebiedsfonds </t>
  </si>
  <si>
    <t>NieuwLeusenSynergie/ Windpark Veur de Wind</t>
  </si>
  <si>
    <t>Dalfsen</t>
  </si>
  <si>
    <t>Nieuwleusen</t>
  </si>
  <si>
    <t>Coöperatie Nieuw Leusen Synergie U.A.</t>
  </si>
  <si>
    <t>Zeeuwind/ Windpark Cluster  (Oosterscheldekering - Binnenhaven)</t>
  </si>
  <si>
    <t>RijnlandEnergie/ Windpark Papemeer (overname)</t>
  </si>
  <si>
    <t>Regio Holland Rijnland</t>
  </si>
  <si>
    <t>Leiden</t>
  </si>
  <si>
    <t>Rijnland Energie Coöperatie U.A. (regionale productie)</t>
  </si>
  <si>
    <t xml:space="preserve">Kennemerwind/ Windpark Ferrum (coop mede-aandeelhouder Windcollectief Noord-Holland), 2023 participatie </t>
  </si>
  <si>
    <t xml:space="preserve">PeelEnergie/ Windpark Egchelse Heide </t>
  </si>
  <si>
    <t>Peel en Maas</t>
  </si>
  <si>
    <t>Coöperatie Peel Energie U.A.</t>
  </si>
  <si>
    <t>Zuidenwind Newecoop / Windpark Ospeldijk</t>
  </si>
  <si>
    <t>Windvogel/ Windpark De Drentse Monden en Oostermoer - gedeelte DEE Exloërmond</t>
  </si>
  <si>
    <t>LeudalEnergie/ Windpark Kookepan</t>
  </si>
  <si>
    <t>Leudal Energie (Duurzame Energie Coöperatie Leudal U.A.)</t>
  </si>
  <si>
    <t>Deltawind/ Windpark Blaakweg (2e lijn Battenoert)</t>
  </si>
  <si>
    <t xml:space="preserve">Deltawind/  Windpark Suyderlandt (uitbreiding) </t>
  </si>
  <si>
    <t>Deltawind/ Windpark Piet de Wit De Plaet I (gesaneerd, vervangen door Piet de Wit II)</t>
  </si>
  <si>
    <t xml:space="preserve">EC Waterweg/ Windpark  Landtong Rozenburg Waterweg </t>
  </si>
  <si>
    <t>Rozenburg</t>
  </si>
  <si>
    <t>_8 Gerealiseerd, geen eigendom</t>
  </si>
  <si>
    <t>Energiecoöperatie Rozenburg U.A.</t>
  </si>
  <si>
    <t>WeertEnergie/ Windpark Weert</t>
  </si>
  <si>
    <t>Weert</t>
  </si>
  <si>
    <t>Coöperatieve Vereniging WeertEnergie U.A.</t>
  </si>
  <si>
    <t>Windpark Zeewolde - Windvogel (coöperatief eigendom)</t>
  </si>
  <si>
    <t>RIJE RijnenIJsselEnergie/ Windpark Koningspleij</t>
  </si>
  <si>
    <t>Arnhem</t>
  </si>
  <si>
    <t>Rijn en IJssel Energie Coöperatie U.A. (RIJE)</t>
  </si>
  <si>
    <t>Windpark Zeewolde - Nieuw Molenaars (coöperatief eigendom )</t>
  </si>
  <si>
    <t>Zeewolde</t>
  </si>
  <si>
    <t>"De Nieuwe Molenaars ,_x000D_
 Duurzame Burger-Energiecooperatie Zeewolde Almere U.A."</t>
  </si>
  <si>
    <t>Windpark Zeewolde - collectief agrariërs/ bewoners</t>
  </si>
  <si>
    <t xml:space="preserve">DoarsmuneReduzum/ Wynmole Reduzum (gesaneerd, vervangen door nieuwe molen) </t>
  </si>
  <si>
    <t>DoarsmuneReduzum/ Wynmole Reduzum (nieuwe molen, vervanging)</t>
  </si>
  <si>
    <t>VEC Vlaardingen/ Windvogel/ Windpark Oeverwind</t>
  </si>
  <si>
    <t>Vlaardingen</t>
  </si>
  <si>
    <t>VEC, Coöperatie Vlaardings Energie Collectief U.A.</t>
  </si>
  <si>
    <t>SDE+ 2019 II</t>
  </si>
  <si>
    <t>Energie A16  Windpark Klaverspoor - participatiefonds</t>
  </si>
  <si>
    <t>SDE+ 2018 II</t>
  </si>
  <si>
    <t>Energie A16  Windpark Hazeldonk West  - participatiefonds</t>
  </si>
  <si>
    <t>Hazeldonk/ Rijssenberg</t>
  </si>
  <si>
    <t>WijDuurzaamStaphorst/ Windpark Bovenwind</t>
  </si>
  <si>
    <t>Staphorst</t>
  </si>
  <si>
    <t>Coöperatie Wij Duurzaam Staphorst (WSD) U.A.</t>
  </si>
  <si>
    <t>Energie A16  Windpark Streepland - participatiefonds</t>
  </si>
  <si>
    <t>Energie A16  Windpark Zonzeel - participatiefonds</t>
  </si>
  <si>
    <t xml:space="preserve">Traaise EC/ Windmolen De Noord (onderdeel   Windpark Zonzeel Energie A16) </t>
  </si>
  <si>
    <t>Drimmelen</t>
  </si>
  <si>
    <t>Terheijden</t>
  </si>
  <si>
    <t>Coöperatieve Vereniging Traais Energie Collectief U.A.</t>
  </si>
  <si>
    <t xml:space="preserve">Energie A16  Windpark Hazeldonk West  - windmolen De Waaijenberg </t>
  </si>
  <si>
    <t>Energie A16 Windpark Galder - participatiefonds</t>
  </si>
  <si>
    <t>Galder</t>
  </si>
  <si>
    <t>Meerwind/ Meermin (gesaneerd, verkocht)</t>
  </si>
  <si>
    <t>Energie A16  Windpark Nieuwveer - participatiefonds</t>
  </si>
  <si>
    <t>Woltersumse EC/ Dorpsmolen Frimtid Eemskanaal Noordzijde</t>
  </si>
  <si>
    <t>Woltersum</t>
  </si>
  <si>
    <t>Woltersumse Energie Coöperatie U.A.</t>
  </si>
  <si>
    <t>Coöperatie TOER/ dorpsmolen Tzum (nieuwe molen, vervanging)</t>
  </si>
  <si>
    <t>Cooperatie TOER Tzummer Organisatie Voor Energie In de Regio U.A. (Stichting MAST)</t>
  </si>
  <si>
    <t>Samenstroom/ Windpark Greenport Venlo (geen eigendom, participatie)</t>
  </si>
  <si>
    <t>Venlo, Horst aan de Maas</t>
  </si>
  <si>
    <t>Heiershoeve</t>
  </si>
  <si>
    <t>4_Bouwfase</t>
  </si>
  <si>
    <t>Energiecoöperatie Samenstroom U.A., Coöperatie Reindonk Energie U.A.</t>
  </si>
  <si>
    <t xml:space="preserve"> particpatie en leelfbaarheidsfonds, crowdfunding </t>
  </si>
  <si>
    <t>Zeeuwind/ Windpark Kats II (gesaneerd, vervangen door WP Oostzeedijk)</t>
  </si>
  <si>
    <t>nvt</t>
  </si>
  <si>
    <t>Energie A16  Windpark Hazeldonk Oost  (geen eigendom, participatie)</t>
  </si>
  <si>
    <t>Zeeuwind/ Windturbinepark Oostzeedijk (vervanging Kats II)</t>
  </si>
  <si>
    <t>SDE++ 2020 II</t>
  </si>
  <si>
    <t>Zeeuwind/ Willem-Anna Polder I (WAP I) (gepland: sanering, vervanging door W.A.P II</t>
  </si>
  <si>
    <t>7_Gepland: sanering</t>
  </si>
  <si>
    <t>Bommelerwaar/ BurgerWindpark A2 Lage Rooijen</t>
  </si>
  <si>
    <t>Zaltbommel, Goeree-Overflakkee</t>
  </si>
  <si>
    <t xml:space="preserve">Hoenzadriel </t>
  </si>
  <si>
    <t>Coöperatie Bommelerwaar B.A., Coöperatie Deltawind U.A.</t>
  </si>
  <si>
    <t>Windpark Goyerbrug  (geen eigendom, participatie)</t>
  </si>
  <si>
    <t>3_Gepland</t>
  </si>
  <si>
    <t>Zeeuwind/ Willem-Anna Polder II (ter vervanging van WAP I)</t>
  </si>
  <si>
    <t>SDE++2023</t>
  </si>
  <si>
    <t>Zeeuwind/ Windpark Zalco</t>
  </si>
  <si>
    <t>Ritthem</t>
  </si>
  <si>
    <t>Windpark Zeewolde - collectief agariërs (gepland: sanering solitaire windmolens)</t>
  </si>
  <si>
    <t>Windpark Zeewolde - Nieuwe Molenaars ( gepland: sanering oude molen Gruttoweg</t>
  </si>
  <si>
    <t>Leidschendam-Voorburg, Zeewolde</t>
  </si>
  <si>
    <t>"De Windvogel, Coöperatieve_x000D_
 Vereniging tot Collectief Bezit van Windmolens ""De Windvogel"" B.A.", "De Nieuwe Molenaars ,_x000D_
 Duurzame Burger-Energiecooperatie Zeewolde Almere U.A."</t>
  </si>
  <si>
    <t>ECO Oss/ Windpark Elzenburg- de Geer (geen eigendom, participatie)</t>
  </si>
  <si>
    <t>Oss</t>
  </si>
  <si>
    <t>Energiecoöperatie Oss U.A.</t>
  </si>
  <si>
    <t>ja</t>
  </si>
  <si>
    <t>Zeeuwind/ Windpark ZE-BRA / Windpark Westerschelde (splitsing na realisatie) (vervanging Reimerswaal Bath II)</t>
  </si>
  <si>
    <t>Zeeuwind/ Windpark Bath II Reimerswaal (gepland: sanering, vervanging door Windpark Ze-Bra)</t>
  </si>
  <si>
    <t>nee</t>
  </si>
  <si>
    <t>Zeeuwind/ Windpark Century</t>
  </si>
  <si>
    <t>Ritthem (Frankrijkweg 2a)</t>
  </si>
  <si>
    <t xml:space="preserve">Knotwilg/ Windpark Groote Haar </t>
  </si>
  <si>
    <t>Regio Alblasserwaard</t>
  </si>
  <si>
    <t>4_Afwachting Raad van State</t>
  </si>
  <si>
    <t>EnergieVoorVier/ Windpark Beuningen</t>
  </si>
  <si>
    <t>Beuningen</t>
  </si>
  <si>
    <t>Cooperatie Energievoorvier U.A.(EVV)</t>
  </si>
  <si>
    <t xml:space="preserve">Kennemerwind/ Sanering windturbines voor Windpark Ferrum </t>
  </si>
  <si>
    <t>2_Voorbereiding</t>
  </si>
  <si>
    <t xml:space="preserve">IJsselwind/ Windpark IJsselwind De Mars Twentekanaal </t>
  </si>
  <si>
    <t>Zutphen</t>
  </si>
  <si>
    <t>Zutphen Energie/ Coöperatieve vereniging "Zutphense EnergieTransitie ZET" U.A.</t>
  </si>
  <si>
    <t xml:space="preserve">NOTwente/ Windpark Langeveen </t>
  </si>
  <si>
    <t>Energiepark Daarle</t>
  </si>
  <si>
    <t>Overijssel, Overijssel</t>
  </si>
  <si>
    <t>Regio Twente, Regio Twente</t>
  </si>
  <si>
    <t>Hellendoorn, Hellendoorn, Hellendoorn</t>
  </si>
  <si>
    <t>Noaber &amp; Co / Coöperatie Duurzame Energie Hellendoorn U.A., Cooperatie Energiek Daarle U.A., Coöperatie Duurzaam Daarlerveen U.A.</t>
  </si>
  <si>
    <t>nog niet aangevraagd</t>
  </si>
  <si>
    <t xml:space="preserve">BorneEnergie/ Buren Energie ('Wind voor Buren') </t>
  </si>
  <si>
    <t>Borne</t>
  </si>
  <si>
    <t xml:space="preserve"> Ambt Delden</t>
  </si>
  <si>
    <t>Borne Energie Coöperatie U.A./ Stichting Duurzame Initiatieven Borne (DiBo)</t>
  </si>
  <si>
    <t xml:space="preserve">VeluweEnergie/ Windpark Horst &amp; Telg </t>
  </si>
  <si>
    <t>Regio Noord-Veluwe</t>
  </si>
  <si>
    <t>Ermelo</t>
  </si>
  <si>
    <t>Coöperatie Veluwe-Energie U.A.</t>
  </si>
  <si>
    <t>ECOudeschip/ Windpark Eemshaven West</t>
  </si>
  <si>
    <t>DeventerEnergie/ LochemEnergie/ Windpark Deventer A1</t>
  </si>
  <si>
    <t>Deventer, Lochem</t>
  </si>
  <si>
    <t>Deventer Energie Coöperatie U.A., Coöperatie LochemEnergie U.A.</t>
  </si>
  <si>
    <t>Deluttewint/ Windpark De Lutte</t>
  </si>
  <si>
    <t>Losser</t>
  </si>
  <si>
    <t>Lutte</t>
  </si>
  <si>
    <t>Energiecoöperatie Deluttewint U.A.</t>
  </si>
  <si>
    <t>nog onbekend: 4 windturbines</t>
  </si>
  <si>
    <t>EnergiekSchiedam/ Wind op Vijfsluizen (Beneluxtunnel 1)</t>
  </si>
  <si>
    <t>Schiedam</t>
  </si>
  <si>
    <t>Coöperatie Energiek Schiedam/ Schiedams Energie Collectief (SEC)</t>
  </si>
  <si>
    <t>Meerwind/ Windpark Waterwolf (Haarlemmermeer-Zuid)</t>
  </si>
  <si>
    <t>Nieuw Vennep</t>
  </si>
  <si>
    <t>ZummerePower/ Sociaal Windpark Diepenhoek</t>
  </si>
  <si>
    <t>Metropoolregio Eindhoven</t>
  </si>
  <si>
    <t>Someren</t>
  </si>
  <si>
    <t>Coöperatie Zummerepower U.A.</t>
  </si>
  <si>
    <t>SamenEnergie Amersfoort/ Wind op Isselt (Soesterwijk Wiek)</t>
  </si>
  <si>
    <t>Regio Amersfoort</t>
  </si>
  <si>
    <t>Amersfoort, Amersfoort</t>
  </si>
  <si>
    <t>Samen Energie Amersfoort U.A. (Soesterwijk WIEK), Vereniging Duurzaam Soesterkwartier/ Soesterwijkwiek</t>
  </si>
  <si>
    <t>Betuwewind/ Batouwse/ Windpark Hemmen (Midden-Betuwe)</t>
  </si>
  <si>
    <t>West Betuwe, Overbetuwe</t>
  </si>
  <si>
    <t>Dodewaard/ Zetten</t>
  </si>
  <si>
    <t>"Betuwewind, Burgerwindcoöperatie_x000D_
 West-Betuwe B.A.", "De Batouwse, Energiecoöperatie Midden-Betuwe U.A."</t>
  </si>
  <si>
    <t>WindinWijchen/ Windpark Bijsterhuizen (geen coöperatie eigendom)</t>
  </si>
  <si>
    <t>AmsterdamWind/ NDSM Energie/  Noorder IJplas Cornelis Douwesterrein (Westelijk havengebied)</t>
  </si>
  <si>
    <t>Amsterdam, Amsterdam, Leidschendam-Voorburg, Amsterdam, Amsterdam</t>
  </si>
  <si>
    <t>Coöperatie NDSM Energie U.A., "Amsterdam Energie, Amsterdamse Energie Coöperatie U.A.", "De Windvogel, Coöperatieve_x000D_
 Vereniging tot Collectief Bezit van Windmolens ""De Windvogel"" B.A.", Coöperatief Zuiderlicht U.A., Onze Amsterdamse Noord Energie Coöperatie U.A.</t>
  </si>
  <si>
    <t xml:space="preserve">EijgenPolderEnergie/ Windpark Duurzame Polder </t>
  </si>
  <si>
    <t>Eijgen Polder Energie, Coöperatieve Vereniging U.A.</t>
  </si>
  <si>
    <t>Zeeuwind/ Windpark Limagrain</t>
  </si>
  <si>
    <t>Rilland</t>
  </si>
  <si>
    <t>VPE VoornePutten/ Windpark Noordzeeboulevard</t>
  </si>
  <si>
    <t>Voorne aan Zee</t>
  </si>
  <si>
    <t>Cooperatieve Vereniging Voorne-Putten Energie U.A.(VPE)</t>
  </si>
  <si>
    <t>RijneEnergie&amp;Windvogel/ Windpark Rijnenburg en Reijerscop</t>
  </si>
  <si>
    <t>Utrecht, Leidschendam-Voorburg</t>
  </si>
  <si>
    <t>Rijne Energie Coöperatief U.A., "De Windvogel, Coöperatieve_x000D_
 Vereniging tot Collectief Bezit van Windmolens ""De Windvogel"" B.A."</t>
  </si>
  <si>
    <t>Zeeuwind/ Windpark Axelse Vlakte</t>
  </si>
  <si>
    <t>Sluiskil</t>
  </si>
  <si>
    <t>EnergieSamen/ windcoöperatieWijchen io/ Windpark Wijchen A50</t>
  </si>
  <si>
    <t>Wijchen</t>
  </si>
  <si>
    <t>Windcoöperatie Wijchen i.o.</t>
  </si>
  <si>
    <t>VPE VoornePutten/ Windpark Brielse Maasdijk</t>
  </si>
  <si>
    <t>VPE Voorne-Putten/ Windproject Brielse Brug</t>
  </si>
  <si>
    <t>EnergiekKrimpen/ Windmolen Krimpen</t>
  </si>
  <si>
    <t>Krimpen aan den IJssel</t>
  </si>
  <si>
    <t>Energiek Krimpen/ Energiecoöperatie Krimpen U.A.</t>
  </si>
  <si>
    <t>Partijen</t>
  </si>
  <si>
    <t>Productie-installatie eigendom/toegerekend aan cooperatie</t>
  </si>
  <si>
    <t>Realisatie jaar</t>
  </si>
  <si>
    <t>Dak/grond</t>
  </si>
  <si>
    <t xml:space="preserve">Type </t>
  </si>
  <si>
    <t>Lokale coop</t>
  </si>
  <si>
    <t>Ontwikkelaar</t>
  </si>
  <si>
    <t>Crowdfunding</t>
  </si>
  <si>
    <t>Partners</t>
  </si>
  <si>
    <t>Vermogen totaal (KWp)</t>
  </si>
  <si>
    <t>Vermogen (KWp)</t>
  </si>
  <si>
    <t>%-Eigendom</t>
  </si>
  <si>
    <t>BoerZoekt Buurprojecten (45 boerderijen)</t>
  </si>
  <si>
    <t>meerdere locaties Nederland</t>
  </si>
  <si>
    <t>gerealiseerd</t>
  </si>
  <si>
    <t>dak</t>
  </si>
  <si>
    <t>participatie/ crowdfunding</t>
  </si>
  <si>
    <t>GeldGroenwassen/ waardebonnen</t>
  </si>
  <si>
    <t>anders</t>
  </si>
  <si>
    <t>Zeeuwind/Basisschool de Wegwijzer</t>
  </si>
  <si>
    <t>Borsele</t>
  </si>
  <si>
    <t>Heinkenszand</t>
  </si>
  <si>
    <t>lokale coöperatie</t>
  </si>
  <si>
    <t>salderen</t>
  </si>
  <si>
    <t>Zon op landelijk Noord/ basisschool de Weidevogel</t>
  </si>
  <si>
    <t>Amsterdam</t>
  </si>
  <si>
    <t>productiecoöperatie/ bewonersinitiatief</t>
  </si>
  <si>
    <t>"Zon op Landelijk Noord Coöperatie_x000D_
 U.A."</t>
  </si>
  <si>
    <t>Zon op Nederland</t>
  </si>
  <si>
    <t>Zon op Stadshoeve Naschoolse opvang</t>
  </si>
  <si>
    <t>stopgezet na realisatie</t>
  </si>
  <si>
    <t>Zon op Stadshoeve Coöperatie U.A.</t>
  </si>
  <si>
    <t>Deltawind/ zonnepark Ouddorp aan Zee</t>
  </si>
  <si>
    <t>Ouddorp</t>
  </si>
  <si>
    <t>grond</t>
  </si>
  <si>
    <t>Recreatiepark Klepperstee</t>
  </si>
  <si>
    <t>Zonnepark Nijmegen/ De Ster</t>
  </si>
  <si>
    <t>productiecoöperatie/ ontwikkelaar</t>
  </si>
  <si>
    <t>Zonnepark Nijmegen</t>
  </si>
  <si>
    <t>Noordenwind/ Oudemirdum Informatiecentrum Mar&amp;Klif</t>
  </si>
  <si>
    <t>De Fryske Marren</t>
  </si>
  <si>
    <t>Oudemirdum</t>
  </si>
  <si>
    <t>Zonnepark Nijmegen/ Jan Massinkhal</t>
  </si>
  <si>
    <t>SolarGreenPoint/ Caballerofabriek</t>
  </si>
  <si>
    <t>"Coöperatieve Vereniging Solar Green_x000D_
 Point Cabfab - Den Haag U.A."</t>
  </si>
  <si>
    <t>SolarGreenPoint</t>
  </si>
  <si>
    <t>Greencrowd/ gemeentehuis Opheusden</t>
  </si>
  <si>
    <t>Neder-Betuwe</t>
  </si>
  <si>
    <t>Greencrowd</t>
  </si>
  <si>
    <t>GreenCrowd</t>
  </si>
  <si>
    <t>gemeente/ Greencrowd</t>
  </si>
  <si>
    <t>St.Energie Zeist/ Coöperatie SpoorZon school</t>
  </si>
  <si>
    <t>Zeist</t>
  </si>
  <si>
    <t>Duurzame Energie Coöperatie Zeist U.A., "Cooperatieve Vereniging Spoorzon_x000D_
 U.A."</t>
  </si>
  <si>
    <t>CWW Stichting Duurzaam Waterland/ stadskantoor</t>
  </si>
  <si>
    <t>School</t>
  </si>
  <si>
    <t>Duurzaam Soesterkwartier/ Zon op de Kubus</t>
  </si>
  <si>
    <t>Amersfoort</t>
  </si>
  <si>
    <t>Vereniging Duurzaam Soesterkwartier/ Soesterwijkwiek</t>
  </si>
  <si>
    <t>Greencrowd/ brandweer kazernes Kesteren</t>
  </si>
  <si>
    <t>Kesteren</t>
  </si>
  <si>
    <t>brandweer/ Greencrowd</t>
  </si>
  <si>
    <t xml:space="preserve">DeelstroomDelft (eerst: GeldGroenWassen)/ Ekoplaza Delft Widar in de Zon (school) </t>
  </si>
  <si>
    <t>Delft</t>
  </si>
  <si>
    <t>Coöperatie Deelstroom Delft U.A.</t>
  </si>
  <si>
    <t>EkoPlaza/ school/ gemeente/ geldgroenwassen</t>
  </si>
  <si>
    <t>Greencrowd/ Ziekenhuis Rijnstate</t>
  </si>
  <si>
    <t>Rijnstate ziekenhuis</t>
  </si>
  <si>
    <t>Greencrowd/ basisschool Potmarge</t>
  </si>
  <si>
    <t>basisscholen/ Greenspread</t>
  </si>
  <si>
    <t>LochemEnergie/ dak gemeentehuis</t>
  </si>
  <si>
    <t>Lochem</t>
  </si>
  <si>
    <t>Coöperatie LochemEnergie U.A.</t>
  </si>
  <si>
    <t>Greencrowd/ brandweer kazernes Ochten</t>
  </si>
  <si>
    <t>Ochten</t>
  </si>
  <si>
    <t>Greencrowd/ basisschool de Achtbaan</t>
  </si>
  <si>
    <t>Tiel</t>
  </si>
  <si>
    <t xml:space="preserve">Greencrowd/ 1894 Energiecollectief </t>
  </si>
  <si>
    <t>Assen</t>
  </si>
  <si>
    <t>sportclub</t>
  </si>
  <si>
    <t>Calorie/ Zon op Schulpstet</t>
  </si>
  <si>
    <t>Castricum</t>
  </si>
  <si>
    <t>CALorie (Cooperatie Tot Bevordering van Het Duurzaam Benutten en Opwekken van Energie In Castricum, Akersloot en Limmen U.A.</t>
  </si>
  <si>
    <t>Zon op Heemstede 3 (Basisschool Van der Waalslaan) Old SAM</t>
  </si>
  <si>
    <t>Heemstede</t>
  </si>
  <si>
    <t>"Zon op Heemstede Coöperatie_x000D_
 U.A."</t>
  </si>
  <si>
    <t>Gemeente Heemstede</t>
  </si>
  <si>
    <t>AlkmaarEnergie/ Hortus</t>
  </si>
  <si>
    <t>Coöperatie Alkmaar Energie U.A.</t>
  </si>
  <si>
    <t>Zon op Heemstede 2 (schoolgebouw Overboslaan) Old SAM</t>
  </si>
  <si>
    <t>Zonnegrond / Breekland (falliet)</t>
  </si>
  <si>
    <t>Oudkarspel</t>
  </si>
  <si>
    <t>Vrijstad Energie)/ Zon op KWC Coöperatie</t>
  </si>
  <si>
    <t>Culemborg</t>
  </si>
  <si>
    <t>Coöperatie Vrijstad Energie B.A.</t>
  </si>
  <si>
    <t>EC Dongen/ zonnepanelen wonincorporatie Vieya (Cascade)</t>
  </si>
  <si>
    <t>Dongen</t>
  </si>
  <si>
    <t>Energie Dongen Samen Duurzaam (Coöperatieve Vereniging Samenwerkend Dongen) U.A.</t>
  </si>
  <si>
    <t>Greencrowd/ sporthallen Nederbetuwe</t>
  </si>
  <si>
    <t>Dodewaard, Kesteren en Ochten</t>
  </si>
  <si>
    <t>AlkmaarEnergie/ HAL25</t>
  </si>
  <si>
    <t>RIJE RijnenIjssel/ Zuivelboerderij Ijsseloord</t>
  </si>
  <si>
    <t>RIJE Rijnen</t>
  </si>
  <si>
    <t>ZonnepanelenDelen/ Zonne-Energieborg VOF (B.V.) (fase 1)</t>
  </si>
  <si>
    <t>ZonnepanelenDelen</t>
  </si>
  <si>
    <t>Stichting 1miljoenWatt (ZonnepanelenDelen)/ Essent</t>
  </si>
  <si>
    <t>GeldGroenWassen/ Natuurslagerij</t>
  </si>
  <si>
    <t>Regio Foodvalley</t>
  </si>
  <si>
    <t>Wageningen</t>
  </si>
  <si>
    <t>bedrijf</t>
  </si>
  <si>
    <t>SolarGreenPoint/ De Gruyter Fabriek (fase 1)</t>
  </si>
  <si>
    <t>"Coöperatieve Vereniging Solar Green_x000D_
 Point De Gruyter Fabriek U.A."</t>
  </si>
  <si>
    <t>GeldGroenWassen/ Ekoplaza Amsterdam, 2 kinderboerderijen, speeltuin</t>
  </si>
  <si>
    <t>EkoPlaza/ kinderboerderij / geldgroenwassen</t>
  </si>
  <si>
    <t>Zonnevogel / Eerste NLse Montessorischool (met SolarGreenPoint )</t>
  </si>
  <si>
    <t>Greencrowd/ drie basisscholen Opheusden</t>
  </si>
  <si>
    <t>SolarGreenPoint/Batensteinbad (fase 1)</t>
  </si>
  <si>
    <t>Woerden</t>
  </si>
  <si>
    <t>"Coöperatieve Vereniging Solar Green_x000D_
 Point Woerden U.A."</t>
  </si>
  <si>
    <t>initiatiefnemer (individu)</t>
  </si>
  <si>
    <t>Greencrowd/  gemeente Leeuwarden sportzalen (fase 1 en 2: herfinanciering)</t>
  </si>
  <si>
    <t>vastgoed gemeente Leeuwarden</t>
  </si>
  <si>
    <t>Zon op Heemstede 1 (B Toussaintlaan) Old SAM</t>
  </si>
  <si>
    <t>LochemEnergie/ dak WILA 1</t>
  </si>
  <si>
    <t>WattNu/ zonnecentrale gemeentehuis Bussum (fase 1)</t>
  </si>
  <si>
    <t>Gooise Meren</t>
  </si>
  <si>
    <t>Bussum</t>
  </si>
  <si>
    <t>Energiecoöperatie Gooise Meren Watt Nu U.A. (Wattnu)</t>
  </si>
  <si>
    <t>Zuiderlicht/ Rondeel dak</t>
  </si>
  <si>
    <t>Coöperatief Zuiderlicht U.A.</t>
  </si>
  <si>
    <t>Greencrowd/  gemeente Leeuwarden zwembad en sporthal (herfinanciering)</t>
  </si>
  <si>
    <t>ZonnepanelenDelen/ Zonne-Energieborg VOF (B.V.) (fase 2)</t>
  </si>
  <si>
    <t>Zon op Waternet</t>
  </si>
  <si>
    <t>Mijdrecht</t>
  </si>
  <si>
    <t>Zon op Waternet Coöperatie U.A.</t>
  </si>
  <si>
    <t>deA Zon op school (3 scholen)</t>
  </si>
  <si>
    <t>Zonnevogel/  Zonnevogel Europeseschool (met Solar Greenpoint)</t>
  </si>
  <si>
    <t>MorgenGroeneEnergie/ Zonnepark Ouverture</t>
  </si>
  <si>
    <t>Eindhoven</t>
  </si>
  <si>
    <t>Coöperatie Morgen Groene Energie U.A.</t>
  </si>
  <si>
    <t>RIJE RijnenIjssel/ Montessorischool Arnhem (met GreenCrowd)</t>
  </si>
  <si>
    <t>Greenspread</t>
  </si>
  <si>
    <t>SchooL</t>
  </si>
  <si>
    <t>SolarGreenPoint/Tennisvereniging de Bataaf</t>
  </si>
  <si>
    <t>BrummenEnergie/ Zon op school</t>
  </si>
  <si>
    <t>Brummen</t>
  </si>
  <si>
    <t>Eerbeek</t>
  </si>
  <si>
    <t>Brummen Energie, (Eerste) Brummense Energie Maatschappij (EBEM), Coöperatieve Eerbeek</t>
  </si>
  <si>
    <t>ZaanseEnergieKooperatie/ zonnedak Zonneveldt</t>
  </si>
  <si>
    <t>Wormerland</t>
  </si>
  <si>
    <t>Wormer</t>
  </si>
  <si>
    <t xml:space="preserve">Zon op Marken (Terlouw) </t>
  </si>
  <si>
    <t>Marken</t>
  </si>
  <si>
    <t>Zon op Marken Coöperatie U.A.</t>
  </si>
  <si>
    <t>agrarier</t>
  </si>
  <si>
    <t>Zuiderlicht/ ASV Arsenal</t>
  </si>
  <si>
    <t>LeudalEnergie/ De Neerakker</t>
  </si>
  <si>
    <t>Heythuysen</t>
  </si>
  <si>
    <t>LochemEnergie/ dak Safan Darley 1</t>
  </si>
  <si>
    <t>GrunnegerPower/ ZonneDok Lewenborg</t>
  </si>
  <si>
    <t>EnergiekLeiden/ Nieuwe Energie zonnecentrale</t>
  </si>
  <si>
    <t>Coöperatie Energiek Leiden U.A.</t>
  </si>
  <si>
    <t>RooftopEnergy</t>
  </si>
  <si>
    <t>Woningbouwcorporatie Portaal</t>
  </si>
  <si>
    <t>DE Ramplaan/ Zonneproject Fablohal</t>
  </si>
  <si>
    <t>Haarlem</t>
  </si>
  <si>
    <t>Coöperatie DE Ramplaan U.A.</t>
  </si>
  <si>
    <t>via coöperatie</t>
  </si>
  <si>
    <t>LeudalEnergie/ De Leerlingst</t>
  </si>
  <si>
    <t>Haelen</t>
  </si>
  <si>
    <t>Coöperatie Zonnedak Interpack</t>
  </si>
  <si>
    <t xml:space="preserve">Zonnedak Interpack West - Friesland U.A., Coöperatieve Vereniging </t>
  </si>
  <si>
    <t>ZonSupport</t>
  </si>
  <si>
    <t>Interpack/ Hanenergy Sun projects</t>
  </si>
  <si>
    <t>Opgewekt Maas en Waal/ basisschool Octopus</t>
  </si>
  <si>
    <t>Druten</t>
  </si>
  <si>
    <t>Horssen</t>
  </si>
  <si>
    <t>Opgewekt Maas en Waal U.A.</t>
  </si>
  <si>
    <t>ZonnepanelenDelen/ BioRomio</t>
  </si>
  <si>
    <t>Noordoostpolder</t>
  </si>
  <si>
    <t>Ens</t>
  </si>
  <si>
    <t>Bio Romio (groenteleveracier)</t>
  </si>
  <si>
    <t>TexelEnergie/ 4 zonne-installaties (Esco-model)</t>
  </si>
  <si>
    <t>Texel</t>
  </si>
  <si>
    <t>1792 AC</t>
  </si>
  <si>
    <t>Coöperatie TexelEnergie U.A.</t>
  </si>
  <si>
    <t>EigenwijkseEC/ Rivius Lyceum</t>
  </si>
  <si>
    <t>school</t>
  </si>
  <si>
    <t>GroenRegentes/ De Zon der Gaslaan (sporthal)</t>
  </si>
  <si>
    <t>Groen Regentes / Coöperatie Haags Opgewekt U.A./ Coöperatie Zon der Gaslaan</t>
  </si>
  <si>
    <t>Wageningen Studentenroeivereniging Argo/ Artemis Helios zonnestroom op WSR</t>
  </si>
  <si>
    <t>basischool/ EKOplaza</t>
  </si>
  <si>
    <t>BerkellandEnergie/ Zon Delen in Berkelland (fase 1)</t>
  </si>
  <si>
    <t>Berkelland</t>
  </si>
  <si>
    <t>Borculo</t>
  </si>
  <si>
    <t>Coöperatie Berkelland Energie U.A.</t>
  </si>
  <si>
    <t>AGEM</t>
  </si>
  <si>
    <t>LochemEnergie/ Zon op school Vullerschool</t>
  </si>
  <si>
    <t>EigenWijkse EC/ De Stroomfabriek</t>
  </si>
  <si>
    <t>Utrechts Landschap</t>
  </si>
  <si>
    <t>DEZo/ Zonnepark Pelgrimshoeve</t>
  </si>
  <si>
    <t>LochemEnergie/ zonnepark Aalsvoort (productie stopgezet)</t>
  </si>
  <si>
    <t xml:space="preserve">Greencrowd/ VVE AQUARadius </t>
  </si>
  <si>
    <t>appartementencomplex/ Greencrowd/ LENS</t>
  </si>
  <si>
    <t>deA Zon op School (7 scholen)</t>
  </si>
  <si>
    <t>Zonnedak Wageningen op Zon</t>
  </si>
  <si>
    <t>Coöperatie Wageningen op Zon/ MARIN op Zon I&amp;II U.A. (3 productiecoöperaties)</t>
  </si>
  <si>
    <t>Zon op De Meije I (Kastelein)</t>
  </si>
  <si>
    <t>Bodegraven-Reeuwijk</t>
  </si>
  <si>
    <t>Bodegraven</t>
  </si>
  <si>
    <t>Zon op de Meije Coöperatie U.A.</t>
  </si>
  <si>
    <t>Zonnecoöperatie WestFriesland/ brandweerkazerne Stede Broec</t>
  </si>
  <si>
    <t>Stede Broec</t>
  </si>
  <si>
    <t>Bovenkarspel</t>
  </si>
  <si>
    <t>Zonnecoöperatie West-Friesland U.A.</t>
  </si>
  <si>
    <t xml:space="preserve">EVHB (PCR)/Tiel zonnedak waterschap Rivierenland Blomboogerd </t>
  </si>
  <si>
    <t>EVHB/ Energie van Hollandse Bodem (ontwikkelaar, meerdere productieco:öperaties), EVHB/ Coöperatie Blomboogerd Tiel U.A.</t>
  </si>
  <si>
    <t>EHVB</t>
  </si>
  <si>
    <t>Zuiderlicht/ Ijburg College</t>
  </si>
  <si>
    <t>Zon op Heemstede 4 (Sportplaza Groenendaal)</t>
  </si>
  <si>
    <t>WattNu/ zonnecentrale gemeentehuis Bussum (fase 2)</t>
  </si>
  <si>
    <t>Greencrowd/ Brede Zorgschool</t>
  </si>
  <si>
    <t>school/ Greencrowd/ Green spread</t>
  </si>
  <si>
    <t>GroeneReus/ zonnestroomcentrale Europazaal-Almeerse Poort</t>
  </si>
  <si>
    <t>Groene</t>
  </si>
  <si>
    <t>De Groene Reus Coöperatie U.A.</t>
  </si>
  <si>
    <t>ECOstroom/ GWL Ecostroom Praxis</t>
  </si>
  <si>
    <t>Coöperatie Ecostroom.nu U.A, GWL Ecostroom Coöperatief U.A.</t>
  </si>
  <si>
    <t>ZonnepanelenDelen/ Zonnedak RoyalMatic</t>
  </si>
  <si>
    <t>Zonnefabriek</t>
  </si>
  <si>
    <t>RoyalMatic</t>
  </si>
  <si>
    <t>ZonnepanelenDelen/ Zonnedak Uit je Eigen Stad</t>
  </si>
  <si>
    <t>Uit je Eigen Stad (("social enterprise")</t>
  </si>
  <si>
    <t>BergenEnergie/ Zonnedak Van der Oord (fase 1 2015  PCR)</t>
  </si>
  <si>
    <t>Bergen (NH.)</t>
  </si>
  <si>
    <t>Egmond aan den Hoef</t>
  </si>
  <si>
    <t>Coöperatie Bergen Energie (BE) U.A.</t>
  </si>
  <si>
    <t xml:space="preserve">EnergiekHeusden/ Lambertusschool </t>
  </si>
  <si>
    <t>Heusden</t>
  </si>
  <si>
    <t>Energiek Heusden, Cooperatie Energiek Heusden U.A.</t>
  </si>
  <si>
    <t>ValleiEnergie/ Keltenwoud/ Coöperatie ZECK UA</t>
  </si>
  <si>
    <t>Ede</t>
  </si>
  <si>
    <t>Bennekom</t>
  </si>
  <si>
    <t>Coöperatie ValleiEnergie U.A., Cooperatie Zonne-Energiecentrale Keltenwoud U.A. (ZECK)</t>
  </si>
  <si>
    <t>ZonnepanelenDelen/ Tennispark Kralingen</t>
  </si>
  <si>
    <t>Tennispark Kralingen</t>
  </si>
  <si>
    <t>Zon op Ons Dorp (Elizabeth Wolffstraat)</t>
  </si>
  <si>
    <t>"Zon Op Ons Dorp Amsterdam_x000D_
 Cooperatie U.A."</t>
  </si>
  <si>
    <t>Ons Dorp Amsterdam</t>
  </si>
  <si>
    <t>Zon op Stadshoeve Tinteltuin (Zunderdorp)</t>
  </si>
  <si>
    <t>"Zon op Stadshoeve Tinteltuin_x000D_
 Coöperatie U.A."</t>
  </si>
  <si>
    <t xml:space="preserve">Zon op Garenkokerkwartier/ Zonnestroomdak Seinwesen </t>
  </si>
  <si>
    <t>Buurtcoöperatie Duurzaam Garenkokerkwartier, "Coöperatie Zon op_x000D_
 Garenkokerkwartier U.A"</t>
  </si>
  <si>
    <t>ZonnepanelenDelen/ Amstelveen College</t>
  </si>
  <si>
    <t>Amstelveen</t>
  </si>
  <si>
    <t>Sungevity</t>
  </si>
  <si>
    <t>AmstelveenCollege</t>
  </si>
  <si>
    <t>EnergieKansen/ zonnedak De Potstal (Rheebruggen 1)</t>
  </si>
  <si>
    <t>Ansen</t>
  </si>
  <si>
    <t>Coöperatie EnergieKansen U.A</t>
  </si>
  <si>
    <t>deA  Zon voor Huur (171 huurwoningen, periode 2015-2016)</t>
  </si>
  <si>
    <t>LochemEnergie/ huurwoningen Ijsseldal Wonen (2015)</t>
  </si>
  <si>
    <t>Eemstroom/ Zonneberg Sporthal Juliana van Stolberg</t>
  </si>
  <si>
    <t>Cooperatie Eemstroom Zonneberg U.A.</t>
  </si>
  <si>
    <t>EnergieRijkVoorst/ Zon op gemeentehuis</t>
  </si>
  <si>
    <t>Voorst</t>
  </si>
  <si>
    <t>Twello</t>
  </si>
  <si>
    <t>Energierijk Voorst Coöperatie U.A.</t>
  </si>
  <si>
    <t>Calorie/ Zon op Akersloot</t>
  </si>
  <si>
    <t>Akersloot</t>
  </si>
  <si>
    <t>SpijkerEnergie/ VVE Nieuwe Land (met GreenCrowd)</t>
  </si>
  <si>
    <t>SpijkerEnergie (geen rechtsvorm)</t>
  </si>
  <si>
    <t xml:space="preserve">VVE </t>
  </si>
  <si>
    <t>SolarGreenPoint/ A20 Nieuw-Terbregge (fase 1: PCR)</t>
  </si>
  <si>
    <t>Terbregge</t>
  </si>
  <si>
    <t>"Coöperatieve Vereniging Solar Green_x000D_
 Point A20 Rotterdam U.A."</t>
  </si>
  <si>
    <t>EC Anneville/ Zon op Jeugdland</t>
  </si>
  <si>
    <t>Ulvenhout</t>
  </si>
  <si>
    <t>Energie Cooperatie Anneville</t>
  </si>
  <si>
    <t>BergenEnergie/ Zonneweide Bergen (fase 1 PCR)</t>
  </si>
  <si>
    <t>ZonnepanelenDelen/ Zon op Zorg Zorghuis De Benring</t>
  </si>
  <si>
    <t>woningcorporatie Habion, Urgenda</t>
  </si>
  <si>
    <t>VET Vught/ Brandweerkazerne</t>
  </si>
  <si>
    <t>Vught</t>
  </si>
  <si>
    <t>VET Vught, Vughtse Energie Transitie (Vet) U.A.</t>
  </si>
  <si>
    <t xml:space="preserve">EK Garyp/ zonnepark De Griene Greide Garyp (100% eigendom) </t>
  </si>
  <si>
    <t>Tytsjerksteradiel</t>
  </si>
  <si>
    <t>Garyp</t>
  </si>
  <si>
    <t>Energiecoöperatie 'Enerzjy Kooperaasje Garyp u.a</t>
  </si>
  <si>
    <t>GroenLeven</t>
  </si>
  <si>
    <t>Zonneparken Nederland BV</t>
  </si>
  <si>
    <t>Zon op Waterland Noorderzon-I</t>
  </si>
  <si>
    <t>Broek in Waterland</t>
  </si>
  <si>
    <t>Zon op Waterland U.A.</t>
  </si>
  <si>
    <t xml:space="preserve">projectgroep “Noorderzon” </t>
  </si>
  <si>
    <t xml:space="preserve">AmsterdamEnergie/ Zonstation 2: The Student Hotel </t>
  </si>
  <si>
    <t>Amsterdam Energie, Amsterdamse Energie Coöperatie U.A.</t>
  </si>
  <si>
    <t>gemeente Amsterdam</t>
  </si>
  <si>
    <t>Greencrowd/ gemeentekantoor Zaltbommel</t>
  </si>
  <si>
    <t>Zaltbommel</t>
  </si>
  <si>
    <t>Hilverzon/ Bethlehem zonnefabriek (kerk)</t>
  </si>
  <si>
    <t>Hilversum</t>
  </si>
  <si>
    <t>Hilverzon (Duurzame Energie Coöperatie Hilversum)</t>
  </si>
  <si>
    <t>Bethlehemkerk</t>
  </si>
  <si>
    <t>DeventerEnergie/ DE Zonneroos (tranche 1 2016)</t>
  </si>
  <si>
    <t>Greencrowd/ gemeentehuis Opheusden (fase 2)</t>
  </si>
  <si>
    <t>BENG!/ zonnepark rwzi waterschap (alleen ontwikkeling)</t>
  </si>
  <si>
    <t>gerealiseerd, geen eigendom</t>
  </si>
  <si>
    <t>Waterschap Hoogheemraadschap</t>
  </si>
  <si>
    <t xml:space="preserve">EnergiekHalderberge/ zonnedak Stampersgat  </t>
  </si>
  <si>
    <t>Halderberge</t>
  </si>
  <si>
    <t>Stampersgat</t>
  </si>
  <si>
    <t>Energiek Halderberge, Coöperatieve Vereniging U.A.</t>
  </si>
  <si>
    <t>ZonnepanelenDelen/  Zonnedak Het kwarteel</t>
  </si>
  <si>
    <t>SpijkerEnergie/ De Lommerd (met Greencrowd)</t>
  </si>
  <si>
    <t>Zon op Kerschoten &amp; De Naald/ zonnedak Groene Hoven</t>
  </si>
  <si>
    <t>Zon op K&amp;N cooperatie U.A. (Kerschoten &amp; De Naald)</t>
  </si>
  <si>
    <t xml:space="preserve">Kerschoten EnergieNeutraal. </t>
  </si>
  <si>
    <t>ZonnepanelenDelen/ Zonnedak Volendam</t>
  </si>
  <si>
    <t>Edam-Volendam</t>
  </si>
  <si>
    <t>Volendam</t>
  </si>
  <si>
    <t>FC Volendam</t>
  </si>
  <si>
    <t>EON/ SamenZon Tynaarlo (90 panelen)</t>
  </si>
  <si>
    <t>Tynaarlo</t>
  </si>
  <si>
    <t>Samen Zon Tynaarlo Cooperatief U.A. (EON)</t>
  </si>
  <si>
    <t>EON Samenzon</t>
  </si>
  <si>
    <t>BerkellandEnergie/ Zon Delen in Berkelland (fase 2)</t>
  </si>
  <si>
    <t>Zon op Zwijndrecht (Gemeentehuis)</t>
  </si>
  <si>
    <t>Zwijndrecht</t>
  </si>
  <si>
    <t>"Zon op Zwijndrecht 3331 cooperatie_x000D_
 U.A."</t>
  </si>
  <si>
    <t>Zonnig Zieuwent/ zonnedak 1 Zonnig Zieuwent (Grefte)</t>
  </si>
  <si>
    <t>Oost Gelre</t>
  </si>
  <si>
    <t>Zieuwent</t>
  </si>
  <si>
    <t>Coöperatie Zonnig Zieuwent U.A.</t>
  </si>
  <si>
    <t>MorgenGroeneEnergie/ Zonnepark Eeneind-1 Nuenen (opgeheven)</t>
  </si>
  <si>
    <t>Nuenen, Gerwen en Nederwetten</t>
  </si>
  <si>
    <t>Nuenen</t>
  </si>
  <si>
    <t>ECLeur/ Zonnedak 't Mozaiek</t>
  </si>
  <si>
    <t>Energiecoöperatie Leur en omstreken U.A.</t>
  </si>
  <si>
    <t>ZonnepanelenDelen/ Kleinste Soepfabriek</t>
  </si>
  <si>
    <t>Leek</t>
  </si>
  <si>
    <t>Spaarnezaam/ Stadskantoor Zijlpoort</t>
  </si>
  <si>
    <t>Coöperatie Spaarnezaam U.A.</t>
  </si>
  <si>
    <t>gemeente Haarlem</t>
  </si>
  <si>
    <t>deA/ Zonnepark Ecofactorij</t>
  </si>
  <si>
    <t>Zon op De Meije 2 (Koot)</t>
  </si>
  <si>
    <t>Zon op de Meije ii Coöperatie U.A.</t>
  </si>
  <si>
    <t>boerderij/ Stichting werkgroep Meijebelangen</t>
  </si>
  <si>
    <t>Wichmond -Vierakker I/ dak Timmerbedrijf GEWO</t>
  </si>
  <si>
    <t>Bronckhorst</t>
  </si>
  <si>
    <t>Wichmond</t>
  </si>
  <si>
    <t>Energiecooperatie Wichmond-Vierakker U.A.: (van projectcoöperatie)</t>
  </si>
  <si>
    <t>Wichmond -Vierakker I/ dak sporthal De Lankhorst</t>
  </si>
  <si>
    <t>Greencrowd/ Delft SolarCity studentenhuisvesting WoonGoed2</t>
  </si>
  <si>
    <t>studentenhuisvesting WoonGoed 2/ Greencowd</t>
  </si>
  <si>
    <t>HaarlemNoorderlicht/ zonnedak Waarderpolder Prins Staal I</t>
  </si>
  <si>
    <t>Waarderpolder</t>
  </si>
  <si>
    <t>Haarlem Noorderlicht Coöperatie U.A.</t>
  </si>
  <si>
    <t>meerdere regelingen</t>
  </si>
  <si>
    <t>ECNoordseveld/ zonnedak Langelo (PCR)</t>
  </si>
  <si>
    <t>Noordenveld</t>
  </si>
  <si>
    <t>Langelo</t>
  </si>
  <si>
    <t>Energie Coöperatie Noordseveld U.A.</t>
  </si>
  <si>
    <t>DuurzaamRielGoirle/ Van Roezel I en II</t>
  </si>
  <si>
    <t>Goirle</t>
  </si>
  <si>
    <t>Riel</t>
  </si>
  <si>
    <t>Energie Coöperatie DuurzaamRielGoirle U.A.</t>
  </si>
  <si>
    <t>GroenkrachtGroenlo/ zonnedak 2 Kringloop Rouwmaat (PCR)</t>
  </si>
  <si>
    <t>Groenlo</t>
  </si>
  <si>
    <t>Coöperatie Groenkracht Groenlo U.A.</t>
  </si>
  <si>
    <t>kringloopbedrijf Rouwmaat</t>
  </si>
  <si>
    <t>BES/ Zon op Museon</t>
  </si>
  <si>
    <t>"Buurtenergie Statenkwartier (BES), Vereniging ", "Cooperatie Zon Op Museon En Andere_x000D_
 Gebouwen U.A."</t>
  </si>
  <si>
    <t>ZonnepanelenDelen/  Oedipus Brewing</t>
  </si>
  <si>
    <t>RIJE RijnenIJssel/ Bakker van Otterloo</t>
  </si>
  <si>
    <t>Rheden</t>
  </si>
  <si>
    <t>De Steeg</t>
  </si>
  <si>
    <t>ECOstroom/ PEK Ecostroom Solardak Noord (Bouwmaat)</t>
  </si>
  <si>
    <t>Coöperatie Ecostroom.nu U.A, PEK Ecostroom Coöperatief U.A.</t>
  </si>
  <si>
    <t xml:space="preserve">Zon op Zwijndrecht (Hart van Meerdervoort) </t>
  </si>
  <si>
    <t xml:space="preserve">Zon op Purmerend/ Zon op Stadhuis </t>
  </si>
  <si>
    <t>Purmerend</t>
  </si>
  <si>
    <t>Opgewekt</t>
  </si>
  <si>
    <t>Opgewekt in Purmerend/ Zon op Purmerend, Zon op Purmerend Coöperatie U.A.</t>
  </si>
  <si>
    <t>AEC/ Zonnepark Ameland (1/3 eigendom)</t>
  </si>
  <si>
    <t>Ameland</t>
  </si>
  <si>
    <t>Ballum</t>
  </si>
  <si>
    <t>Amelander Energie Coöperatie U.A.</t>
  </si>
  <si>
    <t>Eneco</t>
  </si>
  <si>
    <t>Gemeente Ameland, Eneco</t>
  </si>
  <si>
    <t>Duurzaam Soesterkwartier/ Zon op School/ Basisschool 't Anker</t>
  </si>
  <si>
    <t>Vereniging Duurzaam Soesterkwartier/ Soesterwijkwiek, Coöperatie Zon op school B.A.</t>
  </si>
  <si>
    <t xml:space="preserve">GrunnegerPower/ Alfa-postcoderoos I </t>
  </si>
  <si>
    <t>ZonnepanelenDelen/ Zonnedak VVE Julianapark</t>
  </si>
  <si>
    <t>LENS Energie</t>
  </si>
  <si>
    <t>VVE Julianapark</t>
  </si>
  <si>
    <t>BergenEnergie/ Zonnedak Van der Oord (fase 2  2016 PCR)</t>
  </si>
  <si>
    <t>EC Meierijstad/ zonnepark Milieustraat 1 (MeierijstadStroom)</t>
  </si>
  <si>
    <t>Meierijstad</t>
  </si>
  <si>
    <t>Schijndel</t>
  </si>
  <si>
    <t>Energie Coöperatie Meierijstad U.A.</t>
  </si>
  <si>
    <t>gemeente Milieustraat</t>
  </si>
  <si>
    <t>Doniawerstal/ Sinnich Tjerkgaast</t>
  </si>
  <si>
    <t>Doniawerstal-Energie en Omstreken (Cooperatieve Vereniging) U.A.</t>
  </si>
  <si>
    <t>ECOOP</t>
  </si>
  <si>
    <t>EnergiekSchiedam/ Zon op Wennekerpand</t>
  </si>
  <si>
    <t>EKON/ zonnedak Slappeterp Fokkema  I</t>
  </si>
  <si>
    <t>Slappeterp</t>
  </si>
  <si>
    <t>EKON (Enerzji Kooperasje Om (de) Noorderpolder</t>
  </si>
  <si>
    <t>Fokkema Kleasterdyk Slappeterp</t>
  </si>
  <si>
    <t>GeldGroenWassen/ Rhebergen Multihull Yachts</t>
  </si>
  <si>
    <t>ValleiEnergie/ Energiekazerne Ede</t>
  </si>
  <si>
    <t>Vallei</t>
  </si>
  <si>
    <t>Coöperatie ValleiEnergie U.A.</t>
  </si>
  <si>
    <t>gemeente Ede</t>
  </si>
  <si>
    <t>Zevenster Zonnestroom/ zonnedak 1 (PCR)</t>
  </si>
  <si>
    <t>Coöperatie "Zevenster Zonnestroom" U.A.</t>
  </si>
  <si>
    <t xml:space="preserve">BRES/ ZonneWIJde Breda (met ZonnepanelenDelen) </t>
  </si>
  <si>
    <t>Zonnepanelendelen</t>
  </si>
  <si>
    <t>GrunnegerPower/ Huren met Zon 2016 (Nijestee)</t>
  </si>
  <si>
    <t>Nijestee</t>
  </si>
  <si>
    <t>Nijenstee</t>
  </si>
  <si>
    <t>ECLeur/ Zonneakker Leur</t>
  </si>
  <si>
    <t>Zonnecoöperatie West-Friesland/ brandweerkazerne Enkhuizen</t>
  </si>
  <si>
    <t>Enkhuizen</t>
  </si>
  <si>
    <t>Zonnecoöperatie</t>
  </si>
  <si>
    <t>BorneEnergie/ zonnedak Carnahal</t>
  </si>
  <si>
    <t>PeelEnergie/ zonnepanelen particulieren (met Greencrowd)</t>
  </si>
  <si>
    <t>Peel</t>
  </si>
  <si>
    <t xml:space="preserve">ZonnepanelenDelen/ Zonnedak B4 Solar </t>
  </si>
  <si>
    <t>Schagen</t>
  </si>
  <si>
    <t>Warmerhuizen</t>
  </si>
  <si>
    <t>Zonnepanelenophet Dak</t>
  </si>
  <si>
    <t>NHEC/ dorpshuis Moriaan</t>
  </si>
  <si>
    <t>Beverwijk</t>
  </si>
  <si>
    <t>Wijk aan Zee</t>
  </si>
  <si>
    <t>Omgevingsdienst Ijmond/ St. De Moriaan</t>
  </si>
  <si>
    <t>BergenEnergie/ Zonnedak Tervoort (SDE)</t>
  </si>
  <si>
    <t>GroeneReus/ Rabobank Almere</t>
  </si>
  <si>
    <t>ZonnepanelenDelen/ Zonnedak Ketelaars</t>
  </si>
  <si>
    <t>Bernheze</t>
  </si>
  <si>
    <t>Heeswijk Dinther</t>
  </si>
  <si>
    <t>Hercules sportvereniging/ zonnedak</t>
  </si>
  <si>
    <t>Hercules</t>
  </si>
  <si>
    <t>Vereniging Sportbelangen Utrecht (VSU), de wijkraad, Energiefonds Utrecht, EnergieU en EnergieCollectief Utrecht NO.</t>
  </si>
  <si>
    <t>HeuvelrugEnergie/ zonnedak sport FC Driebergen</t>
  </si>
  <si>
    <t>Utrechtse Heuvelrug</t>
  </si>
  <si>
    <t>Driebergen</t>
  </si>
  <si>
    <t>Coöperatie Heuvelrug Energie U.A. (Hé)</t>
  </si>
  <si>
    <t>deA Zon op School (6 scholen)</t>
  </si>
  <si>
    <t>LochemEnergie/ huurwoningen Viverion en Ijsseldal Wonen</t>
  </si>
  <si>
    <t xml:space="preserve">BerkellandEnergie/ Duurzame Energie Eibergen </t>
  </si>
  <si>
    <t>Eibergen/ Rekken</t>
  </si>
  <si>
    <t>Elsendorp/ zonnedak Vd Wetering</t>
  </si>
  <si>
    <t>Gemert-Bakel</t>
  </si>
  <si>
    <t>Elsendorp</t>
  </si>
  <si>
    <t>Energiek Elsendorp/ Coöperatie Elsendorp U.A.</t>
  </si>
  <si>
    <t>NL Energiecollectief</t>
  </si>
  <si>
    <t>Buurkracht</t>
  </si>
  <si>
    <t>Greencrowd/ Delft school 1</t>
  </si>
  <si>
    <t>HaarlemNoorderlicht/ Ateliercomplex Het Hoofdkantoor</t>
  </si>
  <si>
    <t>Kennemer Energie</t>
  </si>
  <si>
    <t>Postcodestroom/ EnergiekBreda/ Zonnedak Belcrum</t>
  </si>
  <si>
    <t>Postcodestroom Cooperatief U.A.</t>
  </si>
  <si>
    <t>Postcodestroom</t>
  </si>
  <si>
    <t>GemeenteBreda, EnergiekBreda</t>
  </si>
  <si>
    <t>BRES/ Zonnecentrale Princenhage  (PCR)</t>
  </si>
  <si>
    <t>GemeenteBreda</t>
  </si>
  <si>
    <t xml:space="preserve">GrunnegerPower/ Zonneweide Vierverlaten Hoogkerk </t>
  </si>
  <si>
    <t>Gemeente groningen</t>
  </si>
  <si>
    <t>Nyewaard/  sportcomplex Poortzicht te Nieuwpoort</t>
  </si>
  <si>
    <t>Molenlanden</t>
  </si>
  <si>
    <t>Nyenwaard</t>
  </si>
  <si>
    <t>Coöperatie Nyewaard U.A.</t>
  </si>
  <si>
    <t>ZinZaken/ Lakemeijer</t>
  </si>
  <si>
    <t>HeuvelrugEnergie/ zonnedak  Revius Lyceum Doorn</t>
  </si>
  <si>
    <t>Doorn</t>
  </si>
  <si>
    <t xml:space="preserve">EnergieU/ Buurtstroom Hoograven de A.R.M. </t>
  </si>
  <si>
    <t>Coöperatie Buurtstroom-Energie-U U.A.</t>
  </si>
  <si>
    <t>Soft Energy</t>
  </si>
  <si>
    <t>EnergieU/ Hoograven Duurzaam</t>
  </si>
  <si>
    <t>OnzeZon Houten zonnedak Zoutloods Houten (A27)</t>
  </si>
  <si>
    <t>Houten</t>
  </si>
  <si>
    <t>OnzeZon Houten Coöperatief U.A.</t>
  </si>
  <si>
    <t>ECOstroom/ zonnepanelen De Hoop</t>
  </si>
  <si>
    <t>Coöperatie Ecostroom.nu U.A</t>
  </si>
  <si>
    <t>ZutphenEnergie/ Zonnedak Warken I</t>
  </si>
  <si>
    <t>Warnsveld</t>
  </si>
  <si>
    <t>EC Oss/ Mondriaansporthal</t>
  </si>
  <si>
    <t>gemeente sporthal</t>
  </si>
  <si>
    <t>Blijstroom/ Sporthal Noorderhavenkade</t>
  </si>
  <si>
    <t>Coöperatie Blijstroom B.A., "Cooperatie Blijstroom_x000D_
 Noorderhavenkade U.A."</t>
  </si>
  <si>
    <t>Gemeente Rotterdam</t>
  </si>
  <si>
    <t xml:space="preserve">AsserEnergie/ zonnedak warenhuis Vanderveen I </t>
  </si>
  <si>
    <t>Asser Energie/ Energiecoöperatie Duurzaam Assen U.A.</t>
  </si>
  <si>
    <t xml:space="preserve">Zonnedael/ zonnedak </t>
  </si>
  <si>
    <t>Zonnedael</t>
  </si>
  <si>
    <t>productiecoöperatie/ VVE</t>
  </si>
  <si>
    <t>"Collectieve_x000D_
 Opwekinstallatie Coöperatie Zonnedael U.A."</t>
  </si>
  <si>
    <t>OverMorgen</t>
  </si>
  <si>
    <t>EnergieGilzeRijen/ zonnedak Hangaar 116</t>
  </si>
  <si>
    <t>Gilze en Rijen</t>
  </si>
  <si>
    <t>Coöperatie Energie Gilze Rijen U.A.</t>
  </si>
  <si>
    <t>LOPEC/ zonnedak ZON 1 (PCR)</t>
  </si>
  <si>
    <t>Loppersum</t>
  </si>
  <si>
    <t>Gelijk-stroom (EPN Noordoostpolder)/ Zonnedak Verwer Markenesse 1</t>
  </si>
  <si>
    <t>Markenesse</t>
  </si>
  <si>
    <t>Gelijk-Stroom, Coöperatieve Vereniging Energie Pioniers Noordoostpolder U.A. (EPN)</t>
  </si>
  <si>
    <t>EnergiekHeusden/ Zon op Heusden1 (De Kubus)</t>
  </si>
  <si>
    <t>EnecoZonnehub/ Zonnehub Etten-Leur</t>
  </si>
  <si>
    <t>Etten-Leur</t>
  </si>
  <si>
    <t>"Coöperatie_x000D_
 Zonnehub U.A."</t>
  </si>
  <si>
    <t>Eneco Zonnehub (2019: overgenomen door greenspread)</t>
  </si>
  <si>
    <t>ZonnepanelenDelen/ zonnedak BCS Harderwijk</t>
  </si>
  <si>
    <t>Harderwijk</t>
  </si>
  <si>
    <t>Opgewekt Maas en Waal/ basisschool De Laak</t>
  </si>
  <si>
    <t>West Maas en Waal</t>
  </si>
  <si>
    <t>Wamel</t>
  </si>
  <si>
    <t>ZonnepanelenDelen/ ZonopZorg Zonnedak Molenhof</t>
  </si>
  <si>
    <t>Bildtse Stroom/ Zonnedak Plantinga Oude Bildtzijl</t>
  </si>
  <si>
    <t xml:space="preserve">Het Bildt </t>
  </si>
  <si>
    <t>De Bildste Energie Coöperatie U.A. (Bildtse Stroom)</t>
  </si>
  <si>
    <t>ZonnepanelenDelen/ zonnedak Hettenheuvel 2</t>
  </si>
  <si>
    <t>Vragender/ 3 zonnedaken Gunnewick, Vragender, school VOF  (PCR)</t>
  </si>
  <si>
    <t>Vragender</t>
  </si>
  <si>
    <t>VCEN, Vragender Coöperatief Energieneutraal</t>
  </si>
  <si>
    <t>Zuiderlicht/ Ijburgcollege 2 (incl extra panelen)</t>
  </si>
  <si>
    <t>EnergiekNagele/ zonnedak MFC Het Rietveld</t>
  </si>
  <si>
    <t>Nagele</t>
  </si>
  <si>
    <t>Coöperatieve Vereniging Energiek Nagele U.A.</t>
  </si>
  <si>
    <t>Windkoepel Noordoostpolder</t>
  </si>
  <si>
    <t xml:space="preserve">GroeneHartEnergie/ Mozaïek basisschool </t>
  </si>
  <si>
    <t>Alphen aan den Rijn</t>
  </si>
  <si>
    <t>Coöperatie Groene Hart Energie U.A.</t>
  </si>
  <si>
    <t>basisschool</t>
  </si>
  <si>
    <t>Zon op Zwijndrecht (RaJuBiBoS deel 1)</t>
  </si>
  <si>
    <t>VET Vught/ zonnedak Prins Hendrik</t>
  </si>
  <si>
    <t>Solisplan SPV 1</t>
  </si>
  <si>
    <t>Energielokt de Meijerij</t>
  </si>
  <si>
    <t>Zon op Nijkerk/ zonnedak Marantha</t>
  </si>
  <si>
    <t>Nijkerk</t>
  </si>
  <si>
    <t>"Zon op Nijkerk, Nijkerkerveen,_x000D_
 Hoevelaken, Locatie I U.A."</t>
  </si>
  <si>
    <t>Bildtse Stroom/ Zonnedak Platstore St Annaparochie</t>
  </si>
  <si>
    <t>TrichtDuurzaam/ zonnedak dorpshuis</t>
  </si>
  <si>
    <t>Tricht</t>
  </si>
  <si>
    <t>Coöperatie Tricht Duurzaam U.A.</t>
  </si>
  <si>
    <t xml:space="preserve">GrunnegerPower/ Alfa-postcoderoos II </t>
  </si>
  <si>
    <t xml:space="preserve">BRES/ zonnedak VVE (advies) </t>
  </si>
  <si>
    <t>Zon op Reeuwijk (Huis van Alles)</t>
  </si>
  <si>
    <t>Reeuwijk</t>
  </si>
  <si>
    <t>"Zon op Reeuwijk Coöperatie U.A._x000D_
 (Zon op Bodegraven-Reeuwijk)"</t>
  </si>
  <si>
    <t>Zon op Heemstede 5 (De Dinkelhoeve)</t>
  </si>
  <si>
    <t>Zonnecoöperatie WestFriesland/ fruitkwekerij ‘t Keetje</t>
  </si>
  <si>
    <t>Lutjebroek</t>
  </si>
  <si>
    <t>ZonnepanelenDelen/Solar Eclips</t>
  </si>
  <si>
    <t xml:space="preserve">ZonnepanelenDelen/ Zonnedak Van Erp </t>
  </si>
  <si>
    <t>Sint Oedenrode</t>
  </si>
  <si>
    <t>Solaris Industria</t>
  </si>
  <si>
    <t>ECOstroom/ BCO Ecostroom Bedrijvencentrum Osdorp Inglandenweg dak 1 (PCR)</t>
  </si>
  <si>
    <t>Coöperatie Ecostroom.nu U.A, Coöperatie BCO Ecostroom U.A</t>
  </si>
  <si>
    <t>ZonnepanelenDelen/  Zonnedak Visscher Carvelle</t>
  </si>
  <si>
    <t>Zwartewaterland</t>
  </si>
  <si>
    <t>Genemuiden</t>
  </si>
  <si>
    <t>Reestdal/ zonnedak  ReestdalRoos (PCR)</t>
  </si>
  <si>
    <t>DuurzaamHeeg/ Samen Zon in Heeg (Ottenhome 2 daken)</t>
  </si>
  <si>
    <t>Súdwest-Fryslân</t>
  </si>
  <si>
    <t>Heeg</t>
  </si>
  <si>
    <t>Cooperatie Duurzaam Heeg U.A.</t>
  </si>
  <si>
    <t>Zon op Nijkerk/ zonnedak Kuyer Metaal I</t>
  </si>
  <si>
    <t>Groenhofzicht/ zonnedak Aegon</t>
  </si>
  <si>
    <t>Groenhofzicht</t>
  </si>
  <si>
    <t>Coöperatie Groenhofzicht U.A.</t>
  </si>
  <si>
    <t>AEGON</t>
  </si>
  <si>
    <t>MRD/ Z.E.C. Sluis-Schoonedijke Hydrauvision</t>
  </si>
  <si>
    <t>Sluis</t>
  </si>
  <si>
    <t>Schoondijk</t>
  </si>
  <si>
    <t>MRD/ Maak Onze Regio Duurzamer (coöperatief ontwikkelaar, meerdere productiecoöperaties)</t>
  </si>
  <si>
    <t>Maak onze Regio Duurzaam</t>
  </si>
  <si>
    <t>Hilverzon/ sporthal Kerkelanden</t>
  </si>
  <si>
    <t xml:space="preserve">gemeente </t>
  </si>
  <si>
    <t>DuurzaamBeltrum/ ZONders I zonnedak sporthal De Sonders (PCR )</t>
  </si>
  <si>
    <t>Beltrum</t>
  </si>
  <si>
    <t>Energiecoöperatie De ZONders U.A. (Stichting Duurzaam Beltrum)</t>
  </si>
  <si>
    <t>gemeente Berkelland</t>
  </si>
  <si>
    <t xml:space="preserve">SolarGreenPoint/ De Gruyter Fabriek (fase 2) </t>
  </si>
  <si>
    <t xml:space="preserve">MRD/ Z.E.C. Sluis - Oostburg (Belderok) u.a </t>
  </si>
  <si>
    <t>Zuidzande</t>
  </si>
  <si>
    <t>AmsterdamEnergie/ Zonstation 1:  Reigerbos (metrostation)</t>
  </si>
  <si>
    <t>Zon op Hendrik-Ido-Ambacht (Gemeentehuis)</t>
  </si>
  <si>
    <t>Hendrik-Ido-Ambacht</t>
  </si>
  <si>
    <t>"Zon op Hendrik-Ido-Ambacht_x000D_
 Coöperatie U.A."</t>
  </si>
  <si>
    <t>DuurzaamBeltrum/ ZONders I zonnedak Hoffman (PCR )</t>
  </si>
  <si>
    <t>HeilooEnergie/ Zon op Heiloo 3 (COHESIE BOR)</t>
  </si>
  <si>
    <t>Heiloo</t>
  </si>
  <si>
    <t>Heiloo Energie, Coöperatie Cohesie Heiloo U.A.</t>
  </si>
  <si>
    <t>DuurzaamRielGoirle/ zonnedak Van den Abbeelen I en II</t>
  </si>
  <si>
    <t>ZonnepanelenDelen/ Zonnedak Greve</t>
  </si>
  <si>
    <t>Westland</t>
  </si>
  <si>
    <t>De Lier</t>
  </si>
  <si>
    <t>BergenEnergie/ Zonneweide Bergen (fase 2 SDE)</t>
  </si>
  <si>
    <t xml:space="preserve">Zon op Nijkerk/ zonnedak Smink I </t>
  </si>
  <si>
    <t>Hoevelaken</t>
  </si>
  <si>
    <t>ZonnepanelenDelen/ Zonnedak Donk!</t>
  </si>
  <si>
    <t>Zonnespiegel/ zonnedak VVE</t>
  </si>
  <si>
    <t>Coöperatie Zonnespiegel U.A.</t>
  </si>
  <si>
    <t xml:space="preserve">MRD/ Z.E.C. Sluis - Breskens (Transport Vooruit) u.a </t>
  </si>
  <si>
    <t>Breskens</t>
  </si>
  <si>
    <t>Hilverzon/ Rotor Media Zonnefabriek</t>
  </si>
  <si>
    <t>BRES/ ZonneVeste Breda (SDE)</t>
  </si>
  <si>
    <t>ZonnecollectiefHengeloTuindorp/ Zonnedak Klokstee</t>
  </si>
  <si>
    <t>Hengelo (O.)</t>
  </si>
  <si>
    <t>"Cooperatie Zonnecollectief Tuindorp_x000D_
 Hengelo U.A."</t>
  </si>
  <si>
    <t>EnergieDuurzaam (Koos Lamme)</t>
  </si>
  <si>
    <t>ZonnePanelenDelen/ zonnedak Solisplan GymXL</t>
  </si>
  <si>
    <t>Zon op Nijkerk/ zonnedak De Hoeksteen</t>
  </si>
  <si>
    <t>ZonnepanelenDelen/ ZonopZorg Zonnedak 't Kampje</t>
  </si>
  <si>
    <t>Stichtse Vecht</t>
  </si>
  <si>
    <t xml:space="preserve"> Loenen aan de Vecht</t>
  </si>
  <si>
    <t>ZonnepanelenDelen/ zonnedak Hettenheuvel 1</t>
  </si>
  <si>
    <t xml:space="preserve">Zon op Zeeburg  Entrepotburg (huurders) </t>
  </si>
  <si>
    <t>Zon op Zeeburg cooperatie U.A</t>
  </si>
  <si>
    <t>De Key, woongebouw Entrepotbrug, De nu gerealiseerde zonnestroominstallatie is het eerste coöperatieve zonnepanelenproject op het dak van een woningcorporatie in Nederland.</t>
  </si>
  <si>
    <t>FryskeFlinter/zonnedak De Flambou</t>
  </si>
  <si>
    <t>Oosterbierum</t>
  </si>
  <si>
    <t>Cooperatie 'Fryske Flinter' U.A.</t>
  </si>
  <si>
    <t>ZonnepanelenDelen/  Planetarium</t>
  </si>
  <si>
    <t>SolarGreenPoint/ Batensteinbad (fase 2)</t>
  </si>
  <si>
    <t>OpgewektHouten/ zonnedak de Kruisboog</t>
  </si>
  <si>
    <t>Coöperatie Opgewekt Houten U.A.</t>
  </si>
  <si>
    <t>UmZunst/ zonnedak (PCR)</t>
  </si>
  <si>
    <t>Coevorden</t>
  </si>
  <si>
    <t>Noord-Sleen</t>
  </si>
  <si>
    <t>"Coöperatie Um Zunst_x000D_
 U.A."</t>
  </si>
  <si>
    <t>GroenkrachtGroenlo/ zonnedak 1 Gebroeders Klein Gunnewiek  (PCR)</t>
  </si>
  <si>
    <t>Gebr. Klein Gunnewiek autobedrijf</t>
  </si>
  <si>
    <t>GroenWaterland/ zonnedak Brandweerkazerne</t>
  </si>
  <si>
    <t>Groen Waterland Energie Coöperatief U.A.</t>
  </si>
  <si>
    <t xml:space="preserve">Zonnedak De Korf </t>
  </si>
  <si>
    <t>Leusden</t>
  </si>
  <si>
    <t>Zonnedak</t>
  </si>
  <si>
    <t>Coöperatie Zonnedak de Korf U.A.</t>
  </si>
  <si>
    <t>IkWilWatt energieloket/ ValleiZon</t>
  </si>
  <si>
    <t>Postcodestroom/ zonnedak Pon Dealer  Amersfoort</t>
  </si>
  <si>
    <t>GrunnegerPower/ Huren met Zon 2017 (Nijestee)</t>
  </si>
  <si>
    <t>HeilooEnergie/ Zon op Heiloo 1 (COHESIE sporthal Vennewater)</t>
  </si>
  <si>
    <t>ValleiEnergie/ Rietzon (sporthal)</t>
  </si>
  <si>
    <t>Zon op Voorschoten/ zonnedak sporthal De Vliethorst</t>
  </si>
  <si>
    <t>Voorschoten</t>
  </si>
  <si>
    <t>Zon op Voorschoten Coöperatie U.A.</t>
  </si>
  <si>
    <t>sporthal</t>
  </si>
  <si>
    <t>WaalreEnergieLokaal/ CoöpZonnedakDePracht/ zonnedak De Pracht</t>
  </si>
  <si>
    <t>Waalre</t>
  </si>
  <si>
    <t>Waalre Energie Lokaal (WEL), Cooperatief Zonnedak De Pracht U.A.</t>
  </si>
  <si>
    <t xml:space="preserve">GroeneReus/ Handboogschutterij Almere (HBSA) </t>
  </si>
  <si>
    <t>HBSA</t>
  </si>
  <si>
    <t xml:space="preserve">EnergieU/ Buurtstroom Molenstraat </t>
  </si>
  <si>
    <t>Stichting Studentenhuisvesting/ bewoners</t>
  </si>
  <si>
    <t>GroeneHartEnergie/ Archeon Solar Tracker</t>
  </si>
  <si>
    <t>Archeon</t>
  </si>
  <si>
    <t xml:space="preserve">CEC/ zonnedak CEC 1 Gemeentewerf </t>
  </si>
  <si>
    <t>Land van Cuijk</t>
  </si>
  <si>
    <t>Cuijk</t>
  </si>
  <si>
    <t>"CEC, Cuijks Energie Collectief U.A., Coöperatieve Vereniging", "Coöperatieve Vereniging Cuijks_x000D_
 Energie Collectief 1 U.A. (CEC1)"</t>
  </si>
  <si>
    <t>Greencrowd/ zonnedak werf en buurtcentrum Grave</t>
  </si>
  <si>
    <t>MRD/ Z.E.C. Sluis - Retranchement (Belderok) u.a</t>
  </si>
  <si>
    <t xml:space="preserve">Retranchement  </t>
  </si>
  <si>
    <t>Gelijk-stroom (EPN Noordoostpolder)/ Zonnedak Bibliotheek</t>
  </si>
  <si>
    <t>Flevomeer Bibliotheel Emmeloord</t>
  </si>
  <si>
    <t>EVHB (PCR)/ Hal 12 BAT Zevenaar zonnedak</t>
  </si>
  <si>
    <t>Zevenaar</t>
  </si>
  <si>
    <t>EVHB/ Energie van Hollandse Bodem (ontwikkelaar, meerdere productieco:öperaties), EVHB/ Cooperatie Bat Hal 12 Zevenaar U.A.</t>
  </si>
  <si>
    <t>EVHB</t>
  </si>
  <si>
    <t>ZonnePanelendelen/ zonnedak Van Assche</t>
  </si>
  <si>
    <t>Hulst</t>
  </si>
  <si>
    <t>Hengstdijk</t>
  </si>
  <si>
    <t>Solisplan</t>
  </si>
  <si>
    <t>ECOstroom/ WOW Ecostroom/ Broedplaats WOW Amsterdam</t>
  </si>
  <si>
    <t>Coöperatie Ecostroom.nu U.A, WOW Ecostroom Coöperatief U.A.</t>
  </si>
  <si>
    <t>Zon op Waterland Noorderzon-II</t>
  </si>
  <si>
    <t>Duurzaam Woudsend/ zonnedak Sinnich Waldsein</t>
  </si>
  <si>
    <t>Woudsend</t>
  </si>
  <si>
    <t>Energiecoöperatie Duurzaam Woudsend (EDW)</t>
  </si>
  <si>
    <t>ZonnepanelenDelen/ zonnedak Lagerwey</t>
  </si>
  <si>
    <t>Barneveld</t>
  </si>
  <si>
    <t>Lagerwey</t>
  </si>
  <si>
    <t>Greencrowd/ zonnedak gemeentehuis Grave</t>
  </si>
  <si>
    <t xml:space="preserve">EWSD/ zonnedak Brouwershaven </t>
  </si>
  <si>
    <t>Schouwen-Duiveland</t>
  </si>
  <si>
    <t>Brouwershaven</t>
  </si>
  <si>
    <t>Postcodestroom Cooperatief U.A., Energie Werkt op Schouwen-Duivenland (EWSD)</t>
  </si>
  <si>
    <t>GLOED Garnwerd/ Zonnedak Keizer</t>
  </si>
  <si>
    <t>Coöperatie GLOED (Garnwerd Lokaal Onafhankelijk en Duurzaam)</t>
  </si>
  <si>
    <t>BES/ Zon op World Forum</t>
  </si>
  <si>
    <t>Buurtenergie Statenkwartier (BES), Vereniging , Zon op World Forum Coöperatie U.A.</t>
  </si>
  <si>
    <t>ZonnepanelenDelen/ Zonnedak Yn'e Lijte</t>
  </si>
  <si>
    <t>Grou</t>
  </si>
  <si>
    <t>Hilverzon/ Meentkrachtcentrale</t>
  </si>
  <si>
    <t xml:space="preserve">MeentKracht, Stichting Hilversumse Meent, gemeente </t>
  </si>
  <si>
    <t>ECLOZ/ Kwatrijnzon boerderij Kaatsheuvel Plantloonseweg</t>
  </si>
  <si>
    <t>Loon op Zand</t>
  </si>
  <si>
    <t>Kaatsheuvel</t>
  </si>
  <si>
    <t>ECLoZ | om Energie Collectief Loon op Zand (ECLOZ)</t>
  </si>
  <si>
    <t>biologische boer (Sprengers)</t>
  </si>
  <si>
    <t xml:space="preserve">Zon op Leiden/ zonnecentrale Sporthal Houtkwartier </t>
  </si>
  <si>
    <t>Zon op Leiden Coöperatie U.A.</t>
  </si>
  <si>
    <t xml:space="preserve">DuurzaamOverloon/ Zon op De Pit </t>
  </si>
  <si>
    <t>Overloon</t>
  </si>
  <si>
    <t>Coöperatie Duurzaam Overloon! U.A.</t>
  </si>
  <si>
    <t>GroeneReus/ Zorggroep Almere "Prisma"</t>
  </si>
  <si>
    <t>Zorggroep Almere</t>
  </si>
  <si>
    <t>ZonKrachtHummelo/ zonnedak 2 Holsen  (PCR)</t>
  </si>
  <si>
    <t>Hummelo</t>
  </si>
  <si>
    <t>Cooperatie Zonkracht Hummelo U.A.</t>
  </si>
  <si>
    <t>BoksumEnergiek/ zonnedak dorpshuis</t>
  </si>
  <si>
    <t>Boksum</t>
  </si>
  <si>
    <t>Coöperatie Boksum Energie(k) U.A.</t>
  </si>
  <si>
    <t>LochemEnergie/ zonnedak Safan Darley 2</t>
  </si>
  <si>
    <t>GroeneReus/ Zorggroep Almere "de Binder"</t>
  </si>
  <si>
    <t>HofvanTwenteopRozen/  zonnedak 1 mts. Pelle-Rupert  (PCR)</t>
  </si>
  <si>
    <t>Hof van Twente</t>
  </si>
  <si>
    <t>"Coöperatie Hof van Twente op Rozen_x000D_
 U.A.", Coöperatie Op Rozen Facilitair (CORF)/ Coöperatie Hof van Twente op Rozen U.A./ Energiecoöperatie Hof op Rozen U.A.</t>
  </si>
  <si>
    <t>CORF</t>
  </si>
  <si>
    <t>Mei-inoar Grien/ SamenZon Zonnedak Jilsum</t>
  </si>
  <si>
    <t>Noardeast-Fryslân</t>
  </si>
  <si>
    <t>Ferwerderadiel / Jislum</t>
  </si>
  <si>
    <t>Energiecoöperatie 'Mei-inoar Grien'</t>
  </si>
  <si>
    <t xml:space="preserve">ECOstroom/ August Ecostroom </t>
  </si>
  <si>
    <t>Coöperatie Ecostroom.nu U.A, "Huygens Ecostroom Coöperatief U.A._x000D_
 (handelsnamen: August Ecostroom, Jordaan Ecostroom)"</t>
  </si>
  <si>
    <t>Orangse Capital Group, LIDL</t>
  </si>
  <si>
    <t>ECtenBoer/ Zonnedak Wolddijk</t>
  </si>
  <si>
    <t>Ten Boer</t>
  </si>
  <si>
    <t>Energie Coöperatie Ten Boer U.A. (ECTB)</t>
  </si>
  <si>
    <t>GrEK</t>
  </si>
  <si>
    <t>Gaasterland/ Zonnecollectief 1 Manege Gaasterland</t>
  </si>
  <si>
    <t xml:space="preserve">Harich  </t>
  </si>
  <si>
    <t>Energie Coöperatie Gaasterland U.A. (Coöperatieve vereniging)</t>
  </si>
  <si>
    <t>ECOstroom/ BCO Ecostroom Bedrijvencentrum Osdorp tweede dak (SDE)</t>
  </si>
  <si>
    <t>Zon op De Ronde Venen/ zonnedak Dorpshuis Baambrugge</t>
  </si>
  <si>
    <t>Baambrugge</t>
  </si>
  <si>
    <t>"Zon op de Ronde Venen Coöperatief_x000D_
 U.A."</t>
  </si>
  <si>
    <t>Zon op Zwijndrecht (RaJuBiBos deel 2)</t>
  </si>
  <si>
    <t>DuurzameEnergieHaaren/ DeGroeneLeye/ zonnedak Leyestroom 1 ESSO-tankstation</t>
  </si>
  <si>
    <t>Helvoirt</t>
  </si>
  <si>
    <t>Cooperatie Hot U.A. (Huis en Omgeving in Transitie), voormalig: Coöperatie Duurzame Energie Haaren U.A.</t>
  </si>
  <si>
    <t>eigenaar esso station</t>
  </si>
  <si>
    <t>ECOstroom/ WOW ECOstroom/ VVE Theophilusstraat 1-9</t>
  </si>
  <si>
    <t>EnergiekHalderberge/ zonnedak gemeentehuis Oudenbosch (PCR)</t>
  </si>
  <si>
    <t>Oudenbosch</t>
  </si>
  <si>
    <t>BOEN Bronkhorst/ zonnedak Holthuizen</t>
  </si>
  <si>
    <t xml:space="preserve">Steenderen </t>
  </si>
  <si>
    <t>Energiecoöperatie BOEN (Bronckhorst en Omgeving Energie Neutraal)</t>
  </si>
  <si>
    <t>PoweredbyHattem/ zonnedak Sporthal Spoorstraat</t>
  </si>
  <si>
    <t>Hattem</t>
  </si>
  <si>
    <t>"Energiecoöperatie Powered by Hattem_x000D_
 SCE U.A."</t>
  </si>
  <si>
    <t xml:space="preserve">ZonnepanelenDelen/ Zonnedak Schinkel </t>
  </si>
  <si>
    <t>Coöperatief Dutch Renewergy</t>
  </si>
  <si>
    <t>MRD/ Z.E.C. Sluis- Schoonedijke MFC De Korre</t>
  </si>
  <si>
    <t>DeventerEnergie/ DE Zonneroos Sallcon (tranche 2 2018)</t>
  </si>
  <si>
    <t>EVHB (PCR)/ Zonnepark  'Korenstreep' Veghel</t>
  </si>
  <si>
    <t>Veghel</t>
  </si>
  <si>
    <t>EVHB/ Energie van Hollandse Bodem (ontwikkelaar, meerdere productieco:öperaties)</t>
  </si>
  <si>
    <t xml:space="preserve">EVHB  </t>
  </si>
  <si>
    <t xml:space="preserve">BOM/ Energiefonds Brabant </t>
  </si>
  <si>
    <t>Zuiderlicht/ ABSA het Gein</t>
  </si>
  <si>
    <t>Duurswolde/ zonnedak Zandhoeve Holsteins</t>
  </si>
  <si>
    <t>Duurzaam Menterwolde/ Zonnepark SUNBROUCK (2018)</t>
  </si>
  <si>
    <t>Menterwolde/ Zuidbroek</t>
  </si>
  <si>
    <t>Zuiderlicht/ ABSA Zuiderzee</t>
  </si>
  <si>
    <t>GroeneReus/ Zorggroep Almere "de Notekraker"</t>
  </si>
  <si>
    <t>GroenkrachtGroenlo/ zonnedak 3 Marianum (PCR)</t>
  </si>
  <si>
    <t>GrunnegerPower VVE zonnecoach/ zonnedak  'Milvhuys' (Assen)</t>
  </si>
  <si>
    <t>VVE Zonnecoach/ GrunnegerPower/ VVE Milvhuys</t>
  </si>
  <si>
    <t>Enpuls/VvE Belang</t>
  </si>
  <si>
    <t>Zuiderlicht/ ABSA het Podium</t>
  </si>
  <si>
    <t>EWSD/ Postcodestroom/ zonnedak Bruse Boys Bruinisse</t>
  </si>
  <si>
    <t>Bruinisse</t>
  </si>
  <si>
    <t>Saman EneriQ</t>
  </si>
  <si>
    <t xml:space="preserve">BildtseStroom NEN2020/ Zonnedak Swart Nij Altoenae </t>
  </si>
  <si>
    <t xml:space="preserve">Het Bildt/ Nij Altoenae </t>
  </si>
  <si>
    <t xml:space="preserve">EnergieU/ Buurtstroom Griftkwartier I </t>
  </si>
  <si>
    <t>Greencrowd/ gemeentehuis Grave VVE Zuid Ooster</t>
  </si>
  <si>
    <t>VVE Zuid Ooster (gemeentehuis Grave)</t>
  </si>
  <si>
    <t>TexelgeeftEnergie/ zonnedak De Hal (PCR)</t>
  </si>
  <si>
    <t>Den Burg</t>
  </si>
  <si>
    <t>InnoFundNL</t>
  </si>
  <si>
    <t>Texel geeft Energie (TexelEnergie, GemeenteTexel, Urgenda)</t>
  </si>
  <si>
    <t>GroeneReus/ Zorggroep Almere "de Opmaat"</t>
  </si>
  <si>
    <t>Endona/ Zonneveld Boerhof Heeten</t>
  </si>
  <si>
    <t>Raalte</t>
  </si>
  <si>
    <t>Heeten</t>
  </si>
  <si>
    <t>Energie Coöperatie Endona U.A.</t>
  </si>
  <si>
    <t>Escozon</t>
  </si>
  <si>
    <t>EscoZon/ Endona ua</t>
  </si>
  <si>
    <t>GroeneReus/ Zorggroep Almere "Noorderdok"</t>
  </si>
  <si>
    <t>PekelaDuurzaam/ zonnedak De Spil</t>
  </si>
  <si>
    <t>Nieuwe Pekela</t>
  </si>
  <si>
    <t xml:space="preserve">WatBeters/ zonnedak Jacobs </t>
  </si>
  <si>
    <t>Overbetuwe</t>
  </si>
  <si>
    <t xml:space="preserve">Heteren, Driel en Randwijk </t>
  </si>
  <si>
    <t>WatBeters Voor Overbetuwe Cooperatie U.A. (Heteren, Driel, Randwijk)</t>
  </si>
  <si>
    <t>WatBetersNederland/ Coöperatie Expert</t>
  </si>
  <si>
    <t xml:space="preserve">Zonnecoöperatie West-Friesland/ Brandweergarage Nieuwe Wal </t>
  </si>
  <si>
    <t>Hoorn</t>
  </si>
  <si>
    <t>Co-stroom/ zonnedak boer Nijkamp in Oxe</t>
  </si>
  <si>
    <t>Oxe</t>
  </si>
  <si>
    <t>Co-Stroom Coöperatie U.A.</t>
  </si>
  <si>
    <t>EnergyportPeelland/ zonnepark "de Vlaas" (3 PCR kavels coöperatief)</t>
  </si>
  <si>
    <t>Asten</t>
  </si>
  <si>
    <t>St. Jozefparochie</t>
  </si>
  <si>
    <t>"EPP, Coöperatie Energyport Peelland U.A.", "Cooperatie Zonnepark Pcr De Vlaas_x000D_
 U.A."</t>
  </si>
  <si>
    <t>Zon op Nederland/ Hoppenbrouwer</t>
  </si>
  <si>
    <t>Greencrowd/ Zon op Nederland</t>
  </si>
  <si>
    <t>ECLeur/ Zonnedak Arcus</t>
  </si>
  <si>
    <t>Triwy (sportcentrum Arcus), gemeente</t>
  </si>
  <si>
    <t>Zon op Heemstede Heems</t>
  </si>
  <si>
    <t xml:space="preserve">Zon op Oirschot/ zonnedak Geeneindseweg </t>
  </si>
  <si>
    <t>Oirschot</t>
  </si>
  <si>
    <t>Stichting Zon op Oirschot, Coöperatie Zon op Oirschot - Geeneindseweg 8 U.A.</t>
  </si>
  <si>
    <t xml:space="preserve">GroenRegentes/ HaagsOpgewekt Theater De Nieuwe Regentes </t>
  </si>
  <si>
    <t xml:space="preserve">CEC/ zonnedak CEC2 </t>
  </si>
  <si>
    <t>"CEC, Cuijks Energie Collectief U.A., Coöperatieve Vereniging", "Coöperatieve Vereniging_x000D_
 Beversestraat 24 CEC 2 U.A."</t>
  </si>
  <si>
    <t>ZonnepanelenDelen/ Zonnedak Midden Boskoop</t>
  </si>
  <si>
    <t>Boskoop</t>
  </si>
  <si>
    <t>deA/ Buurtstroom Foenix Molenmakershoek</t>
  </si>
  <si>
    <t>Coöperatie Buurtstroom-deA U.A.</t>
  </si>
  <si>
    <t xml:space="preserve">FruitstadEnergie/ zonnedak ROC Rivor </t>
  </si>
  <si>
    <t>Fruitstad Energie Coöperatie Tiel U.A.</t>
  </si>
  <si>
    <t>WiedenWeerribben/ zonnedak 1 Kanaaldijk 9 Helmer</t>
  </si>
  <si>
    <t>Steenwijkerland</t>
  </si>
  <si>
    <t>Giethoorn</t>
  </si>
  <si>
    <t>Energiecoöperatie de Wieden-Weeribben U.A.</t>
  </si>
  <si>
    <t>Hilverzon/ Dudok Arena (PCR project 1)</t>
  </si>
  <si>
    <t xml:space="preserve">Zonnedak MARIN op Zon </t>
  </si>
  <si>
    <t>EnecoZonnehub/ zonnedak Goedereede</t>
  </si>
  <si>
    <t>Goedereede</t>
  </si>
  <si>
    <t>Deltawind/ gemeente</t>
  </si>
  <si>
    <t>Zon op Markenbinnen</t>
  </si>
  <si>
    <t>Markenbinnen</t>
  </si>
  <si>
    <t>Greencrowd/ NDSM Scheepsbouwloods</t>
  </si>
  <si>
    <t>Stichting Kinetisch Noord (beheerder loods)</t>
  </si>
  <si>
    <t>ValleiEnergie/ Hogesteeg Achterberg Rhenen</t>
  </si>
  <si>
    <t>Rhenen</t>
  </si>
  <si>
    <t>Achterberg</t>
  </si>
  <si>
    <t>SolarGreenPoint/ A4 Rijsenhout Hoofddorp (geen coöperatie)</t>
  </si>
  <si>
    <t>Hoofddorp</t>
  </si>
  <si>
    <t>"Cooperatieve Vereniging Solar Green_x000D_
 Point Haarlemmermeer U.A"</t>
  </si>
  <si>
    <t>SolarGreenpoint</t>
  </si>
  <si>
    <t xml:space="preserve"> Duurzaambedrijf Haarlemmermeer</t>
  </si>
  <si>
    <t xml:space="preserve">WaalreEnergieLokaal/ zonnedak Brede School Ekenrooi </t>
  </si>
  <si>
    <t>Aalst-Waalre</t>
  </si>
  <si>
    <t>Waalre Energie Lokaal (WEL)</t>
  </si>
  <si>
    <t>ZonnepanelenDelen/ Zonnedak Buitenzorg (Zonopzorg)</t>
  </si>
  <si>
    <t>Zuid-Scharwoude</t>
  </si>
  <si>
    <t>MRD/ Z.E.C. Sluis- Cadzand (Duinhof)</t>
  </si>
  <si>
    <t>Cadzand</t>
  </si>
  <si>
    <t>AlkmaarEnergie NHEC/ DaalmeerZon</t>
  </si>
  <si>
    <t>initiatiefgroep Alkmaar</t>
  </si>
  <si>
    <t>BlauwVinger/ zonnepark  Weekhorst  (geen eigendom)</t>
  </si>
  <si>
    <t>participatie/ lokale coöperatie</t>
  </si>
  <si>
    <t>Kronos</t>
  </si>
  <si>
    <t>Kronos Solar</t>
  </si>
  <si>
    <t xml:space="preserve">ZonnigZieuwent/ zonnedak 2 Kei Zonnig </t>
  </si>
  <si>
    <t>Lichtenvoorde</t>
  </si>
  <si>
    <t xml:space="preserve">ValleiEnergie/ ZonCollage Bennekom </t>
  </si>
  <si>
    <t>EC Vlieland/ Zonneakker de Vliehors</t>
  </si>
  <si>
    <t>Vlieland</t>
  </si>
  <si>
    <t>Coöperatie VlielandEnergie U.A.</t>
  </si>
  <si>
    <t>Rijksvastgoedbedrijf, Defensie, gemeente Vlieland</t>
  </si>
  <si>
    <t>BoekelEnergie/ Zonnedak Nia Domo</t>
  </si>
  <si>
    <t>Boekel</t>
  </si>
  <si>
    <t>Coöperatie Boekel Energie U.A., Energiecoöperatie Zonnedak Boekel U.A.</t>
  </si>
  <si>
    <t xml:space="preserve">NL Energiecollectief  </t>
  </si>
  <si>
    <t xml:space="preserve">EnergieKansen/ zonnedak De Veldkamp (Rheebruggen 2) </t>
  </si>
  <si>
    <t xml:space="preserve">Ondernemers/ zonnedaken Zon Kleine Veld 33a </t>
  </si>
  <si>
    <t>Dalen</t>
  </si>
  <si>
    <t>"Coöperatie Zon Kleine_x000D_
 Veld 33a U.A."</t>
  </si>
  <si>
    <t>Bildtse Stroom/ Zonnedak Miedema Stiens</t>
  </si>
  <si>
    <t>Energiefabriek013/ Energiefabriek De Oude Leij Walhoeve</t>
  </si>
  <si>
    <t>Tilburg</t>
  </si>
  <si>
    <t>Coöperatie Energiefabriek 013 U.A., "Coöperatie_x000D_
 Energiefabriek Oude Leij U.A."</t>
  </si>
  <si>
    <t xml:space="preserve">Blijstroom/ Ackersdijkstraat </t>
  </si>
  <si>
    <t>Coöperatie Blijstroom B.A., "Cooperatie Blijstroom Skar_x000D_
 Ackersdijkstraat U.A."</t>
  </si>
  <si>
    <t xml:space="preserve">ZonkrachtMiddelburg/ zonneweide Torenweg Mortière (PCR deel grootschalig park) </t>
  </si>
  <si>
    <t>Middelburg (Z.)</t>
  </si>
  <si>
    <t>EKAldeboarn/Zonnedak dorpshuis De Jister</t>
  </si>
  <si>
    <t>Heerenveen</t>
  </si>
  <si>
    <t>Aldeboarn</t>
  </si>
  <si>
    <t>Enerzjy Kooperaasje Aldeboarn</t>
  </si>
  <si>
    <t>ZonnepanelenDelen/ Zonnedak van Limpt</t>
  </si>
  <si>
    <t>Reusel-De Mierden</t>
  </si>
  <si>
    <t>Reusel</t>
  </si>
  <si>
    <t>Zon op de Woerdense Verlaat/ zonnedak Noorderlicht I</t>
  </si>
  <si>
    <t>Nieuwkoop</t>
  </si>
  <si>
    <t>Woerdense Verlaat</t>
  </si>
  <si>
    <t>"Zon op Woerdense Verlaat Coöperatie_x000D_
 U.A."</t>
  </si>
  <si>
    <t>ECNoorddijk/ zonnedak "Peter Kuil"</t>
  </si>
  <si>
    <t>Noorddijk</t>
  </si>
  <si>
    <t>Energiecoöperatie Noorddijk U.A</t>
  </si>
  <si>
    <t>ECOstroom/ Huygens Ecostroom/ College (PCR)</t>
  </si>
  <si>
    <t>WiedenWeerribben/ zonnedak 2 Kapelweg Knol</t>
  </si>
  <si>
    <t>EnergieU/ Buurtstroom Bunnik (PCR)</t>
  </si>
  <si>
    <t>Bunnik</t>
  </si>
  <si>
    <t>EnergieU/ Energiecoöperatie Bunnik</t>
  </si>
  <si>
    <t>Mei-inoar Grien/ SamenZon Zonnedak Wanswert</t>
  </si>
  <si>
    <t>Ferwerderadiel / Wanswert</t>
  </si>
  <si>
    <t>Zon op De Ronde Venen/ zonnedak Veenweidebad</t>
  </si>
  <si>
    <t>VrijstadEnergie/ zonnedak sporthal Parijsch (SDE)</t>
  </si>
  <si>
    <t>WierdenEnter/ Zonnepark De Groene Weuste</t>
  </si>
  <si>
    <t>Wierden</t>
  </si>
  <si>
    <t>Stichting Duurzame Energie Wierden-Enter</t>
  </si>
  <si>
    <t>Gemeente Wierden</t>
  </si>
  <si>
    <t>ZonnepanelenDelen/ Zonnedak AOC Twello oost</t>
  </si>
  <si>
    <t xml:space="preserve">HogelandsterEC/ Zonnedak 1 Zuurdijk </t>
  </si>
  <si>
    <t>Zuurdijk</t>
  </si>
  <si>
    <t>LingewaardEnergie/ Drijvend Zonnepark Lingewaard Bergerden (fase 1)</t>
  </si>
  <si>
    <t>water</t>
  </si>
  <si>
    <t>Next Garden, Tenten Solar, Provincie Gelderland, ING</t>
  </si>
  <si>
    <t>DeSintrale/ zonnedak Hagen 1 boerderij Eureca (PCR)</t>
  </si>
  <si>
    <t>Schiermonnikoog</t>
  </si>
  <si>
    <t>De Sintrale/ Duurzame Energie Cooperatie Schiermonnikoog U.A.</t>
  </si>
  <si>
    <t>Zon op Theo Bosch (VVE)</t>
  </si>
  <si>
    <t>Zon op Theo Bosch Coöperatie U.A.</t>
  </si>
  <si>
    <t>FruitstadEnergie/ zonnedak MAVO Lingecollege</t>
  </si>
  <si>
    <t>GrunnegerPower/ Huren met Zon 2018 (Nijestee)</t>
  </si>
  <si>
    <t>EnergieRijkVoorst/ ZonRijk Voorst zonnedaken Parkeerhuis, Korderijk, Sporthal</t>
  </si>
  <si>
    <t>CoöperatieExpert</t>
  </si>
  <si>
    <t>WeertEnergie/ zonnepark Altweerterheide (schuren fam. Thissen)</t>
  </si>
  <si>
    <t>ZonnepanelenDelen/ Zonnedak Nissan</t>
  </si>
  <si>
    <t>EC Zonnige Start / Zonnedak loods Maneschijn</t>
  </si>
  <si>
    <t>Emmen</t>
  </si>
  <si>
    <t>Klazinaveen-Noord</t>
  </si>
  <si>
    <t>Zonnige Start, Coöperatieve Vereniging U.A.</t>
  </si>
  <si>
    <t>Greencrowd/ basisschool de Springplank</t>
  </si>
  <si>
    <t xml:space="preserve">Elekstroom/ zonnepark Galecop </t>
  </si>
  <si>
    <t>Nieuwegein</t>
  </si>
  <si>
    <t>Nieuwersluis</t>
  </si>
  <si>
    <t>Coöperatie E-Lekstroom U.A.</t>
  </si>
  <si>
    <t>Solarpark Galecop B.V.</t>
  </si>
  <si>
    <t>TerschellingEnergie/ Zonnepark Hee</t>
  </si>
  <si>
    <t>Terschelling</t>
  </si>
  <si>
    <t>West-Terschelling</t>
  </si>
  <si>
    <t>Terschelling Energie (Terschelling Energie Coöperatief U.A)</t>
  </si>
  <si>
    <t>DuurzaamInvesteren</t>
  </si>
  <si>
    <t>agrariër</t>
  </si>
  <si>
    <t>NunspeetEnergie/ zonnedak Veldhuizen</t>
  </si>
  <si>
    <t>Nunspeet</t>
  </si>
  <si>
    <t>Nunspeet Energie Coöperatie U.A.</t>
  </si>
  <si>
    <t>MRD/ Z.E.C Terneuzen (Van der Sneppen  )</t>
  </si>
  <si>
    <t>Terneuzen</t>
  </si>
  <si>
    <t>DuurzaamNieuwkoop/ zonnedak Amstelkade 7h</t>
  </si>
  <si>
    <t>Energiecoöperatie Duurzaam Nieuwkoop U.A.</t>
  </si>
  <si>
    <t xml:space="preserve">EIK Kantens/ zonnedak Postcoderoos Kantens I Lenstra </t>
  </si>
  <si>
    <t>Kantens</t>
  </si>
  <si>
    <t>ZonnepanelenDelen/ Zonopzorg Zonnedak Bunninchem</t>
  </si>
  <si>
    <t>ZutphenEnergie/ Zonnedak Leesten</t>
  </si>
  <si>
    <t xml:space="preserve">ZonnepanelenDelen/ Zonnedak de Betteld </t>
  </si>
  <si>
    <t xml:space="preserve">Zelhem </t>
  </si>
  <si>
    <t xml:space="preserve">Zevenster Zonnestroom/ zonnedak 2 De Zevenster Kuipers (PCR) </t>
  </si>
  <si>
    <t>Zuidhorn</t>
  </si>
  <si>
    <t>Zon op Purmerend/ zonnedak Antoni Gaudi</t>
  </si>
  <si>
    <t>Zon op Waterland Zuiderzon</t>
  </si>
  <si>
    <t>Zuiderwoude</t>
  </si>
  <si>
    <t>Zon op Nes aan de Amstel/ zonnedak Dorpshuis De Nesse</t>
  </si>
  <si>
    <t>"Zon op de Nes aan de Amstel_x000D_
 Coöperatie U.A."</t>
  </si>
  <si>
    <t>DeGroeneStroom/ zonnedak De Fakkel</t>
  </si>
  <si>
    <t>gemeente Ridderkerk</t>
  </si>
  <si>
    <t>EnschedeEnergie/ zonnedak Pipers</t>
  </si>
  <si>
    <t>Enschede</t>
  </si>
  <si>
    <t>Coöperatie Enschede Energie U.A.</t>
  </si>
  <si>
    <t>Hilverzon/ Dudok Arena (PCR project 2)</t>
  </si>
  <si>
    <t>EIK Kantens/ zonnedak Smit- Flipsen (SDE)</t>
  </si>
  <si>
    <t>GreK, Enie</t>
  </si>
  <si>
    <t>Kubaard/ zonnedak Sinnich Kubaard (PCR)</t>
  </si>
  <si>
    <t>Kubbaard</t>
  </si>
  <si>
    <t>Coöperatie Energie Kûbaard</t>
  </si>
  <si>
    <t>DorpsoverlegMilheeze/ Zonnedak Van Kessel Olie Milheeze</t>
  </si>
  <si>
    <t>Milheeze</t>
  </si>
  <si>
    <t>"Energiecoöperatie Zonnedak Van_x000D_
 Kessel Olie Milheeze U.A."</t>
  </si>
  <si>
    <t>EC Dongen/ Dongenstroom Doelstraat Dressuurstal Verharen</t>
  </si>
  <si>
    <t>Postcodestroom/ zonnedak Hoedekenskerke</t>
  </si>
  <si>
    <t>Hoedekenskerke</t>
  </si>
  <si>
    <t>BECO/ Zonnedak De Waaistap</t>
  </si>
  <si>
    <t>BECO Bernhezer Energie Cooperatie U.A.</t>
  </si>
  <si>
    <t>GroeneReus/ Zorggroep Almere "de Compagnie"</t>
  </si>
  <si>
    <t>DeelstroomDelft/ Zonnedak Stadskantoor</t>
  </si>
  <si>
    <t xml:space="preserve">MRD/ ZEC Hulst - zonnedak Tivoli Vastgoed </t>
  </si>
  <si>
    <t>Maak Onze Regio Duurzaam</t>
  </si>
  <si>
    <t>Dommelstroom/ zonnedak Teereheide</t>
  </si>
  <si>
    <t>Sint-Michielsgestel</t>
  </si>
  <si>
    <t>Duurzame Energie Coöperatie Dommelstroom U.A.</t>
  </si>
  <si>
    <t>Bildtse Stroom/ Zonnedak  Marra Sint Jacobiparochie</t>
  </si>
  <si>
    <t>BENG! Bilstroom/ zonnedak Nieuw Toutenburg</t>
  </si>
  <si>
    <t>Maartensdijk</t>
  </si>
  <si>
    <t>BENG! Coöperatieve Biltse Energie Neutrale Gemeenschap BENG U.A. (Energiecoöperatie De Bilt), Coöperatie Biltstroom BENG! U.A.</t>
  </si>
  <si>
    <t xml:space="preserve">MRD/ ZEC Hulst - zonnedak Drankenhandel Pluym </t>
  </si>
  <si>
    <t>Greencrowd/ Delft Grotius College</t>
  </si>
  <si>
    <t>Altena Nieuwe Energie/ZonSamen Energie van de Boer Hank (1e tranche)</t>
  </si>
  <si>
    <t>Altena</t>
  </si>
  <si>
    <t>Hank</t>
  </si>
  <si>
    <t>Altena Nieuwe Energie/ Altena Nieuwe Energie Productie Coöperatie UA</t>
  </si>
  <si>
    <t>GrunnegerPower/ Huren met Zon 2018 De Boog (Nijestee)</t>
  </si>
  <si>
    <t>LENS/Nijestee/Awizon</t>
  </si>
  <si>
    <t>Haarse Zon/ zonnedak  (fase 1)</t>
  </si>
  <si>
    <t>Haarzuilen</t>
  </si>
  <si>
    <t>Coöperatie Haarse Zon U.A.</t>
  </si>
  <si>
    <t>Energy Transition Group (ETG)</t>
  </si>
  <si>
    <t xml:space="preserve">HeilooEnergie/ Zon op Heiloo 2 (COHESIE Loods Oude werf </t>
  </si>
  <si>
    <t>Zuiderlicht/ Apollo</t>
  </si>
  <si>
    <t xml:space="preserve">Zon op Nijkerk/ zonnedak Smink II </t>
  </si>
  <si>
    <t>WEKWommels/ zonnedak  brede school It Trochpaad</t>
  </si>
  <si>
    <t>Cooperatie Welsum Duurzaam U.A</t>
  </si>
  <si>
    <t>DuurzaamRielGoirle/ zonnedak Vermeer I</t>
  </si>
  <si>
    <t xml:space="preserve">Woonwijk de Zeuven Heuvelen/ zonnedaken </t>
  </si>
  <si>
    <t>Oldebroek</t>
  </si>
  <si>
    <t>"Energiecoöperatie Woonwijk De Zeven_x000D_
 Heuvelen U.A."</t>
  </si>
  <si>
    <t>KiesZon</t>
  </si>
  <si>
    <t>Zon op Waterland Pronken met Zon</t>
  </si>
  <si>
    <t>Zuiderlicht/ tennisvereniging Joy</t>
  </si>
  <si>
    <t>ECDeToekomst/ zonnedak Vaartweg Steggerda</t>
  </si>
  <si>
    <t>Weststellingwerf</t>
  </si>
  <si>
    <t>Steggerda</t>
  </si>
  <si>
    <t>Energiecoöperatie "De Toekomst"</t>
  </si>
  <si>
    <t>ZonkrachtHummelo/ zonnedak 1 Steenoven (PCR)</t>
  </si>
  <si>
    <t>ZaamslagDuurzaam/ zonnedak (PCR)</t>
  </si>
  <si>
    <t>Zaamslag</t>
  </si>
  <si>
    <t>Coöperatie Zaamslag Duurzaam U.A.</t>
  </si>
  <si>
    <t>Grieneko/ Zon Energie Collectief (zonnedak 1 PCR)</t>
  </si>
  <si>
    <t>Baard</t>
  </si>
  <si>
    <t>GroeneReus/ Zorggroep Almere "Parkwijk"</t>
  </si>
  <si>
    <t>BENG! Biltsroom/ zonnedak Landwinkel De Hooierij (PCR)</t>
  </si>
  <si>
    <t>Bilthoven</t>
  </si>
  <si>
    <t>DalfsenStroomt/ zonnedak Foreco  (fase 1)</t>
  </si>
  <si>
    <t>Coöperatie Dalfsen Stroomt U.A.</t>
  </si>
  <si>
    <t>Landgoed Rechteren</t>
  </si>
  <si>
    <t>Endona / Zonnepark Heeten (fase 1)</t>
  </si>
  <si>
    <t>HofvanTwenteopRozen/  zonnedak 2 Jonker (PCR)</t>
  </si>
  <si>
    <t>ECFolsgare/ zonnedak Zuidweststroom 1 Folsgare</t>
  </si>
  <si>
    <t>Folsgare</t>
  </si>
  <si>
    <t>Energie Coöperatie Folsgare U.A. (ZuidwestStroom)</t>
  </si>
  <si>
    <t>ECOstroom/ Westergasfabriek</t>
  </si>
  <si>
    <t>Coöperatie Ecostroom.nu U.A, "Westergasfabriek Ecostroom_x000D_
 Coöperatief U.A."</t>
  </si>
  <si>
    <t>EnergiekOnderdendam/ zonnedak Beukema</t>
  </si>
  <si>
    <t>Bedum</t>
  </si>
  <si>
    <t>Energiecoöperatie EnergieK Onderdendam U.A.</t>
  </si>
  <si>
    <t>Gelijk-stroom (EPN Noordoostpolder)/ Zonnedak Verwer Markenesse 2</t>
  </si>
  <si>
    <t>Bommelerwaar/ zonnedak gemeentewerf Gameren</t>
  </si>
  <si>
    <t>Gameren</t>
  </si>
  <si>
    <t>Coöperatie Bommelerwaar B.A.</t>
  </si>
  <si>
    <t>Zon op Reeuwijk/ zonnedak Speel en Werkhoeve</t>
  </si>
  <si>
    <t xml:space="preserve">KennemerKracht/ Nova College Haarlem </t>
  </si>
  <si>
    <t>Coöperatie Kennemer Energie U.A. (Kennemer Kracht)/ Stichting Kennemer Energie</t>
  </si>
  <si>
    <t>Stichting Kennemer Energie</t>
  </si>
  <si>
    <t>EnschedeEnergie/ zonnedak Twente Milieu 1</t>
  </si>
  <si>
    <t xml:space="preserve">ZonnepanelenDelen/ Zonnedak Oostland Company </t>
  </si>
  <si>
    <t>Lansingerland</t>
  </si>
  <si>
    <t>Berkel en Rodenrijs</t>
  </si>
  <si>
    <t>Hilverzon/RWZI Sint Anna's Hoeve (in 2 fasen)</t>
  </si>
  <si>
    <t>gemeente, waterschap</t>
  </si>
  <si>
    <t>WeertEnergie/ zonnepark Altweerterheide (sportpark Op den Das)</t>
  </si>
  <si>
    <t xml:space="preserve">EnergieU/ Buurtstroom Zuilen </t>
  </si>
  <si>
    <t>Zuilen</t>
  </si>
  <si>
    <t xml:space="preserve">LangebeestenEnergiek/zonnedak Paardenkracht </t>
  </si>
  <si>
    <t>Langebeesten</t>
  </si>
  <si>
    <t>Coöperatie Langebeesten Energie(k) U.A.</t>
  </si>
  <si>
    <t>ZonnepanelenDelen/ Zonnedak Solar C</t>
  </si>
  <si>
    <t>Zon op de Beemd Coöperatie</t>
  </si>
  <si>
    <t>Oud-Alblas</t>
  </si>
  <si>
    <t>Zon op de Beemd Coöperatie U.A.</t>
  </si>
  <si>
    <t>Coöperatie Expert</t>
  </si>
  <si>
    <t>deA/ Buurtstroom Sprengeloo</t>
  </si>
  <si>
    <t>PoweredbyHattem/ zonnedak KDV Klabam Kakelbont Dorpsweg</t>
  </si>
  <si>
    <t xml:space="preserve">EnergieRijkVoorst/ Zon op huurwoningen </t>
  </si>
  <si>
    <t>Woningcorporatie IJsseldal Wonen</t>
  </si>
  <si>
    <t>ZonKrachtHummelo/ zonnedak 3 Van Bommel   (PCR)</t>
  </si>
  <si>
    <t>DrechtseEnergie/ Zon op Dordrecht 2 (Stadsdepot)</t>
  </si>
  <si>
    <t>Dordrecht</t>
  </si>
  <si>
    <t>EnecoZonnehub/ zonnedak agrariër Schelluinen</t>
  </si>
  <si>
    <t>Schelluinen</t>
  </si>
  <si>
    <t>ZonnepanelenDelen/ zonnedak Houthavens</t>
  </si>
  <si>
    <t>ZaanseEnergieKooperatie/zonnedak White Ranch</t>
  </si>
  <si>
    <t xml:space="preserve">ZonkrachtMiddelburg/ zonnedak gemeentewerken Waldammeweg </t>
  </si>
  <si>
    <t xml:space="preserve">MorgenGroeneEnergie Nuenen Spegelt 29-31 </t>
  </si>
  <si>
    <t>Morgen</t>
  </si>
  <si>
    <t>PoweredbyHattem/ zonnedak  bedrijf MetaalMorfose (Moslaan)</t>
  </si>
  <si>
    <t xml:space="preserve">EnergieU/ Buurtstroom Griftkwartier 2 </t>
  </si>
  <si>
    <t>DrechtseEnergie/ Zon op Dordrecht 1 ( Sportgebouw Sport+ )</t>
  </si>
  <si>
    <t>Energiecoöperatie De Rips/ Zonnedak Ploegmakers</t>
  </si>
  <si>
    <t>De Rips</t>
  </si>
  <si>
    <t>"Energiecoöperatie De Rips Zonnedak_x000D_
 Ploegmakers U.A."</t>
  </si>
  <si>
    <t>Energiecoöperatie Noord-Brabant (gelieerd NL Energiecollectief</t>
  </si>
  <si>
    <t>dorpsoverleg Rips</t>
  </si>
  <si>
    <t>ZonnepanelenDelen/  Zonnedak Hogenkamp</t>
  </si>
  <si>
    <t>Oudleusen</t>
  </si>
  <si>
    <t>KempenEnergie/ ZonopdeKempen (Eersel I) De Kraanvogel</t>
  </si>
  <si>
    <t>Eersel</t>
  </si>
  <si>
    <t>Kempen Energie (Vereniging), "Coöperatie Zon op De Kempen_x000D_
 U.A.  (voormalig: Zon op Bergeijk)"</t>
  </si>
  <si>
    <t>HofvanTwenteopRozen/  zonnedak 3 Erve Meenderinkboer (PCR)</t>
  </si>
  <si>
    <t>WatBeters/ zonnedak Brede school</t>
  </si>
  <si>
    <t>EigenWijkse EC/ Marienhoeve (fase 1: PCR)</t>
  </si>
  <si>
    <t>gemeente, Stichting Wijksport</t>
  </si>
  <si>
    <t>EC's regio/ Zonnepark Welschap Eindhoven</t>
  </si>
  <si>
    <t>Coöperatie Zonnepark Welschap U.A. (regionale productie), 040Energie (Vereniging), Vereniging Veldhoven Duurzaam, Kempen Energie (Vereniging), Coöperatie Best Duurzaam U.A.</t>
  </si>
  <si>
    <t>Kieszon (beheer)/ Voorstroom (administratie)</t>
  </si>
  <si>
    <t>Vliegbasis Eindhoven/ Rijksvastgoedbedrijf Defensie, gemeente Eindhoven</t>
  </si>
  <si>
    <t>Zon op Leiderdorp/ Zonne-installatie Willem Alexanderlaan 1</t>
  </si>
  <si>
    <t>Leiderdorp</t>
  </si>
  <si>
    <t>Zon op Leiderdorp Coöperatie U.A.</t>
  </si>
  <si>
    <t>Zeeuwind/ ECKoudekerkeDishoek/ zonnepark  Koudekerke I</t>
  </si>
  <si>
    <t>Veere</t>
  </si>
  <si>
    <t>Koudekerke-Dishoek</t>
  </si>
  <si>
    <t>Zeeuwind, Coöperatieve duurzame energievereniging Zeeuwind U.A., Coöperatie Energieneutraal Koudekerke/ Dishoek U.A.</t>
  </si>
  <si>
    <t xml:space="preserve">ECONNETIC </t>
  </si>
  <si>
    <t xml:space="preserve">Dorpsraad Koudekerke/ Gemeente Veere </t>
  </si>
  <si>
    <t xml:space="preserve">GroeneReus/ zonnepark Zuyderzon (participatie, geen eigendom) </t>
  </si>
  <si>
    <t>HVC (70%), SunWatt (30%), gemeente Almere</t>
  </si>
  <si>
    <t>ECOstroom/ Huygens ECostroom/ zonnedak VvE Le Jardin (Jordaanstroom/ Huygen Ecostroom)</t>
  </si>
  <si>
    <t>Zon op Reeuwijk/ zonnedak  Reeuwijk GWV-Elfhoeven</t>
  </si>
  <si>
    <t>Zon4Ons/ zonnedaken (8 daken)</t>
  </si>
  <si>
    <t>Oldehove</t>
  </si>
  <si>
    <t>Coöperatie ZON4ONS U.A.</t>
  </si>
  <si>
    <t>Humsterland Energie</t>
  </si>
  <si>
    <t>EnergiekHeusden/Zon op Heusden 2 De Caleidoscoop (Zuid+Oost)</t>
  </si>
  <si>
    <t>Vlijmen</t>
  </si>
  <si>
    <t>ZonnepanelenDelen/ zonnedak Intrapec</t>
  </si>
  <si>
    <t>Spankeren</t>
  </si>
  <si>
    <t>initiatief: Pondera, Ovento, Intrapec</t>
  </si>
  <si>
    <t>ECOstroom/ zonnedak Oostelijke Handelskade 108</t>
  </si>
  <si>
    <t>VEC zonnedak Motexion (James Wattweg)</t>
  </si>
  <si>
    <t>Zon op Vilsteren/ zonnedak Langenkamp-Niens</t>
  </si>
  <si>
    <t>Vilsteren</t>
  </si>
  <si>
    <t>Zon op Vilsteren U.A.</t>
  </si>
  <si>
    <t>DuurzaamSittard/ zonnedak 1 De Linde</t>
  </si>
  <si>
    <t>Sittard-Geleen</t>
  </si>
  <si>
    <t>Coöperatie Duurzaam Sittard U.A.</t>
  </si>
  <si>
    <t>Zuiderlicht/ zonnedak Dienst ICT Amsterdam (Cruqiusweg)</t>
  </si>
  <si>
    <t>Janszon</t>
  </si>
  <si>
    <t>gemeente Amsterdam, dienst vastgoed</t>
  </si>
  <si>
    <t>EigenWijkse EC/ Marienhoeve (fase 1: SDE)</t>
  </si>
  <si>
    <t>ZeewoldeZon/ zonnedaken Woonplaat 1</t>
  </si>
  <si>
    <t>"Zeenergie, Coöperatieve vereniging Duurzame Energie Zeewolde U.A./ ZeewoldeZon", "Coöperatieve Vereniging ZeewoldeZon_x000D_
 U.A."</t>
  </si>
  <si>
    <t>Chiriqui bv</t>
  </si>
  <si>
    <t>Woningcorporatie Woonplaat</t>
  </si>
  <si>
    <t>ZonnepanelenDelen/ zonnedak Tegmento Friesland</t>
  </si>
  <si>
    <t>initiatief: Nederland Opgewekt Tegmento BV</t>
  </si>
  <si>
    <t>MaastrichtEnergie/ zonnecentrale Meersen (PCR)</t>
  </si>
  <si>
    <t>Maastricht</t>
  </si>
  <si>
    <t>Meerssen</t>
  </si>
  <si>
    <t>Eerste Maastrichtse Energiecoöperatie (EMEC)</t>
  </si>
  <si>
    <t xml:space="preserve">Voorstroom </t>
  </si>
  <si>
    <t>ZonnepanelenDelen/ 5 zonnedaken Bloemen</t>
  </si>
  <si>
    <t>Midden-Drenthe</t>
  </si>
  <si>
    <t>Witteveen</t>
  </si>
  <si>
    <t>Zonnepanelen op het Dak BV</t>
  </si>
  <si>
    <t>Buro Bloemen = eigenaar installatie</t>
  </si>
  <si>
    <t>HeerdeEnergiek/ Heerde op Rozen I (4 daken)</t>
  </si>
  <si>
    <t>Heerde</t>
  </si>
  <si>
    <t>Coöperatie Heerde Energiek U.A., Coöperatie Heerde op Rozen-I U.A.</t>
  </si>
  <si>
    <t>Zonsimpel</t>
  </si>
  <si>
    <t>Zon op Rijswijk/ zonnedak 1 Gemeentewerf</t>
  </si>
  <si>
    <t>Rijswijk (ZH.)</t>
  </si>
  <si>
    <t>Zon op Rijswijk Z-H Coöperatie U.A.</t>
  </si>
  <si>
    <t xml:space="preserve">EC2030/ zonnedak PCR Polder Nijenrode </t>
  </si>
  <si>
    <t>Breukelen</t>
  </si>
  <si>
    <t>Energiecoöperatie 2030.nu U.A</t>
  </si>
  <si>
    <t>Nieuwesluis bestaat</t>
  </si>
  <si>
    <t xml:space="preserve">Zonnecoöperatie West-Friesland/ brandweerkazerne Hem </t>
  </si>
  <si>
    <t>Drechterland</t>
  </si>
  <si>
    <t>Hem</t>
  </si>
  <si>
    <t>ECOstroom/ Amstelveen Ecostroom/ zonnedak Amstelveen</t>
  </si>
  <si>
    <t>Coöperatie Ecostroom.nu U.A, Amstelveen Ecostroom Cooperatief U.A.</t>
  </si>
  <si>
    <t xml:space="preserve">HET/ zonnedak VVE </t>
  </si>
  <si>
    <t>HET/ zonnedak</t>
  </si>
  <si>
    <t>HET Hilversum (Coöperatie Hilversumse Energie Transitie U.A.)</t>
  </si>
  <si>
    <t>Soft Energy/ EnergieSamen</t>
  </si>
  <si>
    <t>ZonnepanelenDelen/ zonnedak Dillewijn Zwapak</t>
  </si>
  <si>
    <t>Udenhout/ Berkel-Enschot/ zonnedak Zonnevisser (PCR)</t>
  </si>
  <si>
    <t>Udenhout</t>
  </si>
  <si>
    <t>Energiecoöperatie Udenhout (Coöperatieve Vereniging Samenwerkend Udenhout U.A.), Berkel-Enschot energiecoöperatie (BEC)</t>
  </si>
  <si>
    <t>Duurzaam Menterwolde/ Zonnepark SUNBROUCK (voormalig: Menterstroom)</t>
  </si>
  <si>
    <t>BoekelEnergie/ Zonnedak Tielemans</t>
  </si>
  <si>
    <t>HET/ zonnedak bedrijf  (esco coöperatie)</t>
  </si>
  <si>
    <t>Hilverzon/ VVE Goed Wonen</t>
  </si>
  <si>
    <t>KempenEnergie/ ZonopdeKempen (Eersel II) Zonnedak Stokkelen</t>
  </si>
  <si>
    <t xml:space="preserve">ZonnepanelenDelen/ Zonnedak Straman </t>
  </si>
  <si>
    <t>ZonnepanelenDelen/ Iederzon Nederland (Amsterdam 2)</t>
  </si>
  <si>
    <t>Ymere, Zoncorporatie</t>
  </si>
  <si>
    <t xml:space="preserve">DuurzaamDoetinchem/ zonnedak Praktijkschool Prakticon </t>
  </si>
  <si>
    <t>Doetinchem</t>
  </si>
  <si>
    <t>Energie Coöperatie Duurzaam Doetinchem U.A. (ECCD)</t>
  </si>
  <si>
    <t>EnergieRijckBerg&amp;dal/ zonnedak Gemeentewerf</t>
  </si>
  <si>
    <t>Berg en Dal</t>
  </si>
  <si>
    <t>Energierijck Coöperatie U.A.</t>
  </si>
  <si>
    <t>Endura/ zonnedak Rantrime (PCR)</t>
  </si>
  <si>
    <t>"Coöperatie Zonnepark Endura_x000D_
 Rantrime u.a."</t>
  </si>
  <si>
    <t>EnergiekZwartewaterland/ zonnedak 1 PCR Zwartewaterkloosterweg</t>
  </si>
  <si>
    <t>Coöperatie Energiek Zwartewaterland U.A.</t>
  </si>
  <si>
    <t>Zeeuwind/ zonnepark Scheldezon RWZI Bath</t>
  </si>
  <si>
    <t>Reimerswaal</t>
  </si>
  <si>
    <t>ScheldeZon (Zeeuwind, Eneco, Maatschap Hopman Zon)</t>
  </si>
  <si>
    <t>Waterschap Brabantse Delta, Eneco, Maatschap Hopmans</t>
  </si>
  <si>
    <t>deA/ Buurtstroom  De Vijfster</t>
  </si>
  <si>
    <t xml:space="preserve">EC Vlieland/ Zonnedak Frisia </t>
  </si>
  <si>
    <t>Hilverzon/ VVE Tsuga</t>
  </si>
  <si>
    <t>OpgewektHouten/ zonnedak Sporthal De Wetering</t>
  </si>
  <si>
    <t>EC Meierijstad/ zonnepark Milieustraat 2 (MeierijstadStroom)</t>
  </si>
  <si>
    <t>EnergieRijckBerg&amp;dal/ zonnedak Groenhouten</t>
  </si>
  <si>
    <t>Groenhouten/ Leuth</t>
  </si>
  <si>
    <t>EnergieRijckBerg&amp;dal/ zonnedak Kerstendal</t>
  </si>
  <si>
    <t>AEC/ zonnedak Postcoderoos de Berkenhof</t>
  </si>
  <si>
    <t>Nes</t>
  </si>
  <si>
    <t xml:space="preserve">LochemEnergie/ Zon op St Josefkerk </t>
  </si>
  <si>
    <t>Zonnedorpen/  Freek Sonneveld (zonnepark in 't Zandt PCR)</t>
  </si>
  <si>
    <t>t Zand</t>
  </si>
  <si>
    <t>Energiecoöperatie Zonnedorpen U.A.</t>
  </si>
  <si>
    <t>NieuwLansingerstroom/ LansingerZon zonnedak Persoon  (fase 1)</t>
  </si>
  <si>
    <t>Bleiswijk</t>
  </si>
  <si>
    <t>Coöperatie Nieuwe Lansinger Stroom U.A., Lansingerzon U.A</t>
  </si>
  <si>
    <t>Beeselse EC 'Joris wekt op'/ Zonneproject sporthal “De Schans”.</t>
  </si>
  <si>
    <t>Beesel</t>
  </si>
  <si>
    <t>Reuver</t>
  </si>
  <si>
    <t>Beeselse Energiecooperatie. ''Joris Wekt Op'' U.A.</t>
  </si>
  <si>
    <t>GrunnegerPower/ Huren met Zon 2019 (Nijestee)</t>
  </si>
  <si>
    <t>ZonnepanelenDelen/ zonnedak  Bastion Baselaar</t>
  </si>
  <si>
    <t>Rosmalen</t>
  </si>
  <si>
    <t>ZonnepanelenDelen/ zonnedak Leyenzon</t>
  </si>
  <si>
    <t xml:space="preserve">Buggenum </t>
  </si>
  <si>
    <t>DeGroeneStroom/ zonnedak Sportzaal De Werf</t>
  </si>
  <si>
    <t>Slikkerveer</t>
  </si>
  <si>
    <t>Lakemeier/ Energie Anders</t>
  </si>
  <si>
    <t>DuurzaamZalk/ Postcoderoosproject MFD Zalk</t>
  </si>
  <si>
    <t>Kampen</t>
  </si>
  <si>
    <t>Coöperatie Duurzaam Zalk U.A.</t>
  </si>
  <si>
    <t>DalfsenStroomt/ zonnedak Foreco (fase 2)</t>
  </si>
  <si>
    <t>ECBredevoort/ zonnedak  Betting Wonen  &amp; Zonnedak Grachthuys</t>
  </si>
  <si>
    <t>Aalten</t>
  </si>
  <si>
    <t>Bredevoort</t>
  </si>
  <si>
    <t>Energie Cooperatie Bredevoort U.A.</t>
  </si>
  <si>
    <t>Greencrowd/ Zonnedak Van Gelder</t>
  </si>
  <si>
    <t>Wezep</t>
  </si>
  <si>
    <t>NEWECOOP/ zonnedak De Winhoeve</t>
  </si>
  <si>
    <t>Nederweert</t>
  </si>
  <si>
    <t>Nederweert-Eind</t>
  </si>
  <si>
    <t>Nederweerter Energiecoöperatie (NEWECOOP)</t>
  </si>
  <si>
    <t>Nieuw-Oranjepoort/ zonnepark Oranjepoort (PCR-deel grootschalig commercieel)</t>
  </si>
  <si>
    <t>Energiecoöperatie Nieuw-Oranjepoort U.A.</t>
  </si>
  <si>
    <t>Groen Leven</t>
  </si>
  <si>
    <t>VPB (Ver. Parkmanagement bedrijventerreinen Emmen), InterregCOBEN</t>
  </si>
  <si>
    <t>EWSD/ Postcodestroom/ zonnedak Zierikzee</t>
  </si>
  <si>
    <t>Zierikzee</t>
  </si>
  <si>
    <t xml:space="preserve">Saman EneriQ/ Gemeente Schouwen-Duiveland  </t>
  </si>
  <si>
    <t>SolarGreenPoint/ A20 Nieuw-Terbregge (fase 2: PCR)</t>
  </si>
  <si>
    <t>ECB BergenopZon/ zonnedak Gemeentewerf 1</t>
  </si>
  <si>
    <t>Bergen op Zoom</t>
  </si>
  <si>
    <t>Energie Coöperatie Bergen op Zon U.A. (ECB)</t>
  </si>
  <si>
    <t>Stichting Energietransitie Bergen op Zoom</t>
  </si>
  <si>
    <t>Zuiderlicht/ Basisschool Laterna Magica</t>
  </si>
  <si>
    <t>Ijburg</t>
  </si>
  <si>
    <t>Janszon/ Hanenergy</t>
  </si>
  <si>
    <t>STAIJ scholengemeenschap, Dienst vastgoed Amsterdam,</t>
  </si>
  <si>
    <t>ECNoordBrabant/ zonnedak Westerbeek</t>
  </si>
  <si>
    <t>Westerbeek</t>
  </si>
  <si>
    <t>Kobespa/ NLEC advies (ontwikkelaar, meerdere productiecoöperaties), Kobespa/ Energiecooperatie Noord-Brabant U.A.</t>
  </si>
  <si>
    <t>Energiecöperatie Noord Brabant/ NLEC Advies (Kobespa Groep), tot 2019 NL Energiecollectief</t>
  </si>
  <si>
    <t>NoaberEnergie/ Kiekebosdak</t>
  </si>
  <si>
    <t>Bathmen</t>
  </si>
  <si>
    <t>Cooperatieve Vereniging Noaber-Energie U.A./ Noaber Energie Fonds</t>
  </si>
  <si>
    <t>HeilooEnergie/ Zon op Heiloo 4&amp; 5 GGZ (2 locaties)</t>
  </si>
  <si>
    <t>ECOstroom/ zonnedak Graftermeerstraat 46</t>
  </si>
  <si>
    <t>ECLOZ/ Postcoderoosproject Werftzon</t>
  </si>
  <si>
    <t>ECHT/ zonnedak Kaasfabriek</t>
  </si>
  <si>
    <t>Energie Coöperatie Hof van Twente U.A. (ECHT)</t>
  </si>
  <si>
    <t>Zuiderlicht/ Basisschool de Dapper</t>
  </si>
  <si>
    <t>STAIJ scholengemeenschap</t>
  </si>
  <si>
    <t>ECZonnestraal/ zonnedak Afferden</t>
  </si>
  <si>
    <t>Bergen (L.)</t>
  </si>
  <si>
    <t>Afferden</t>
  </si>
  <si>
    <t>Energiecoöperatie Zonnestraal U.A. (Afferden Duurzaam)</t>
  </si>
  <si>
    <t>MVE (KOBESPA Energiecollectief, NL Energiecollectief en SolarUnie)</t>
  </si>
  <si>
    <t>Bildtse Stroom/ Zonnedak van der Plaats Vrouwenparochie</t>
  </si>
  <si>
    <t>EnergieU/ Buurtstroom Werkhoven (PCR)</t>
  </si>
  <si>
    <t>Werkhoven</t>
  </si>
  <si>
    <t>EnergieU/ Energiecoöperatie Bunnik/Heuvelrug Energie, Zonnig Kromme Rijn (agrariers collectief)</t>
  </si>
  <si>
    <t>RotterdamseEC/ Zonnepark Rhoon</t>
  </si>
  <si>
    <t>Albrandswaard</t>
  </si>
  <si>
    <t>Rhoon</t>
  </si>
  <si>
    <t>De Rotterdamse Energiecooperatie U.A.</t>
  </si>
  <si>
    <t>Herbo GroenLeven, gemeente</t>
  </si>
  <si>
    <t>EC Bodegraven-Reeuwijk/ Zon op Agrarisch dak Verleun</t>
  </si>
  <si>
    <t>Energie Coöperatie Bodegraven-Reeuwijk U.A.</t>
  </si>
  <si>
    <t>DEZo/ zonnedak Sporthal Fivelingo Meerzicht</t>
  </si>
  <si>
    <t>PoweredbyHattem/ zonnedak Gemeentewerf</t>
  </si>
  <si>
    <t>EIK Kantens/ Zonnedak SDE 1 Rottum Doodstilsterweg</t>
  </si>
  <si>
    <t>Rottum</t>
  </si>
  <si>
    <t>EigenWijkse EC/ VolksWatt Volksbelang</t>
  </si>
  <si>
    <t>Woningstichting Volksbelang, Wocozon</t>
  </si>
  <si>
    <t>Haarse Zon/ zonnedak (fase 2)</t>
  </si>
  <si>
    <t xml:space="preserve">Wijdemeren/ zonnedak sporthal De Fuik </t>
  </si>
  <si>
    <t>Wijdemeren</t>
  </si>
  <si>
    <t>Kortenhoef</t>
  </si>
  <si>
    <t>Energie Coöperatie Wijdemeren (ECW) U.A.</t>
  </si>
  <si>
    <t>technisch ondersteuner</t>
  </si>
  <si>
    <t>Geeserstroom/ zonnedak Gees (PCR)</t>
  </si>
  <si>
    <t>Gees</t>
  </si>
  <si>
    <t>Energiecoöperatie Klencker Energie (voormalig Energiecooperatie Geeser Stroom U.A.)</t>
  </si>
  <si>
    <t>NMF Drenthe</t>
  </si>
  <si>
    <t>Zon op Kattenburg/ VVE Groot Kattenburg</t>
  </si>
  <si>
    <t>Zon op Kattenburg Coöperatie U.A.</t>
  </si>
  <si>
    <t>Sinnebuorren/ zonnedak Sinnebuorren (PCR)</t>
  </si>
  <si>
    <t>Jubbega</t>
  </si>
  <si>
    <t>Coöperatie Sinnebuorren U.A.</t>
  </si>
  <si>
    <t>Grieneko/ Zon Energie Collectief (zonnedak 2 PCR)</t>
  </si>
  <si>
    <t>Greencrowd/ Zon voor USD</t>
  </si>
  <si>
    <t>Utrecht en Goor</t>
  </si>
  <si>
    <t xml:space="preserve">EnergieRijckBerg&amp;dal/ zonnedak De Lubert </t>
  </si>
  <si>
    <t>Groesbeek</t>
  </si>
  <si>
    <t xml:space="preserve">deA/ Buurtstroom Dok Zuid </t>
  </si>
  <si>
    <t>ZonnigZieuwent/ zonnedak 4 't Kempen del Sol</t>
  </si>
  <si>
    <t>Harreveld</t>
  </si>
  <si>
    <t>AGEM/ Wopereis Solar BV</t>
  </si>
  <si>
    <t>OosterhoutNieuweEnergie/ ZonnepanelenDelen/ Solisplan Oosterhout (met EC Oosterhout ONE)</t>
  </si>
  <si>
    <t>Oosterhout</t>
  </si>
  <si>
    <t>Oosterhoutste Nieuwe Energie Coöperatie U.A. (ONE)</t>
  </si>
  <si>
    <t>Solisplan ESCO BV (eigenaar)</t>
  </si>
  <si>
    <t>West Terschelling/ zonnepark Halfweg</t>
  </si>
  <si>
    <t>Initiatiefnemers: Gijs Boll en Johan Meerkerk, de oprichters van de Energie Coöperatie West,</t>
  </si>
  <si>
    <t>HeuvelrugEnergie/ Zon op Heuvelrug Leersum De Binder</t>
  </si>
  <si>
    <t>Leersum</t>
  </si>
  <si>
    <t>Coöperatie Heuvelrug Energie U.A. (Hé), Zon op Heuvelrug Coöperatie U.A.</t>
  </si>
  <si>
    <t>LingewaardEnergie/ zonnedak IKC De Regenboog</t>
  </si>
  <si>
    <t>Tenten Solar</t>
  </si>
  <si>
    <t xml:space="preserve">ECOstroom/ Diemen Ecostroom/ zonnedak Diemen 1 </t>
  </si>
  <si>
    <t>Diemen</t>
  </si>
  <si>
    <t>Coöperatie Ecostroom.nu U.A, Diemen Ecostroom Coöperatief U.A.</t>
  </si>
  <si>
    <t xml:space="preserve">ZonnepanelenDelen/ zonnedak Dijkstra De Natuerlike Boarne </t>
  </si>
  <si>
    <t>DEC-Oisterwijk/  Zon op Oisterwijk/ zonnedak 2 Eddy Hoeve</t>
  </si>
  <si>
    <t>Oisterwijk</t>
  </si>
  <si>
    <t>Heukelom</t>
  </si>
  <si>
    <t>Coöperatie DEC-Oisterwijk U.A.</t>
  </si>
  <si>
    <t>DrechtseEnergie/  sportcentrum Papendrecht</t>
  </si>
  <si>
    <t>Papendrecht</t>
  </si>
  <si>
    <t xml:space="preserve">WattNu/ zonnedak Vituszon </t>
  </si>
  <si>
    <t xml:space="preserve">OnzeZon Baarn zonnedak </t>
  </si>
  <si>
    <t>Baarn</t>
  </si>
  <si>
    <t>OnzeZon Baarn Coöperatief U.A.</t>
  </si>
  <si>
    <t>KennemerWind/ zonnedak Burgerbrug</t>
  </si>
  <si>
    <t>Burgerbrug</t>
  </si>
  <si>
    <t xml:space="preserve">EnschedeEnergie/ zonnedak Koosveld </t>
  </si>
  <si>
    <t>TexelEnergie/ zonneweide RWZI Everstekoog (alleen ontwikkeling)</t>
  </si>
  <si>
    <t>De Koog</t>
  </si>
  <si>
    <t>Waterschap HHNK, pilotproject EU, Liander</t>
  </si>
  <si>
    <t>ZonnepanelenDelen/ zonnedak Wijlhuizen</t>
  </si>
  <si>
    <t>Rijssen-Holten</t>
  </si>
  <si>
    <t>Holten</t>
  </si>
  <si>
    <t>Zon op Oirschot/ zonnedak 't Vierspan</t>
  </si>
  <si>
    <t>Stichting Zon op Oirschot, Coöperatie Zon op Oirschot - Notel 53 U.A.</t>
  </si>
  <si>
    <t>KennemerWind/ zonnedak  Waarland I</t>
  </si>
  <si>
    <t>Waarland</t>
  </si>
  <si>
    <t>Boeskoolstroom/ zonnedak Shelter Storage (fase 1) - EC Bella</t>
  </si>
  <si>
    <t>Oldenzaal</t>
  </si>
  <si>
    <t>Energie Coöperatie Boeskoolstroom U.A.</t>
  </si>
  <si>
    <t>NoaberEnergie/ Arkelsteindak</t>
  </si>
  <si>
    <t xml:space="preserve">Solard BV </t>
  </si>
  <si>
    <t xml:space="preserve">EnergiekeBuurtschappen/ zonnedak 2 Kotten </t>
  </si>
  <si>
    <t>Winterswijk</t>
  </si>
  <si>
    <t>Kotten</t>
  </si>
  <si>
    <t>Coöperatie Energieke Buurtschappen U.A.</t>
  </si>
  <si>
    <t xml:space="preserve">Zonnecoöperatie West-Friesland/ Zonnedak de Wit </t>
  </si>
  <si>
    <t>Blokker</t>
  </si>
  <si>
    <t>Zonneinitiatief Hoorn</t>
  </si>
  <si>
    <t>GebiedscooperatieNieuwkoop/ zonnedak 1 Noordenseweg</t>
  </si>
  <si>
    <t>Gebiedscoöperatie Nieuwkoop U.A.</t>
  </si>
  <si>
    <t>AnjumerEendragt/ zonnedak Anjum Leldobbewei 6 (PCR)</t>
  </si>
  <si>
    <t>Anjum</t>
  </si>
  <si>
    <t>Coöperatie de Anjumer Eendragt U.A.</t>
  </si>
  <si>
    <t>Greencrowd/ Zonnedak de Boef</t>
  </si>
  <si>
    <t>Sleeuwijk</t>
  </si>
  <si>
    <t>AmsterdamEnergie/ VVE Marcantilaan (dak 1)</t>
  </si>
  <si>
    <t>Ymere, VVE Marcantilaan</t>
  </si>
  <si>
    <t>Zon op Waterland Ilpendam-West</t>
  </si>
  <si>
    <t>Landsmeer/ Ilpendam</t>
  </si>
  <si>
    <t>DuurzaamRielGoirle/ Van Roezel III</t>
  </si>
  <si>
    <t xml:space="preserve">DuurzaamNieuwkoop/ zonnedak Amstelkade </t>
  </si>
  <si>
    <t>ZonnepanelenDelen/ zonnedak Bruunshooge</t>
  </si>
  <si>
    <t>Ooststellingwerf</t>
  </si>
  <si>
    <t>Makkinga</t>
  </si>
  <si>
    <t>Zon op Bodegraven-Reeuwijk GWV-Elfhoeven</t>
  </si>
  <si>
    <t>Zon op Poppendam/  zonnedak Poppedammergouw</t>
  </si>
  <si>
    <t>"Zon op Poppendam Coöperatie_x000D_
 U.A."</t>
  </si>
  <si>
    <t>WiedenWeerribben/ zonnedak 3 Kanaaldijk Hensberger</t>
  </si>
  <si>
    <t>Wûnseradiel/ Zonnecollectief Wûnseradiel’ 1 (PCR)</t>
  </si>
  <si>
    <t>Allingawier/ Makkum</t>
  </si>
  <si>
    <t>"Enerzjy Koöperaasje Wûnseradiel_x000D_
 U.A."</t>
  </si>
  <si>
    <t>Zon op Edam-Volendam/ Katwoude Willig</t>
  </si>
  <si>
    <t>Katwoude</t>
  </si>
  <si>
    <t>"Zon op Edam-Volendam Coöperatie_x000D_
 U.A."</t>
  </si>
  <si>
    <t xml:space="preserve">Zon op Alphen/ Rijnvicus West+Oost (Sociale Werkplaats Alphen) </t>
  </si>
  <si>
    <t>"Zon op Alphen Aan Den Rijn_x000D_
 Coöperatie U.A."</t>
  </si>
  <si>
    <t>WinsumDuurzaam/ WindZon (zonnedak+ 2 EAZ molens)</t>
  </si>
  <si>
    <t>Zon op Ceram/ zonnedak VvE Ceramplein</t>
  </si>
  <si>
    <t>Coöperatie Zon op Ceram U.A.</t>
  </si>
  <si>
    <t>Zon op VvE</t>
  </si>
  <si>
    <t>HeuvelrugEnergie/ Zon op Heuvelrug Brandweerkazerne Maarn/ Maarsbergen</t>
  </si>
  <si>
    <t>Maarn-Maarsbergen</t>
  </si>
  <si>
    <t>Zummerepower/ zonnedak De Postel</t>
  </si>
  <si>
    <t>ZonnepanelenDelen/ Iederzon Nederland (Hoofdorp)</t>
  </si>
  <si>
    <t>VrijstadEnergie/ zonnedak Jan Wolkershof (Marsmanweg)parkeerplaats + laadplein</t>
  </si>
  <si>
    <t>solar carport</t>
  </si>
  <si>
    <t>EMK Montferland/ Diemse Zon Ludgerusstraat</t>
  </si>
  <si>
    <t>Montferland</t>
  </si>
  <si>
    <t>Didam</t>
  </si>
  <si>
    <t>Energiecooperatie Montferland Klimaatneutraal U.A. (EMK)</t>
  </si>
  <si>
    <t>ECOstroom/ PEK Ecostroom 2 (uitbreiding)</t>
  </si>
  <si>
    <t>Graafstroom/ zonnedak Brandweer</t>
  </si>
  <si>
    <t>Bleksensgraaf</t>
  </si>
  <si>
    <t>Coöperatie Graaf-Stroom U.A.</t>
  </si>
  <si>
    <t xml:space="preserve">OpgewektRijssen/ zonnedak Voortman Staal </t>
  </si>
  <si>
    <t>Opgewekt Rijssen/ Energiecoöperatie Rijssen U.A.</t>
  </si>
  <si>
    <t>CORF Op Rozen Facilitair</t>
  </si>
  <si>
    <t>MorgenGroeneEnergie/ 040 Energie/ Zonnepark Doornakkersweg 10-14</t>
  </si>
  <si>
    <t>Tongelre</t>
  </si>
  <si>
    <t>ECDeToekomst/ zonnedak de Meenthe Wolvega</t>
  </si>
  <si>
    <t>Wolvega</t>
  </si>
  <si>
    <t>Greencrowd/ Zonnedak Van Dijk</t>
  </si>
  <si>
    <t>Vijfheerenlanden</t>
  </si>
  <si>
    <t>Lexmond</t>
  </si>
  <si>
    <t xml:space="preserve">Wijnjewoude/ zonnedak Twa Buken </t>
  </si>
  <si>
    <t>Opsterland</t>
  </si>
  <si>
    <t>Wijnjewoude</t>
  </si>
  <si>
    <t>Coöperatie Wijnjewoude Energie Neutraal U.A. (WEN)</t>
  </si>
  <si>
    <t>Greencrowd/  Manege De Kraal</t>
  </si>
  <si>
    <t>Zon op Nijkerk/ zonnedak Rehobothschool</t>
  </si>
  <si>
    <t>VeluweEnergie/ Zon op Ermelose scholen (4 basisscholen)</t>
  </si>
  <si>
    <t xml:space="preserve">EnergiekeBuurtschappen/ zonnedak 1 Huppel </t>
  </si>
  <si>
    <t>Huppel</t>
  </si>
  <si>
    <t>GebiedscooperatieNieuwkoop/ zonnedak  2 Transportweg</t>
  </si>
  <si>
    <t xml:space="preserve">ECOstroom/ Diemen Ecostroom/ zonnedak Diemen 2 </t>
  </si>
  <si>
    <t xml:space="preserve">DuurzaamNieuwkoop/ zonnedak Constructieweg </t>
  </si>
  <si>
    <t>Zon op Nijkerk/ zonnedak  Emmaschool</t>
  </si>
  <si>
    <t>Zon op Nortgo zonnedak op Northgo College</t>
  </si>
  <si>
    <t>Noordwijk</t>
  </si>
  <si>
    <t>Zon op Northgo Coöperatie U.A.</t>
  </si>
  <si>
    <t>Zon op Stadhoeve/ Naschoolse opvang</t>
  </si>
  <si>
    <t>HofvanTwenteopRozen/ zonnedak 4 Permess MultiSTiQ (PCR)</t>
  </si>
  <si>
    <t>Roerdalen/ zonnedak De Roerparel</t>
  </si>
  <si>
    <t>Roerdalen</t>
  </si>
  <si>
    <t>St. Odiliënberg</t>
  </si>
  <si>
    <t>Coöperatie Duurzaam Roerdalen U.A.</t>
  </si>
  <si>
    <t>Greencrowd/ Zonnedak Rodenburg</t>
  </si>
  <si>
    <t>Zon op Zoeterwoude/ zonnedak Kaasboerderij Van Veen</t>
  </si>
  <si>
    <t>Zoeterwoude</t>
  </si>
  <si>
    <t>Zon op Zoeterwoude Coöperatie U.A.</t>
  </si>
  <si>
    <t>EMK Montferland/  Diemse Zon Singel Didam</t>
  </si>
  <si>
    <t>HET/ Zakelijke zon Santbergen (advies)</t>
  </si>
  <si>
    <t>HET/ Zakelijke</t>
  </si>
  <si>
    <t>KennemerKracht/ SpaarneCollectief/ zonnedak KDC Rozemarijn</t>
  </si>
  <si>
    <t>Raphaël Stichting (koepel KDV)</t>
  </si>
  <si>
    <t>Zon op Macharen (2 daken)</t>
  </si>
  <si>
    <t>Macharen</t>
  </si>
  <si>
    <t>Coöperatie Zon op Macharen U.A.</t>
  </si>
  <si>
    <t>ZonnepanelenDelen/ Iederzon Nederland (Haarlem 2)</t>
  </si>
  <si>
    <t>Zon op Waterland Opstandingskerk</t>
  </si>
  <si>
    <t>Monnickendam</t>
  </si>
  <si>
    <t>Doniawerstal/ Sinnich Langwar 1</t>
  </si>
  <si>
    <t>KennemerKracht/ zonnedak R.K.S.V. Onze Gezellen</t>
  </si>
  <si>
    <t>Middelstroom/ zonnedak Zonnevanger I</t>
  </si>
  <si>
    <t>Loppersum/ Middelstum</t>
  </si>
  <si>
    <t>Energiecoöperatie Middelstroom U.A.</t>
  </si>
  <si>
    <t xml:space="preserve">PoweredbyHattem/ zonnedak sporthal De Marke </t>
  </si>
  <si>
    <t>Zon op Purmerend/ zonnedak Zon op de Kraal</t>
  </si>
  <si>
    <t>DuaosumMantgum/ Zonnecollectief 1 "Skillaerd"</t>
  </si>
  <si>
    <t>Mantgum</t>
  </si>
  <si>
    <t>Koöperaasje Duorsum Mantgum U.A.</t>
  </si>
  <si>
    <t>ZutphenEnergie/ Zonnedak Zutphen-Zuid (Vrije school)</t>
  </si>
  <si>
    <t>GoudsePanelen/ zonnedak Croda</t>
  </si>
  <si>
    <t>Gouda</t>
  </si>
  <si>
    <t>Goudse</t>
  </si>
  <si>
    <t>"Energie Cooperatie Goudse Panelen_x000D_
 U.A."</t>
  </si>
  <si>
    <t>Gemeente Gouda, Zorgpartners Midden-Holland, Promen en Croda</t>
  </si>
  <si>
    <t>GrunnegerPower VVE zonnecoach/ zonnedaken (Groningen)</t>
  </si>
  <si>
    <t>VVE Zonnecoach/ GrunnegerPower</t>
  </si>
  <si>
    <t>MRD/ Z.E.C. Kapelle (de Baar en Leendertse)</t>
  </si>
  <si>
    <t>Kapelle</t>
  </si>
  <si>
    <t>Duurzaam Menterwolde/ Zonnepark SUNBROUCK (2019 uitbreiding)</t>
  </si>
  <si>
    <t>MRD/ Z.E.C Veere (Bouwbedrijf Veere)</t>
  </si>
  <si>
    <t>DuurzameVecht/ MHV-energieneutraal (advies)</t>
  </si>
  <si>
    <t>Stichting Duurzame Vecht</t>
  </si>
  <si>
    <t>DePoask/ zonnedak 1 Oenemawei Terkapele</t>
  </si>
  <si>
    <t>Terkaple</t>
  </si>
  <si>
    <t>Terhernster Enerzjy Koöperaasje “De Poask” U.A.</t>
  </si>
  <si>
    <t>ZonnepanelenDelen/ Solisplan Berkmortel</t>
  </si>
  <si>
    <t>Sint-Oedenrode</t>
  </si>
  <si>
    <t>EC Bodegraven-Reeuwijk/ Zon op Bedrijfsdak Versluys</t>
  </si>
  <si>
    <t>PostcoderoosTexel/ zonnedak Tuincentrum De Werve</t>
  </si>
  <si>
    <t>InnofundNL</t>
  </si>
  <si>
    <t>Texel geeft Energie (TexelEnergie, GemeenteTexel, Urgenda), InnofundNL</t>
  </si>
  <si>
    <t>Zon op Kerschoten &amp; De Naald/ zonnedak Robur</t>
  </si>
  <si>
    <t>AlkmaarEnergie/ zonnedak Alkmaar Centrum</t>
  </si>
  <si>
    <t>MRD/ Z.E.C. Noord Beveland Sandee Hoveniers</t>
  </si>
  <si>
    <t>Noord-Beveland</t>
  </si>
  <si>
    <t>DEC-Oisterwijk/ Zon op Oisterwijk/  zonnedak 1 Brede school De Coppele</t>
  </si>
  <si>
    <t xml:space="preserve">VVE/ zonnedak VvE De Getijden </t>
  </si>
  <si>
    <t>"Vereniging Van Eigenaars De_x000D_
 Getijden ( Veldstraat 2 en 4 te Nijmegen)"</t>
  </si>
  <si>
    <t>EnergieU/ Buurtstroom De Wissel</t>
  </si>
  <si>
    <t>Doniawerstal/ Sinnich Langwar 2</t>
  </si>
  <si>
    <t>EendrachtOoststellingwerf/ zonnedak PCR-Haule</t>
  </si>
  <si>
    <t>Haule</t>
  </si>
  <si>
    <t>Energiecoöperatie De Eendracht Ooststellingswerf</t>
  </si>
  <si>
    <t>gemeente</t>
  </si>
  <si>
    <t>MRD/ Z.E.C Sluis - Groede (Willemspolder)</t>
  </si>
  <si>
    <t>Groede</t>
  </si>
  <si>
    <t xml:space="preserve">Westergeast/ zonnedak De Hammerslag </t>
  </si>
  <si>
    <t>Westergeest</t>
  </si>
  <si>
    <t>Enerzjy Koöperaasje Westergeast</t>
  </si>
  <si>
    <t xml:space="preserve">Noardlike Fryske Wâlden, Energiewerkplaats Fryslân </t>
  </si>
  <si>
    <t>KBEnergie zonnedak gemeentehuis Kaag en Braassem</t>
  </si>
  <si>
    <t>Kaag en Braassem</t>
  </si>
  <si>
    <t>Roelofarendsveen</t>
  </si>
  <si>
    <t>KB Energie, Coöperatieve Energiecoöperatie KBEnergie U.A.</t>
  </si>
  <si>
    <t>ZonnigZieuwent/ zonnedak 3 Marienvelde Straalt!</t>
  </si>
  <si>
    <t>Marienvelde</t>
  </si>
  <si>
    <t xml:space="preserve">ECPijnackerNootdorp/ zonnedak Wubben Flower I </t>
  </si>
  <si>
    <t>Pijnacker-Nootdorp</t>
  </si>
  <si>
    <t>Nootdorp</t>
  </si>
  <si>
    <t>Energiecoöperatie Pijnacker-Nootdorp U.A</t>
  </si>
  <si>
    <t>DuurzaamBedum/ zonnedaken  PCR (2 locaties)</t>
  </si>
  <si>
    <t>Energie Coöperatie Duurzaam Bedum U.A.</t>
  </si>
  <si>
    <t>GreK</t>
  </si>
  <si>
    <t xml:space="preserve">MRD/ Z.E.C Hulst-Grauw (Ingels) </t>
  </si>
  <si>
    <t>Grauw/ Kloosterzande</t>
  </si>
  <si>
    <t>EnergyportPeelland/ zonnepark Asten/ Heusden (alleen ontwikkeling)</t>
  </si>
  <si>
    <t>EPP, Coöperatie Energyport Peelland U.A.</t>
  </si>
  <si>
    <t>Zuiderlicht/ Geert Groote school 2</t>
  </si>
  <si>
    <t>PeelEnergie&amp;LeudalEnergie/ Zon voor Asbest meerdere daken (advies)</t>
  </si>
  <si>
    <t>Zon op Nijkerk/ zonnedak Kuyer Metaal II</t>
  </si>
  <si>
    <t>EnergiekAlphen/ Zon op Zeegersloot</t>
  </si>
  <si>
    <t>"Zon op Alphen Aan Den Rijn_x000D_
 Coöperatie U.A.", Coöperatie Energiek Alphen aan den Rijn U.A.</t>
  </si>
  <si>
    <t>OpgewektRijssen/ zonnedak Leverink Transport</t>
  </si>
  <si>
    <t>Rijssen</t>
  </si>
  <si>
    <t>Innax/ Dakenstroom I/ zonnedaken met woningcorporatie Cascade PCR: Waalwijk - fase 1 2020</t>
  </si>
  <si>
    <t xml:space="preserve">Waalwijk </t>
  </si>
  <si>
    <t>Dongen, Loon op Zand, Waalwijk, Waspik, Kaatsheuvel, Sprangcapelle</t>
  </si>
  <si>
    <t>productiecoöperatie/ woningcorporatie</t>
  </si>
  <si>
    <t>Innax Solar B.V. (coöperatieve ontwikkelaar, meerdere productiecoöperaties)), Innax/ Zonnecoöperatie Dakenstroom U.A.</t>
  </si>
  <si>
    <t>Innax: Dakenstroom</t>
  </si>
  <si>
    <t xml:space="preserve">Postcodestroom/ zonnedak Woudenberg </t>
  </si>
  <si>
    <t>Woudenberg</t>
  </si>
  <si>
    <t>PON Servicehouse</t>
  </si>
  <si>
    <t>Bommelerwaar/ zonnedak Annaweg Hedel</t>
  </si>
  <si>
    <t>Maasdriel</t>
  </si>
  <si>
    <t>Hedel</t>
  </si>
  <si>
    <t>EIK Kantens/ Zonnedak Stitswerd</t>
  </si>
  <si>
    <t>Stitswerd</t>
  </si>
  <si>
    <t xml:space="preserve">ECGoesBIGG/ zonnedak 1 ‘PUUR ZON 1’ </t>
  </si>
  <si>
    <t>Goes</t>
  </si>
  <si>
    <t>Energie Collectief Goes PUUR / Stichting Burger Initiatief Gemeente Goes EnergieCollectief (BIGG-EC)</t>
  </si>
  <si>
    <t>ECLeur/ Zonnedak Twee Wijchense Zonnedaken (TWZ) 't Achterom</t>
  </si>
  <si>
    <t>WattNu/ zonnedak Roeivereniging Naarden</t>
  </si>
  <si>
    <t>Naarden</t>
  </si>
  <si>
    <t>Waardstroom/ Zonneroos Vlist</t>
  </si>
  <si>
    <t>Krimpenerwaard</t>
  </si>
  <si>
    <t>Vlist</t>
  </si>
  <si>
    <t>Coöperatie Waardstroom (Vereniging)</t>
  </si>
  <si>
    <t>EnergiekHalderberge/ zonnedak OVS De Regenboog</t>
  </si>
  <si>
    <t>Oud-Gastel</t>
  </si>
  <si>
    <t>stichting Duurzaam STOER</t>
  </si>
  <si>
    <t>HellendoornopRozen/ zonnedak Haarle Hellendoorn op Rozen</t>
  </si>
  <si>
    <t>Hellendoorn</t>
  </si>
  <si>
    <t>Haarle</t>
  </si>
  <si>
    <t>Haarle Energieneutraal, Coöperatie Hellendoorn Op Rozen U.A.</t>
  </si>
  <si>
    <t>ECIJhorst/  Panelen op andermans dak 1</t>
  </si>
  <si>
    <t>Ijhorst</t>
  </si>
  <si>
    <t>Energiecoöperatie Ijhorst U.A. ('Ijhorst Energie')</t>
  </si>
  <si>
    <t>NoaberEnergie/ De Meijer Dak</t>
  </si>
  <si>
    <t>EnerzjykEastermar/ zonnedak Eastermar 1 De Lits</t>
  </si>
  <si>
    <t>Eastermar</t>
  </si>
  <si>
    <t>Doarpskooperaasje Enerzjyk Eastermar U.A.</t>
  </si>
  <si>
    <t>Luttenlevert/ zonnepark Lutten Levert</t>
  </si>
  <si>
    <t>Hardenberg</t>
  </si>
  <si>
    <t>Luttenberg</t>
  </si>
  <si>
    <t>Lutten Levert, Cooperatieve Vereniging U.A</t>
  </si>
  <si>
    <t xml:space="preserve">Greenspread </t>
  </si>
  <si>
    <t>ECMiddenDelfland/ zonnedak Schipluiden</t>
  </si>
  <si>
    <t>Midden-Delfland</t>
  </si>
  <si>
    <t>EnergieC Midden-Delfland U.A., Coöperatieve Vereniging</t>
  </si>
  <si>
    <t>ECOstroom/ WOW Ecostroom/ zonnedak basisschool De Globe</t>
  </si>
  <si>
    <t>WeertEnergie/ zonnedak Wijen Postcoderoos op Laar</t>
  </si>
  <si>
    <t>Laar</t>
  </si>
  <si>
    <t>BlauwVinger/ drijvend zonnepark  Bomhofplas (60% juridisch eigendom)</t>
  </si>
  <si>
    <t>Groenleven</t>
  </si>
  <si>
    <t>Oneplanetcrowd+ directe uitgifte BV</t>
  </si>
  <si>
    <t>EFO, GroenLeven, Greenchoice, Dekker Groep</t>
  </si>
  <si>
    <t>EnergieKansen/ zonnedak Postcoderoos Duurzaam Ansen (fam Laarman)</t>
  </si>
  <si>
    <t>Ruinen</t>
  </si>
  <si>
    <t>MRD/ ZEC Vlissingen 1 (VC Vlissingen)</t>
  </si>
  <si>
    <t>Blijstroom/ zonnedak de Margriet  Nolenstraat</t>
  </si>
  <si>
    <t>Coöperatie Blijstroom B.A., "Cooperatie Blijstroom Nolensstraat_x000D_
 U.A."</t>
  </si>
  <si>
    <t>EC Noord-Veluwe / zonnedak Uiterwaardenstraat 3 (PCR)</t>
  </si>
  <si>
    <t>Elburg</t>
  </si>
  <si>
    <t>Energie Coöperatie Noord-Veluwe/ Energiecoöperatie Oldebroek U.A.</t>
  </si>
  <si>
    <t>DuurSaamEttenleur/ zonnedak school KSE (SDE)</t>
  </si>
  <si>
    <t>Energiecoöperatie DuurSaam Etten-Leur U.A.</t>
  </si>
  <si>
    <t>DuurSaam EttenLeur</t>
  </si>
  <si>
    <t>Dorpscoöperatie Noordlaren/ zonnedak Noordlaren</t>
  </si>
  <si>
    <t>Noordlaren</t>
  </si>
  <si>
    <t>Dorpscooperatie Noordlaren U.A.</t>
  </si>
  <si>
    <t xml:space="preserve">VeluweEnergie/ Zon op Kerkelijk Centrum </t>
  </si>
  <si>
    <t>DEC-Oisterwijk/ Zon op Oisterwijk/  zonnedak 3 ‘De Vurste Heij’</t>
  </si>
  <si>
    <t>ECOstroom/ WOW Ecostroom/ zonnedak De Roos van Dekemaweg</t>
  </si>
  <si>
    <t>PostcoderoosTexel/ zonnedak Natuurboerderij Plassendaal</t>
  </si>
  <si>
    <t>EC Leur/ zonnedak Suikerberg</t>
  </si>
  <si>
    <t>Zon op Hoogkade/ zonnedak VvE</t>
  </si>
  <si>
    <t>BestEnergie/ zonnedak Raaijmakers</t>
  </si>
  <si>
    <t>Best</t>
  </si>
  <si>
    <t>Coöperatie Best Duurzaam U.A.</t>
  </si>
  <si>
    <t>Kennemerkracht/ zonnedak Sportpark van de Geest</t>
  </si>
  <si>
    <t>ReindonkEnergie/ Zonnedak Brugeind Meerlo</t>
  </si>
  <si>
    <t>Horst aan de Maas</t>
  </si>
  <si>
    <t>Sevenum</t>
  </si>
  <si>
    <t>Coöperatie Reindonk Energie U.A.</t>
  </si>
  <si>
    <t>DuurzameEnergieHaaren/ De GroeneLeye/ zonnedak Leyestroom 2</t>
  </si>
  <si>
    <t>Boxtel</t>
  </si>
  <si>
    <t>Esch</t>
  </si>
  <si>
    <t>ZutphenEnergie/ Zonnestroom Zutphen</t>
  </si>
  <si>
    <t>Solar ProActive</t>
  </si>
  <si>
    <t xml:space="preserve">gemeente Zutphen/ Zonnepark Revelhorst BV </t>
  </si>
  <si>
    <t>DuurzaamWinsum/WindZon Winsum (zonnedak en 2 EAZ molen)</t>
  </si>
  <si>
    <t>Grek</t>
  </si>
  <si>
    <t>EnergieU/ Buurtstroom Ijsselstein De Oever</t>
  </si>
  <si>
    <t>IJsselstein</t>
  </si>
  <si>
    <t>Klimaatneutraal Ijsselstein</t>
  </si>
  <si>
    <t>MRD/ Z.E.C. Noord Beveland-Wissenkerke (Cruijckelkreke 1)</t>
  </si>
  <si>
    <t>Wissenkerke</t>
  </si>
  <si>
    <t>DuurSaamEttenLeur/ zonnepark A58 (participatie via VrijopNaam, crowdfunding)</t>
  </si>
  <si>
    <t>VrijopNaam, GreenSpread Brabant BV (Scholt Business Strategy, Energiefonds Brabant)</t>
  </si>
  <si>
    <t>RijksvastgoedBedrijf</t>
  </si>
  <si>
    <t>EnergiekSchiedam/ Zon op de Erker</t>
  </si>
  <si>
    <t>Stichting DUW</t>
  </si>
  <si>
    <t>Primo en gemeente Schiedam</t>
  </si>
  <si>
    <t>OpgewektHouten/ zonnedak De Kloostergaarde</t>
  </si>
  <si>
    <t>Schalkwijk</t>
  </si>
  <si>
    <t>Initiatiefgroep Energiek &amp; Opgewekt Eiland van Schalkwijk, Stichting De Kloostergaarde</t>
  </si>
  <si>
    <t>EnergieVanOns/ zonnepark Leemdijk (eigendom gemeente)</t>
  </si>
  <si>
    <t>Bovensmilde</t>
  </si>
  <si>
    <t>LC Energy</t>
  </si>
  <si>
    <t>AmsterdamEnergie/ VVE Marcantilaan (dak 2)</t>
  </si>
  <si>
    <t xml:space="preserve">SIZM/ Zonnepark De  Zonneakkers Zuidbroek </t>
  </si>
  <si>
    <t>Meeden</t>
  </si>
  <si>
    <t>Stichting Innovatief Zonne-energie-park Meeden (SIZEM)</t>
  </si>
  <si>
    <t>HaagseStroom/ zonnedak Abeel en Valkenbosschool</t>
  </si>
  <si>
    <t>Haagse</t>
  </si>
  <si>
    <t>Haagse Stroom Cooperatieve Vereniging U.A.</t>
  </si>
  <si>
    <t>ECMaashees/ Zonnedak De Breid</t>
  </si>
  <si>
    <t>Maashees</t>
  </si>
  <si>
    <t>Coöperatie Energietransitie Maashees U.A.</t>
  </si>
  <si>
    <t>ECMaashees/ Zonnedak Linssen</t>
  </si>
  <si>
    <t>EnschedeEnergie/ zonnedak ZonEx</t>
  </si>
  <si>
    <t>Gaasterland/ Zonnecollectief 2 Koopmans Harich</t>
  </si>
  <si>
    <t>GebiedscooperatieNieuwkoop/ zonnedak  4 Bedrijfsweg Ter Aar</t>
  </si>
  <si>
    <t>Ter Aar</t>
  </si>
  <si>
    <t>Endura/ zonnedak Sonnevanck (PCR)</t>
  </si>
  <si>
    <t>"Coöperatie Zonnepark Endura_x000D_
 Sonnevanck u.a."</t>
  </si>
  <si>
    <t>Zeeuwind/ ZonOffensief Zeeland I BV (meerdere daken)</t>
  </si>
  <si>
    <t>meerdere locatie Zeeland</t>
  </si>
  <si>
    <t xml:space="preserve">EnergieU/ Buurtstroom Griftkwartier 3 </t>
  </si>
  <si>
    <t>Zon op Heemstede/ zonnedak HavenZon I</t>
  </si>
  <si>
    <t>WaalreEnergieLokaal/ zonnepark Waalre (VrijopNaam)</t>
  </si>
  <si>
    <t>VrijopNaam</t>
  </si>
  <si>
    <t>VrijopNaam Zonneparken B.V.</t>
  </si>
  <si>
    <t>Zon op Hof van Hoytema/ zonnedak VvE</t>
  </si>
  <si>
    <t xml:space="preserve">HogelandsterEC/ zonnedak 2 Den Andel </t>
  </si>
  <si>
    <t xml:space="preserve">Den Andel </t>
  </si>
  <si>
    <t>EnschedeEnergie/ zonnedak Holzik Stables</t>
  </si>
  <si>
    <t>EC Bodegraven-Reeuwijk/ zonnedak Woningbouwvereniging Reeuwijk (WBvR)</t>
  </si>
  <si>
    <t xml:space="preserve">Buitenpost/ zonnedak 1 </t>
  </si>
  <si>
    <t>Achtkarspelen</t>
  </si>
  <si>
    <t>Buitenpost</t>
  </si>
  <si>
    <t>Energie Cooperatie Buitenpost U.A</t>
  </si>
  <si>
    <t>EcoBuren/ zonnedak Hennisdijk fase 1 (PCR)</t>
  </si>
  <si>
    <t>Buren</t>
  </si>
  <si>
    <t>Hennisdijk</t>
  </si>
  <si>
    <t>Coöperatie eCOBuren U.A.</t>
  </si>
  <si>
    <t>Zevenster Zonnestroom/ zonnedak 3 Hubo Bouwmarkt (PCR)</t>
  </si>
  <si>
    <t>Noordhorn</t>
  </si>
  <si>
    <t>Postcodestroom/ zonnedak Grijpskerke</t>
  </si>
  <si>
    <t>Grijpskerke</t>
  </si>
  <si>
    <t>ECBroukster/ zonnedak (in combinatie met EAZ windmolen )</t>
  </si>
  <si>
    <t>ECSpannum/ zonnedak 1 Plattedijk</t>
  </si>
  <si>
    <t xml:space="preserve">Spannum/ Littenseradiel </t>
  </si>
  <si>
    <t>Energie Coöperatie Spannum</t>
  </si>
  <si>
    <t>Duorsum BerltsumWier/ zonnedak Fa. ESV aan de Seize 5 (fase 1)</t>
  </si>
  <si>
    <t>Wier</t>
  </si>
  <si>
    <t>Enerzjy kooperaasje duorsum berltsum-wier u.a.</t>
  </si>
  <si>
    <t>Trynergie/ Zonnecentrale Trynwâlden (zonnedak  Gytsjerk)</t>
  </si>
  <si>
    <t>Gytskerk</t>
  </si>
  <si>
    <t>Trynergie, Energie Koöperaasje Trynwâlden U.A.</t>
  </si>
  <si>
    <t>Energiewerkplaats (voor financiële en technische adviezen)</t>
  </si>
  <si>
    <t xml:space="preserve"> zonnedak VvE</t>
  </si>
  <si>
    <t>ECLeur/ Zonnedak Twee Wijchense Zonnedaken (TWZ) De Suikerberg</t>
  </si>
  <si>
    <t>NHEC/ Zon op Waarland 1</t>
  </si>
  <si>
    <t>ZonnigZieuwent/ zonnedak 6 Zon op Zwaogas</t>
  </si>
  <si>
    <t>DeelstroomDelft/ Gymzaal Loevesteinplaats</t>
  </si>
  <si>
    <t>PoweredbyHattem/ zonnedak Brandweerkazerne</t>
  </si>
  <si>
    <t>EnschedeEnergie/ zonnedak Haarman Opslag</t>
  </si>
  <si>
    <t>MRD/ Z.C.Z. Sluis - Breskens (Baarzande)</t>
  </si>
  <si>
    <t>AsserEnergie/ Zonnemaat 1</t>
  </si>
  <si>
    <t>VEC zonnedak De Koningin (Waterweg Wonen Koninginnelaan)</t>
  </si>
  <si>
    <t>MRD/ ZCZ - project Kapelle KG Fruit 1 Biezelinge (PCR)</t>
  </si>
  <si>
    <t>Biezelinge</t>
  </si>
  <si>
    <t>deA/ Buurtstroom Foenix Aruba</t>
  </si>
  <si>
    <t>OosterhoutNieuweEnergie/ zonnedak brandweerkazerne Oosterhout</t>
  </si>
  <si>
    <t>ENOFPower/ zonnedak</t>
  </si>
  <si>
    <t>Niekerk</t>
  </si>
  <si>
    <t>Coöperatieve eNOF power U.A.</t>
  </si>
  <si>
    <t>Zonnedak MARIN op Zon II</t>
  </si>
  <si>
    <t>Agem/ Zonnedak Energized by Kramp</t>
  </si>
  <si>
    <t>Oude IJsselstreek</t>
  </si>
  <si>
    <t>Varsseveld</t>
  </si>
  <si>
    <t>"Energie Coöperatie Energized by_x000D_
 Kramp U.A."</t>
  </si>
  <si>
    <t>bedrijf Kramp</t>
  </si>
  <si>
    <t>LoenenEnergieNeutraal/ zonnedak Thomassen</t>
  </si>
  <si>
    <t>Loenen</t>
  </si>
  <si>
    <t>Energie Coöperatie Loenen U.A.</t>
  </si>
  <si>
    <t xml:space="preserve">ECOstroom/ PEK Ecostroom/ zonnedak Hagedoornplein </t>
  </si>
  <si>
    <t>Zon op Zuidplas/ zonnedak De Kraal</t>
  </si>
  <si>
    <t>Zuidplas</t>
  </si>
  <si>
    <t>Moordrecht</t>
  </si>
  <si>
    <t>"Zon op Zuidplas_x000D_
 Coöperatie U.A."</t>
  </si>
  <si>
    <t>TholenSolar/ zonnedak #1</t>
  </si>
  <si>
    <t>Tholen</t>
  </si>
  <si>
    <t>Energie-Coöperatie Tholen Solar U.A</t>
  </si>
  <si>
    <t>NTx Duurzaam (met gemeente)</t>
  </si>
  <si>
    <t>WeertEnergie/ Sociaal project Zonnedak Nering Bögel voor minima</t>
  </si>
  <si>
    <t xml:space="preserve">Nering Bögel, Samen OM ,gemeente Weert </t>
  </si>
  <si>
    <t>Essenkracht/ zonnedak Ter Braak</t>
  </si>
  <si>
    <t>Tubbergen</t>
  </si>
  <si>
    <t>Langeveen</t>
  </si>
  <si>
    <t>Coöperatie Essenkracht U.A.</t>
  </si>
  <si>
    <t>Provincie Overijssel, gemeente</t>
  </si>
  <si>
    <t>EnschedeEnergie/ zonnedak  Het Mors</t>
  </si>
  <si>
    <t>LochemEnergie/ zonnedak Boschloo</t>
  </si>
  <si>
    <t>EnergieGilzeRijen/ zonproject "De Vet" (deel SDE)</t>
  </si>
  <si>
    <t>Rijen</t>
  </si>
  <si>
    <t>Endura/ zonnedak Sonnevanck (SDE) - Zorggroep NoordWest-Veluwe</t>
  </si>
  <si>
    <t>Energiecoöperatie Endura U.A.</t>
  </si>
  <si>
    <t>Zorggroep NoordWest-Veluwe</t>
  </si>
  <si>
    <t>ECOstroom/ WOW Ecostroom/ zonnedak Ferdinand Huijckstraat</t>
  </si>
  <si>
    <t>ValleiEnergie/ Zonnecentrale Kooiweg</t>
  </si>
  <si>
    <t>Renswoude</t>
  </si>
  <si>
    <t>Voorst tot Wieden/ zonnedak De Hagen</t>
  </si>
  <si>
    <t>Vollenhove</t>
  </si>
  <si>
    <t>Energiecoöperatie Voorst tot Wieden U.A.</t>
  </si>
  <si>
    <t>Zon op Nijkerk/ zonnedak  Ichtus School</t>
  </si>
  <si>
    <t>BeekseEnergie/ zonnedak Keuler</t>
  </si>
  <si>
    <t>Beek (L.)</t>
  </si>
  <si>
    <t>Beekse Energie Cooperatie U.A.</t>
  </si>
  <si>
    <t>Zon op BoLoPlein / zonnedak VvE s Bos en Lommerplein</t>
  </si>
  <si>
    <t>Coöperatie Zon op Bos en Lommerplein U.A.</t>
  </si>
  <si>
    <t>EnergieGilzeRijen/ zonproject "De Vet" (deel postcoderoos)</t>
  </si>
  <si>
    <t>BlauwVinger/ drijvend zonnepark Sekdoornplas (participatie, geen eigendom)</t>
  </si>
  <si>
    <t>Encavis (= eigenaar), Greenchoice, EFO, KWS Roelofs</t>
  </si>
  <si>
    <t>ECODON Dongeradeel/ zonnedak  Morra (Dijkstra)</t>
  </si>
  <si>
    <t>Dongeradeel/ Morra</t>
  </si>
  <si>
    <t>ECODON, Energie Coöperatie Dongeradeel U.A., Coöperatieve vereniging U.A.</t>
  </si>
  <si>
    <t xml:space="preserve">EnergiekHeumen/ zonnedak Heumen I &amp; II Gemeentewerf, bedrijf </t>
  </si>
  <si>
    <t>NL Energiecollectief (= Kobespa groep?)</t>
  </si>
  <si>
    <t>GroenkrachtGroenlo/ zonnedak III Kormelink &amp; Bruggeman Hartebroekseweg</t>
  </si>
  <si>
    <t>KempenEnergie/ De Braambos</t>
  </si>
  <si>
    <t>Bergeijk</t>
  </si>
  <si>
    <t>Westerhoven</t>
  </si>
  <si>
    <t>MRD/ Z.E.C. Veere - Oostkapelle (Kaslokaal)</t>
  </si>
  <si>
    <t>Oostkapelle</t>
  </si>
  <si>
    <t>EC Vlieland/ Zonnedak Houter</t>
  </si>
  <si>
    <t>VET Vught/ HOT/ Zonnemaatje Nemersstroom (1&amp;2)</t>
  </si>
  <si>
    <t>Helvoirt, Esch</t>
  </si>
  <si>
    <t>VET Vught, Vughtse Energie Transitie (Vet) U.A., "Cooperatie Hot U.A. (Huis en Omgeving in Transitie), voormalig: Coöperatie Duurzame Energie Haaren U.A.", Energie Opwekcoöperatie Zonnemaatje RWZI Haaren U.A. (Nemerstroom)</t>
  </si>
  <si>
    <t>Waterschap Dommelstroom</t>
  </si>
  <si>
    <t>ECGraftdeRijp/ zonnedak Stoop-Taam</t>
  </si>
  <si>
    <t>De Rijp</t>
  </si>
  <si>
    <t>Energie Coöperatie Graft-De Rijp U.A.</t>
  </si>
  <si>
    <t>MRD/ Z.E.C. Veere - Gapinge (Sturm)</t>
  </si>
  <si>
    <t>Gapinge</t>
  </si>
  <si>
    <t>ZeewoldeZon/ zonnedaken Woonplaat 2</t>
  </si>
  <si>
    <t>ECNoorddijk/ zonnedak Roelf Mulder</t>
  </si>
  <si>
    <t>Hilverzon/ VVE Crataegus Zeshoven</t>
  </si>
  <si>
    <t>NieuwLansingerstroom/ LansingerZon zonnedak Persoon  (fase 2)</t>
  </si>
  <si>
    <t>EnschedeEnergie/ zonnedak Pipers 2</t>
  </si>
  <si>
    <t xml:space="preserve">ValleiEnergie/ Zoncentrale Meikade (dak) </t>
  </si>
  <si>
    <t>Innax D2E/ zonnedak woningcorporatie Rhijnhart Wonen (PCR</t>
  </si>
  <si>
    <t>Innax Solar B.V. (coöperatieve ontwikkelaar, meerdere productiecoöperaties)), Innax D2e/ Cooperatieve Vereniging Delen Duurzame Energie-Rijnhart Wonen U.A.</t>
  </si>
  <si>
    <t>D2E Delen Duurzame Energie</t>
  </si>
  <si>
    <t>DuaosumMantgum/ Zonnecollectief 2  “De Gielguorde”</t>
  </si>
  <si>
    <t>EendrachtOoststellingwerf/ zonnedak PCR-Ravenswoud -Appelscha</t>
  </si>
  <si>
    <t>Ravenswoud</t>
  </si>
  <si>
    <t>Werkgroep duurzaamheid Ravenswoud</t>
  </si>
  <si>
    <t>EcoBuren/ zonnedak Dees ( participatie,. met ZonnepanelenDelen)</t>
  </si>
  <si>
    <t>GebiedscooperatieNieuwkoop/ zonnedak 3 Harsweg 17 Ter Aar</t>
  </si>
  <si>
    <t>EC IJlst/ De Stroomtuin</t>
  </si>
  <si>
    <t>Ijlst</t>
  </si>
  <si>
    <t>Energie Cooperatie Ijlst E.O. U.A.</t>
  </si>
  <si>
    <t xml:space="preserve">Zon op Edam-Volendam/ Zeevanghoeve </t>
  </si>
  <si>
    <t>Edam</t>
  </si>
  <si>
    <t>Zon op Bodegraven-Reeuwijk Wereldweijde Goede Herderschool</t>
  </si>
  <si>
    <t>Postcodestroom/ zonnedak Gietijzerstraat  Utrecht</t>
  </si>
  <si>
    <t>ECOldemarkt/ zonnepark de Boterberg</t>
  </si>
  <si>
    <t>Oldemarkt</t>
  </si>
  <si>
    <t>Energie Cooperatie Oldemarkt U.A.</t>
  </si>
  <si>
    <t>HoekschWaardDuurzaam/ zonnedak Vierwiekenplein</t>
  </si>
  <si>
    <t>Regio Hoeksche Waard</t>
  </si>
  <si>
    <t>Hoeksche Waard</t>
  </si>
  <si>
    <t>Oud-Beijerland</t>
  </si>
  <si>
    <t>HWD, Coöperatie Hoeksche Waard Duurzaam U.A.</t>
  </si>
  <si>
    <t>HW Wonen</t>
  </si>
  <si>
    <t>EnergiekVelsen/KennemerKracht/ zonnedak Stormvogels</t>
  </si>
  <si>
    <t>Ijmuiden</t>
  </si>
  <si>
    <t>EnergyportPeelland/ zonnepark Statenweg Boekel (alleen ontwikkeling)</t>
  </si>
  <si>
    <t>EnergiekGoutum/ zonnepark Drachtserweg (geen eigendom, alleen stroomafname)</t>
  </si>
  <si>
    <t>Goutum</t>
  </si>
  <si>
    <t>Coöperatieve vereniging "Stroomland Leeuwarden" U.A. (voorheen: Energiek Goutum)</t>
  </si>
  <si>
    <t xml:space="preserve">ECOstroom/ Huygens Ecostroom/ Zonne-energie dak VvE Old Trafford </t>
  </si>
  <si>
    <t>EendrachtOoststellingwerf/ zonnedak PCR-Makkinga</t>
  </si>
  <si>
    <t>Zon op De Ronde Venen/ zonnedak Zorgboerderij</t>
  </si>
  <si>
    <t>Abcoude</t>
  </si>
  <si>
    <t>OpgewektRijssen/ zonnedak Dierenhotel A1</t>
  </si>
  <si>
    <t>KrigelNijBeets/  drijvend zonnepark  Nij Beets (van Groen Leven, gebiedsfonds lokale coöperatie)</t>
  </si>
  <si>
    <t>Nij Beets</t>
  </si>
  <si>
    <t>Krigel, Doarpskooperaasje Nij Beets U.A.</t>
  </si>
  <si>
    <t>MRD/ ZCZ Zonne Collectief Zeeland Hulst Centrum Najade</t>
  </si>
  <si>
    <t>Kapellebrug</t>
  </si>
  <si>
    <t>BRES/ VVE den Hertogh</t>
  </si>
  <si>
    <t>Stichting Zonnebank</t>
  </si>
  <si>
    <t>EMK Montferland/ Diemse Zon dak 3 Lockhorststraat</t>
  </si>
  <si>
    <t>MRD/ ZCZ - project Middelburg van Westen 1 (PCR)</t>
  </si>
  <si>
    <t>DeSintrale/ zonnedak Hagen 2 boerderij Eureca (PCR)</t>
  </si>
  <si>
    <t>BENG!/ Utrecht Science Park Bilthoven (RIVM-terrein) (alleen ontwikkeling, geen eigendom)</t>
  </si>
  <si>
    <t>Altena Nieuwe Energie/ZonSamen Energie van de Boer Hank (2e tranche)</t>
  </si>
  <si>
    <t>KennemerWind/ zonnedak Schagerbrug</t>
  </si>
  <si>
    <t>Schagerbrug</t>
  </si>
  <si>
    <t>Blijstroom/ zonnedak de Batavier</t>
  </si>
  <si>
    <t>Coöperatie Blijstroom B.A., "Coöperatie Blijstroom Aktiegroep_x000D_
 Het Oude Westen Batavierenstraat U.A."</t>
  </si>
  <si>
    <t>Actiegroep het Oude Westen</t>
  </si>
  <si>
    <t>ValleiEnergie/ Zonnecentrale Wulplaan Wulpzon (gymzaal)</t>
  </si>
  <si>
    <t>Zon op Zuidplas/ zonnedak Wolga</t>
  </si>
  <si>
    <t>Nieuwkerk a/d Ijssel</t>
  </si>
  <si>
    <t>ZonnigZieuwent/ zonnedak 5 Zon op Hinnen</t>
  </si>
  <si>
    <t>Endura/ zonnedak Bouw&amp;Infra (SDE)</t>
  </si>
  <si>
    <t>GrunnegerPower/ Huren met Zon 2020 - Eisenhower (Nijenstee)</t>
  </si>
  <si>
    <t>deA/ Buurtstroom Het Kristal</t>
  </si>
  <si>
    <t xml:space="preserve">Zon op Hoogland/ zonnedak Breedvoort-1 </t>
  </si>
  <si>
    <t>Hoogland</t>
  </si>
  <si>
    <t>Zon Op Hoogland Cooperatie U.A.</t>
  </si>
  <si>
    <t>DuurzaamSittard/ zonnedak 2  Meures</t>
  </si>
  <si>
    <t>Wijdemeren/ zonnedak scouting Toxopeus</t>
  </si>
  <si>
    <t>Zon op GOUDAsfalt/ zonneveld en dak GOUD asfalt</t>
  </si>
  <si>
    <t>"Stichting Zon op GOUDasfalt (later:_x000D_
 PCR-coöperatie)"</t>
  </si>
  <si>
    <t>Zonnegilde B.V.</t>
  </si>
  <si>
    <t>initiatiefnemers: GOUDasfalt</t>
  </si>
  <si>
    <t>ECNoordsveld/ Zonneveld Halo</t>
  </si>
  <si>
    <t>NAM, Engie, Enexis, Gemeente en Provincie</t>
  </si>
  <si>
    <t>ECSteenwijk/ zonnedak Pasman Manege</t>
  </si>
  <si>
    <t>Steenwijk</t>
  </si>
  <si>
    <t>Energiecoöperatie Steenwijk U.A.</t>
  </si>
  <si>
    <t>DuurzaamWergea/ Sinnestroom Trije Hikken</t>
  </si>
  <si>
    <t>Wergea</t>
  </si>
  <si>
    <t>Coöperatie Duurzaam Wergea U.A.</t>
  </si>
  <si>
    <t>MRD/ ZEC Borssele-Overzande (Klinkerduijn)</t>
  </si>
  <si>
    <t>Overzande</t>
  </si>
  <si>
    <t xml:space="preserve">Grieneko/ Zon Energie Collectief zonnedak 3  Britswert </t>
  </si>
  <si>
    <t>Britswert</t>
  </si>
  <si>
    <t>PostcoderoosTexel/ zonnedak Hoeve Vrij en Blij</t>
  </si>
  <si>
    <t>Postcoderoos</t>
  </si>
  <si>
    <t>ECNoordseveld/ Zonneweide zwembad Peize Op Rozen 1 (PCR)</t>
  </si>
  <si>
    <t>Peize</t>
  </si>
  <si>
    <t>EC Leur/ zonnedak Achterom</t>
  </si>
  <si>
    <t>Energiefabriek013/ Energiefabriek Spoorpark</t>
  </si>
  <si>
    <t>Coöperatie Energiefabriek 013 U.A., "Coöperatie Energiefabriek Spoorpark_x000D_
 U.A."</t>
  </si>
  <si>
    <t>BerkellandEnergie/ zonnedaken Reetmölle Stroom! (2 locaties)</t>
  </si>
  <si>
    <t>Rietmolen/ Eibergen</t>
  </si>
  <si>
    <t>HCWCEendragt/ zonnedaken buurthuizen (gerealiseerd)</t>
  </si>
  <si>
    <t xml:space="preserve">Bildtse Stroom/ Zonnedak Autobedrijf Douma </t>
  </si>
  <si>
    <t>GebiedscooperatieNieuwkoop/ zonnedak 5 Anne Hendrik  Kooistrastraat 19 Nieuwveen</t>
  </si>
  <si>
    <t>Nieuwveen</t>
  </si>
  <si>
    <t>Bommelerwaar/ zonnedak De Bogerd</t>
  </si>
  <si>
    <t>Rossum</t>
  </si>
  <si>
    <t xml:space="preserve">EC Westeinde/ Zonnepark Westeinde </t>
  </si>
  <si>
    <t>Energie Coöperatie Westeinde U.A</t>
  </si>
  <si>
    <t>Zon op Leidschendam-Voorburg/ basisschool De Dijsselbloem</t>
  </si>
  <si>
    <t>Leidschendam</t>
  </si>
  <si>
    <t>"Zon Op Leidschendam-Voorburg_x000D_
 Cooperatie U.A."</t>
  </si>
  <si>
    <t>ECHeumen/ Zonnedak I&amp;II Gemeentewerf Heumen,  Certichem BV,</t>
  </si>
  <si>
    <t>Energie Coöperatie Heumen U.A.</t>
  </si>
  <si>
    <t>EC Noord-Brabant</t>
  </si>
  <si>
    <t xml:space="preserve">ECPijnackerNootdorp/ zonnedak Wubben Flower II </t>
  </si>
  <si>
    <t>EIK Kantens/ zonnedak Postcoderoos Kantens II Doornbosch</t>
  </si>
  <si>
    <t>EKON/ zonnedak Kloosterpolder Zonne-energie</t>
  </si>
  <si>
    <t>HofopRozen/ zonnepark 1 Rikkerink kavels P750, 752)</t>
  </si>
  <si>
    <t>Ambt Delden</t>
  </si>
  <si>
    <t>Energiecoöperatie Hof op Rozen U.A., Coöperatie Op Rozen Facilitair (CORF)/ Coöperatie Hof van Twente op Rozen U.A./ Energiecoöperatie Hof op Rozen U.A.</t>
  </si>
  <si>
    <t>EnergieU/ Buurtstroom 11 Rehobotkerk</t>
  </si>
  <si>
    <t>Rehobot kerk</t>
  </si>
  <si>
    <t>DuurzaamHaren/ Polycultuur zonnepark De Mikkelhorst</t>
  </si>
  <si>
    <t>Haren</t>
  </si>
  <si>
    <t>Coöperatie Duurzaam Haren/ Coöperatie Duurzame Regio Haren U.A.</t>
  </si>
  <si>
    <t>Mikkelhorst (66%) _x000D_
ROM3D (33%)</t>
  </si>
  <si>
    <t>Zon op IJburg Blok 17/ zonnedak VvE</t>
  </si>
  <si>
    <t>"Zon op IJburg blok 17 Coöperatie_x000D_
 U.A."</t>
  </si>
  <si>
    <t>Zeeuwind/ ZonOffensief Zeeland II BV (meerdere daken)</t>
  </si>
  <si>
    <t>FruitstadEnergie/ zonnedakRSG Lingecollege</t>
  </si>
  <si>
    <t>ECB BergenopZon/ zonnedak Zonnecentrale Eventum I</t>
  </si>
  <si>
    <t>ECMolenlanden/ postcoderoos ZON KONtakt Goudriaan (2 locaties)</t>
  </si>
  <si>
    <t>Goudriaan</t>
  </si>
  <si>
    <t>Energiecoöperatie Molenlanden U.A.</t>
  </si>
  <si>
    <t>DEWeidum/ zonnedak Wielsterdyk</t>
  </si>
  <si>
    <t>Koöperaasje Doarpsenerzjy Weidum U.A.</t>
  </si>
  <si>
    <t>VinkenbuurtStroomt/ zonnedak Vinkenbuurt Stroomt</t>
  </si>
  <si>
    <t>Ommen</t>
  </si>
  <si>
    <t>Vinkenbuurt</t>
  </si>
  <si>
    <t>Coöperatie Vinkenbuurt Stroomt UA</t>
  </si>
  <si>
    <t>Innax/ Uitonsdak I/ zonnedaken met woningcorporatie PCR: meerdere locaties)</t>
  </si>
  <si>
    <t>en omstreken (Rucphen, Zundert, Fijnaart, Hoeven, Dinteloord)</t>
  </si>
  <si>
    <t>Innax/ Coöperatie Uitonsdak U.A, "Innax Solar B.V. (coöperatieve ontwikkelaar, meerdere productiecoöperaties))"</t>
  </si>
  <si>
    <t>Innax: Uitonsdak</t>
  </si>
  <si>
    <t>AmsterdamEnergie/ VVE Marcantilaan (dak 3)</t>
  </si>
  <si>
    <t>EIK Kantens/ zonnedak Van Velde</t>
  </si>
  <si>
    <t>EnergiekeBuurtschappen/ zonnedak 3 Brinkheurne</t>
  </si>
  <si>
    <t>Brinkheurne</t>
  </si>
  <si>
    <t>GLOED Garnwerd/ Zonnedak Vellinga 1</t>
  </si>
  <si>
    <t>ECGoesBIGG/ zonnedak 2 ‘brandweer kazerne</t>
  </si>
  <si>
    <t>Zuiderlicht/ Gemeentewerf Theemsweg</t>
  </si>
  <si>
    <t>KweekZon HaarlemmerKweektuin/ zonnedak</t>
  </si>
  <si>
    <t>Kweek</t>
  </si>
  <si>
    <t>KweekZon Coöperatieve Energie U.A</t>
  </si>
  <si>
    <t>gemeente Haarlem, Haarlemmer Kweektuin</t>
  </si>
  <si>
    <t>Altena Nieuwe Energie/ Energie van de Boer II</t>
  </si>
  <si>
    <t>KielsterEC/ zonnedak Semsweg (P Ziel)</t>
  </si>
  <si>
    <t xml:space="preserve">De Groeve </t>
  </si>
  <si>
    <t>Kielster EnergieCoöperatie (KEC)</t>
  </si>
  <si>
    <t>EC Bodegraven-Reeuwijk/ zonnedak Sportlaan 1 Zwembad De Kuil</t>
  </si>
  <si>
    <t>DrechtseEnergie/ Zon op Pullen</t>
  </si>
  <si>
    <t xml:space="preserve">Zon op Leiderdorp/ zonnedak Hoftuyn </t>
  </si>
  <si>
    <t>EC Midden-Twente/ zonnepark Rikkerink (kavels P749, 751)</t>
  </si>
  <si>
    <t>productiekoepel (meerdere coöperaties)</t>
  </si>
  <si>
    <t>Coöperatie Energiecollectief Midden-Twente U.A. (regionale productie), Energie Coöperatie Hof van Twente U.A. (ECHT), Borne Energie Coöperatie U.A./ Stichting Duurzame Initiatieven Borne (DiBo), "Energie van Hengelo, Coöperatie Hengelo Energie U.A."</t>
  </si>
  <si>
    <t>Twence Zon B.V.</t>
  </si>
  <si>
    <t>Zon op VvE Nieuw Amstel/ zonnedak VvE</t>
  </si>
  <si>
    <t>Zon op Nieuw Amstel Coöperatie U.A.</t>
  </si>
  <si>
    <t>Zon op Waterland Gemeentewerf Waterland Katwoude</t>
  </si>
  <si>
    <t>VoordeZon/ Zonnedak VoordeZon Oostrom</t>
  </si>
  <si>
    <t>Venray</t>
  </si>
  <si>
    <t>Oostrom</t>
  </si>
  <si>
    <t>Cooperatie Bee Power Venray U.A./ VoordeZon Coöperatie U.A, VoordeZon EnergieCoöperatie U.A.</t>
  </si>
  <si>
    <t>EnschedeEnergie/ zonnedak Ten Vergert</t>
  </si>
  <si>
    <t>EnergiekeBuurtschappen/ zonnedak 4 Miste</t>
  </si>
  <si>
    <t>Miste</t>
  </si>
  <si>
    <t>EC Bodegraven-Reeuwijk/ zonnedak Sporthoeve Vromade</t>
  </si>
  <si>
    <t>Zon op Zuidplas/ zonnedak Gemeentewerf  Zevenhuizen</t>
  </si>
  <si>
    <t>Zevenhuizen</t>
  </si>
  <si>
    <t>SoesterwijkWiek/ Zonnepark Meander (geen eigendom)</t>
  </si>
  <si>
    <t>Soesterwijk</t>
  </si>
  <si>
    <t>Samen Energie Amersfoort U.A. (Soesterwijk WIEK)</t>
  </si>
  <si>
    <t>Profin Green</t>
  </si>
  <si>
    <t>DuurzaamInvesteren (?)</t>
  </si>
  <si>
    <t>Profin Green (eigenaar)</t>
  </si>
  <si>
    <t>EnschedeEnergie/ zonnedak De Veldgeuver</t>
  </si>
  <si>
    <t>EnschedeEnergie/ zonnedak Baake</t>
  </si>
  <si>
    <t>GrunnegerPower/ Huren met Zon 2021 (Nijenstee)</t>
  </si>
  <si>
    <t>TerschellingEnergie/ Zonnepark Hee 2</t>
  </si>
  <si>
    <t>Masters in Solar</t>
  </si>
  <si>
    <t>DeelstroomDelft/ zonnedak Sporthal Buitenhof</t>
  </si>
  <si>
    <t>EnergiekVelsen/KennemerKracht/ zonnedak Huis ten Bilt</t>
  </si>
  <si>
    <t>Santpoort-Noord</t>
  </si>
  <si>
    <t xml:space="preserve">Innax/ GWZonnestroom/ zonnedaken met Jutphaas Wonen </t>
  </si>
  <si>
    <t>Innax Solar B.V. (coöperatieve ontwikkelaar, meerdere productiecoöperaties)), Innax/ Coöperatie GW Zonnestroom U.A.</t>
  </si>
  <si>
    <t>Innax: GW Zonnestroom</t>
  </si>
  <si>
    <t>DuurzaamNieuwkoop/ zonnedak Amstelkade 1</t>
  </si>
  <si>
    <t>EendrachtEnergie/ Zonnedak Damster Boerenzuivel&amp; Vlees</t>
  </si>
  <si>
    <t>Stadscoöperatie Eendracht U.A. (Eendracht Energie)</t>
  </si>
  <si>
    <t>particuliere financier</t>
  </si>
  <si>
    <t>MaastrichtEnergie/ zonnecentrale Geulle (PCR)</t>
  </si>
  <si>
    <t>NoaberEnergie/ zonnedak Erve De Eersteling</t>
  </si>
  <si>
    <t>EnschedeEnergie/ zonnedak Twente Milieu 2</t>
  </si>
  <si>
    <t>ECPijnackerNootdorp/ zonnedak Gravesteyn</t>
  </si>
  <si>
    <t>Oude Leede</t>
  </si>
  <si>
    <t>Duorsum BerltsumWier/ zonnedak Fa. ESV aan de Seize 5  (fase 2)</t>
  </si>
  <si>
    <t>LeudalEnergie/ zonnedak Postcoderoos Neer</t>
  </si>
  <si>
    <t>EnschedeEnergie/ zonnedak Elektramat</t>
  </si>
  <si>
    <t>EnergiekZwartewaterland/ zonnedak 2 Velde 10 (PCR)</t>
  </si>
  <si>
    <t xml:space="preserve">EnschedeEnergie/ zonnedak De Geerts </t>
  </si>
  <si>
    <t>EC Limburg/ zonnedak Van Wanroy (Wells Forum)</t>
  </si>
  <si>
    <t>Wells</t>
  </si>
  <si>
    <t>"Kobespa/ NLEC advies (ontwikkelaar, meerdere productiecoöperaties)", "Kobespa/ Energiecooperatie_x000D_
 Limburg U.A."</t>
  </si>
  <si>
    <t>Energiecoöperatie Limburg_x000D_
Kobespa Groep (daarvoor: NL ENergiecollectief)</t>
  </si>
  <si>
    <t>Energiehuis Bergen (gemeente)</t>
  </si>
  <si>
    <t>ECPijnackerNootdorp/ zonnedak DGBMB</t>
  </si>
  <si>
    <t>OpgewektDrimmelen/ zonnedak Lage Zwaluwe Koorevaar</t>
  </si>
  <si>
    <t>Lage Zwaluwe</t>
  </si>
  <si>
    <t>Coöperatie Opgewekt Drimmelen U.A.</t>
  </si>
  <si>
    <t>KempenEnergie/ ZonopdeKempen-Meerheide 48</t>
  </si>
  <si>
    <t>OpgewektDrimmelen/ zonnedak Hoge Zwaluwe Rasenberg</t>
  </si>
  <si>
    <t>Hooge Zwaluwe</t>
  </si>
  <si>
    <t>BRES/ zonnedak Black &amp; White</t>
  </si>
  <si>
    <t>Sichting Zonnebank Breda (nieuwe naam wordt: FRES)</t>
  </si>
  <si>
    <t>KennemerKracht/ zonnedak Mendel College</t>
  </si>
  <si>
    <t>EnschedeEnergie/ zonnedak Robson</t>
  </si>
  <si>
    <t>Zuiderlicht/ ABSA Elzenhage</t>
  </si>
  <si>
    <t>Zon&amp;Co</t>
  </si>
  <si>
    <t>Schoolbestuur ABSA</t>
  </si>
  <si>
    <t>ZeewoldeZon/ zonnedak Wijkoord</t>
  </si>
  <si>
    <t>Zuiderlicht/ Daltonschool De Meer</t>
  </si>
  <si>
    <t>Zon op Purmerend/ Zon op De Beuk</t>
  </si>
  <si>
    <t>Spurd</t>
  </si>
  <si>
    <t>EnergiekeBuurtschappen/ zonnedak Ratum</t>
  </si>
  <si>
    <t>Ratum</t>
  </si>
  <si>
    <t>AEC/ zonnedak Maatschap Borsch Birza</t>
  </si>
  <si>
    <t>ECNoordBrabant/ zonnedak Zonnedak Fleuren De Mortel</t>
  </si>
  <si>
    <t>De Mortel</t>
  </si>
  <si>
    <t>LangstraatEnergie/ zonnepark LangstraatZon (ECOpark Waalwijk fase 1&amp;2)</t>
  </si>
  <si>
    <t>Langstraat Energie U.A.</t>
  </si>
  <si>
    <t>ProfiNRG</t>
  </si>
  <si>
    <t>Brabant Water, gemeente Waalwijk</t>
  </si>
  <si>
    <t>BECO/ Zonnedak De Morgenstond</t>
  </si>
  <si>
    <t>EnschedeEnergie/ zonnedak Dirk Nijhuis en Appels</t>
  </si>
  <si>
    <t>ECMiddenDelfland/ zonnedak Résidence Veldesteijn (fase 2: SCE)</t>
  </si>
  <si>
    <t>Maasland</t>
  </si>
  <si>
    <t>EnschedeEnergie/ zonnedak Goed Nieuws Gemeente</t>
  </si>
  <si>
    <t>ECNoorddijk/ zonnedak René Reinders (Reinders reclame)</t>
  </si>
  <si>
    <t>EC Steendam/ zonnepark Steendam</t>
  </si>
  <si>
    <t>WierdenEnter/ Zonnepark De Groene Weuste (uitbreiding)</t>
  </si>
  <si>
    <t>Investeerder (anoniem: 50% eigenaar)</t>
  </si>
  <si>
    <t>BrummenEnergie/ zonnedak Ijsselruiters</t>
  </si>
  <si>
    <t>Meerkracht/ Zonnedak manege</t>
  </si>
  <si>
    <t>Zuiderlicht/ Zon op Meernhof</t>
  </si>
  <si>
    <t>BrummenEnergie/ zonnepark Elzenbos</t>
  </si>
  <si>
    <t>MRD/ ZCZ - Borselle  Oudelande  Traveo</t>
  </si>
  <si>
    <t xml:space="preserve">GrunnegerPower/ zonnepark Meerdorpen </t>
  </si>
  <si>
    <t>Sunprojects</t>
  </si>
  <si>
    <t>Fonds Nieuwe Doen</t>
  </si>
  <si>
    <t>DEC-Oisterwijk/  Zon op Oisterwijk/ zonnedak 4 Hoogeind</t>
  </si>
  <si>
    <t>Berkel-Enschot</t>
  </si>
  <si>
    <t>EnergiebosBoerakker/ zonnedak Energiebos Boerakker</t>
  </si>
  <si>
    <t>Lucaswolde</t>
  </si>
  <si>
    <t>Coöperatie Energiebos Boerakker U.A.</t>
  </si>
  <si>
    <t>Zon op Zuidplas/ zonnedak 't Blok</t>
  </si>
  <si>
    <t>Nieuwerkerk a/d Ijssel</t>
  </si>
  <si>
    <t>Hilverzon/ VVE De Meent</t>
  </si>
  <si>
    <t>VVE De Meent</t>
  </si>
  <si>
    <t>MaastrichtEnergie/ zonnecentrale Bunde Marnis I</t>
  </si>
  <si>
    <t>Bunde</t>
  </si>
  <si>
    <t>Zon op Het Dok (Amsterdam Entrepotdok VVE 1)</t>
  </si>
  <si>
    <t>"Zon Op Het Dok_x000D_
 Cooperatie U.A."</t>
  </si>
  <si>
    <t>ValleiZon/ zonnedak Wiebelwagen</t>
  </si>
  <si>
    <t>ValleiZon Leusden/ Cooperatie Valleizon-Nieuw Wilgenburg Leusden U.A.</t>
  </si>
  <si>
    <t>KDV De Wiebelwagen</t>
  </si>
  <si>
    <t>GOED/ Zonnejutters</t>
  </si>
  <si>
    <t>GOED</t>
  </si>
  <si>
    <t>DuurzaamBeltrum/ ZONders II  Bleumink en Baak Pluimvee</t>
  </si>
  <si>
    <t xml:space="preserve">BrummenEnergie/ zonnepark Eerbeek (met SolarGreenPoint)  </t>
  </si>
  <si>
    <t>SolarGreenPoint (The Growth Factory)</t>
  </si>
  <si>
    <t>Solar Green Point (50% aandelen)/ Industriewater Eerbeek grondeigenaar_x000D_
_x000D_
Coöperatie: 50%</t>
  </si>
  <si>
    <t>EC Oudeschans/ Zonnedak Koudehoek (Wijnbergen)</t>
  </si>
  <si>
    <t>Westerwolde</t>
  </si>
  <si>
    <t>Oudeschans</t>
  </si>
  <si>
    <t>Energie Coöperatie Oudeschans U.A. (ECO)</t>
  </si>
  <si>
    <t>DorpCentraal/ Zonnedak Oosterzee (Samen Zon Oosterzee)</t>
  </si>
  <si>
    <t>Dorp Centraal, Coöperatieve Vereniging U.A.</t>
  </si>
  <si>
    <t>DuurzaamSittard/ zonnedak 3 BMM Groen</t>
  </si>
  <si>
    <t>SHEC/ Drijvend zonnepark De Dolten/ Oudhaske I (overname_x000D_
)</t>
  </si>
  <si>
    <t>Samenwerkende Heerenveense Energie Coöperaties U.A. (SHEC) (regionale productie), Energie Coöperatie Ængwirden U.A., Coöperatie DAN (Duurzaam Akkrum Nes), Enerzjy Kooperaasje Aldeboarn</t>
  </si>
  <si>
    <t>FSFE (Fûns Skjinne Fryske Enerzjy), gedeeld eigendom 3 coöperaties, ieder 1/3</t>
  </si>
  <si>
    <t>EC Bodegraven-Reeuwijk/ zonnedak Tjalk 43</t>
  </si>
  <si>
    <t>Zon op Waterland Ilpendam-Zuid</t>
  </si>
  <si>
    <t xml:space="preserve">DuurzaamGlimmen/ zonneweide Glimmen </t>
  </si>
  <si>
    <t>Glimmen</t>
  </si>
  <si>
    <t>ECOOP, ROM3D</t>
  </si>
  <si>
    <t>GrunnegerPower/ Huren met Zon 2022 (Nijenstee)</t>
  </si>
  <si>
    <t>VvE Evia II</t>
  </si>
  <si>
    <t>DEC-Oisterwijk/ Zon op Oisterwijk/  zonnedak 5 Van Dijk</t>
  </si>
  <si>
    <t>Moergestel</t>
  </si>
  <si>
    <t>EC Bodegraven-Reeuwijk/ zonnedak CW Van Os Parallelweg 8</t>
  </si>
  <si>
    <t>ECIdskenhuizen/ zonnedak (PCR)</t>
  </si>
  <si>
    <t>Idskenhuizen</t>
  </si>
  <si>
    <t>Energie Coöperatie Idskenhuizen U.A.</t>
  </si>
  <si>
    <t>EC Teylingen/ zonnedak Ammerlaan</t>
  </si>
  <si>
    <t>Teylingen</t>
  </si>
  <si>
    <t>Sassenheim</t>
  </si>
  <si>
    <t>Energie Cooperatie Teylingen U.A. (Zon op Teylingen)</t>
  </si>
  <si>
    <t>Zon op Hoogland/ zonnedak Breedvoort-2</t>
  </si>
  <si>
    <t>EC Dongen/ Burgerzonnepark Tichelrijt Dongen (participatie, geen eigendom)</t>
  </si>
  <si>
    <t>EVHB, MOED</t>
  </si>
  <si>
    <t>BOM Energiefonds Brabant / gemeente</t>
  </si>
  <si>
    <t>Zuiderlicht/ Spinoza Lyceum</t>
  </si>
  <si>
    <t>Schoolbestuur Spinoza Lyceum</t>
  </si>
  <si>
    <t>deA&amp;EnergieRijkVoorst/ zonnepark Klarenbeek (Broekstraat)</t>
  </si>
  <si>
    <t>Klarenbeek</t>
  </si>
  <si>
    <t>Coöperatie deA U.A., Energierijk Voorst Coöperatie U.A.</t>
  </si>
  <si>
    <t>Prowind</t>
  </si>
  <si>
    <t xml:space="preserve">mede-eigenaar: Prowind (50%) </t>
  </si>
  <si>
    <t>Graafstroom/ zonnedak Albert van de Graaf (Heulenslag)</t>
  </si>
  <si>
    <t>ECMiddenDelfland/ zonnedak Résidence Veldesteijn (fase 1: PCR)</t>
  </si>
  <si>
    <t>GebiedscooperatieNieuwkoop/ zonnedak 6 Transportweg 24 Van der Laan</t>
  </si>
  <si>
    <t>LochemEnergie/ zonnedak Zon op 't Onderschoer</t>
  </si>
  <si>
    <t>Barchem</t>
  </si>
  <si>
    <t>EnschedeEnergie/ zonnedak Levink Assink</t>
  </si>
  <si>
    <t>Zonnepark Losser Overdinkel Drielandweg  (geen eigendom)</t>
  </si>
  <si>
    <t>Overdinkel</t>
  </si>
  <si>
    <t>Greuner Coöperatie U.A.</t>
  </si>
  <si>
    <t xml:space="preserve">HogelandsterEC/ Zonnedak 7 Boerderij Molenrij Hegge </t>
  </si>
  <si>
    <t>Kloosterburen</t>
  </si>
  <si>
    <t>DuurzaamRuinen/ zonnedak Lubbinge  (SCE)</t>
  </si>
  <si>
    <t>Energiecoöperatie Duurzaam Ruinen U.A.</t>
  </si>
  <si>
    <t xml:space="preserve">GLOED Garnwerd/ Zonnecarport Zuidhorn  (Zon voor Minima concept) </t>
  </si>
  <si>
    <t>Zon voor Iedereen</t>
  </si>
  <si>
    <t>FryskeFlinter/zonnedak Sexbierum</t>
  </si>
  <si>
    <t>Sexbierum</t>
  </si>
  <si>
    <t>AkkrumNes/ zonnepark Leppagreide  (100% eigendom)</t>
  </si>
  <si>
    <t>Coöperatie DAN (Duurzaam Akkrum Nes)</t>
  </si>
  <si>
    <t>Zevenster/ zonnedak 5 Ridder</t>
  </si>
  <si>
    <t>Zon op Reeuwijk/ zonnedak De Meerkoet</t>
  </si>
  <si>
    <t>MRD/ ZCZ/ Project Serooskerke Veerse Ruiters</t>
  </si>
  <si>
    <t>Serooskerke</t>
  </si>
  <si>
    <t>Calorie/ Zon op Castricummerwerf Aad de Wit Verhuizingen</t>
  </si>
  <si>
    <t>LochemEnergie/ zonnedak Stal de Schoolt</t>
  </si>
  <si>
    <t>Kring van Dorth</t>
  </si>
  <si>
    <t>GOED / Zonnedak Faber</t>
  </si>
  <si>
    <t>Hilaard</t>
  </si>
  <si>
    <t>deA/ zonnepark Brinkenweg (met gemeente)</t>
  </si>
  <si>
    <t>gemeente Apeldoorn (50%)</t>
  </si>
  <si>
    <t>EC Capelle/ Zonkracht Capelle zonnedak Kindcentrum Ontdekrijk</t>
  </si>
  <si>
    <t>Capelle aan den IJssel</t>
  </si>
  <si>
    <t>Energiecollectief Capelle/ Coöperatie ZonKracht Capelle U.A.</t>
  </si>
  <si>
    <t>VrijstadEnergie/ zonneveld De Heuvel  VOF de Raad  (verticale panelen)</t>
  </si>
  <si>
    <t>DrechtseEnergie/ zonnedak Ontmoetingskerk</t>
  </si>
  <si>
    <t>ECNoorddijk/ zonnedak TSO Noord + Zuid  (Koningsweg 9+10)</t>
  </si>
  <si>
    <t>GLOED Garnwerd/ Zonnedak Vellinga 2</t>
  </si>
  <si>
    <t>Nyewaard/ zonnedak SCE1-Middenpolderweg (de Vries)</t>
  </si>
  <si>
    <t>Streefkerk</t>
  </si>
  <si>
    <t>STUW Westerwolde/ zonnedak Migchels Ter Borg</t>
  </si>
  <si>
    <t>Onstwedde</t>
  </si>
  <si>
    <t>Cooperatieve Stroom Uit Westerwolde U.A. (STUW)</t>
  </si>
  <si>
    <t>HofopRozen/ zonnedak 4 Scholten Bentelosestraat</t>
  </si>
  <si>
    <t>Scholten</t>
  </si>
  <si>
    <t>WassenaarseEC/ zonnedak Adelbert College</t>
  </si>
  <si>
    <t>Wassenaar</t>
  </si>
  <si>
    <t>Wassenaarse Energie Coöperatie U.A</t>
  </si>
  <si>
    <t>EnschedeEnergie/ zonnedak Nieuw Horster ( Strootman)</t>
  </si>
  <si>
    <t>Zon op Leiden/ zonnecentraleDe Arcade</t>
  </si>
  <si>
    <t>EnschedeEnergie/ zonnedak Technology Base Twente (overname 2022)</t>
  </si>
  <si>
    <t>Herstructureringsmaatschappij Overijssel (HMO)</t>
  </si>
  <si>
    <t xml:space="preserve">HogelandsterEC/ Zonnedak 3 Oldeheem Kloosterburen </t>
  </si>
  <si>
    <t>Hooghalen/ Zonnepark Hijken De Lotten (participatie, geen eigendom)</t>
  </si>
  <si>
    <t>De Lotten Hijken</t>
  </si>
  <si>
    <t>Energie Cooperatie Hooghalen Duurzaam U.A.</t>
  </si>
  <si>
    <t>Solarcentury</t>
  </si>
  <si>
    <t>OnePlanetCrowd</t>
  </si>
  <si>
    <t>Statkraft (in 2022 verkocht aan Encavis)</t>
  </si>
  <si>
    <t>EnerzjykEastermar/ zonnedak Atsma</t>
  </si>
  <si>
    <t>VvE Residentie Gageldonck</t>
  </si>
  <si>
    <t>Zuiderlicht/ Zon op ROC op Maat West</t>
  </si>
  <si>
    <t>ROC amsterda,m, dienst vastgoed</t>
  </si>
  <si>
    <t>GebiedscooperatieNieuwkoop/ zonnedak 8 Trenomat Transportweg 46</t>
  </si>
  <si>
    <t>Innax/ Dakenstroom I/ zonnedaken met woningcorporatie Cascade PCR: Waalwijk - fase 2 2021/2022</t>
  </si>
  <si>
    <t>OpgewektHouten/ zonnedak The Dome</t>
  </si>
  <si>
    <t>MRD/ ZCZ - project Middelburg van Westen 2 (SCE)</t>
  </si>
  <si>
    <t>Middelstroom/ zonnedak Zonnevanger 2 Remminga</t>
  </si>
  <si>
    <t>Westerwijdwerd</t>
  </si>
  <si>
    <t>Zonnebuur/ zonnedaken woningcorporatie Zwolle - 2022</t>
  </si>
  <si>
    <t>Zonnebuur Coöperatie U.A.</t>
  </si>
  <si>
    <t>Zonnebuur</t>
  </si>
  <si>
    <t xml:space="preserve">GroeneDraad/ zonnedak Landgoed 't Zelle </t>
  </si>
  <si>
    <t>Hengelo</t>
  </si>
  <si>
    <t>Coöperatie de Groene Draad U.A.</t>
  </si>
  <si>
    <t>Zon op Zoeterwoude/ zonnedak Keerweer</t>
  </si>
  <si>
    <t>Woonwaarts/ zonnedaken met woningcorporatie (Tolhuis, meerdere locaties)</t>
  </si>
  <si>
    <t>Zonwaarts/ Duurzame Energie Coöperatie Woonwaarts U.A.</t>
  </si>
  <si>
    <t>Woonwaarts</t>
  </si>
  <si>
    <t>NoaberEnergie/ zonnedak 6 De Moatman (Reilink)</t>
  </si>
  <si>
    <t>WelsumDuurzaam/ zonnedak 't Middelark</t>
  </si>
  <si>
    <t>Olst-Wijhe</t>
  </si>
  <si>
    <t>Welsum</t>
  </si>
  <si>
    <t xml:space="preserve">RIJE RijnenIJssel/ zonnedak Schuytgraaf </t>
  </si>
  <si>
    <t>Arnhemse Boys</t>
  </si>
  <si>
    <t>EnergiekMaarwold/ zonnedak kerk Maarwold (irenrelaan)</t>
  </si>
  <si>
    <t>Haren (Maarwold)</t>
  </si>
  <si>
    <t>Cooperatie Energiek Maarwold U.A.</t>
  </si>
  <si>
    <t>EnergiekMegchelen/ zonnedak Wissing</t>
  </si>
  <si>
    <t>Megchelen</t>
  </si>
  <si>
    <t>Coöperatie Energiek Megchelen U.A.</t>
  </si>
  <si>
    <t>ZeewoldeZon/ zonnedak Sportcomplex Het Baken</t>
  </si>
  <si>
    <t>ECVorden/ Zonnepark Het Hoge (voormalige waterzuivering)</t>
  </si>
  <si>
    <t>Vorden</t>
  </si>
  <si>
    <t>Energie Cooperatie Vorden U.A.</t>
  </si>
  <si>
    <t>GoedVeurMekare/Zonnepark Noordmanshoek (SDE+ SCE)</t>
  </si>
  <si>
    <t>Jan Meesterweg, Wijhe</t>
  </si>
  <si>
    <t>Coöperatie Goed Veur Mekare U.A.</t>
  </si>
  <si>
    <t xml:space="preserve">Escozon Coöperatie </t>
  </si>
  <si>
    <t>betrokken (geen mede-eigenaar): Stichting Noordmanshoek (= initiatiefnemer), Natuur- en Milieufederatie Overijssel</t>
  </si>
  <si>
    <t>AlexEnergie/ zonnedak Gymzaal Lagelandsepad</t>
  </si>
  <si>
    <t>Alex Energie, Coöperatieve Energievereniging U.A.</t>
  </si>
  <si>
    <t>Energie van Rotterdam</t>
  </si>
  <si>
    <t>DuurzaamWergea/ Zonnedak Stelwagen</t>
  </si>
  <si>
    <t>NoaberEnergie/ zonnedak 5 De Langepier (Te Boekhorst)</t>
  </si>
  <si>
    <t xml:space="preserve"> Lettele</t>
  </si>
  <si>
    <t>EnschedeEnergie/ zonnedak Stokkers</t>
  </si>
  <si>
    <t>Endona/ Zonneweide Torenallee (Wijhenseweg)</t>
  </si>
  <si>
    <t>HofopRozen/ zonnedak 7b Vehof Oude Haaksbergerweg GV</t>
  </si>
  <si>
    <t>Diepenheim</t>
  </si>
  <si>
    <t>EC Doesburg/ zonnedak gemeentewerf</t>
  </si>
  <si>
    <t>Doesburg</t>
  </si>
  <si>
    <t>DoesWatt, Energie coöperatie Doesburg</t>
  </si>
  <si>
    <t>EcoHoogenLaag/ zonnedak Kleine Dame van de NotreDame Ubbergen</t>
  </si>
  <si>
    <t>Ubbergen</t>
  </si>
  <si>
    <t>Energiecoöperatie Hoog en Laag U.A.</t>
  </si>
  <si>
    <t>WelsumDuurzaam/ zonnedak Bosgoed</t>
  </si>
  <si>
    <t>Mei-inoar Grien/ SamenZon Zonnedak De Nije Tille Marrum</t>
  </si>
  <si>
    <t>Ferwerderadiel/ Marrum</t>
  </si>
  <si>
    <t>DelfshavenEC/ zonnedak OBD De Boog (school)</t>
  </si>
  <si>
    <t>Delfshaven</t>
  </si>
  <si>
    <t>Delfshaven Energie Coöperatie U.A. / Delfshaven Coöperatie (Sichting)</t>
  </si>
  <si>
    <t>EIK Kantens/ Zonnedak Uithuizen sporthal De Mencke</t>
  </si>
  <si>
    <t>Uithuizen</t>
  </si>
  <si>
    <t xml:space="preserve">OpgewektHouten/ zonnedak Basisschool De Vlinder </t>
  </si>
  <si>
    <t>ECEpe/ zonnedak De Buurte</t>
  </si>
  <si>
    <t>Epe</t>
  </si>
  <si>
    <t>Oene</t>
  </si>
  <si>
    <t>Energie Coöperatie Epe U.A.</t>
  </si>
  <si>
    <t>DEC-Oisterwijk/  Zon op Oisterwijk/ zonnedak 6 Sportarena</t>
  </si>
  <si>
    <t>TraaisEnergieCollectief/ zonnedak S.V. Terheijden</t>
  </si>
  <si>
    <t>Zon op Purmerend/ Zon op Leeghwaterbad Purmerend (Sprd)</t>
  </si>
  <si>
    <t>GEKE easterein/ Sinnedak Strikwerda Easterein (ZONderAsbest)</t>
  </si>
  <si>
    <t>Easterein/ Strikwerda</t>
  </si>
  <si>
    <t>Griene Enerzjy Koöperaasje Easterein (GEKE)</t>
  </si>
  <si>
    <t>TraaisEnergieCollectief/ zonnedak Willem Tell</t>
  </si>
  <si>
    <t>ValleiEnergie/ zonnedak Groene Waarden (fase 1)</t>
  </si>
  <si>
    <t>Renkum</t>
  </si>
  <si>
    <t>Doorweerth</t>
  </si>
  <si>
    <t>EnergiekHalderberge/ zonnedak Pietseweg 4 -fase 2 (SDE)</t>
  </si>
  <si>
    <t>MRD/ ZCZ - project Oostburg (Buijze 2)</t>
  </si>
  <si>
    <t>Oostburg</t>
  </si>
  <si>
    <t>GOED/ Zonnedak Boonacker</t>
  </si>
  <si>
    <t>Sappemeer</t>
  </si>
  <si>
    <t>HofopRozen/ zonnedak 6b Nijland Veldhuisweg GV</t>
  </si>
  <si>
    <t>HogelandsterEC/ Zonnedak 5 Ebbingehof (VVE)</t>
  </si>
  <si>
    <t>ReindonkEnergie/ Zonneweide 't Veen Griendtsveen</t>
  </si>
  <si>
    <t>Reindonk</t>
  </si>
  <si>
    <t>HeerdeEnergiek/ Heerde op Rozen II HoR2F - Luchtenberg</t>
  </si>
  <si>
    <t>Wapenveld</t>
  </si>
  <si>
    <t>ZonnigZieuwent/ zonnedak 7 Zon op Gosselink (Molder)</t>
  </si>
  <si>
    <t>EnerzjykEastermar/ zonnedak Antonides</t>
  </si>
  <si>
    <t>AlexEnergie/ zonnedak Gymzaal Tattistraat</t>
  </si>
  <si>
    <t>HeerdeEnergiek/ Heerde op Rozen HoR2A - SEH</t>
  </si>
  <si>
    <t>VvE Fahrenheitstraat</t>
  </si>
  <si>
    <t>Trynergie/  Trynwâldster zonnedak van der Kooi</t>
  </si>
  <si>
    <t>Readtjerk</t>
  </si>
  <si>
    <t>DuurzaamRielGoirle/ zonnedak Cultureel Centrum Jan van Besouw</t>
  </si>
  <si>
    <t>HofvanTwenteopRozen/ zonnedak 5 Oolhorst (PCR)</t>
  </si>
  <si>
    <t>StienzerEnergy Koöperaasje/ zonnedak De Haan</t>
  </si>
  <si>
    <t>Stienzer Energykoöperaasje U.A.</t>
  </si>
  <si>
    <t>EC Bodegraven-Reeuwijk/ zonnedak Botter 25</t>
  </si>
  <si>
    <t>Stedum EC/ zonnedak Moarstee 2. 0 (Scouting)</t>
  </si>
  <si>
    <t>Stedum</t>
  </si>
  <si>
    <t>Stedum Energie Cooperatie U.A. (Stec)</t>
  </si>
  <si>
    <t xml:space="preserve">HofopRozen/ zonnedak 8a Overbeek Mossendamsweg KV </t>
  </si>
  <si>
    <t>Wijnjewoude/ Dorpszonneweide Tolleane It Wetterskip</t>
  </si>
  <si>
    <t>EnergiekHalderberge/ zonnedak Pietseweg 4 -fase 1 (SCE)</t>
  </si>
  <si>
    <t>Endura/ zonnepark Harderwijk Carport Overloopterrein (ZOT)</t>
  </si>
  <si>
    <t>mede-eigenaar: gemeente (51%)</t>
  </si>
  <si>
    <t>HaagseStroom/ zonnedak Sporthal Oranjeplein</t>
  </si>
  <si>
    <t>EC Bodegraven-Reeuwijk/ zonnedak Dammekade 4</t>
  </si>
  <si>
    <t xml:space="preserve">Groenkracht Groenlo / zonnepark Oldenhuis </t>
  </si>
  <si>
    <t>Oldenhuis Groenlo</t>
  </si>
  <si>
    <t>EC Epe/ zonnedak De Buurte</t>
  </si>
  <si>
    <t>HofopRozen/ zonnedak 2 Jansen Almelosestraat</t>
  </si>
  <si>
    <t xml:space="preserve">DECooperatieZeist/ zonnedak Boer Aart </t>
  </si>
  <si>
    <t>Duurzame Energie Coöperatie Zeist U.A.</t>
  </si>
  <si>
    <t>ECPijnackerNootdorp/ zonnedak Campo</t>
  </si>
  <si>
    <t xml:space="preserve">ECIJhorst/  Panelen op andermans dak 2 Heerenweg </t>
  </si>
  <si>
    <t>EnergiekMegchelen/ zonnedak Krebber-Bramel</t>
  </si>
  <si>
    <t>GreunerCoop/ zonnedak Ons Genoegen</t>
  </si>
  <si>
    <t>Sinnich Sleat/ zonnedak Theo Vis</t>
  </si>
  <si>
    <t>Coöperatie Sinnich Sleat U.A.</t>
  </si>
  <si>
    <t>MRD/ ZCZ - project Noord Beveland Wissenkerke 2</t>
  </si>
  <si>
    <t>HofopRozen/ zonnedak 3 Truitman Lange Eschweg</t>
  </si>
  <si>
    <t>RoerOmEnergie/ zonneRoos Sporthal Herteheym</t>
  </si>
  <si>
    <t>Roermond</t>
  </si>
  <si>
    <t>Herten</t>
  </si>
  <si>
    <t>Coöperatieve Vereniging RoerOMEnergie U.A.</t>
  </si>
  <si>
    <t>Soltroenergy</t>
  </si>
  <si>
    <t>EnschedeEnergie/ zonnedak De Roef</t>
  </si>
  <si>
    <t>GreunerCoop/ zonnedak Lutterzandweg</t>
  </si>
  <si>
    <t>ZonopdePlak/ zonnedak Zon op de Plak</t>
  </si>
  <si>
    <t>"Coöperatie Zon op de_x000D_
 ""Plak"" U.A."</t>
  </si>
  <si>
    <t>EigenWijkse EC/ Zonnepark Cothen (participatie, geen eigendom)</t>
  </si>
  <si>
    <t>Sunvest</t>
  </si>
  <si>
    <t>eigenaar: Sunvest (100%)</t>
  </si>
  <si>
    <t>HCWCEendragt/ zonnedaken buurthuizen</t>
  </si>
  <si>
    <t>TholenSolar/ zonnedak #2 Gebr. Roggeveen</t>
  </si>
  <si>
    <t>St Philipsland</t>
  </si>
  <si>
    <t xml:space="preserve">HeerdeEnergiek/ Heerde op Rozen HoR2D - Bijsterbosch </t>
  </si>
  <si>
    <t>Spaarnezaam/ zonnedak Rudolf Steiner College</t>
  </si>
  <si>
    <t>MRD/ ZCZ - Project Breskens Dokweg 10</t>
  </si>
  <si>
    <t>GroenRegentes/ HaagsOpgewekt/ HWY Ypenburg/  zonnedak Ypenburg College</t>
  </si>
  <si>
    <t>Ypenburg</t>
  </si>
  <si>
    <t xml:space="preserve">HofopRozen/ zonnedak 8b Overbeek Mossendamsweg GV </t>
  </si>
  <si>
    <t>Energie Coöperatie Conz Noaberstroom U.A./ Notterweg 15</t>
  </si>
  <si>
    <t>Zonnebuur/ zonnedaken woningcorporatie Leiden - 2022</t>
  </si>
  <si>
    <t>ECFolsgare/ zonneweide Zuidweststroom 2 Van Vliet</t>
  </si>
  <si>
    <t>Tirns</t>
  </si>
  <si>
    <t>EnschedeEnergie/ zonnedak Pasman-Aalpol</t>
  </si>
  <si>
    <t>WeespEcoEnergie/ WeesperZon2021 SA WVGV (Papelaan)</t>
  </si>
  <si>
    <t>Weesp Eco Energie U.A., Coöperatieve Vereniging</t>
  </si>
  <si>
    <t>EnergiekHalderberge/ zonnedak Watermolen 4A - fase 1</t>
  </si>
  <si>
    <t>HeerdeEnergiek/ Heerde op Rozen HoR2C - ZonSimpel</t>
  </si>
  <si>
    <t xml:space="preserve">Waardstroom/ Zonneroos Haastrecht </t>
  </si>
  <si>
    <t>Haastrecht</t>
  </si>
  <si>
    <t xml:space="preserve">MRD/ ZCZ - project Sint Kruis (Van Hal) </t>
  </si>
  <si>
    <t>St Kruis</t>
  </si>
  <si>
    <t>BestEnergie/ zonnedakSt Oedenrodeseweg</t>
  </si>
  <si>
    <t>ValleiEnergie/ Zoncentrale Energietuin Meikade Veld (grond)</t>
  </si>
  <si>
    <t>Energiebreed B.V, Aannemersbedrijf Van den Brandhof B.V.</t>
  </si>
  <si>
    <t>PekelaDuurzaam/ zonnedak Keetels</t>
  </si>
  <si>
    <t>MRD/ ZCZ/ Project Vlissingen Behoud Hoogaers</t>
  </si>
  <si>
    <t>Dorpscoöperatie Bakkeveen/ zonnedak Veenstra</t>
  </si>
  <si>
    <t>Bakkeveen</t>
  </si>
  <si>
    <t>Dorpscoöperatie Duurzaam Bakkeveen U.A.</t>
  </si>
  <si>
    <t>EnschedeEnergie/ zonnedak De Bröker</t>
  </si>
  <si>
    <t xml:space="preserve">ECNoordBrabant/ zonnedak "Donkers Elsendorp </t>
  </si>
  <si>
    <t>HogelandsterEC/ Zonnedak 4 Boerderij Pothuma</t>
  </si>
  <si>
    <t>Leens</t>
  </si>
  <si>
    <t>STUW Westerwolde/ zonnedak Hilverts</t>
  </si>
  <si>
    <t xml:space="preserve">WattNu/ zonnedak Gemeentewerf Naarden </t>
  </si>
  <si>
    <t>Zon op Westenesch/ zonnedak Westenesscherstraat 70-70B</t>
  </si>
  <si>
    <t>Cooperatie Zon Op Westenesch U.A.</t>
  </si>
  <si>
    <t>GroenKrachtGroenlo/ zonnedak Revendijk</t>
  </si>
  <si>
    <t xml:space="preserve">ECOstroom/ Huygen Ecostroom/ zonnedak VVE Slapende Blok C </t>
  </si>
  <si>
    <t>Spaarnezaam/ zonnedak Rudolf Steiner School</t>
  </si>
  <si>
    <t>HogelandsterEC/ Zonnedak 8 Vellinga</t>
  </si>
  <si>
    <t>HofopRozen/ zonnedak 5 WES Katiersweg (SCE)</t>
  </si>
  <si>
    <t>Bentelo</t>
  </si>
  <si>
    <t>Durabel/ zonnedak De Wolddak 1</t>
  </si>
  <si>
    <t>Energiecoöperatie Durabel U.A.</t>
  </si>
  <si>
    <t>Zon op Leidschendam-Voorburg/ zonnedak Akkerlust</t>
  </si>
  <si>
    <t>ECOstroom/ WOW Ecostroom/ zonnedak VVE Rijswijsstraat</t>
  </si>
  <si>
    <t>Noord</t>
  </si>
  <si>
    <t>ECTolbert/ zonnedak Garage Brové</t>
  </si>
  <si>
    <t>Tolbert</t>
  </si>
  <si>
    <t>Coöperatie Energie Collectief Tolbert U.A.</t>
  </si>
  <si>
    <t>DuurzaamAadorp/ zonnedak Asteleyner</t>
  </si>
  <si>
    <t>Almelo</t>
  </si>
  <si>
    <t>Aadorp</t>
  </si>
  <si>
    <t>Energie Coöperatie Almelo U.A. (voorheen Coöperatie Duurzaam Aadorp)</t>
  </si>
  <si>
    <t>DuurzaamKootwijkerbroek/ zonnedak Bloemendal</t>
  </si>
  <si>
    <t>Duurzaam Kootwijkerbroek Cooperatie U.A.</t>
  </si>
  <si>
    <t>EnergyportPeelland/ zonneveld Gymnasium Deurne (alleen ontwikkeling)</t>
  </si>
  <si>
    <t>Gymnasium</t>
  </si>
  <si>
    <t>DuurzaamRielGoirle/ zonnedak  La Poubelle</t>
  </si>
  <si>
    <t>WPN Nijmegen/ zonnepark De Grift</t>
  </si>
  <si>
    <t>Izzy Projects/ WIEK II</t>
  </si>
  <si>
    <t>WIEKII (10%)</t>
  </si>
  <si>
    <t>Energiefabriek013/ Energiefabriek Armhoef GGZ</t>
  </si>
  <si>
    <t>Coöperatie Energiefabriek 013 U.A., "Coöperatie Energiefabriek Armhoef_x000D_
 U.A."</t>
  </si>
  <si>
    <t>DuurzaamBedum/ zonnedak van der Werf</t>
  </si>
  <si>
    <t>Bedum/ Noordwolde</t>
  </si>
  <si>
    <t>GebiedscooperatieNieuwkoop/ zonnedak 7 Comforta Nijverheidsweg 5</t>
  </si>
  <si>
    <t>Innax/ Dakenstroom II/ zonnedaken met woningcorporatie SCE: Waalwijk - 2022</t>
  </si>
  <si>
    <t>Kaatsheuvel, Sprang Capelle, Waspik</t>
  </si>
  <si>
    <t>Innax Solar B.V. (coöperatieve ontwikkelaar, meerdere productiecoöperaties)), Innax/ Zonnecoöperatie Dakenstroom II U.A.</t>
  </si>
  <si>
    <t>EC Bodegraven-Reeuwijk/ zonnedak Botter 23</t>
  </si>
  <si>
    <t xml:space="preserve">HofvanTwenteopRozen/ zonnedak 6 WES (PCR/ RVT) </t>
  </si>
  <si>
    <t>Bildtse Stroom/ Zonnedak Joostema Minnertsga</t>
  </si>
  <si>
    <t>Minnerstga</t>
  </si>
  <si>
    <t xml:space="preserve">Duurzaam Menterwolde/ Zonnepark SUNBROUCK 3.0 </t>
  </si>
  <si>
    <t xml:space="preserve">DeMussels/ Zonnepark De Mussels Beilen </t>
  </si>
  <si>
    <t>Coöperatie Project De Mussels U.A. (regionale productie), Energie Coöperatie De Broekstreek U.A/ Vereniging Duurzaam Broekstreek, Coöperatie Duurzaam Drijber U.A.</t>
  </si>
  <si>
    <t xml:space="preserve">Waterschap Drents Overijsselse Delta (49%) </t>
  </si>
  <si>
    <t>DuurzaamWestBetuwe/ zonnedak Dorpshuis Burcht van Haaften</t>
  </si>
  <si>
    <t>Haaften</t>
  </si>
  <si>
    <t>Coöperatie Duurzaam West Betuwe U.A.</t>
  </si>
  <si>
    <t>LOPEC/ zonnedak ZON 2 Rodenboog Garrelsweer</t>
  </si>
  <si>
    <t>Garrelsweer</t>
  </si>
  <si>
    <t>MRD/ ZCZ - project Kapelle KG Fruit 2 Biezelinge (SCE)</t>
  </si>
  <si>
    <t>ECKatwijk/ zonnedak Olympiaweg</t>
  </si>
  <si>
    <t>Katwijk</t>
  </si>
  <si>
    <t>Katwijkse Energie Cooperatie U.A.</t>
  </si>
  <si>
    <t>EnschedeEnergie/ zonnedak Deurningerstraat</t>
  </si>
  <si>
    <t>Wijdemeren/ zonnedak Hilverzicht</t>
  </si>
  <si>
    <t>Loosdrecht</t>
  </si>
  <si>
    <t>MRD/ ZCZ - project Oostburg (Buijze 1)</t>
  </si>
  <si>
    <t>GebiedscooperatieNieuwkoop/ zonnedak Transportweg 84</t>
  </si>
  <si>
    <t>Boeskoolstroom/ zonnedak Shelter Storage (fase 2) - EC Anna</t>
  </si>
  <si>
    <t>OpgewektRijssen/ zonnedak Lubbersen (Bijvanksweg)</t>
  </si>
  <si>
    <t>Hilverstroom/ Zon op de Hilver/ zonnedak Van Dorst Baarschot</t>
  </si>
  <si>
    <t>Hilvarenbeek</t>
  </si>
  <si>
    <t>Baarschot</t>
  </si>
  <si>
    <t>Energiecoöperatie Hilverstroom &amp; Gas, Coöperatie Zon op de Hilver U.A</t>
  </si>
  <si>
    <t>EC Doesburg/ zonnedak Eekstraat</t>
  </si>
  <si>
    <t>WiedenWeerribben/ zonnedak 4  Kulturhus Giethoorn</t>
  </si>
  <si>
    <t>EnschedeEnergie/ zonnedak Roossink</t>
  </si>
  <si>
    <t>KennemerWind/ zonnepark Burgervlotbrug</t>
  </si>
  <si>
    <t>VrijstadEnergie/ zonnedak De Heuvel VOF De Raad (asbestsanering)</t>
  </si>
  <si>
    <t>HofopRozen/ zonnedak 6a Nijland Veldhuisweg KV</t>
  </si>
  <si>
    <t>WeespEcoEnergie/ WeesperZon2021 Jasha Holding (Flevolaan)</t>
  </si>
  <si>
    <t>EC Doesburg/ zonnedak Jongerencentrum 0313</t>
  </si>
  <si>
    <t>BestEnergie/ zonnedak MHC Hockeyclub</t>
  </si>
  <si>
    <t>VvE appartementengebouw Ijsvogel Blok A</t>
  </si>
  <si>
    <t>MRD/ ZCZ/ Project Yerseke Paruzzi</t>
  </si>
  <si>
    <t>Yerseke</t>
  </si>
  <si>
    <t>Innax D2E/ zonnedaken woningcorporatie WoonIn Houten 2022</t>
  </si>
  <si>
    <t>Innax Solar B.V. (coöperatieve ontwikkelaar, meerdere productiecoöperaties)), Innax D2e/ Cooperatieve Vereniging D2e Houten U.A.</t>
  </si>
  <si>
    <t>PekelaDuurzaam/ BVO/ zonnepark Schoorlemmer Pekela Duurzaam</t>
  </si>
  <si>
    <t>BronnenVanOns, WindUnie, Solar Proactive</t>
  </si>
  <si>
    <t>Schoorlemmer Landbouw BV (60%), WindUnie (10%), Pekela Duurzaam/ BronnenVanOns (30%)</t>
  </si>
  <si>
    <t>KBEnergie/ zonnedak Hereboeren aan de Drecht</t>
  </si>
  <si>
    <t>geen regeling</t>
  </si>
  <si>
    <t>OpgewektRijssen/ zonnedak Ligtenberg I (Celsiusstraat)</t>
  </si>
  <si>
    <t>OpgewektRijssen/ zonnedak Ligtenberg II</t>
  </si>
  <si>
    <t>AlkmaarEnergie/ Zonneweide Bergerhof  (RWZI waterschap)</t>
  </si>
  <si>
    <t>Hoogheemraadschap Hollands Noorderkwartier</t>
  </si>
  <si>
    <t xml:space="preserve">GroeneDraad/ zonnedak Ruessink </t>
  </si>
  <si>
    <t>Toldijk</t>
  </si>
  <si>
    <t>GOED/ zonnedak Eventbar Lichtenvoorde</t>
  </si>
  <si>
    <t>GebiedscooperatieNieuwkoop/ zonnedak Smidskade 15</t>
  </si>
  <si>
    <t>RIJE RijnenIjssel/ Zonneveld De Bocht Dieren</t>
  </si>
  <si>
    <t>Dieren</t>
  </si>
  <si>
    <t>Energierijk Molenwijk/ zonnedak Sporthal Lipa</t>
  </si>
  <si>
    <t>Coöperatie Energierijk Molenwijk/Puntpark U.A.</t>
  </si>
  <si>
    <t>EC Sambeek/ zonnedak Laarakkers</t>
  </si>
  <si>
    <t>Sambeek</t>
  </si>
  <si>
    <t>Energie Coöperatie Sambeek</t>
  </si>
  <si>
    <t>DEBoalsert/ Sinnedak Skiphus</t>
  </si>
  <si>
    <t>Bolsward</t>
  </si>
  <si>
    <t>DeBo, Duorsome Enerzjy Boalsert</t>
  </si>
  <si>
    <t>OpgewektRijssen/ zonnedak Troost Nijverdalseweg</t>
  </si>
  <si>
    <t>NieuwLansingerstroom/ LansingerZon zonnedak Loonbedrijf Van der Burg</t>
  </si>
  <si>
    <t>Berkel Rodenrijs</t>
  </si>
  <si>
    <t>Wijdemeren/ zonnedak TV Nederhorst</t>
  </si>
  <si>
    <t>Nederhorst ten Berg</t>
  </si>
  <si>
    <t>ZonSamen/ zonnedaken woningcorporatie Utrecht -2023</t>
  </si>
  <si>
    <t>Coöperatie ZonSamen U.A.</t>
  </si>
  <si>
    <t>ZonSamen</t>
  </si>
  <si>
    <t>WeespEcoEnergie/ WeesperZon2021 Argus Korfbal (Papelaan)</t>
  </si>
  <si>
    <t>AnjumerEendragt/ zonnedak Postcoderoos Lauwersoog (Loonstra)</t>
  </si>
  <si>
    <t>Lauwersoog</t>
  </si>
  <si>
    <t>LuttenbergEnergie/ zonnedak Maatschap Freriks</t>
  </si>
  <si>
    <t>Coöperatie Luttenberg Energie U.A./ Stichting Duurzaam Luttenberg</t>
  </si>
  <si>
    <t>WoltersumseEnergie/ zonnedak Kollerijweg</t>
  </si>
  <si>
    <t>AmsterdamEnergie/ VVE Marcantilaan (dak 5)</t>
  </si>
  <si>
    <t>WeertEnergie/ zonnepark Leveroysedijk</t>
  </si>
  <si>
    <t>Zonnebuur/ zonnedaken woningcorporatie Heemstede - 2023</t>
  </si>
  <si>
    <t>AmsterdamEnergie/ Kostverlorenhof (dak 4)</t>
  </si>
  <si>
    <t>DEC-Oisterwijk/  Zon op Oisterwijk/ zonnedak 7 Anne-Marie Hoeve</t>
  </si>
  <si>
    <t>EnergiekeBuurtschappen/ zonnedak 5 BCS Loonbedrijf</t>
  </si>
  <si>
    <t>Zonnebuur/ zonnedaken woningcorporatie Zwolle - 2023</t>
  </si>
  <si>
    <t>Bildtse Stroom/ Zonnedak Van der Meer</t>
  </si>
  <si>
    <t>St Annaparochie</t>
  </si>
  <si>
    <t>ZonnigZieuwent/ zonnedak 8 Zon op Ten Have Pigs</t>
  </si>
  <si>
    <t>EnergiekHalderberge/ zonnedak Watermolen 4A - fase 2</t>
  </si>
  <si>
    <t xml:space="preserve">EC De Broekstreek/ Ecomarke Eleveld </t>
  </si>
  <si>
    <t>Aa en Hunze</t>
  </si>
  <si>
    <t>Eleveld</t>
  </si>
  <si>
    <t>Energie Coöperatie De Broekstreek U.A/ Vereniging Duurzaam Broekstreek</t>
  </si>
  <si>
    <t>ZonSamen/ zonnedaken woningcorporatie Molenlanden - 2023</t>
  </si>
  <si>
    <t>Streefkerk, Nieuw-Lekkerland</t>
  </si>
  <si>
    <t>MRD/ ZCZ/ Project Hulst Zoutestraat</t>
  </si>
  <si>
    <t>VvE Neelderhof</t>
  </si>
  <si>
    <t>OpgewektRijssen/ zonnedak Ten Hove 2 (Kalfsvlees Zuna)</t>
  </si>
  <si>
    <t xml:space="preserve">Zuiderlicht/ Zon op Pijnackerstraat </t>
  </si>
  <si>
    <t>SterkopStroom/ zonnedak Mient 277</t>
  </si>
  <si>
    <t>Coöperatie Sterk op Stroom; Energiecooperatie voor duurzame stroom in West Den Haag U.A.</t>
  </si>
  <si>
    <t>projectbureau Energie Samen Den Haag i.o.  / Haagse Stroom (OM Samen)</t>
  </si>
  <si>
    <t>VvE appartementencomplex Sequoia</t>
  </si>
  <si>
    <t>Krimpen aan de Ijssel</t>
  </si>
  <si>
    <t>MRD/ ZCZ/ Project Borssele dorpskern</t>
  </si>
  <si>
    <t>Hillezon/ zonnedak IKC Vossenpark</t>
  </si>
  <si>
    <t>Hillegom</t>
  </si>
  <si>
    <t>Energie Cooperatie Hillezon U.A.</t>
  </si>
  <si>
    <t>Expirion als preferred leverancier panelen, Een ir. buro voor dakcalculatie</t>
  </si>
  <si>
    <t>MaastrichtEnergie/ zonnecentrale Bunde Marnis II</t>
  </si>
  <si>
    <t>DuurzaamBeltSchutsloot/ zonnedak Rietloods Arembergerweg</t>
  </si>
  <si>
    <t>Belt-Schutsloot</t>
  </si>
  <si>
    <t>Cooperatieve Vereniging Duurzaam Belt-Schutsloot U.A.</t>
  </si>
  <si>
    <t>Innax D2E/ zonnedaken woningcorporatie Vidomes Rijswijk - 2023</t>
  </si>
  <si>
    <t>Innax D2e/ Coöperatieve Vereniging Delen Duurzame Energie Vidosol U.A., "Innax Solar B.V. (coöperatieve ontwikkelaar, meerdere productiecoöperaties))"</t>
  </si>
  <si>
    <t>EC Bodegraven-Reeuwijk/ zonnedak Gemeentehuis Raadhuisplein 1</t>
  </si>
  <si>
    <t>EC Vlieland/ Zonnedak Havenweg 56</t>
  </si>
  <si>
    <t xml:space="preserve">SolarRun/ zonnedak ASML </t>
  </si>
  <si>
    <t>Veldhoven</t>
  </si>
  <si>
    <t>Coöperatie Solar Run U.A.</t>
  </si>
  <si>
    <t>Solar Run</t>
  </si>
  <si>
    <t>HofopRozen/ zonnedak 7a Vehof Oude Haaksbergerweg KV</t>
  </si>
  <si>
    <t>DuurSaamEttenLeur/ zonnepark Bollendonk (participatie, geen eigendom)</t>
  </si>
  <si>
    <t>Statkraft (voorheen Solarcentury/ grondeigenaar</t>
  </si>
  <si>
    <t>nog niet bekend</t>
  </si>
  <si>
    <t>Statkraft (voorheen Solarcentury)</t>
  </si>
  <si>
    <t>EendrachtOoststellingwerf/ zonnedak SCE-Beijert Haulerwijk</t>
  </si>
  <si>
    <t>Haulerwijk</t>
  </si>
  <si>
    <t>DuurzaamLageland/ zonnedak De Tienhoeve</t>
  </si>
  <si>
    <t>Lageland</t>
  </si>
  <si>
    <t>Coöperatief "Collectief Duurzaam Lageland" U.A.</t>
  </si>
  <si>
    <t>EnschedeEnergie/ zonnepark Kromhofsweg (Zuid Esmarke)</t>
  </si>
  <si>
    <t>buitengebieden</t>
  </si>
  <si>
    <t xml:space="preserve">ECOstroom/ GWL Ecostroom/ Berkenhof </t>
  </si>
  <si>
    <t>ECNoorddijk/ zonnedak PRM2 Noorddijkerweg</t>
  </si>
  <si>
    <t>ECMiddenDelfland/ zonnedak Sporthal Post Kokego</t>
  </si>
  <si>
    <t>Schipluiden</t>
  </si>
  <si>
    <t>EC Krimpen/ zonnedak Krimpenerwaard College (KWC)</t>
  </si>
  <si>
    <t>HofopRozen/ zonnedak 9 Van Egteren</t>
  </si>
  <si>
    <t>KBEnergie/ zonnedak Dobbe (voedselbank)</t>
  </si>
  <si>
    <t>EC Doesburg/ zonnedak PCR1 project</t>
  </si>
  <si>
    <t>EMK Montferland/ Zonnige Boerin</t>
  </si>
  <si>
    <t>WattNu/ zonnedak MFA Breeduit</t>
  </si>
  <si>
    <t>WattNu/ zonnedak Gooimeer 1 Brandweer</t>
  </si>
  <si>
    <t>ECDeel/ zonnedak DEEL Collectieve zonnedaken 1 (Blommendal )</t>
  </si>
  <si>
    <t>Stoutenburg</t>
  </si>
  <si>
    <t>DEEL Energie Leusden, Energiecoöperatie DEEL U.A., DEEL Collectieve Zonnedaken U.A.</t>
  </si>
  <si>
    <t>MaastrichtEnergie/ zonnecentrale Z't Uulke</t>
  </si>
  <si>
    <t>Ulestraten</t>
  </si>
  <si>
    <t xml:space="preserve">DeGroeneStroom/ zonnepark De Punt Barendrecht </t>
  </si>
  <si>
    <t>Barendrecht</t>
  </si>
  <si>
    <t>Groendus (voorheen: Greenspread)</t>
  </si>
  <si>
    <t>Energieopwekking 5032/ zonnedak Hulterseweg</t>
  </si>
  <si>
    <t>Coöperatie Energieopwekking 5032 U.A., Energiecoöperatie De Blaak U.A.</t>
  </si>
  <si>
    <t>VETVught/ HOT / Zonnemaatje Duinboeren 2022 Haaren</t>
  </si>
  <si>
    <t>Haaren</t>
  </si>
  <si>
    <t>Coöperatieve Vereniging Zonnemaatje Duinboeren 2022 U.A. (regionale productie), "VET Vught, Vughtse Energie Transitie (Vet) U.A.", "Cooperatie Hot U.A. (Huis en Omgeving in Transitie), voormalig: Coöperatie Duurzame Energie Haaren U.A.", ECLoZ | om Energie Collectief Loon op Zand (ECLOZ), Energiecoöperatie Udenhout (Coöperatieve Vereniging Samenwerkend Udenhout U.A.), "Energiek Heusden, Cooperatie Energiek Heusden U.A."</t>
  </si>
  <si>
    <t>TerschellingEnergie/ Zonnedak SCE Hek</t>
  </si>
  <si>
    <t>Formerum</t>
  </si>
  <si>
    <t>Ecothesinge/ zonnedak Oudman</t>
  </si>
  <si>
    <t>Thesinge</t>
  </si>
  <si>
    <t>Coöperatie EcoThesinge U.A.</t>
  </si>
  <si>
    <t>DuurzaamWestBetuwe/ zonnedak Diepersestraat (Van Tuyl)</t>
  </si>
  <si>
    <t>ECOstroom/ Huygen Ecostroom/ zonnedak gemeentewerf Buitenveldert Heenvlietlaan (fase 1)</t>
  </si>
  <si>
    <t>ECOstroom/ Wilgenstroom/ zonnedak FA Wenststraat (fase 1)</t>
  </si>
  <si>
    <t>Aalsmeer</t>
  </si>
  <si>
    <t>Coöperatie Ecostroom.nu U.A, Wilgenstroom U.A.</t>
  </si>
  <si>
    <t>VETVught/ HOT / Zonnemaatje Duinboeren 2022 Helvoirt</t>
  </si>
  <si>
    <t>RIJE RijnenIJssel/ zonnedak Kindcentrum Oosterbeek</t>
  </si>
  <si>
    <t>Oosterbeek</t>
  </si>
  <si>
    <t>GOED/ zonnedak Brandsma</t>
  </si>
  <si>
    <t>Augustinusga</t>
  </si>
  <si>
    <t>Ouder-Amstel Energie/ zonnedak Milieudepot</t>
  </si>
  <si>
    <t>Ouder-Amstel</t>
  </si>
  <si>
    <t>Ouderkerk aan de Amstel</t>
  </si>
  <si>
    <t>Coöperatie Ouder-Amstel Energie U.A.</t>
  </si>
  <si>
    <t>DelfshavenEC/ zonnedak Vierambachtschool (school)</t>
  </si>
  <si>
    <t>DeelstroomDelft/ zonnedak SC Delfland 1</t>
  </si>
  <si>
    <t>KempenEnergie/ ZonopdeKempen-Nedermolen 11</t>
  </si>
  <si>
    <t>Steensel</t>
  </si>
  <si>
    <t>GOED / Schoolholm 10</t>
  </si>
  <si>
    <t>Zon op Het Dok (Amsterdam Entrepotdok VVE 2 13 tm 36)</t>
  </si>
  <si>
    <t>ECLOZ/ Burgerzonnepark Vloeivelden Loon op Zand</t>
  </si>
  <si>
    <t>Klimaatfonds (50%)</t>
  </si>
  <si>
    <t>WattNu/ zonnedak Gooimeer 1 Toyota Toonen</t>
  </si>
  <si>
    <t>EC Vlieland/ Zonnedak Havenweg 38</t>
  </si>
  <si>
    <t>Gaasterland/ Zonnecollectief 3 Lemsterhoek ( (Lemmer D 103) deel zonnepark Lemsterhoek Groen Leven)</t>
  </si>
  <si>
    <t>Lemmer</t>
  </si>
  <si>
    <t>Groen Leven (99,9%)</t>
  </si>
  <si>
    <t>NieuwLansingerstroom/ LansingerZon zonnedak Motorcross Aad</t>
  </si>
  <si>
    <t>EchtSusterenEnergie/ zonnepark 4 Hoeve de Ruif (Berkelaar)</t>
  </si>
  <si>
    <t>Berkelaar</t>
  </si>
  <si>
    <t xml:space="preserve">Ampyr </t>
  </si>
  <si>
    <t xml:space="preserve">Ampyr (100%)_x000D_
</t>
  </si>
  <si>
    <t>OpgewektHouten/ zonnedak AchterDijk (SCE: Van Dijk)</t>
  </si>
  <si>
    <t>MRD/ ZCZ/ Project Noord Beveland M.C. De Kering</t>
  </si>
  <si>
    <t>Kamperland</t>
  </si>
  <si>
    <t>EcoBuren/ zonnedak Hennisdijk fase 2 (SCE)</t>
  </si>
  <si>
    <t>EcoHoogenLaag/ zonnedak Buitengast Persingen</t>
  </si>
  <si>
    <t>Persingen</t>
  </si>
  <si>
    <t>Trynergie/  Trynwâldster zonnedak de Vries</t>
  </si>
  <si>
    <t>Aldtjerk</t>
  </si>
  <si>
    <t>DuurzaamWestBetuwe/ zonnedak Homburg Kroeze</t>
  </si>
  <si>
    <t>Beesd</t>
  </si>
  <si>
    <t>OpgewektRijssen/ zonnedak Markvoort (Beusebergerweg)  2x SCE</t>
  </si>
  <si>
    <t>LuttenbergEnergie/ zonnedak Alferink 2022</t>
  </si>
  <si>
    <t>VETVught/ HOT / Zonnemaatje Duinboeren 2022 Loon op Zand (Lachende Ooi)</t>
  </si>
  <si>
    <t>DeventerEnergie/ KonnectED</t>
  </si>
  <si>
    <t>EnschedeEnergie/ zonnepark De Elsmoat (Allemansweg)</t>
  </si>
  <si>
    <t>OpgewektHouten/ zonnedak De Zevensprong</t>
  </si>
  <si>
    <t>VvE Prinsesseweg/ Wilhelminakade</t>
  </si>
  <si>
    <t>MRD/ ZCZ/ Project Oostkapelle Wijkhuisweg</t>
  </si>
  <si>
    <t>EnergiekeBuurtschappen/ zonnedak 6 Prijshamer</t>
  </si>
  <si>
    <t>DuurzaamWoudenberg/ Zon op Woudenberg Bruinenburg</t>
  </si>
  <si>
    <t>Stichting Duurzaam Woudenberg/ ZonopWoudenberg</t>
  </si>
  <si>
    <t>ECDeel/ zonnedak DEEL Collectieve zonnedaken 2 (Overgoor)</t>
  </si>
  <si>
    <t>EK Feanwâlden/ Zonnedak Boonstra</t>
  </si>
  <si>
    <t>Dantumadiel</t>
  </si>
  <si>
    <t>Broeksterwald</t>
  </si>
  <si>
    <t>Enerzjykoöperaasje Feanwâlden U.A.</t>
  </si>
  <si>
    <t>Ecoop</t>
  </si>
  <si>
    <t>GOED/ Hereweg 80</t>
  </si>
  <si>
    <t>OpgewektRijssen/ zonnedak Ten Hove 1 Kalfsvlees Zuna)</t>
  </si>
  <si>
    <t>EC Bergblom/ zonnedak Bergblom</t>
  </si>
  <si>
    <t>Energiecoöperatie Bergblom U.A.</t>
  </si>
  <si>
    <t>MRD/ ZCZ/ Project Hulst Spoorweg</t>
  </si>
  <si>
    <t>EnschedeEnergie/ zonnepark Roodmolen (Zuid Esmarke Holterhofweg)</t>
  </si>
  <si>
    <t>DuurzaamBedum/ zonnedak Knol Wolddijk</t>
  </si>
  <si>
    <t>PekelaDuurzaam/ BVO/ zonnepark Pekela (alleen participatie)</t>
  </si>
  <si>
    <t>BVO, SolarProactive, Ilos New Energy</t>
  </si>
  <si>
    <t>SolarProactive, ASR verzekeringen, Dun Agro (lokale agrariër)</t>
  </si>
  <si>
    <t>ZonSamen/ zonnedaken woningcorporatie Pijnacker-Nootdorp -2023</t>
  </si>
  <si>
    <t>DeventerEnergie/ Zonnedaken Dec Coöperatie/ SpoorzonE - veld</t>
  </si>
  <si>
    <t>AllerZonst/ zonnedak Domusica</t>
  </si>
  <si>
    <t>Cooperatief Allerzonst U.A./ Wijbedrijf Dieze</t>
  </si>
  <si>
    <t>Zonnebuur/ zonnedaken woningcorporatie Leiden - 2023</t>
  </si>
  <si>
    <t>VoornePuttenEnergie/ Zonnepark Tinte - met waterberging (6%)</t>
  </si>
  <si>
    <t>Ampyr (overname van Solar Energy Works)</t>
  </si>
  <si>
    <t>Ampyr (94%), overname Solar Energy Works</t>
  </si>
  <si>
    <t>HCWCEendragt/ zonnedak Odensehuis</t>
  </si>
  <si>
    <t xml:space="preserve">EemsdeltaEnergiek/ zonnepark Valgenweg Farmsum </t>
  </si>
  <si>
    <t>Delfzijl</t>
  </si>
  <si>
    <t>Coöperatie Eemsdelta Energiek U.A. (regionale productie)</t>
  </si>
  <si>
    <t xml:space="preserve">Bronnen VanOns in opdracht v.d. energiecoöperaties </t>
  </si>
  <si>
    <t xml:space="preserve">Groninger Seaport, Eneco, Wirsol, Bronnen VanOns in opdracht v.d. energiecoöperaties </t>
  </si>
  <si>
    <t>WoerdenEnergie/ zonnedak Beukehof Van Dam</t>
  </si>
  <si>
    <t>Zegveld</t>
  </si>
  <si>
    <t>NoaberEnergie/ zonnepark Bathmense Landen (Brilman)</t>
  </si>
  <si>
    <t>Brilman, Klimaatfonds Nederland</t>
  </si>
  <si>
    <t xml:space="preserve">ECOstroom/ Huygen Ecostroom/ zonnedak IJgenwijs </t>
  </si>
  <si>
    <t>EC Bodegraven-Reeuwijk/ zonnedak 't Kerkestuk</t>
  </si>
  <si>
    <t>VvE Poorthoven II</t>
  </si>
  <si>
    <t>EnergieU/ Zonnepark Meijewetering</t>
  </si>
  <si>
    <t>Hoogheemraadschap De Stichtse Rijnlanden (33%)</t>
  </si>
  <si>
    <t>GebiedscooperatieNieuwkoop/ zonnedak Goudsmid 12</t>
  </si>
  <si>
    <t>Essenkracht/ zonnedak MFA Aalbergen (Bous Mös)</t>
  </si>
  <si>
    <t>Aalbergen</t>
  </si>
  <si>
    <t>EC Bodegraven-Reeuwijk/ zonnedak Driewerf Portugalweg 6</t>
  </si>
  <si>
    <t>GOED/ Hereweg 74</t>
  </si>
  <si>
    <t>Innax D2E/ zonnedaken woningcorporatie Vidomes Delft - 2023/2024</t>
  </si>
  <si>
    <t>Innax Solar B.V. (coöperatieve ontwikkelaar, meerdere productiecoöperaties)), Innax D2e/ Coöperatieve Vereniging Delen Duurzame Energie Vidosol U.A.</t>
  </si>
  <si>
    <t>EC Bodegraven-Reeuwijk/ zonnedak Wierickehuis (Graaf Albrechtstraat 1)</t>
  </si>
  <si>
    <t>DelfshavenEC/ zonnedak OBS Dakpark (school)</t>
  </si>
  <si>
    <t>Zevenster/ zonnedak 4 pensionstalling Osseweide Kingma</t>
  </si>
  <si>
    <t>Aduard</t>
  </si>
  <si>
    <t>Energierijk Molenwijk/ zonnedak Trefpunt Laakhage</t>
  </si>
  <si>
    <t>MRD/ ZCZ/ Project Middelburg Wielemaker Tuinen II</t>
  </si>
  <si>
    <t>MorgenGroeneEnergie/ zonnedak De Coevering</t>
  </si>
  <si>
    <t>Geldrop-Mierlo</t>
  </si>
  <si>
    <t>Geldrop</t>
  </si>
  <si>
    <t>ECOstroom/ Huygen Ecostroom/ zonnedak gemeentewerf Buitenveldert Heenvlietlaan (fase 2)</t>
  </si>
  <si>
    <t>ECHaaksbergen/ zonneveld Stegenhoek (omgevingsfonds, participatie, geen eigendom)</t>
  </si>
  <si>
    <t>Haaksbergen</t>
  </si>
  <si>
    <t>Energie Coöperatie Haaksbergen U.A.</t>
  </si>
  <si>
    <t>EC Bodegraven-Reeuwijk/ zonnedak Custwijck (Laageind)</t>
  </si>
  <si>
    <t>Blijstroom/ zonnedak SKAR I, Ateliergebouw Koningsveldestraat</t>
  </si>
  <si>
    <t>Beeselse EC 'Joris wekt op'/ Zonneproject De Baendj (Zonnepark Reuver) (alleen participatie)</t>
  </si>
  <si>
    <t>Enovos Greenpower BV</t>
  </si>
  <si>
    <t xml:space="preserve">Enovos Greenpower (50%) </t>
  </si>
  <si>
    <t>DEC Lievelde/ Zonnepark Lievelde</t>
  </si>
  <si>
    <t>Lievelde</t>
  </si>
  <si>
    <t>Duurzame Energie Coöperatie Lievelde U.A.</t>
  </si>
  <si>
    <t>AGEM/ Sunvest</t>
  </si>
  <si>
    <t xml:space="preserve">Sunvest </t>
  </si>
  <si>
    <t>Zuiderlicht/ Zon op de Lekstraat Veilinghuis Lekstraat 63</t>
  </si>
  <si>
    <t xml:space="preserve">DuurzaamHaren/ zonnedak Onnen (Knol)_x000D_
</t>
  </si>
  <si>
    <t>Onnen</t>
  </si>
  <si>
    <t>Coöperatie Duurzaam Haren/ Coöperatie Duurzame Regio Haren U.A., Opwek Coöperatie Duurzaam Onnen U.A. (was: Opwek Coöperatie Duurzaam Haren 9751 U.A..)</t>
  </si>
  <si>
    <t>ECOstroom/ Amstelveen Ecostroom/ VvE Geraniumstraat</t>
  </si>
  <si>
    <t>Zonnecoöperatie West-Friesland/ Zonnedak De Kreekrand (VvE)</t>
  </si>
  <si>
    <t>Hoogkarspel</t>
  </si>
  <si>
    <t>DuurzaamBedum/ zonnedak Knol Oude Dijk</t>
  </si>
  <si>
    <t>DuurzaamWestBetuwe/ zonnedak Acquoy (AEN Bullee)</t>
  </si>
  <si>
    <t>Acquoy</t>
  </si>
  <si>
    <t xml:space="preserve">HogelandsterEC/ Zonnedak 6 Boerderij Clevering- Meijer  </t>
  </si>
  <si>
    <t>Eenrum</t>
  </si>
  <si>
    <t>ECNoorddijk/ zonnedak TSO 2 Koningsweg 9</t>
  </si>
  <si>
    <t>STUW Westerwolde/ Zonnedak Kok</t>
  </si>
  <si>
    <t>DeventerEnergie/ Zonnedaken Dec Coöperatie/ Spoorzon KV - veld</t>
  </si>
  <si>
    <t>Endona/ Zonnedaken Manege Heeten (asbest eraf-project)</t>
  </si>
  <si>
    <t>Innax D2E/ zonnedaken woningcorporatie WoonIn Houten 2023</t>
  </si>
  <si>
    <t>StichtingParkhetLaar/ Zonnepark Het Laar</t>
  </si>
  <si>
    <t>Vethuizen</t>
  </si>
  <si>
    <t>Stichting Park Het Laar</t>
  </si>
  <si>
    <t>deA/ zonnedak Herenboeren Wenumseveld</t>
  </si>
  <si>
    <t>ECTolbert/ zonnedak KAP</t>
  </si>
  <si>
    <t>Zon op Leiden/ Zon op de Lorentzschool</t>
  </si>
  <si>
    <t>Zeenergie/  zonnepark Het Zonnewoud Zeewolde</t>
  </si>
  <si>
    <t>Zeenergie, Coöperatieve vereniging Duurzame Energie Zeewolde U.A./ ZeewoldeZon</t>
  </si>
  <si>
    <t>Sunvest (90%)</t>
  </si>
  <si>
    <t>EnschedeEnergie/ zonnedak TonZon</t>
  </si>
  <si>
    <t>AlexEnergie/ Zonnedak OBS Pluspunt</t>
  </si>
  <si>
    <t>DEC Lievelde/ zonnedak Hulshof</t>
  </si>
  <si>
    <t>EC Romrijten/ zonnepark De Raak I tm V (5x SCE)</t>
  </si>
  <si>
    <t>Cranendonck</t>
  </si>
  <si>
    <t>Maarheeze</t>
  </si>
  <si>
    <t>"Energie Coöperatie De Romrijten_x000D_
 U.A."</t>
  </si>
  <si>
    <t xml:space="preserve">ZonvoorIedereen </t>
  </si>
  <si>
    <t>sportvereniging sportpark Romrijten</t>
  </si>
  <si>
    <t>DeventerEnergie/ Postoderoos 2.0 Kulturhuis</t>
  </si>
  <si>
    <t>Diepenveen</t>
  </si>
  <si>
    <t>AlexEnergie/ zonnedak Gymzaal Rodaristraat</t>
  </si>
  <si>
    <t>Dommelstroom/ zonnepark RWZI Boxtel</t>
  </si>
  <si>
    <t>ECEpe/ zonnedak Buitengewoon</t>
  </si>
  <si>
    <t>EC Bodegraven-Reeuwijk/ zonnedak Europaweg</t>
  </si>
  <si>
    <t>DuurzaamDoetinchem/ zonnedak VM Martinusschool Gaanderen</t>
  </si>
  <si>
    <t>Gaanderen</t>
  </si>
  <si>
    <t>Ouder-Amstel Energie/ zonnedak Polderzicht</t>
  </si>
  <si>
    <t>DelfshavenEC/ zonnedak OBS Delfshaven</t>
  </si>
  <si>
    <t>Gemeente, Stichting BOOR, Groenpand, WijkEnergieWerkt</t>
  </si>
  <si>
    <t>Roerdalen/ Zonneweide Aan de Voet  (voormalige stortplaats Attero)</t>
  </si>
  <si>
    <t>Montfort</t>
  </si>
  <si>
    <t>Attero, gemeente Roerdalen</t>
  </si>
  <si>
    <t>OpgewektDrimmelen/ zonnedak Gemeentewerf</t>
  </si>
  <si>
    <t>HengeloEnergie/ VVE PC Hooftlaan</t>
  </si>
  <si>
    <t>Energie van Hengelo, Coöperatie Hengelo Energie U.A.</t>
  </si>
  <si>
    <t>EC Holten/ zonnedak Stegeman</t>
  </si>
  <si>
    <t>Energiecoöperatie Holten U.A.</t>
  </si>
  <si>
    <t>Altena Nieuwe Energie/ zonnedak 't Zondeel</t>
  </si>
  <si>
    <t>Woudrichem/ Sleeuwijk</t>
  </si>
  <si>
    <t>Zon op Zoeterwoude/ zonnedak Meurs</t>
  </si>
  <si>
    <t>EIK Kantens/ Zonnedak Tuwinga</t>
  </si>
  <si>
    <t>EnergieU/ Buurtstroom VvE Pax (Europaplein)</t>
  </si>
  <si>
    <t>LeudalEnergie/ zonnepark  Nunhem</t>
  </si>
  <si>
    <t>Kieszon, REscoopLimburg</t>
  </si>
  <si>
    <t>DuurzaamDrijber/ Zonnepark met Attero (geen eigendom)</t>
  </si>
  <si>
    <t>Wijster</t>
  </si>
  <si>
    <t>Coöperatie Duurzaam Drijber U.A.</t>
  </si>
  <si>
    <t>Attero, Groenleven</t>
  </si>
  <si>
    <t>Bommelerwaar/ zonnedak De Mispelhal (Wallepikkers)</t>
  </si>
  <si>
    <t>LochemEnergie/ zonnedak Witte kerk</t>
  </si>
  <si>
    <t>Bommelerwaar/ zonnedak De Bogerd (uitbreiding)</t>
  </si>
  <si>
    <t>SHEC/ Drijvend zonnepark De Dolten/ Oudhaske II (overname)</t>
  </si>
  <si>
    <t>DeventerEnergie/ Zonnedaken Dec Coöperatie/ KEI-13 Wezenland</t>
  </si>
  <si>
    <t>EC Holten/ zonnedak Bronninkreef</t>
  </si>
  <si>
    <t>LaarbeekEnergie/ Zonneweide de Blauwe Poort</t>
  </si>
  <si>
    <t>Laarbeek</t>
  </si>
  <si>
    <t>Lieshout</t>
  </si>
  <si>
    <t>Coöperatie Laarbeek Energie U.A. (vanaf 2016: Stichting Duurzaam Laarbeek)</t>
  </si>
  <si>
    <t>EigenEnergie.net/ Green trust</t>
  </si>
  <si>
    <t>Bildtse Stroom/ Zonnedak de Vries</t>
  </si>
  <si>
    <t>Westhoek</t>
  </si>
  <si>
    <t>ECSteenwijk/ zonnedak Hofman</t>
  </si>
  <si>
    <t>Zuidveen</t>
  </si>
  <si>
    <t>Trynergie/  Trynwâldster zonnedak De Jong</t>
  </si>
  <si>
    <t>Buurkracht/ ECOOP</t>
  </si>
  <si>
    <t>ECPijnackerNootdorp/ zonnedak Sint Janshof</t>
  </si>
  <si>
    <t xml:space="preserve">HaltewegEC/ zonnedak Zonnewijtwerd dak 1 </t>
  </si>
  <si>
    <t>Middelstum</t>
  </si>
  <si>
    <t>Halteweg Energie Coöperatie U.A.</t>
  </si>
  <si>
    <t>Waarschijnlijk Groenwatt energieadviesbureau</t>
  </si>
  <si>
    <t>EchtSusterenEnergie/ zonnepark 1 Groensebos</t>
  </si>
  <si>
    <t>St Joost</t>
  </si>
  <si>
    <t>Ampyr (50%)_x000D_
Coöperatie (50%)_x000D_
mogelijk nog een private investeerder</t>
  </si>
  <si>
    <t>LochemEnergie/ zonnedak Poststraat</t>
  </si>
  <si>
    <t>Gorssel</t>
  </si>
  <si>
    <t>ECOstroom/ Amstelveen Ecostroom/ Oostelijk Halfrond</t>
  </si>
  <si>
    <t>ECOldemarkt/ zonnedak De Benten</t>
  </si>
  <si>
    <t>Endona/ zonnedak Stoppelkaters</t>
  </si>
  <si>
    <t>Zuiderlicht/ Zon op VvE De Sluis</t>
  </si>
  <si>
    <t>EC Midden-Twente/ ECHT/ zonnedak Zon op Rietman 1&amp;2</t>
  </si>
  <si>
    <t>Markelo</t>
  </si>
  <si>
    <t>Coöperatie Energiecollectief Midden-Twente U.A. (regionale productie), Energie Coöperatie Hof van Twente U.A. (ECHT)</t>
  </si>
  <si>
    <t>Endura/ zonnedak Endura De Bron De Korenschoof &amp; Het Pakhuis</t>
  </si>
  <si>
    <t>EC Holten/ zonnedak Stevens</t>
  </si>
  <si>
    <t>VVE/ "V.v.E. Soeterweijde V"</t>
  </si>
  <si>
    <t>AsserEnergie/ Zonnepark Assen-Zuid (Energietuin)</t>
  </si>
  <si>
    <t>Bronnen VanOns/ Windunie</t>
  </si>
  <si>
    <t>WindUnie (50%), overgenomen van Engie_x000D_
Bronnen Van Ons  (50%)_x000D_
_x000D_
Intentie na realisatie:_x000D_
Coöperatie Asser Energie: 25% WindUnie + 50% BVO = 75%_x000D_
Windunie 25%</t>
  </si>
  <si>
    <t>DuurzaamKootwijkerbroek/ zonneveld Branderwal</t>
  </si>
  <si>
    <t>Kootwijkerbroek</t>
  </si>
  <si>
    <t>lokale ondernemers Bosch Beton</t>
  </si>
  <si>
    <t>EC2030/ zonnedak Hof van Gunterstein</t>
  </si>
  <si>
    <t>PostcoderoosTexel/ zonnedak Het Eierlandse Huis</t>
  </si>
  <si>
    <t>Cocksdorp</t>
  </si>
  <si>
    <t>Innax D2E/ zonnedaken woningcorporatie Woonstad - 2024</t>
  </si>
  <si>
    <t>Innax Solar B.V. (coöperatieve ontwikkelaar, meerdere productiecoöperaties)), Innax D2e/ Coöperatieve Vereniging Delen Duurzame Energie Woonsol U.A.</t>
  </si>
  <si>
    <t>TerschellingEnergie/ Zonnedak Kudde van Terschelling</t>
  </si>
  <si>
    <t>EnschedeEnergie/ zonnedak VVE Vaneker Esch</t>
  </si>
  <si>
    <t>OosterhoutNieuweEnergie/ zonnepark Dorst (Zonnige Dorst)</t>
  </si>
  <si>
    <t>Dorst</t>
  </si>
  <si>
    <t>Groendus</t>
  </si>
  <si>
    <t>ZonopZuid/ zonnedak Zuiderparkweg</t>
  </si>
  <si>
    <t>Coöperatie Zon op Zuid U.A.</t>
  </si>
  <si>
    <t>SunneEnergie/ zonnedak Slangenbeek West</t>
  </si>
  <si>
    <t>Dinkelland</t>
  </si>
  <si>
    <t>Saasveld</t>
  </si>
  <si>
    <t>Coöperatieve Sunne Energie U.A.</t>
  </si>
  <si>
    <t xml:space="preserve">AsserEnergie/ zonnedak warenhuis Vanderveen II </t>
  </si>
  <si>
    <t>Voorst tot Wieden/ zonnedak Het Scheepsdiep</t>
  </si>
  <si>
    <t>EigenWijkse EC/ Zonnepark Wijkerbroek Oost en West (participatie, geen eigendom)</t>
  </si>
  <si>
    <t>eigenaar: LC Energy (100%)</t>
  </si>
  <si>
    <t>Zuiderlicht/  Stadsloket Oost</t>
  </si>
  <si>
    <t>Buitenpost/ zonnedak 2 Veenklooster De Groot (Zon voor asbest)</t>
  </si>
  <si>
    <t>Veenklooster</t>
  </si>
  <si>
    <t>Zeeuwind/ ZonOffensief Zonnedak anodefabriek Sloegebied</t>
  </si>
  <si>
    <t>StadsdriehoekEnergie/ Zonnedak OBS Het Landje</t>
  </si>
  <si>
    <t>Coöperatie Stadsdriehoek Energie U.A.</t>
  </si>
  <si>
    <t>GoedVeurMekare/SCE project Zonneweide Overkamp</t>
  </si>
  <si>
    <t>Stichting Ijssellandschap (eigenaar SDE gedeelte)</t>
  </si>
  <si>
    <t>VoornePuttenEnergie/ Zon op Waterbassin (Kloosterweg 16)</t>
  </si>
  <si>
    <t>Brielle</t>
  </si>
  <si>
    <t xml:space="preserve">TholenSolar/ zonnedak #4 </t>
  </si>
  <si>
    <t>HofopRozen/ zonnedak 10 Jansen Azelo</t>
  </si>
  <si>
    <t>Ambt Delden/ Azelo</t>
  </si>
  <si>
    <t>EigenWijkse EC/ Zonnepark Wijkerbroek (6% eigendom)</t>
  </si>
  <si>
    <t>Sunvest (94%)_x000D_
Coöperatie 6%, oorspronkelijk streven: 25%</t>
  </si>
  <si>
    <t>WiedenWeerribben/ zonnedak 5 Manege Beukers Wanneperveen</t>
  </si>
  <si>
    <t>Wanneperveen</t>
  </si>
  <si>
    <t>Zonnebuur/ zonnedaken woningcorporatie Zevenaar - 2023/2024</t>
  </si>
  <si>
    <t>DuurzaamDaarlerveen/ zonnedak Luchtdichtshop</t>
  </si>
  <si>
    <t>Coöperatie Duurzaam Daarlerveen U.A.</t>
  </si>
  <si>
    <t>MorgenGroeneEnergieGulbergen/ zonnepark Hazenwinkel</t>
  </si>
  <si>
    <t>Mierlo</t>
  </si>
  <si>
    <t>Coöperatie Morgen Groene Energie U.A., "Coöperatie Morgen Groene Energie_x000D_
 Gulbergen U.A."</t>
  </si>
  <si>
    <t>agrariër Verhoeven (15%)_x000D_
Greenchoice/ KiesZon (65%)_x000D_
coöperatie (20%)</t>
  </si>
  <si>
    <t>GroeneWieken/ zonneveld Nieuwlande (onderdeel van Zonnepark Hollandscheveld)</t>
  </si>
  <si>
    <t>Hoogeveen</t>
  </si>
  <si>
    <t>Elim</t>
  </si>
  <si>
    <t>Energiecoöperatief De Groene Wieken U.A.</t>
  </si>
  <si>
    <t>Powerfield</t>
  </si>
  <si>
    <t>BergenEnergie/ Zonneweide Bergen Fase 3 (Bergerweg)</t>
  </si>
  <si>
    <t>Sun Projects</t>
  </si>
  <si>
    <t xml:space="preserve">Formule BE (Burger Energie): meerdere coöperaties. </t>
  </si>
  <si>
    <t>BvO/ ECTB/ zonnepark Fledderbosch Ten Boer (geen eigendom, duurzaamheidsfonds)</t>
  </si>
  <si>
    <t>Garmerwolde, Ten Boer</t>
  </si>
  <si>
    <t>Bronnen VanOns</t>
  </si>
  <si>
    <t>Ecorus</t>
  </si>
  <si>
    <t>Zevenster/ zonnedak 6 Kikstra</t>
  </si>
  <si>
    <t>Zuiderlicht/ Zon op VvE Bramzeilhof</t>
  </si>
  <si>
    <t>VvE (meerdere)</t>
  </si>
  <si>
    <t>DuurzaamWestBetuwe/ zonnedak  Hermeta</t>
  </si>
  <si>
    <t>Asperen</t>
  </si>
  <si>
    <t xml:space="preserve">ZonopHaarlemmermeer/ Liesbos (3 gemeentedaken)_x000D_
</t>
  </si>
  <si>
    <t>"Coöperatie Zon op Haarlemmermeer_x000D_
 U.A."</t>
  </si>
  <si>
    <t xml:space="preserve">DuurzaamWestBetuwe/ zonnedak Tinnegieter (Van Woerkom)_x000D_
</t>
  </si>
  <si>
    <t>Hellouw</t>
  </si>
  <si>
    <t>DuurzaamWillemsoord/ zonnepark De Ronde Blesse I&amp;II</t>
  </si>
  <si>
    <t xml:space="preserve">Energiecoöperatie Willemsoord U.A. (Stichting Duurzaam Willemsoord) </t>
  </si>
  <si>
    <t>ontwikkelaar  (Jeroen Deddens)</t>
  </si>
  <si>
    <t>SunneEnergie/ zonnedak Slangenbeek Noord</t>
  </si>
  <si>
    <t>Hilverstroom/ Zon op de Hilver/ zonnedak Van Gompel Baarschot</t>
  </si>
  <si>
    <t>Diessen</t>
  </si>
  <si>
    <t>GOED / Schoolholm 17</t>
  </si>
  <si>
    <t>Duurzame Energie Hellendoorn/ zonnedak Puur Hoveniers</t>
  </si>
  <si>
    <t>Noaber &amp; Co / Coöperatie Duurzame Energie Hellendoorn U.A.</t>
  </si>
  <si>
    <t>KempenStroom/ zonnedak De Hoeve (Hoogeloonsedijk 10A, Veldhoven)</t>
  </si>
  <si>
    <t>Zandoerle</t>
  </si>
  <si>
    <t>Coöperatie "KempenStroom" U.A. (regionaal)</t>
  </si>
  <si>
    <t>DuurzaamWestBetuwe/ zonnedak MFC De Pluk</t>
  </si>
  <si>
    <t xml:space="preserve">Geldermalsen </t>
  </si>
  <si>
    <t>EC Holten/ zonnedak Blankena</t>
  </si>
  <si>
    <t>ECOstroom/ Amstelveen Ecostroom/ Camera Obscuralaan</t>
  </si>
  <si>
    <t>EnergiekHeusden/Zonnepark Hooibroeken</t>
  </si>
  <si>
    <t xml:space="preserve">Sunvest _x000D_
</t>
  </si>
  <si>
    <t>Sunvest (50%)_x000D_
Coöperatie (50%)</t>
  </si>
  <si>
    <t>ZonopZuid/ zonnedak Olympia College</t>
  </si>
  <si>
    <t>Zuiderlicht/ Zon op Stadsloket Anton Komplein (Stadsdeelkantoor Zuidoost)</t>
  </si>
  <si>
    <t>Energiefabriek013/ Energiefabriek De Reit (Muiderslotstraat)</t>
  </si>
  <si>
    <t>Coöperatie Energiefabriek 013 U.A., Energiefabriek De Reit U.A.</t>
  </si>
  <si>
    <t>Endona/ zonnedak Linderte</t>
  </si>
  <si>
    <t>Marienheem</t>
  </si>
  <si>
    <t>Zonnebuur/ zonnedaken woningcorporatie Zwolle - 2024</t>
  </si>
  <si>
    <t>DuurzaamWestBetuwe/ zonnedak Akkersestraat</t>
  </si>
  <si>
    <t>Ophemert</t>
  </si>
  <si>
    <t>Zonnecoöperatie West-Friesland/ Zonnedak De Zaagtand  (wijkgebouw)</t>
  </si>
  <si>
    <t>EIK Kantens/ zonnedak SCE Kantens Doornbosch</t>
  </si>
  <si>
    <t>EnschedeEnergie/ zonnedak Holzik Stables 2</t>
  </si>
  <si>
    <t>EC Hortus/ zonnedak Garage Grote Appelstraat</t>
  </si>
  <si>
    <t>Energie Coöperatie Hortus (ECH) U.A.</t>
  </si>
  <si>
    <t>Zon op De Ronde Venen/ zonnedak Wilnis 3648</t>
  </si>
  <si>
    <t>LochemEnergie/ Zonnedak Hazelberg (Lubberdink)</t>
  </si>
  <si>
    <t>LochemEnergie/ Zonnedak Wijnbergen</t>
  </si>
  <si>
    <t>Zuiderlicht/ Weespanelen op Marineterrein</t>
  </si>
  <si>
    <t xml:space="preserve">Duurzame innovatiehub met onderwijs- en onderzoeksinstellingen en bedrijven.  </t>
  </si>
  <si>
    <t>Endona/ Zonneweide Torenallee (Wijenseweg)- uitbreiding</t>
  </si>
  <si>
    <t>Zon op Leidschendam-Voorburg/ zonnedak Zon op de Star</t>
  </si>
  <si>
    <t>MaastrichtEnergie/ Energiecentrale Giel Duijkerstraat</t>
  </si>
  <si>
    <t>ETC EnergieTransitieCooperatie/ zonnedak ETC (Buitenstvallaat)</t>
  </si>
  <si>
    <t>Smallingerland</t>
  </si>
  <si>
    <t>Drachten</t>
  </si>
  <si>
    <t>Energie Transitie Coöperatie (ETC)</t>
  </si>
  <si>
    <t>ZutphenEnergie/ Zonnedak Techniekfabriek</t>
  </si>
  <si>
    <t>EnergiekDaarle/ zonnedak Esweg 15</t>
  </si>
  <si>
    <t>Daarle</t>
  </si>
  <si>
    <t>Cooperatie Energiek Daarle U.A.</t>
  </si>
  <si>
    <t>Boeskoolstroom/ zonnedak EC Anna</t>
  </si>
  <si>
    <t>Energie Coöperatie Boeskoolstroom U.A., Energie Cooperatie Anna U.A.</t>
  </si>
  <si>
    <t>ECHortus/ zonnedak Groote Appelstraat</t>
  </si>
  <si>
    <t>WattNU/ zonnedak Sportpark Bredius Maxisweg</t>
  </si>
  <si>
    <t>Muiden</t>
  </si>
  <si>
    <t>HofopRozen/ zonnedak 11 Ten Heggeler Weth. Gosselinkstraat</t>
  </si>
  <si>
    <t>Hengevelde</t>
  </si>
  <si>
    <t>Innax D2E/ zonnedaken woningcorporatie WoonIn Houten 2024</t>
  </si>
  <si>
    <t>GrunnegerPower/ Drijvend zonnevlot de Groene Haai</t>
  </si>
  <si>
    <t>gepland</t>
  </si>
  <si>
    <t>EendrachtEnergie/ Zonnedak GroeneStroomDelen Kooi</t>
  </si>
  <si>
    <t>Appingedam</t>
  </si>
  <si>
    <t>deA/ zonnepark Woudhuis</t>
  </si>
  <si>
    <t>Statkraft (50%)_x000D_
coöperatie (50%)</t>
  </si>
  <si>
    <t>AEC/ zonnepark Ballumerbocht (combinatie opslag)</t>
  </si>
  <si>
    <t xml:space="preserve">gemeente Ameland, Wetterskip Fryslân </t>
  </si>
  <si>
    <t xml:space="preserve">Agem/ Zonnepark De Zomereiken </t>
  </si>
  <si>
    <t>Coöperatie Zonnepark Zomereiken U.A</t>
  </si>
  <si>
    <t>DuurzaamWoudenberg/ Zon op Woudenberg Schimmel (Beekhoeve vastgoed)</t>
  </si>
  <si>
    <t>Scherpenzeel</t>
  </si>
  <si>
    <t>Zonnepark Reko zandwinplas</t>
  </si>
  <si>
    <t>Powerfield (50%)_x000D_
Coöperatie (50%)</t>
  </si>
  <si>
    <t>EigenWijkse EC/ Zonnepark Wijkersloot (participatie, geen eigendom, omgevingsfonds)</t>
  </si>
  <si>
    <t>Blue Bear</t>
  </si>
  <si>
    <t>Blue Bear  (100%)/ vier agrarische landeigenaren in samenwerking met de Blue Bear Group</t>
  </si>
  <si>
    <t>Calorie/ zonnedak Limmen Mooij</t>
  </si>
  <si>
    <t>Limmen</t>
  </si>
  <si>
    <t>DEC-Oisterwijk/ Zon op Oisterwijk/  zonnedak 8 Tobroco</t>
  </si>
  <si>
    <t>voorbereiding</t>
  </si>
  <si>
    <t>WoerdenEnergie/ zonnegaard Lievaart</t>
  </si>
  <si>
    <t>BHM Solar</t>
  </si>
  <si>
    <t xml:space="preserve">BHM Solar (50%)_x000D_
Coöperatie (50%)_x000D_
</t>
  </si>
  <si>
    <t xml:space="preserve">DUEC DuurzaamUitgeest/ Kennemerwind/ zonnepark Winterzon  </t>
  </si>
  <si>
    <t>"DUEC, Duurzaam Uitgeest Energie Coöperatie U.A.", "Kennemerwind, Coöperatieve_x000D_
 Windenergie Vereniging ""Kennemerwind U.A."""</t>
  </si>
  <si>
    <t>DUEC (50%)_x000D_
Kennemerwind (50%)</t>
  </si>
  <si>
    <t>ECDeel/ zonnedak DEEL Collectieve zonnedaken 4</t>
  </si>
  <si>
    <t>ZonSamen/ zonnedaken woningcorporatie Pijnacker-Nootdorp -gepland</t>
  </si>
  <si>
    <t>LeimuidenDuurzaam/ zonnedak Het Spant</t>
  </si>
  <si>
    <t>Lippenhuizen</t>
  </si>
  <si>
    <t>Leimuiden Duurzaam Coöperatief U.A.</t>
  </si>
  <si>
    <t>Innax/ Coöperatie Cocon Wonen Energie/ zonnedaken Klarinet</t>
  </si>
  <si>
    <t>Soest</t>
  </si>
  <si>
    <t>Innax Solar B.V. (coöperatieve ontwikkelaar, meerdere productiecoöperaties)), Innax/ Coöperatie Cocon Wonen Energie U.A.</t>
  </si>
  <si>
    <t>Innax Solar</t>
  </si>
  <si>
    <t>EcoBuren/ zonnedak - De Roskam - Kapel-Avezaath</t>
  </si>
  <si>
    <t>Kapel-Avezaath</t>
  </si>
  <si>
    <t>Innax/ Maasstroom/ zonneweide Lanakerveld (met Sunvest)</t>
  </si>
  <si>
    <t>Innax/ Coöperatie Maasstroom U.A. (was: Coöperatie Het Gelders eiland U.A)</t>
  </si>
  <si>
    <t>Zonhub (=ZonnepanelenDelen)</t>
  </si>
  <si>
    <t>EC Holten/ zonnedak Veneklaas</t>
  </si>
  <si>
    <t>Trynergie/  Trynwâldster zonnedak De Jager</t>
  </si>
  <si>
    <t>DuurzaamDoetinchem/ zonnedak BV de Graafschap</t>
  </si>
  <si>
    <t>DuurzaamWestBetuwe/ zonnedak Kuyperweg</t>
  </si>
  <si>
    <t>ECBunnik/ Vlowijker zonneweide (afgezien van eigendom)</t>
  </si>
  <si>
    <t>Energie Coöperatie Bunnik U.A.</t>
  </si>
  <si>
    <t>BMH Solar</t>
  </si>
  <si>
    <t>BMH Solar (100%)_x000D_
_x000D_
Intentie coöperatie 50%</t>
  </si>
  <si>
    <t>Innax/ ZonnestroomRenswoude/ zonnedak Dickerijst 9-19</t>
  </si>
  <si>
    <t>Innax/ Coöperatie Zonnestroom Renswoude U.A. (kvk staat per 2024 op naam Coöperatie Energietuin Mastwijk U.A.)</t>
  </si>
  <si>
    <t xml:space="preserve">Innax </t>
  </si>
  <si>
    <t>LochemEnergie/ zonnedak Dinkelman</t>
  </si>
  <si>
    <t>Innax D2E/ zonnedaken woningcorporatie Vidomes Delft - gepland</t>
  </si>
  <si>
    <t>RozenburgEC/ zonnedak Dr. De Uyl Boulevard</t>
  </si>
  <si>
    <t>Mei-inoar Grien/ SamenZon Zonnedak Osinga</t>
  </si>
  <si>
    <t>GOED/ Zonnedak Nienoord 9 Nationaal Rijtuigenmuseum</t>
  </si>
  <si>
    <t xml:space="preserve">EC Eekerpolder/ Zonnepark Eekerpolder Midden-Groningen - fase 1 </t>
  </si>
  <si>
    <t>Cooperatie Eekerpolder U.A.</t>
  </si>
  <si>
    <t>Solarfields</t>
  </si>
  <si>
    <t>Novar (=Solarfields)</t>
  </si>
  <si>
    <t>EC Holten/ zonnedak Steegink</t>
  </si>
  <si>
    <t>EnschedeEnergie/ zonnedak Dalenoord</t>
  </si>
  <si>
    <t>Gemeynt Netterden/ zonnepark Zonnewilg</t>
  </si>
  <si>
    <t>Netterden</t>
  </si>
  <si>
    <t>Stichting 't Gemeynt Netterden</t>
  </si>
  <si>
    <t>WindUnie (9%) _x000D_
lokale agrariërs (80%)_x000D_
Sichting De Gemeynt (11%)</t>
  </si>
  <si>
    <t>ZieDeZonSchijnt/ Zonnepark Bijvanck (naast windpark)</t>
  </si>
  <si>
    <t>Angerlo</t>
  </si>
  <si>
    <t>Ziedezonschijnt Cooperatie U.A., "Energie Cooperatie Zonnepark_x000D_
 Bijvanck U.A."</t>
  </si>
  <si>
    <t xml:space="preserve">Pure Energie </t>
  </si>
  <si>
    <t>Pure Energie (50%)</t>
  </si>
  <si>
    <t>ZonopalleDaken/ Zonnedak Van der Veen - overgedragen</t>
  </si>
  <si>
    <t>Surhuizum</t>
  </si>
  <si>
    <t>Innax D2E/ zonnedaken woningcorporatie Geertruidenberg</t>
  </si>
  <si>
    <t>Geertruidenberg</t>
  </si>
  <si>
    <t>Innax Solar B.V. (coöperatieve ontwikkelaar, meerdere productiecoöperaties)), Innax D2e/ Cooperatieve Vereniging D2e Geertruidenberg U.A.</t>
  </si>
  <si>
    <t>WeteringEnergiecentrale/ zonnedaken Weteringschans - Plantsoen</t>
  </si>
  <si>
    <t>"Coöperatie Wetering Energiecentrale_x000D_
 U.A."</t>
  </si>
  <si>
    <t>EC Holten/ zonnedak Overmeen</t>
  </si>
  <si>
    <t>SallandWest/ zonnedak De Tichelhof (Wijnhout)</t>
  </si>
  <si>
    <t>Wijhe</t>
  </si>
  <si>
    <t>Energiecoöperatie Salland-West U.A.</t>
  </si>
  <si>
    <t>EnergieU/ Zonne-eilanden Haarrijnseplas/ Harrijnse zonnevelden</t>
  </si>
  <si>
    <t>Cooperatie Energie-U U.A., Coöperatie Haarse Zon U.A.</t>
  </si>
  <si>
    <t>BHM Solar (50%)</t>
  </si>
  <si>
    <t>GroenRegentes/ HaagsOpgewekt/ zonnedak Sporthal Houtrust</t>
  </si>
  <si>
    <t>Innax/ Uitonsdak II/ zonnedaken met woningcorporatie (SCE: meerdere locaties)</t>
  </si>
  <si>
    <t>ECIJhorst/  Panelen op andermans dak 3 Groot Oeverweg</t>
  </si>
  <si>
    <t>Balkbrug</t>
  </si>
  <si>
    <t>Endona/ Zonnepark Heino 2 Kanaaldijk Zuid</t>
  </si>
  <si>
    <t>Heino</t>
  </si>
  <si>
    <t>DuurSaamEttenleur/ zonnedak Brandweerkazerne</t>
  </si>
  <si>
    <t>EnschedeEnergie/ zonnedak manege Horstlinde</t>
  </si>
  <si>
    <t>ECHaaksbergen/ zonneveld N18 Noord</t>
  </si>
  <si>
    <t>Innax D2E/ zonnedaken woningcorporatie Vidomes Leidschendam-Voorburg</t>
  </si>
  <si>
    <t xml:space="preserve">SHEC/Energiepark Klaverblad Noordoost </t>
  </si>
  <si>
    <t>Zonnestroom Nederland</t>
  </si>
  <si>
    <t xml:space="preserve">_x000D_
</t>
  </si>
  <si>
    <t>ECBunnik/ Zonnepark A12 Bunnik</t>
  </si>
  <si>
    <t>in 2022: IX Zon</t>
  </si>
  <si>
    <t xml:space="preserve">Universiteit Utrecht, overgenomen in 2022 van IX Zon (50%)_x000D_
Coöperatie (50%)_x000D_
_x000D_
Katholieke Kerk? </t>
  </si>
  <si>
    <t>EnergieU/ Buurtstroom 12 Amersfoort De Bron</t>
  </si>
  <si>
    <t>Zonnepark Bellingwolde</t>
  </si>
  <si>
    <t>Bellingwolde</t>
  </si>
  <si>
    <t>Lethe Stroomt Coöperatie U.A.</t>
  </si>
  <si>
    <t>Novar</t>
  </si>
  <si>
    <t>Novar (50%)_x000D_
Grondeigenaar/ agrier (50%)_x000D_
intentie: Coöperatie x%</t>
  </si>
  <si>
    <t>DuurzaamWestBetuwe/ zonnedak Van Dijk</t>
  </si>
  <si>
    <t>ECOstroom/ Huygen Ecostroom/ zonnedak Beukenstroom De Gouden Band VvE</t>
  </si>
  <si>
    <t>EC Holten/ zonnedak Smale Holten</t>
  </si>
  <si>
    <t>ECBunnik/ zonnepark Werkhoven (afgezien van eigendom)</t>
  </si>
  <si>
    <t xml:space="preserve">LC Energy </t>
  </si>
  <si>
    <t>LC Energy (50%)</t>
  </si>
  <si>
    <t>EchtSusterenEnergie/ zonnepark 2 Bosserheide  (koningsbosch)</t>
  </si>
  <si>
    <t>Koningsbosch</t>
  </si>
  <si>
    <t>Solar Provider Group</t>
  </si>
  <si>
    <t>Innax D2E/ zonnedaken woningcorporatie WoonIn Wijk bij Duurstede</t>
  </si>
  <si>
    <t>DuurzaamBedum/ zonnedak  De Haan</t>
  </si>
  <si>
    <t>DeGroeneStroom/ zonnedak Maranathakerk</t>
  </si>
  <si>
    <t>DuurzaamOverloon/ Zonnepark Boxmeer (geen eigendom)</t>
  </si>
  <si>
    <t>EnergiekSlingenberg/ zonnedak Terra College</t>
  </si>
  <si>
    <t>Meppel</t>
  </si>
  <si>
    <t>Coöperatie Energiek Slingenberg U.A.</t>
  </si>
  <si>
    <t>Zundert</t>
  </si>
  <si>
    <t>ECHaaksbergen/ zonneveld N18 Eeltinkveld</t>
  </si>
  <si>
    <t>EcoBuren/ drijvend zonnepark Zon op de Molenkampen</t>
  </si>
  <si>
    <t>K3, Vattenfall</t>
  </si>
  <si>
    <t>OpgewektRijssen/ zonnedak Mensink Schoonmaak</t>
  </si>
  <si>
    <t>GOED/ Zonnedak Ublingaplantage</t>
  </si>
  <si>
    <t>EC Holten/ zonnedak Harenberg</t>
  </si>
  <si>
    <t>StWIEK/ zonnedak Opperhâns</t>
  </si>
  <si>
    <t>Stichting Wiek (Windenergie Kubaard)</t>
  </si>
  <si>
    <t>ZummerePower/ Zonnepark Diepenhoek (geen lokaal eigendom)</t>
  </si>
  <si>
    <t>Solar Provider Groep</t>
  </si>
  <si>
    <t>HogelandsterEC/ Zonnedak 9 Westerhofstraat Leens</t>
  </si>
  <si>
    <t>KempenStroom/ zonnepark Kriekampen</t>
  </si>
  <si>
    <t>TP Solar</t>
  </si>
  <si>
    <t xml:space="preserve">PoweredbyHattem/ zonnedak Netelhorst project BOGO </t>
  </si>
  <si>
    <t>GOED/ Zonnedak Nienoord 10-11 Ooievaarstee (Landgoed)</t>
  </si>
  <si>
    <t>DeventerEnergie/ Zonnedaken Dec Coöperatie/ Ludgerus</t>
  </si>
  <si>
    <t>AEC/ zonnedak SCE de Lange Dunen</t>
  </si>
  <si>
    <t xml:space="preserve">HET/ ‘Zonneparkeerplaats Kerkelanden </t>
  </si>
  <si>
    <t>Kerkelanden</t>
  </si>
  <si>
    <t>PetaWatts</t>
  </si>
  <si>
    <t xml:space="preserve">ZonSamen/ zonnedaken woningcorporatie Barneveld _x000D_
</t>
  </si>
  <si>
    <t>SallandWest/ zonnedak De Tenthof (Nijhof)</t>
  </si>
  <si>
    <t>ValleiEnergie/ Zonnecentrale SHOT</t>
  </si>
  <si>
    <t>EC Holten/ zonnedak Aaftink</t>
  </si>
  <si>
    <t>ECFolsgare/ zonneweide Zuidweststroom 3 Gerbrandy</t>
  </si>
  <si>
    <t>NHEC/ Zon op Waarland 2 Dorpshuis</t>
  </si>
  <si>
    <t>GOED/ zonneweide A28 Assen-West (GOED Zonneweide Assen)</t>
  </si>
  <si>
    <t>Energiecoöperatie GOED, Coöperatie Assens’S GOED (Groen Opwekken en Delen) U.A.</t>
  </si>
  <si>
    <t>EC Holten/ zonnedak Schutte</t>
  </si>
  <si>
    <t>WattNu/ Solar carport De Kuil bij 't Spant (Dr Abraham Kuiperlaan)</t>
  </si>
  <si>
    <t>Solar Partners (bouw)</t>
  </si>
  <si>
    <t>Zuiderlicht/ De Nieuwe Meent</t>
  </si>
  <si>
    <t>EC Holten/ zonnedak Lubbersen</t>
  </si>
  <si>
    <t xml:space="preserve">ECOstroom/ WOW Ecostroom/ zonnedak Het Groeiparadijs KDV </t>
  </si>
  <si>
    <t>EC Oostwolde/ Zonnewal Oostwold (langs snelweg)</t>
  </si>
  <si>
    <t>Oldambt</t>
  </si>
  <si>
    <t>Oostwolde</t>
  </si>
  <si>
    <t>Energie Coöperatie Oostwold U.A. (ECO)</t>
  </si>
  <si>
    <t>gemeente Leek (veel ondersteuning en contacten met andere lokale overheden), Enviso, Drachten (Ingenieursbureau en onderdeel van DGB die de walbouw gaat realiseren. Havinga makelaars: kostenloze verzorging van aankoopprocedures van alle benodigde percelen land waar de wal op gerealiseerd gaat worden.</t>
  </si>
  <si>
    <t>BlauwVinger/ zonnepark Postcoderoos Scholtensteeg</t>
  </si>
  <si>
    <t>Energiefonds Overijssel (EVO) (25%)_x000D_
Coöperatie (75%)</t>
  </si>
  <si>
    <t>DuurzaamBedum/ zonnedak De Wolddak 2 (Wolddijk 62)</t>
  </si>
  <si>
    <t>Noordwolde</t>
  </si>
  <si>
    <t>EcoHeemskerk/ zonnedaken VVE</t>
  </si>
  <si>
    <t>Heemskerk</t>
  </si>
  <si>
    <t>Energie Coöperatie Heemskerk U.A. ('EcoHeemskerk')</t>
  </si>
  <si>
    <t>Zonnedak MARIN op Zon III</t>
  </si>
  <si>
    <t>Innax D2E/ zonnedaken woningcorporatie WoonIn Houten - gepland</t>
  </si>
  <si>
    <t>EC Limburg/ zonnedak gemeentewerf Bergen</t>
  </si>
  <si>
    <t>DuurzaamBaarn/ BijZONderBaarn/ CoöperatieSolarParkings (10 locaties, 5 coöperaties)</t>
  </si>
  <si>
    <t>Energiecoöperatie BijZONder Baarn U.A. (Stichting Baarn Duurzaam), Coöperatie Solar Parkings U.A. (regionale productie)</t>
  </si>
  <si>
    <t>WeDrive Solar, Coöperatie Solar Parkings</t>
  </si>
  <si>
    <t>WeDriveSolar</t>
  </si>
  <si>
    <t>AlkmaarEnergie NHEC/ DaalmeerZon/ Zon op dak scouting Graaf Daron</t>
  </si>
  <si>
    <t>Zon op Nijkerk/ Zon op de Kruiskerk</t>
  </si>
  <si>
    <t>Zon op De Ronde Venen/ zonnedak Luken</t>
  </si>
  <si>
    <t>EC Epe/ zonnedak Boerderij Buitengewoon</t>
  </si>
  <si>
    <t>SunneEnergie/ zonnedak Slangenbeek Zuid</t>
  </si>
  <si>
    <t>PeelEnergie/ Zonnepark Spiesberg</t>
  </si>
  <si>
    <t>Grashoek</t>
  </si>
  <si>
    <t>Morgenzon (50%)_x000D_
Coöperatie (50%)</t>
  </si>
  <si>
    <t>Innax D2E/ zonnedaken woningcorporatie Rhijnhart Wonen (SCE)</t>
  </si>
  <si>
    <t>Innax D2E/ zonnedaken woningcorporatie Vidomes Zoetermeer</t>
  </si>
  <si>
    <t>VoornePuttenEnergie/ Zon op Caravanstalling</t>
  </si>
  <si>
    <t>BENG!/zonneweide Voordaan</t>
  </si>
  <si>
    <t>Groenekan</t>
  </si>
  <si>
    <t>Coöperatie Biltstroom BENG! U.A.</t>
  </si>
  <si>
    <t>Energiefabriek013/EC Berkel-Enschot Energiefabriek Kempenbaan (3 SCE)</t>
  </si>
  <si>
    <t>Coöperatie Energiefabriek 013 U.A., "Coöperatie Energiefabriek_x000D_
 Kempenbaan U.A."</t>
  </si>
  <si>
    <t>SoesterEnergie/ zonnedak Soester zonnestroom Eemschutters &amp; De Gemshoorn</t>
  </si>
  <si>
    <t>Soester Energiecoöperatie (SOEN) U.A.</t>
  </si>
  <si>
    <t>EchtSusterenEnergie/ zonnepark 3 Dominicusweg</t>
  </si>
  <si>
    <t>Maria Hoop</t>
  </si>
  <si>
    <t>EchtSusterenEnergie/ zonnepark 5 Maria Hoop</t>
  </si>
  <si>
    <t>EC Oss/ zonnedak Bouwloods Ravenstein</t>
  </si>
  <si>
    <t>Ravenstein</t>
  </si>
  <si>
    <t>Endona/ Zonnepark Heeten  (fase 2)</t>
  </si>
  <si>
    <t>Zonnepark Zevent (geen lokaal eigendom)</t>
  </si>
  <si>
    <t>Gebiedscoöperatie Vitaal West Maas en Waal/ Vitaal Druten</t>
  </si>
  <si>
    <t>Powerfield (overgenomen van Renewable Energy Factory)</t>
  </si>
  <si>
    <t>SterkopStroom/ zonnedak Musico</t>
  </si>
  <si>
    <t>DuurzaamDoetinchem/ zonnedak VV Doetinchem</t>
  </si>
  <si>
    <t>ZonnigZieuwent/ zonnedak 10 OV hub Lichtenvoorde Sociaal PCR project energiearmoede</t>
  </si>
  <si>
    <t>Kusater Energy</t>
  </si>
  <si>
    <t>EnerzjykEastermar/ Drijvend zonnepark Enerzjyk Skulenboarch</t>
  </si>
  <si>
    <t>Private partij, lokale ondernemers (Enerzjyk Skûlenboarch)</t>
  </si>
  <si>
    <t>AnjumerEendragt/ zonnedak De Singel (Dijkstra)</t>
  </si>
  <si>
    <t>Beepower/ zonnepark Blakt (geen eigendom)</t>
  </si>
  <si>
    <t>Oirlo (Blakterweg)</t>
  </si>
  <si>
    <t>gepland, geen eigendom</t>
  </si>
  <si>
    <t>Cooperatie Bee Power Venray U.A./ VoordeZon Coöperatie U.A</t>
  </si>
  <si>
    <t>Naga Solar</t>
  </si>
  <si>
    <t>EC Cranendonck/ zonnepark D'Aasdonken A2</t>
  </si>
  <si>
    <t>Coöperatie Cranendonck U.A.</t>
  </si>
  <si>
    <t>ZonXP</t>
  </si>
  <si>
    <t>Klimaatfonds (50%)_x000D_
BOM (50%)_x000D_
Coöperatie koopt zich in voor 50% (?)</t>
  </si>
  <si>
    <t>EC Nieuw-Lekkerland/ zonnedak Zonnedak SchooneZon  (Schoonenburgerweg)</t>
  </si>
  <si>
    <t>Nieuw-Lekkerland</t>
  </si>
  <si>
    <t>Energiecoöperatie Nieuw-Lekkerland U.A.</t>
  </si>
  <si>
    <t>EC Oostwolde/ Zonnepark Oostwold</t>
  </si>
  <si>
    <t>ECDeel/ zonnedak DEEL Collectieve zonnedaken 3 Leusbroekerweg</t>
  </si>
  <si>
    <t>EcoBuren/ drijvend zonnepark De Beldert</t>
  </si>
  <si>
    <t>Zoelen</t>
  </si>
  <si>
    <t>ECEpe/ Zonnedak Kuiperheem</t>
  </si>
  <si>
    <t>ECEpe/ Zonnedak Hondenkennel</t>
  </si>
  <si>
    <t>ECEpe/ Zonnedak RSG</t>
  </si>
  <si>
    <t>Zonnedorpen/ Freek Sonneveld (uitbreiding)</t>
  </si>
  <si>
    <t>LochemEnergie/ Zonnedak Habion</t>
  </si>
  <si>
    <t>DuurzaamMaasgouw/ Zonnedak Manege Thorn</t>
  </si>
  <si>
    <t>Maasgouw</t>
  </si>
  <si>
    <t>Coöperatie Duurzaam Maasgouw U.A.</t>
  </si>
  <si>
    <t>ECHeumen/ Zonnedak Vuurvogel</t>
  </si>
  <si>
    <t>EC Bodengraven-Reeuwijk/ zonnedak Domburg</t>
  </si>
  <si>
    <t>2411 NG</t>
  </si>
  <si>
    <t>WoltersumseEnergie/ zonnedak Blokum 2</t>
  </si>
  <si>
    <t>EC Krimpen/ zonnedak Brandweerkazerne</t>
  </si>
  <si>
    <t>KempenEnergie/ ZonopdeKempen-Dommelen</t>
  </si>
  <si>
    <t>Valkenswaard</t>
  </si>
  <si>
    <t>ValleiEnergie/ zonnedak Doorwerthse Hoeve</t>
  </si>
  <si>
    <t>Novar (50%)_x000D_
Coöperatie (50%)</t>
  </si>
  <si>
    <t>HedikhuizenDuurzaam/ zonnedak Arno van den Dungen (Lambertusstraat)</t>
  </si>
  <si>
    <t>Hedikhuizen</t>
  </si>
  <si>
    <t>Cooperatie Hedikhuizen Duurzaam U.A.</t>
  </si>
  <si>
    <t>HeerlenDuurzaam/ zonnedak OBS De Droomboom</t>
  </si>
  <si>
    <t>Heerlen</t>
  </si>
  <si>
    <t>Coöperatie Heerlen Duurzaam U.A.</t>
  </si>
  <si>
    <t>KennemerEnergie/ zonnedak bibliotheek</t>
  </si>
  <si>
    <t>MaastrichtEnergie/ Zonnedak Gronsveld</t>
  </si>
  <si>
    <t>Gronsveld</t>
  </si>
  <si>
    <t>Grieneko/ Zonproject Dearsum</t>
  </si>
  <si>
    <t>Dearsum</t>
  </si>
  <si>
    <t>EC Holten/ zonnedak Maneschijnseweg</t>
  </si>
  <si>
    <t>Innax/ Brabantstroom/ zonnepark Graafsebaan</t>
  </si>
  <si>
    <t>Innax/ Coöperatie Brabantstroom U.A.</t>
  </si>
  <si>
    <t>IX Zon, INNAX Solar</t>
  </si>
  <si>
    <t>ZonHub (nieuwe naam ZonnePanelenDelen)</t>
  </si>
  <si>
    <t>Greenchoice (levering)</t>
  </si>
  <si>
    <t>Oud Gastel, Hoeven, Oudenbosch</t>
  </si>
  <si>
    <t>Innax/ Coöperatie Uitonsdak II U.A, "Innax Solar B.V. (coöperatieve ontwikkelaar, meerdere productiecoöperaties))"</t>
  </si>
  <si>
    <t>Moerdijk</t>
  </si>
  <si>
    <t>Zevenbergen</t>
  </si>
  <si>
    <t>Innax D2E/ zonnedaken woningcorporatie Woonstad - gepland</t>
  </si>
  <si>
    <t>Innax D2E/ zonnedaken woningcorporatie Vidomes Rijswijk - gepland</t>
  </si>
  <si>
    <t xml:space="preserve">ECOstroom/ Wilgenstroom/ zonnedak FA Wenststraat (fase 2) </t>
  </si>
  <si>
    <t>EendrachtEnergie/ Zonnedak Essenlaan</t>
  </si>
  <si>
    <t>OnzeZon Amsterdam/ zonnedak Zijdestraat</t>
  </si>
  <si>
    <t>Amsterdam Energie, Amsterdamse Energie Coöperatie U.A., Onze Zon Amsterdam Coöperatie U.A.</t>
  </si>
  <si>
    <t>HaagseStroom/ zonnedak Oeverwallaan</t>
  </si>
  <si>
    <t>HaagseStroom/ zonnedak Hoge Zand</t>
  </si>
  <si>
    <t>HaagseStroom/ zonnedak Parallelweg</t>
  </si>
  <si>
    <t>HaagseStroom/ zonnedak Jan van Riebeekplein</t>
  </si>
  <si>
    <t>EC Geuldal/ zonnedak Berghof</t>
  </si>
  <si>
    <t>Gulpen-Wittem</t>
  </si>
  <si>
    <t>Wijlre</t>
  </si>
  <si>
    <t>Energie coöperatie Geuldal</t>
  </si>
  <si>
    <t>DuurzaamRuinen/ zonnedak Dijkhuizen</t>
  </si>
  <si>
    <t>Ruinerwold</t>
  </si>
  <si>
    <t>EC De Zonnebeek/ zonnedak Manege De Zonnebeek (Brandligterweg)</t>
  </si>
  <si>
    <t>Denekamp</t>
  </si>
  <si>
    <t>Energiecoöperatie De Zonnebeek U.A.</t>
  </si>
  <si>
    <t>VETVught/ Zonnemaatje Duinboeren 2022 Tilburg</t>
  </si>
  <si>
    <t>VETVught/ Zonnemaatje Duinboeren 2022 Helvoirt</t>
  </si>
  <si>
    <t>EC LandgoedHemmen/ Zonnepark Hemmen I&amp;II</t>
  </si>
  <si>
    <t xml:space="preserve">Landgoed Hemmen, Valburg (Overbetuwe) _x000D_
</t>
  </si>
  <si>
    <t>Coöperatie Landgoed Energie Hemmen U.A.</t>
  </si>
  <si>
    <t>_x000D_
Zonnepark Hemmen I (SDE deel: 24,6 MW in 2023+ 9,25 MW in 2025) en Zonnepark Hemmen II (15,5MW in 2025) op naam van bestuurder Frans Aernout Van Lynden/ rentmeester landgoed _x000D_
_x000D_
Projectcoöperatie (SCE deel: 1 MW in 2025)</t>
  </si>
  <si>
    <t>HellendoornopRozen/ zonnedak Kortseveldweg</t>
  </si>
  <si>
    <t>Lemele</t>
  </si>
  <si>
    <t>Coöperatie Hellendoorn Op Rozen U.A.</t>
  </si>
  <si>
    <t>HellendoornopRozen/ zonnedak Molendijk</t>
  </si>
  <si>
    <t>VeluweEnergie/ Zonnedak Suikerbakker</t>
  </si>
  <si>
    <t>Ossenkracht/ zonnedak Ossenstroom 1</t>
  </si>
  <si>
    <t>Eext</t>
  </si>
  <si>
    <t>Ossenkracht/ Coöperatie Ossenstroom 1 U.A.</t>
  </si>
  <si>
    <t>EnergiekMegchelen/ zonnedak Lupseweg</t>
  </si>
  <si>
    <t>EnergiekDaarle/ zonnedak Esweg 15A</t>
  </si>
  <si>
    <t>Innax/ ZonnestroomRenswoude/ zonnedak Kastanjelaan 34-44</t>
  </si>
  <si>
    <t>Innax/ ZonnestroomRenswoude/ zonnedak Kastanjelaan 14-20</t>
  </si>
  <si>
    <t>Innax/ ZonnestroomRenswoude/ zonnedak Kastanjelaan 22-32</t>
  </si>
  <si>
    <t>Innax/ ZonnestroomRenswoude/ zonnedak Kastanjelaan 2-12</t>
  </si>
  <si>
    <t>Innax/ ZonnestroomRenswoude/ zonnedak Dickerijst 1-7</t>
  </si>
  <si>
    <t>ECDronryp/ zonnedak Kingmatille</t>
  </si>
  <si>
    <t>Zweins/ Dronryp</t>
  </si>
  <si>
    <t>Coöperatieve Vereniging "Energiecoöperatie Dronryp" U.A.</t>
  </si>
  <si>
    <t>WerknemersCooperatieSnijders/ zonnedak 4-6</t>
  </si>
  <si>
    <t>Urk</t>
  </si>
  <si>
    <t>Werknemerscoöperatie Snijder U.A.</t>
  </si>
  <si>
    <t>STOER/ zonnedak Steurstraat</t>
  </si>
  <si>
    <t>Woudrichem</t>
  </si>
  <si>
    <t>Stichting Duurzaam STOER/ Stichting Ondersteuning Energietransitie Realisatie</t>
  </si>
  <si>
    <t>Stichting STOER (= projectbureau)</t>
  </si>
  <si>
    <t>EnergiekSchiedam/ Zon op Schooldaken</t>
  </si>
  <si>
    <t>CoöperatieReethseVeld/ Zonnepark Reethseveld</t>
  </si>
  <si>
    <t>Reeth</t>
  </si>
  <si>
    <t>"Cooperatie Zonnepark Het Reethse_x000D_
 Veld U.A."</t>
  </si>
  <si>
    <t>Zonnecoöperatie West-Friesland/ Zonneparken Zwaagdijk (3x SCE)</t>
  </si>
  <si>
    <t>Zwaagdijk-West en -Oost, gemeente Medemblik.</t>
  </si>
  <si>
    <t>DuurzaamBeltSchutsloot/ zonnedak Loods Belterweg</t>
  </si>
  <si>
    <t>Coöperatie Polder Nijbroek/ zonneveld</t>
  </si>
  <si>
    <t>Nijbroek</t>
  </si>
  <si>
    <t>Coöperatie Polder Nijbroek U.A.</t>
  </si>
  <si>
    <t>DeelstroomDelft/ Zonnedak KD-lab (Schieweg)</t>
  </si>
  <si>
    <t>EIK Kantens/ Zonnedak SDE 2 Usquert Koop</t>
  </si>
  <si>
    <t>Usquert</t>
  </si>
  <si>
    <t>AsserEnergie/ zonnepark zandwinplas Ubbena</t>
  </si>
  <si>
    <t>Ubbena</t>
  </si>
  <si>
    <t>Better Energy</t>
  </si>
  <si>
    <t>Hilverzon/ Vliegveld Hilversum</t>
  </si>
  <si>
    <t>EnergiekSchiedam/ Zon op Tunneldak A4</t>
  </si>
  <si>
    <t>Breedsaam/ zonnedaken onderwijsvastgoed (12 locaties)</t>
  </si>
  <si>
    <t>Energiecoöperatie Breedsaam U.A.</t>
  </si>
  <si>
    <t>AlkmaarEnergie/ zonnedak Oterleek</t>
  </si>
  <si>
    <t>Coöperatie Alkmaar Energie U.A., Energie Coöperatie Oterleek (ECO)</t>
  </si>
  <si>
    <t>ECMolenlanden/ zonnedaken (meerdere locaties)</t>
  </si>
  <si>
    <t>EIK Kantens/ Zonnedak SDE 3 Rottum Hogeweg</t>
  </si>
  <si>
    <t>DePoask/ zonnedak 2 ZEC Zonnenergiecentrale</t>
  </si>
  <si>
    <t>DeelstroomDelft/ Zonnedak VvE Rembrandt</t>
  </si>
  <si>
    <t>AlkmaarEnergie/ zonnedak Oosterhout</t>
  </si>
  <si>
    <t xml:space="preserve">OpgewektHouten/ Coöperatie Duurzaam Eiland/ Stroomveld De Knoest </t>
  </si>
  <si>
    <t xml:space="preserve">Schalkwijk </t>
  </si>
  <si>
    <t>Chint Solar_x000D_
(voorheen ook BHM Solar)</t>
  </si>
  <si>
    <t>OpgewektHouten/ Coöperatie Duurzaam Eiland/ Zonneweide De Heul</t>
  </si>
  <si>
    <t>Chint Solar_x000D_
(voorheen: BHM Solar)</t>
  </si>
  <si>
    <t>ECOirloLeunen/ Zonnepark Oirlo</t>
  </si>
  <si>
    <t>Oirlo (beemweg)</t>
  </si>
  <si>
    <t>Energiecoöperatie Oirlo-Leunen U.A.</t>
  </si>
  <si>
    <t>BurgerwindWestBetuwe/ Zonnegaard Drost (Zon boven fruit)</t>
  </si>
  <si>
    <t>EC Zonnige Start / Zonnepark Project Mensen (loods)</t>
  </si>
  <si>
    <t>Emmer-Compascuum</t>
  </si>
  <si>
    <t>EnergiekZwartewaterland/ zonnedak 3</t>
  </si>
  <si>
    <t>AnjumerEendragt/ zonnedak 194 kWp</t>
  </si>
  <si>
    <t>EnergiebosBoerakker/ SCE zonnedak Zon Wilgenpad</t>
  </si>
  <si>
    <t>WierdenEnter/  Zonnepark Wierdensche Aa</t>
  </si>
  <si>
    <t>Pure Energie  (50%)</t>
  </si>
  <si>
    <t>BestEnergie/ zonnedak Speelweide</t>
  </si>
  <si>
    <t>EIK Kantens/ Zonnedak SDE 6 Zandeweer</t>
  </si>
  <si>
    <t>Zandeweer</t>
  </si>
  <si>
    <t>RoerOmEnergie/ zonneRoos 2 Van Nierop</t>
  </si>
  <si>
    <t>Soltroenergy/ RescoopLimburg</t>
  </si>
  <si>
    <t>ZonnigZieuwent/ zonnedak 9</t>
  </si>
  <si>
    <t>GroeneReus/ zonnepark A27 (participatie, geen eigendom)</t>
  </si>
  <si>
    <t xml:space="preserve">Novar (100%)_x000D_
Overgenomen van Solar Proactive Holding B.V </t>
  </si>
  <si>
    <t>EcoBuren/ drijvend zonnepark Lingepolder)</t>
  </si>
  <si>
    <t>Zuiderlicht&amp;anderen (APEC)/ Solar Carport Buiksloterbanne</t>
  </si>
  <si>
    <t>Coöperatief Zuiderlicht U.A., "Amsterdam Energie, Amsterdamse Energie Coöperatie U.A.", Energiecoöperatie KetelhuisWG U.A. - Wilhelmina Gasthuisterrein, Coöperatie MeerEnergie U.A., Coöperatie NDSM Energie U.A.</t>
  </si>
  <si>
    <t>Sport en Bos, APEC</t>
  </si>
  <si>
    <t>EcoBeverwijk/ zonnedak sporthal</t>
  </si>
  <si>
    <t>EcoBeverwijk, Energiecoöperatie Beverwijk U.A. (Coöperatieve vereniging)</t>
  </si>
  <si>
    <t>EnergiebosBoerakker/ SCE zonnedaken (totaal 6)</t>
  </si>
  <si>
    <t>EnergiekHardenberg/ zonnedaken Zon op Dak in voorbereiding</t>
  </si>
  <si>
    <t>Energiek Hardenberg U.A./ Gebiedscoöperatie Hardenberg U.A.</t>
  </si>
  <si>
    <t xml:space="preserve">ECBunnik/ Zon op dak </t>
  </si>
  <si>
    <t>SallandWest/ zonneveld Herenbrink Liederholthuis</t>
  </si>
  <si>
    <t>Lierderholthuis</t>
  </si>
  <si>
    <t>SallandWest/ zonnepark Hogeweg Laag Zuthem</t>
  </si>
  <si>
    <t>Laag Zuthem</t>
  </si>
  <si>
    <t>ECEpe/ zonnepark De Horst</t>
  </si>
  <si>
    <t>Statkraft</t>
  </si>
  <si>
    <t>RIJE RijnenIJssel/Energie de Liemers/  zonnepark Zonnig Duiven</t>
  </si>
  <si>
    <t>Duiven</t>
  </si>
  <si>
    <t>IX Zon (50%)_x000D_
Coöperatie (50%)</t>
  </si>
  <si>
    <t xml:space="preserve">BioZon Achterhoek/ zonneveld Energietuin De Langenberg </t>
  </si>
  <si>
    <t>Zelhem</t>
  </si>
  <si>
    <t>Coöperatie BioZon Achterhoek U.A</t>
  </si>
  <si>
    <t>EigenWijkse EC/ Zonnepark Dwarsdijkse zonneweide (participatie, omgevingsfonds)</t>
  </si>
  <si>
    <t>Roerdalen/ Zonneweide Kleine Bergerweg</t>
  </si>
  <si>
    <t>Statkraft en Solar Provider Group</t>
  </si>
  <si>
    <t>GOED/ zonnepark Strandeiland</t>
  </si>
  <si>
    <t>Coöperatie Assens’S GOED (Groen Opwekken en Delen) U.A.</t>
  </si>
  <si>
    <t>BrummenEnergie/ zonnepark De Voort</t>
  </si>
  <si>
    <t xml:space="preserve">Vattenfall </t>
  </si>
  <si>
    <t>ECNoordseveld/ Zonneakker Zuidvelde</t>
  </si>
  <si>
    <t>Zuidvelde</t>
  </si>
  <si>
    <t xml:space="preserve">Chint Solar Nederland Projecten B.V. (noordelijk deel) _x000D_
TPSolar Nederland BV (zuidelijk deel) _x000D_
Ankehaar Solar B.V. (lokale ondernemer)_x000D_
</t>
  </si>
  <si>
    <t>Zonnedorpen/ Zonneveld Korendijk</t>
  </si>
  <si>
    <t>55% zonnedorpen  45% grondeigenaren</t>
  </si>
  <si>
    <t>ValleiEnergie/ Zonnewal A12 Ede</t>
  </si>
  <si>
    <t>MaastrichtEnergie/ zonneweide Schietcoven</t>
  </si>
  <si>
    <t>ASE (Solar Energy Works)</t>
  </si>
  <si>
    <t>ECLeur/ Zonneveld Bankhoef (met Pure Energie)</t>
  </si>
  <si>
    <t>Hernen</t>
  </si>
  <si>
    <t>Pure Energie</t>
  </si>
  <si>
    <t>KempenStroom/ Project Landardsweg</t>
  </si>
  <si>
    <t>Winterle</t>
  </si>
  <si>
    <t>EC2023/ CoöperatieSolarParkings(10 locaties, 5 coöperaties)</t>
  </si>
  <si>
    <t>Loenen aan de Vecht</t>
  </si>
  <si>
    <t>Energiecoöperatie 2030.nu U.A, Coöperatie Solar Parkings U.A. (regionale productie)</t>
  </si>
  <si>
    <t>LekenIJsselstroom/ CoöperatieSolarParkings (10 locaties, 5 coöperaties)</t>
  </si>
  <si>
    <t>Energie Coöperatie Lek en IJsselstroom U.A. (L&amp;IJS), Coöperatie Solar Parkings U.A. (regionale productie)</t>
  </si>
  <si>
    <t>WeSpark/ Zonnepark Assendelft Kanaalweg</t>
  </si>
  <si>
    <t>Coöperatieve WeSpark Zaanstreek U.A.</t>
  </si>
  <si>
    <t>Ampyr (na overname van Solar Energy Works)</t>
  </si>
  <si>
    <t>2 lokale coöperaties</t>
  </si>
  <si>
    <t>HedikhuizenDuurzaam/ Pomodoristroom (drijvende panelen op waterbassins)</t>
  </si>
  <si>
    <t>Noaber&amp;Co Duurzaam Hellendoorn/ Zonnepark Haarle</t>
  </si>
  <si>
    <t xml:space="preserve">Endura/Carport De Sypel </t>
  </si>
  <si>
    <t>LangstraatEnergie/ Geluidswal Sprakelaet</t>
  </si>
  <si>
    <t>LangstraatEnergie/ zonnepark LangstraatZon/ uitbreiding Taluds</t>
  </si>
  <si>
    <t>HCWCEendragt/ zonnepark Amsteldijk</t>
  </si>
  <si>
    <t>lokaal bedrijf</t>
  </si>
  <si>
    <t>EemsdeltaEnergiek/ zonnepark Geefweer(sterweg)</t>
  </si>
  <si>
    <t>Geefsweer</t>
  </si>
  <si>
    <t>Ter Schuur Windenergie (TSWE)</t>
  </si>
  <si>
    <t xml:space="preserve">EC Eekerpolder/ Zonnepark Eekerpolder Oldambt - fase 2 </t>
  </si>
  <si>
    <t>MEK MarsumerEK/ zonneveld defensieterrein</t>
  </si>
  <si>
    <t>Marsum</t>
  </si>
  <si>
    <t>Marsumer Enerzjy Kooperaasje U.A. (MEK)</t>
  </si>
  <si>
    <t>Zeeuwind/ zonnepark Koegorsbelt</t>
  </si>
  <si>
    <t>Zeeuwind</t>
  </si>
  <si>
    <t>Endura/ geluidscherm A28</t>
  </si>
  <si>
    <t>Heijmans, Rijkswaterstaat</t>
  </si>
  <si>
    <t>WierdenEnter/ Zonnepark Flierweg Hoge Hexel</t>
  </si>
  <si>
    <t>Hoge Hexel</t>
  </si>
  <si>
    <t>Sunwatt BV</t>
  </si>
  <si>
    <t>EC DuurzameSmildes/ EC Westerveld/ drijvend zonnepark Calduran/ Achterplas</t>
  </si>
  <si>
    <t>Energie Cooperatie Duurzame Smildes E.O. U.A.</t>
  </si>
  <si>
    <t>GOED cooperatie</t>
  </si>
  <si>
    <t>SHEC/Zonnepark Oudehaske (alleen participatie)</t>
  </si>
  <si>
    <t>Gutami Solar</t>
  </si>
  <si>
    <t>Gutami Solar (100% eigenaar)</t>
  </si>
  <si>
    <t>RIJE RijnenIJssel/ zonnepark Ellecom</t>
  </si>
  <si>
    <t>EigenWijkse EC/ CoöperatieSolarParkings (10 locaties, 5 coöperaties)</t>
  </si>
  <si>
    <t>EigenWijkse Energie Coöperatie U.A. (EWEC), Coöperatie Solar Parkings U.A. (regionale productie)</t>
  </si>
  <si>
    <t xml:space="preserve">Duurzaam Leefbaar Lemelerveld/ Zonnepark Zonnig Lemelerveld </t>
  </si>
  <si>
    <t>Coöperatie "Duurzaam-Leefbaar Lemelerveld" U.A.</t>
  </si>
  <si>
    <t>KempenStroom/ zonnepark Laarakkerdijk</t>
  </si>
  <si>
    <t>Zeeuwind/ ECKoudekerkeDishoek/ zonnepark  Koudekerke II</t>
  </si>
  <si>
    <t>ECOldebroek/ Zonnepark Heidehoek</t>
  </si>
  <si>
    <t>SolarGreenpoint, Gemeente Olderborek</t>
  </si>
  <si>
    <t>SHEC/Zonnepark Kostverloren</t>
  </si>
  <si>
    <t>private investeerder</t>
  </si>
  <si>
    <t>Roerdalen/ Zonneweide Waarderweg (Hobertsveldweg?)</t>
  </si>
  <si>
    <t>Zeeuwind/ WP WAP/ Zonnepark Willem-Anna Polder</t>
  </si>
  <si>
    <t>VitaalDruten/ Zonnepark Larendeel</t>
  </si>
  <si>
    <t>AmsterdamEnergie/ NDSMEnergie Ecopark drijvend zonnepark Noorderijplas (met NDSM Energie)</t>
  </si>
  <si>
    <t>NDSM Energie Ecopark Amsetrdam</t>
  </si>
  <si>
    <t>DrechtseEnergie/ Zonnepark Kijfhoek Noord</t>
  </si>
  <si>
    <t>Novar (=Solarfields) (33%) _x000D_
Eneco (33%) _x000D_
coöperatie (33%)</t>
  </si>
  <si>
    <t>TraaisEnergieCollectief/ zonnepark aan de Bergen</t>
  </si>
  <si>
    <t>Izzy Projects</t>
  </si>
  <si>
    <t>PoweredbyHattem/ Zonnepark Zon op 't Zand</t>
  </si>
  <si>
    <t>Wielink Groep</t>
  </si>
  <si>
    <t xml:space="preserve">NHEC/ Zon op A7 (RWS/ RVB pilotproject Opwek langs Rijksvastgoed) </t>
  </si>
  <si>
    <t xml:space="preserve"> Consortium met o.a Landschap Noord-Holland en ontwikkelaar</t>
  </si>
  <si>
    <t>nieuwe coop/ zonnepark 'Zonneweide Drieland' (met Twence)</t>
  </si>
  <si>
    <t xml:space="preserve">EC2030/ Zonneveld Loenersloot </t>
  </si>
  <si>
    <t>mede-eigenaar Begro (50%)</t>
  </si>
  <si>
    <t>WoerdenEnergie/ CoöperatieSolarParkings (10 locaties, 5 coöperaties)</t>
  </si>
  <si>
    <t>Energiecoöperatie Woerden U.A.</t>
  </si>
  <si>
    <t>HET/ Zonneparkeerplaats Mussenstraat</t>
  </si>
  <si>
    <t>3 partners</t>
  </si>
  <si>
    <t>ECHeumen/ zonnepark Teersche Sluispolder</t>
  </si>
  <si>
    <t>Overasselt</t>
  </si>
  <si>
    <t>GroenLeven/ Enovos, _x000D_
_x000D_
eerder: Wiek-II (namens cooperatie)</t>
  </si>
  <si>
    <t xml:space="preserve">GroenLeven/Enovos </t>
  </si>
  <si>
    <t>EC Zonnige Start / Zonnepark Project Mensen (veld 1 en 2)</t>
  </si>
  <si>
    <t>HengeloEnergie/ zonnepark Boeldershoek</t>
  </si>
  <si>
    <t>Vattenfall, gemeente</t>
  </si>
  <si>
    <t>EcoBuren/ Zonnepark Roodakker</t>
  </si>
  <si>
    <t>Novar 50/50</t>
  </si>
  <si>
    <t>BECO/ zonneweide Blekenseweg</t>
  </si>
  <si>
    <t>Kronos Solar (50%)_x000D_
Coöperatie (50%)</t>
  </si>
  <si>
    <t>PCD (koepel)/ zonnepark Kloosterstraat &amp; Dungensepolder</t>
  </si>
  <si>
    <t>LightSource BP</t>
  </si>
  <si>
    <t>Zon op De Ronde Venen/ zonnedak Hartstocht</t>
  </si>
  <si>
    <t>PoweredbyHattem/ Zonnepark Hattem (Nassaulaan)</t>
  </si>
  <si>
    <t>Endona/ Zonnepark Stobbenbroekerweg</t>
  </si>
  <si>
    <t>Energiek IJmond/ zonnepark Wijkermeer</t>
  </si>
  <si>
    <t>Energiek IJmond en Omstreken Coöperatie U.A. (regionale productie), "EcoBeverwijk, Energiecoöperatie Beverwijk U.A. (Coöperatieve vereniging)", Energie Coöperatie Heemskerk U.A. ('EcoHeemskerk'), "Energiek Velsen, Coöperatieve Vereniging U.A."</t>
  </si>
  <si>
    <t>WindUNie (20%)_x000D_
Coöperaties via koepel (80%)</t>
  </si>
  <si>
    <t xml:space="preserve">EC Meierijstad/ zonnepark Schootsedijk </t>
  </si>
  <si>
    <t>Energie Coöperatie Meierijstad U.A., "Coöperatieve Duurzame_x000D_
 Energieopwekking Meierij U.A."</t>
  </si>
  <si>
    <t>Grondeigenaar (Van Genugten) 50%_x000D_
Coöperatie 50%</t>
  </si>
  <si>
    <t>NHEC/ Zonnepark Koningspade</t>
  </si>
  <si>
    <t>Opmeer</t>
  </si>
  <si>
    <t>Novar (Solarfields)</t>
  </si>
  <si>
    <t>EnergiecentraleSparrenburg/ Energietuin</t>
  </si>
  <si>
    <t>Coöperatie Energiecentrale Sparrenburg U.A.</t>
  </si>
  <si>
    <t>EK Garyp/ zonnepark Oude zandwinlocatie ZWO</t>
  </si>
  <si>
    <t>WierdenEnter/ Zonnepark Trelliesweg</t>
  </si>
  <si>
    <t>Zon Natuurlijk</t>
  </si>
  <si>
    <t>EcoBuren/ Zonnepark Essenbos -Maurik</t>
  </si>
  <si>
    <t>GreenCells</t>
  </si>
  <si>
    <t>NEWECOOP/ zonnepark Het Kruis  (aandeel grootschalig zonnepark)</t>
  </si>
  <si>
    <t>Dutch Solar Energy (DSE)</t>
  </si>
  <si>
    <t xml:space="preserve">8 % Newecoop 36,5 % landgoedeigenaar, 36,5 % agrarier, 20 % externe deelnemer (DSE) </t>
  </si>
  <si>
    <t>VET Vught/ Zonnecarport Bergenshuizen</t>
  </si>
  <si>
    <t>VoornePuttenEnergie/ Carport Hellevoetssluis</t>
  </si>
  <si>
    <t>Hellevoetssluis</t>
  </si>
  <si>
    <t>Cooperatieve Vereniging Voorne-Putten Energie U.A.(VPE), "Coöperatie Carport Hellevoetsluis_x000D_
 i.o"</t>
  </si>
  <si>
    <t>Energiekoepel Zonneroute A37/ zonnepark Zonneroute A37 (OER)</t>
  </si>
  <si>
    <t>Coöperatie Energiek Hoogeveen U.A., Pesse Energie Neutraal Coöperatief U.A., Energiecoöperatief De Groene Wieken U.A., Energiecoöperatie Nieuw-Oranjepoort U.A., Coöperatie Energiek Coevorden U.A., Gebiedscoöperatie Energiek Emmen U.A.</t>
  </si>
  <si>
    <t>NoaberEnergie/ zonnepark ZuidLoo</t>
  </si>
  <si>
    <t>Bathmen/ Zuidloo</t>
  </si>
  <si>
    <t>DuurzaamBaarn/ BijZONderBaarn/ zonneweide IJsbaan</t>
  </si>
  <si>
    <t>Energiecoöperatie BijZONder Baarn U.A. (Stichting Baarn Duurzaam)</t>
  </si>
  <si>
    <t xml:space="preserve">Duurzaam Menterwolde/ Zonnepark Noordbroek </t>
  </si>
  <si>
    <t>Pure Energie, Novar</t>
  </si>
  <si>
    <t>EC StroomvanHier/ zonnedak Agra</t>
  </si>
  <si>
    <t>Mook en Middelaar</t>
  </si>
  <si>
    <t>Gennep</t>
  </si>
  <si>
    <t>Energiecooperatie Stroomvanhier U.A.</t>
  </si>
  <si>
    <t>EnschedeEnergie/ zonnepark Broekheurne</t>
  </si>
  <si>
    <t>TP Solar (ontwikkelaar)</t>
  </si>
  <si>
    <t>ECEpe/ Solar parking</t>
  </si>
  <si>
    <t>Zonnedorpen/ Zonnepark Gaslocatie 't Zand</t>
  </si>
  <si>
    <t>Maatschap Korendijk (agrariër)</t>
  </si>
  <si>
    <t>OpgewektHouten/ Solar Parking A27</t>
  </si>
  <si>
    <t>LochemEnergie/ Zonnepark Almen</t>
  </si>
  <si>
    <t>Almen</t>
  </si>
  <si>
    <t>particulier</t>
  </si>
  <si>
    <t>DrechtseEnergie/ Zonnepark Betuwelijn</t>
  </si>
  <si>
    <t>Novar, Eneco</t>
  </si>
  <si>
    <t>EC Bodengraven-Reeuwijk/ Zonneweide Wetering</t>
  </si>
  <si>
    <t>Tomorrow Energy (50%)_x000D_
Coöperatie (50%)</t>
  </si>
  <si>
    <t>WoerdenEnergie/ Zonneland Hoogendoorn</t>
  </si>
  <si>
    <t>BHM Solar (50%)_x000D_
Coöperatie (50%)</t>
  </si>
  <si>
    <t>BijZONderBaarm/ Zonneweide IJsbaan</t>
  </si>
  <si>
    <t>ECdeOmslag/ zonneweide Karstraat (Zonnepark Voerendaal)</t>
  </si>
  <si>
    <t>Voerendaal</t>
  </si>
  <si>
    <t>Energiecoöperatie De Omslag U.A.</t>
  </si>
  <si>
    <t>Statkraft (50%)_x000D_
Coöperatie (50%)</t>
  </si>
  <si>
    <t>ECdeOMslag/ zonnepark Ransdaelerweg</t>
  </si>
  <si>
    <t xml:space="preserve">Greencells (50%)_x000D_
</t>
  </si>
  <si>
    <t>EC Krimpen/ Carport</t>
  </si>
  <si>
    <t>ZaanseEnergieKooperatie/ WeSpark/ zonnepark Assendelft</t>
  </si>
  <si>
    <t>ZEK, Zaanse Energie Koöperatie, Coöperatieve WeSpark Zaanstreek U.A.</t>
  </si>
  <si>
    <t>SolarEnergyWorks</t>
  </si>
  <si>
    <t>Ampyr (na overname van SolarEnergyWorks)_x000D_
Cooperatieve Energiemaatschappij SAENZ u.a (bedrijvencoöperatie)</t>
  </si>
  <si>
    <t>Zon op Ockhuizen/ zonnepark Ockhuizen</t>
  </si>
  <si>
    <t>Cooperatie Zon op Ockhuizen U.A.</t>
  </si>
  <si>
    <t>OcK-Zon BV (samenwerking initiatiefnemers_x000D_
Zonunie Development BV (Windunie)</t>
  </si>
  <si>
    <t>Windunie (30%) _x000D_
initiatiefnemer (20%) _x000D_
drie grondeigenaren (3 x 10%)_x000D_
Coöperatie Zon op Ockhuizen (20%)_x000D_
_x000D_
_x000D_
Na financial close kan de coöperatie 10% van Zonunie overnemen. Totaal dan 30% coöperatief eigendom.</t>
  </si>
  <si>
    <t>EC Waterweg/ EC Maasluis/ Solar Carport Koningshoek</t>
  </si>
  <si>
    <t>Maassluis</t>
  </si>
  <si>
    <t>Energie Collectief Waterweg / Coöperatie Duurzaam Maassluis U.A.</t>
  </si>
  <si>
    <t>EC Waterweg/ EC Maasluis/ Zonnepark Oranjeheuvel</t>
  </si>
  <si>
    <t>Endona/ Endona Energie Landgoed Raalte</t>
  </si>
  <si>
    <t>Eerste stap: 50% Endona, 25% GreenCells, 25% BEE (Blue Elephant Energy)_x000D_
Tweede stap: 100% Endona</t>
  </si>
  <si>
    <t>EC Teylingen/ Solar Carport</t>
  </si>
  <si>
    <t>Onbekend/ Zonnepark Langedijk</t>
  </si>
  <si>
    <t>Hollandscheveld</t>
  </si>
  <si>
    <t>Lokale agrariër</t>
  </si>
  <si>
    <t>Lokale agrariër_x000D_
nog op te richten coöperatie et onbekend aandeel, SCE kavel</t>
  </si>
  <si>
    <t>Batouwse Midden-Betuwe/ Zonnepark Dalwegen</t>
  </si>
  <si>
    <t>Doodewaard</t>
  </si>
  <si>
    <t>De Batouwse, Energiecoöperatie Midden-Betuwe U.A.</t>
  </si>
  <si>
    <t>Jaar opgericht</t>
  </si>
  <si>
    <t>Jaar stopgezet</t>
  </si>
  <si>
    <t>kvk</t>
  </si>
  <si>
    <t>Type initiatief</t>
  </si>
  <si>
    <t>Actief</t>
  </si>
  <si>
    <t>Lokale energiecooperatie</t>
  </si>
  <si>
    <t>'s-Gravenhage</t>
  </si>
  <si>
    <t>wijk Vogelwijk</t>
  </si>
  <si>
    <t>Onze Amsterdamse Noord Energie Coöperatie U.A.</t>
  </si>
  <si>
    <t>Stopgezet / Opgeheven</t>
  </si>
  <si>
    <t>Geldrop-Mierlo, Helmond, Nuenen, Gerwen en Nederwetten</t>
  </si>
  <si>
    <t>Nuenen, Helmond, Geldrop-Mierlo</t>
  </si>
  <si>
    <t>Cooperatie Eco-Oostermoer U.A.</t>
  </si>
  <si>
    <t>Oostmoer/ Eexterzandvoort</t>
  </si>
  <si>
    <t>Stichting Duurzaam Hoonhorst 2050</t>
  </si>
  <si>
    <t>Hoonhorst</t>
  </si>
  <si>
    <t>Roden</t>
  </si>
  <si>
    <t>Duursaam Benoordenhout (DSBH)</t>
  </si>
  <si>
    <t>Nieuw Leusen</t>
  </si>
  <si>
    <t>Heiloo Energie</t>
  </si>
  <si>
    <t>Dorpscoöperatie Duurzaam Borgsweer U.A.</t>
  </si>
  <si>
    <t>Borgsweer</t>
  </si>
  <si>
    <t>Coöperatie HuizenDuurzaam U.A.</t>
  </si>
  <si>
    <t>Huizen</t>
  </si>
  <si>
    <t>Kûbaard</t>
  </si>
  <si>
    <t>Stichting Duurzaam Weerselo</t>
  </si>
  <si>
    <t>Weerselo</t>
  </si>
  <si>
    <t>Stichting Energiecollectief Albrandswaard</t>
  </si>
  <si>
    <t xml:space="preserve">Vlieland </t>
  </si>
  <si>
    <t>Balinge, Garminge, Mantinge</t>
  </si>
  <si>
    <t>Montfoort, Lopik, IJsselstein en Oudewater.</t>
  </si>
  <si>
    <t>Coöperatie Duurzaam Craneveer U.A.</t>
  </si>
  <si>
    <t>Coöperatie MeerEnergie U.A.</t>
  </si>
  <si>
    <t>Heesch</t>
  </si>
  <si>
    <t>Energiecoöperatie Westerlicht U.A</t>
  </si>
  <si>
    <t>Sloten</t>
  </si>
  <si>
    <t>Odijk</t>
  </si>
  <si>
    <t>Coöperatie Duurzaam Eiland U.A.</t>
  </si>
  <si>
    <t>Duurzaam Energiek Leusden/ Energiecoöperatie Leusder Energie</t>
  </si>
  <si>
    <t>Oonze Coöperatie U.A.</t>
  </si>
  <si>
    <t>Enter</t>
  </si>
  <si>
    <t>Coöperatie Veemarkt Samen U.A.</t>
  </si>
  <si>
    <t>Dorpsvereniging Feerwerd, Aduarderzijl e.o.</t>
  </si>
  <si>
    <t>Winsum/ Feerwerd</t>
  </si>
  <si>
    <t>Opgewekt in Purmerend/ Zon op Purmerend</t>
  </si>
  <si>
    <t>Vereniging Dorpsbelangen Warfhuizen</t>
  </si>
  <si>
    <t>De Marne/Warfhuizen</t>
  </si>
  <si>
    <t>Gebiedscoöperatie West Maas en Waal U.A.</t>
  </si>
  <si>
    <t>Maasbommel</t>
  </si>
  <si>
    <t>De Lethe</t>
  </si>
  <si>
    <t>Coöperatie Groenste Buurt Noorderplantsoen U.A.</t>
  </si>
  <si>
    <t>Coöperatie Twenterand Energie U.A.</t>
  </si>
  <si>
    <t>Twenterand</t>
  </si>
  <si>
    <t>BruineHaar</t>
  </si>
  <si>
    <t>Terherne</t>
  </si>
  <si>
    <t>LEOO, Coöperatie Lokaal Energie Opwekken Oegstgeest U.A.</t>
  </si>
  <si>
    <t>Oegstgeest</t>
  </si>
  <si>
    <t>Niet actief</t>
  </si>
  <si>
    <t>Winsum/ Garnwerd</t>
  </si>
  <si>
    <t>Coöperatie SonEnergie U.A.</t>
  </si>
  <si>
    <t>Son en Breugel</t>
  </si>
  <si>
    <t>Coöperatief Ruinerwold Energie Neutraal U.A.</t>
  </si>
  <si>
    <t>Energiecoöperatie Sittard-Geleen U.A.</t>
  </si>
  <si>
    <t>St. Nicolaasga, Langweer, Idskenhuizen, Tjerkgaast</t>
  </si>
  <si>
    <t>Stichting Sienergie</t>
  </si>
  <si>
    <t>Kudelstaart</t>
  </si>
  <si>
    <t>Coöperatie Energiek Poelgeest U.A.</t>
  </si>
  <si>
    <t>Koöperaasje Meiinoar Grien Jellum-Bears U.A.</t>
  </si>
  <si>
    <t>Bears</t>
  </si>
  <si>
    <t>Stichting Duurzaam Lopikerwaard</t>
  </si>
  <si>
    <t>Lopik</t>
  </si>
  <si>
    <t>Jaarsveld</t>
  </si>
  <si>
    <t>Stichting Energie Actief Soest (EAS)</t>
  </si>
  <si>
    <t>Oosterzee</t>
  </si>
  <si>
    <t>Leur</t>
  </si>
  <si>
    <t>Stichting Duurzaam Hintham</t>
  </si>
  <si>
    <t>'s-Hertogenbosch</t>
  </si>
  <si>
    <t>Zijldijk</t>
  </si>
  <si>
    <t>Coöperatie Energiefabriek 013 U.A.</t>
  </si>
  <si>
    <t>Hortusbuurt</t>
  </si>
  <si>
    <t>Linne</t>
  </si>
  <si>
    <t>Sint Annaparochie</t>
  </si>
  <si>
    <t>Coöperatie Energieneutraal Koudekerke/ Dishoek U.A.</t>
  </si>
  <si>
    <t>Koudekerke</t>
  </si>
  <si>
    <t>Energie Cooperatie Eos U.A.</t>
  </si>
  <si>
    <t>Swalmen</t>
  </si>
  <si>
    <t>Trynwalden/ Oentsjerk</t>
  </si>
  <si>
    <t>PRET (Coöperatief Pijp en Rivierenbuurt Energie Team U.A.)</t>
  </si>
  <si>
    <t>Stichting Betuwe Energie</t>
  </si>
  <si>
    <t>Elst</t>
  </si>
  <si>
    <t>Vereniging De Groene Kroon</t>
  </si>
  <si>
    <t>Leunen</t>
  </si>
  <si>
    <t>Coöperatie Boekel Energie U.A.</t>
  </si>
  <si>
    <t>Vereniging Veldhoven Duurzaam</t>
  </si>
  <si>
    <t>Coöperatie Angerlo Duurzaam (CAD), Coöperatieve vereniging U.A.</t>
  </si>
  <si>
    <t>Zaandam</t>
  </si>
  <si>
    <t>040Energie (Vereniging)</t>
  </si>
  <si>
    <t>wijk DE Ramplaan</t>
  </si>
  <si>
    <t>Duurzame Energie Coöperatie Oudewater U.A.</t>
  </si>
  <si>
    <t>Oudewater</t>
  </si>
  <si>
    <t>Geldermalsen/ Tricht</t>
  </si>
  <si>
    <t>Coöperatie Best Energie U.A.</t>
  </si>
  <si>
    <t>Energiecoöperatie Huibertstroom</t>
  </si>
  <si>
    <t>Everdingen</t>
  </si>
  <si>
    <t>Nieuwegein, Vijfheerenlanden, Vianen, Ijsselstein</t>
  </si>
  <si>
    <t>Cooperatie Molenbeke Energie U.A</t>
  </si>
  <si>
    <t>Molenbeke</t>
  </si>
  <si>
    <t>Coöperatie Oostoever Duurzaam U.A.</t>
  </si>
  <si>
    <t>wijk Langebeesten</t>
  </si>
  <si>
    <t>Lutten</t>
  </si>
  <si>
    <t>Grootegast/ Niekerk</t>
  </si>
  <si>
    <t>Enerzjy Kooperaasje Easterwierrum U.A. (EKE)</t>
  </si>
  <si>
    <t>Easterwierrum</t>
  </si>
  <si>
    <t>Wommelser Enerzjy Koöperaasje (WEK)</t>
  </si>
  <si>
    <t>Littenseradiel (Wommels)</t>
  </si>
  <si>
    <t>Coöperatie "Opgewekt Nijwol" U.A.</t>
  </si>
  <si>
    <t>Nieuwolda</t>
  </si>
  <si>
    <t>Energiecoöperatie Top &amp; Twel U.A.</t>
  </si>
  <si>
    <t>Oppenhuizen</t>
  </si>
  <si>
    <t>Coöperatie Blijstroom B.A.</t>
  </si>
  <si>
    <t>Blijdorp</t>
  </si>
  <si>
    <t>Energie Coöperatie Duurzaam Wesepe U.A.</t>
  </si>
  <si>
    <t>Wesepe</t>
  </si>
  <si>
    <t>070Energiek Coöperatieve Vereniging U.A.</t>
  </si>
  <si>
    <t>Coöperatieve vereniging Zonneroos U.A.</t>
  </si>
  <si>
    <t>Rozendaal</t>
  </si>
  <si>
    <t>LECO Energie (Lokale Energiecoöperatie Opsterland)</t>
  </si>
  <si>
    <t>Energiecoöperatie Noord-Beveland U.A. (Energiek Noord-beveland)</t>
  </si>
  <si>
    <t>Geersdijk</t>
  </si>
  <si>
    <t>Coöperatie Duurzame Energie Reeshof U.A. (CDER)</t>
  </si>
  <si>
    <t>wijk Reeshof</t>
  </si>
  <si>
    <t>Rijnsburg</t>
  </si>
  <si>
    <t>Stichting 50 tinten groen Assendorp/ Coöperatie Blauwe Roos</t>
  </si>
  <si>
    <t>Assendorp (wijk)</t>
  </si>
  <si>
    <t>Gebiedscoöperatie Wijk 25 U.A.</t>
  </si>
  <si>
    <t>CEC, Cuijks Energie Collectief U.A., Coöperatieve Vereniging</t>
  </si>
  <si>
    <t>Energiecoöperatie Udenhout (Coöperatieve Vereniging Samenwerkend Udenhout U.A.)</t>
  </si>
  <si>
    <t>Buurtcoöperatie OHG/ Energiecommissie OGH (Oostelijk Havengebied</t>
  </si>
  <si>
    <t>Coöperatie Ecodorp Boekel B.A.</t>
  </si>
  <si>
    <t>6 gemeenten in Gelderland: Barneveld, Ede,  Nijkerk, Scherpenzeel, Renkum en Wageningen; 3 gemeenten in Utrecht: Renswoude, Rhenen en Veenendaal.</t>
  </si>
  <si>
    <t>Menterwolde/ Noordbroek</t>
  </si>
  <si>
    <t>Pesse Energie Neutraal Coöperatief U.A.</t>
  </si>
  <si>
    <t>Pesse</t>
  </si>
  <si>
    <t>Coöperatie Energiek Brunssum U.A.</t>
  </si>
  <si>
    <t>Brunssum</t>
  </si>
  <si>
    <t>Cooperatieve Vereniging Voorthuizen Duurzaam U.A.</t>
  </si>
  <si>
    <t>Voorthuizen</t>
  </si>
  <si>
    <t>Easterein</t>
  </si>
  <si>
    <t>Duurzame Energie Coöperatie “Dijk en Waard U.A.” (DECDEW) (voormalige: Duurzame Energiecooperatie "Heerhugowaard U.A.")</t>
  </si>
  <si>
    <t>Heerhugowaard</t>
  </si>
  <si>
    <t>Energiecoöperatie Samenstroom U.A.</t>
  </si>
  <si>
    <t>Venlo</t>
  </si>
  <si>
    <t>Steyl</t>
  </si>
  <si>
    <t>Energiecoöperatie Laag-Zalk U.A.</t>
  </si>
  <si>
    <t>Kamperveen</t>
  </si>
  <si>
    <t>Dronryp</t>
  </si>
  <si>
    <t>Hengelo (G.)</t>
  </si>
  <si>
    <t>Buurtcoöperatie Duurzaam Garenkokerkwartier</t>
  </si>
  <si>
    <t>wijk Garenkokerkwartier</t>
  </si>
  <si>
    <t>De Hoeven Energie</t>
  </si>
  <si>
    <t>wijk regentes</t>
  </si>
  <si>
    <t>Boxmeer/ Overloon</t>
  </si>
  <si>
    <t>Gebiedscoöperatie Groener Zoeterwoude U.A.</t>
  </si>
  <si>
    <t>Energiecoöperatie Rhenen U.A</t>
  </si>
  <si>
    <t>Koöperaasje Enerzjy Groep Burgum U.A.</t>
  </si>
  <si>
    <t>Burgum</t>
  </si>
  <si>
    <t>Stichting Duurzaam Hengstdal</t>
  </si>
  <si>
    <t>Daarlerveen</t>
  </si>
  <si>
    <t>Coöperatie Groen West U.A.</t>
  </si>
  <si>
    <t>Stichting Haren Energiek en Duurzaam</t>
  </si>
  <si>
    <t>Energie Coöperatie Valthe U.A.</t>
  </si>
  <si>
    <t>Borger-Odoorn</t>
  </si>
  <si>
    <t>Valthe</t>
  </si>
  <si>
    <t>Bussum, Muiden, Muiderberg</t>
  </si>
  <si>
    <t>Stichting Energietransitie De Waard en waardeiland</t>
  </si>
  <si>
    <t>Eemsmond/ Kantens</t>
  </si>
  <si>
    <t>Nispens Energie collectief</t>
  </si>
  <si>
    <t>Roosendaal</t>
  </si>
  <si>
    <t>Nispen</t>
  </si>
  <si>
    <t>Coöperatie Heemsteeds Duurzame U.A</t>
  </si>
  <si>
    <t>Bourtange</t>
  </si>
  <si>
    <t>De Blesse</t>
  </si>
  <si>
    <t>Veendam</t>
  </si>
  <si>
    <t>Kiel Windeweer</t>
  </si>
  <si>
    <t>Feanwâlden</t>
  </si>
  <si>
    <t>Energiecoöperatie Kort Haarlem ECKH</t>
  </si>
  <si>
    <t>Stichting Platform Duurzaam Montfoort</t>
  </si>
  <si>
    <t>Energiecoöperatie De Blaak U.A.</t>
  </si>
  <si>
    <t>wijk De Blaak</t>
  </si>
  <si>
    <t>Maatschappelijke Energie Coöperatie IJsseldelta U.A.</t>
  </si>
  <si>
    <t>Stiens</t>
  </si>
  <si>
    <t>Energie Coöperatie Waadhoeke U.A.</t>
  </si>
  <si>
    <t>Tzummarum</t>
  </si>
  <si>
    <t>RestwarmteNet Hoek (Vereniging)</t>
  </si>
  <si>
    <t>Hoek</t>
  </si>
  <si>
    <t>Energiecoöperatie Gemeente Amersfoort U.A.</t>
  </si>
  <si>
    <t>Coöperatie Duurzaam Didam U.A.</t>
  </si>
  <si>
    <t>Berkel-Enschot energiecoöperatie (BEC)</t>
  </si>
  <si>
    <t>Olst</t>
  </si>
  <si>
    <t>Coöperatie WarmteStem U.A.</t>
  </si>
  <si>
    <t>Stichting Energierijk Houten</t>
  </si>
  <si>
    <t>NEN 2020 Cooperatie Nij altoenae energie neutraal 2020 u.a.</t>
  </si>
  <si>
    <t>Nij Altoena</t>
  </si>
  <si>
    <t>Belt-Schutssloot</t>
  </si>
  <si>
    <t>Dongeradeel/ Ee</t>
  </si>
  <si>
    <t xml:space="preserve">Schijndel </t>
  </si>
  <si>
    <t>Energie Coöperatie Zeewolde U.A.</t>
  </si>
  <si>
    <t>Cooperatie Steenergie U.A.</t>
  </si>
  <si>
    <t>Cooperatie Warmtenet Oost-Wageningen (WOW) U.A.</t>
  </si>
  <si>
    <t>Energiek Moerdijk, Coöperatieve Vereniging Samenwerkend Moerdijk U.A.</t>
  </si>
  <si>
    <t>Standdaarbuiten</t>
  </si>
  <si>
    <t>Weidum</t>
  </si>
  <si>
    <t>Vereniging Zwik Energieneutraal (VVE)</t>
  </si>
  <si>
    <t>Twekkelerveld, Zwik</t>
  </si>
  <si>
    <t>Mensingeweer</t>
  </si>
  <si>
    <t>Coöperatie VlieWaCo U.A. (Vlielandse Warmte Coöperatie, Duijnwijk Gasvrij)</t>
  </si>
  <si>
    <t>Beek</t>
  </si>
  <si>
    <t>Eemsmond/ Oudeschip</t>
  </si>
  <si>
    <t xml:space="preserve">Buurtenergie Statenkwartier (BES), Vereniging </t>
  </si>
  <si>
    <t>wijk Statenkwartier</t>
  </si>
  <si>
    <t>Gebiedscoöperatie IJsseldelta U.A.</t>
  </si>
  <si>
    <t>Hasselt</t>
  </si>
  <si>
    <t>Nieuw-Dordrecht, Oranjepoort</t>
  </si>
  <si>
    <t>Stichting Hernieuwbare warmte Ypenburg (HWY)/ Energiecoöperatie Ypenburg (va 2017)</t>
  </si>
  <si>
    <t>Cooperatie Notter Zuna U.A., Noaberstroom</t>
  </si>
  <si>
    <t>Notter-Zuna</t>
  </si>
  <si>
    <t>Mook</t>
  </si>
  <si>
    <t>Duurzaam Schouwerzijl / Vereniging Dorpsbelangen Schouwerzijl</t>
  </si>
  <si>
    <t>Schouwerzijl</t>
  </si>
  <si>
    <t>Gebiedscoöperatie Voorschoten Duurzaam U.A.</t>
  </si>
  <si>
    <t>Oostvoorne</t>
  </si>
  <si>
    <t>Deurningen</t>
  </si>
  <si>
    <t>Drechterland, Stede Broec</t>
  </si>
  <si>
    <t>Hoogkarspel, Stede Broec, Enkhuizen, Hoorn</t>
  </si>
  <si>
    <t>Coöperatie Energie(k) Oldambt U.A.</t>
  </si>
  <si>
    <t>Nieuw Scheemda</t>
  </si>
  <si>
    <t>Coöperatie Nieuwe Lansinger Stroom U.A.</t>
  </si>
  <si>
    <t>Energie Coöperatie Lisse U.A.</t>
  </si>
  <si>
    <t>Lisse</t>
  </si>
  <si>
    <t>Coöperatie de Groene Hub U.A.</t>
  </si>
  <si>
    <t>Energiecoöperatie Wateringseveld U.A.</t>
  </si>
  <si>
    <t>Energie Coöperatie Ængwirden U.A.</t>
  </si>
  <si>
    <t>Tjalleberd</t>
  </si>
  <si>
    <t>Maarssen</t>
  </si>
  <si>
    <t>Coöperatie Buurtwarmte Enkhuizen U.A.</t>
  </si>
  <si>
    <t>Heteren, Driel, Randwijk</t>
  </si>
  <si>
    <t>Coöperatie Duurzaam Alphen-Chaam (CDAC)</t>
  </si>
  <si>
    <t>Alphen-Chaam</t>
  </si>
  <si>
    <t>Alphen</t>
  </si>
  <si>
    <t>Zalk</t>
  </si>
  <si>
    <t>Waarder</t>
  </si>
  <si>
    <t>Energie Coöperatie Groen Waddinxveen U.A. (Wadd Groen)</t>
  </si>
  <si>
    <t>Waddinxveen</t>
  </si>
  <si>
    <t>Haren/ Noordlaren</t>
  </si>
  <si>
    <t>Coöperatie Duurzame Vruchtenbuurt U.A.</t>
  </si>
  <si>
    <t>Nieuwstadt</t>
  </si>
  <si>
    <t>SauwerderPower (Dorpencooperatie Reitdiepdal U.A.)</t>
  </si>
  <si>
    <t>Winsum/ Sauwerd</t>
  </si>
  <si>
    <t>Weesp</t>
  </si>
  <si>
    <t>Huissen</t>
  </si>
  <si>
    <t>Boerakker/ Lucaswolde</t>
  </si>
  <si>
    <t>Jirnsumer Enerzjy Koöperaasje U.A.</t>
  </si>
  <si>
    <t>Jirnsum</t>
  </si>
  <si>
    <t>Valkenburg aan de Geul</t>
  </si>
  <si>
    <t>Valkenburg</t>
  </si>
  <si>
    <t>Cooperatieve Vereniging De Elshof U.A. (Duurzaam Elshof)</t>
  </si>
  <si>
    <t>Energie Cooperatie Eemnes U.A.</t>
  </si>
  <si>
    <t>Eemnes</t>
  </si>
  <si>
    <t>Energie Coöperatie Drentse Aa</t>
  </si>
  <si>
    <t>Eelde</t>
  </si>
  <si>
    <t>Stichting Platform Energieke Ronde Veners/ Zon op de Ronde Venen Coöperatief U.A./ Energiek Baambrugge/ Energiek Abcoude</t>
  </si>
  <si>
    <t>Opgewekt Heeze-Leende</t>
  </si>
  <si>
    <t>Heeze-Leende</t>
  </si>
  <si>
    <t>Duurzaam MarkenBinnen Coöperatie U.A.</t>
  </si>
  <si>
    <t>Vollenhoven</t>
  </si>
  <si>
    <t>Coöperatie Venenwijk Energie(k) Anders U.A.</t>
  </si>
  <si>
    <t>Wateringen</t>
  </si>
  <si>
    <t>Balk</t>
  </si>
  <si>
    <t>Cooperatie Lingewaar B.A.</t>
  </si>
  <si>
    <t>Lingewaal, Vuren</t>
  </si>
  <si>
    <t>wijk Paddepoel</t>
  </si>
  <si>
    <t>Cooperatie Energiek Boerhaar U.A.</t>
  </si>
  <si>
    <t>Boerhaar</t>
  </si>
  <si>
    <t>Energie Cooperatie Duurzaam Nijeveen U.A.</t>
  </si>
  <si>
    <t>Nijeveen</t>
  </si>
  <si>
    <t>Dorpscoöperatie Krewerd UA</t>
  </si>
  <si>
    <t>Krewerd</t>
  </si>
  <si>
    <t>Coöperatie Duurzaam Koudum</t>
  </si>
  <si>
    <t>Koudum</t>
  </si>
  <si>
    <t>Coöperatieve Energy Common Leidschendam-Voorburg U.A.</t>
  </si>
  <si>
    <t>EnergiekBaarn (Coöperatie tot bevordering van het duurzaam gebruik en opwekken van energie in Baarn U.A.)</t>
  </si>
  <si>
    <t>Energiecoöperatie Boxtel U.A.</t>
  </si>
  <si>
    <t>Nijverdal (Hof van Twente)</t>
  </si>
  <si>
    <t>Noordeloos</t>
  </si>
  <si>
    <t>DEEL Energie Leusden, Energiecoöperatie DEEL U.A.</t>
  </si>
  <si>
    <t>Stichting Zonnewarmte.nl (eerst Stichting Spaargas)</t>
  </si>
  <si>
    <t>Energie Coöperatie Energie de Liemers U.A. (EDL)</t>
  </si>
  <si>
    <t>Drijber</t>
  </si>
  <si>
    <t>Stichting Energie Zeist/ Mijn Groene Huis</t>
  </si>
  <si>
    <t>Energiecoöperatie Kleaster Sweach U.A.</t>
  </si>
  <si>
    <t>Kollumerzwaag</t>
  </si>
  <si>
    <t>Groot-Ammers</t>
  </si>
  <si>
    <t>Schoonschip U.A., Coöperatieve Beheer- en Exploitatie Vereniging</t>
  </si>
  <si>
    <t>Enerzjy Kooperaasje de Harkema (Coöperatieve vereniging) U.A.</t>
  </si>
  <si>
    <t>Harkema</t>
  </si>
  <si>
    <t>Coöperatieve Vereniging "Pingjum" U.A.</t>
  </si>
  <si>
    <t>Pingjum</t>
  </si>
  <si>
    <t>Energiecoöperatie de Monniksroos U.A.</t>
  </si>
  <si>
    <t>Zuidhorn, Aduard</t>
  </si>
  <si>
    <t>Franeker</t>
  </si>
  <si>
    <t>Vereniging Wormerland Duurzaam</t>
  </si>
  <si>
    <t>ImpulZ Energiecoöperatie Beekdaelen B.A.</t>
  </si>
  <si>
    <t>Beekdaelen</t>
  </si>
  <si>
    <t>Jabeek</t>
  </si>
  <si>
    <t>Buurtcoöperatie 't Ecozand U.A.</t>
  </si>
  <si>
    <t>Coöperatie Heerde Energiek U.A.</t>
  </si>
  <si>
    <t>Hooghalen</t>
  </si>
  <si>
    <t>Cooperatie Energiek Broekland U.A.</t>
  </si>
  <si>
    <t>Broekland</t>
  </si>
  <si>
    <t>Energiecoöperatie Veenhuizen U.A.</t>
  </si>
  <si>
    <t>Veenhuizen</t>
  </si>
  <si>
    <t>Energiecoöperatie Hilverstroom &amp; Gas</t>
  </si>
  <si>
    <t>Poppenwier Energie</t>
  </si>
  <si>
    <t>Poppenwier</t>
  </si>
  <si>
    <t>Energie Coöperatie Westerveld (ThuysGas, ThuysStrom)</t>
  </si>
  <si>
    <t>Westerveld</t>
  </si>
  <si>
    <t>Diever</t>
  </si>
  <si>
    <t>Coöperatie O3energie U.A.</t>
  </si>
  <si>
    <t>Gebiedscoöperatie Druten U.A</t>
  </si>
  <si>
    <t>Energie Coöperatie Parkstad U.A.</t>
  </si>
  <si>
    <t>Cooperatie Duurzaam Zilverkamp</t>
  </si>
  <si>
    <t>Bant</t>
  </si>
  <si>
    <t>Neder-Betuwse Cooperatie Rivierenstroom U.A.</t>
  </si>
  <si>
    <t>Dodewaard</t>
  </si>
  <si>
    <t>Lemelerveld</t>
  </si>
  <si>
    <t>Stichting Duurzaam Groede</t>
  </si>
  <si>
    <t>Coöperatieve Vereniging "Nieuwe Energie Oranjewijk" U.A.</t>
  </si>
  <si>
    <t>Rijne Energie Coöperatief U.A.</t>
  </si>
  <si>
    <t>Energie Coöperatie Geesbrug U.A.</t>
  </si>
  <si>
    <t>Geesbrug</t>
  </si>
  <si>
    <t>Coöperatie Heel De Wolden Groen U.A.</t>
  </si>
  <si>
    <t>Vereniging Dorpsbelangen RAS</t>
  </si>
  <si>
    <t>Roderesch</t>
  </si>
  <si>
    <t>Leimuiden</t>
  </si>
  <si>
    <t>Coöperatie Oog voor Warmte U.A.</t>
  </si>
  <si>
    <t>Utrecht, Oog in Al</t>
  </si>
  <si>
    <t>Made</t>
  </si>
  <si>
    <t>Energiecooperatie Ketelhuis Wg U.A.</t>
  </si>
  <si>
    <t>Energie Gouda (Coöperatieve Vereniging Energie Gouda B.A.)</t>
  </si>
  <si>
    <t>Midwolde</t>
  </si>
  <si>
    <t>Energiecoöperatie Biddinghuizen Energie Neutraal U.A.</t>
  </si>
  <si>
    <t>Dronten</t>
  </si>
  <si>
    <t>Biddinghuizen</t>
  </si>
  <si>
    <t>Duurzaamheidscoöperatie PoweredByHattem U.A.</t>
  </si>
  <si>
    <t>Cooperatie Duurzaam Glimmen U.A.</t>
  </si>
  <si>
    <t>BEN Berkum Energieneutraal Coöperatie U.A.</t>
  </si>
  <si>
    <t xml:space="preserve">Berkum </t>
  </si>
  <si>
    <t>Sint Odilienberg</t>
  </si>
  <si>
    <t>Veenstroom/ Coöperatie Duurzame Energie Veenkoloniën U.A.</t>
  </si>
  <si>
    <t>Energiecoöperatie Hut van Mie U.A. (Stichting Hut van Mie, Laren en Blaricum)</t>
  </si>
  <si>
    <t>Blaricum</t>
  </si>
  <si>
    <t>Laren, Blaricum</t>
  </si>
  <si>
    <t>Kempen Energie (Vereniging)</t>
  </si>
  <si>
    <t>Eersel, Bergeijk, Bladel</t>
  </si>
  <si>
    <t>meerdere gemeenten: Eersel, Bladel, Oirschot en nu ook in Bergeijk.</t>
  </si>
  <si>
    <t>Duurzame Energie Coöperatie van de Groote Scheere</t>
  </si>
  <si>
    <t>De Holthone</t>
  </si>
  <si>
    <t>Wagenborgen</t>
  </si>
  <si>
    <t>Encoter, Energie Coöperatie Ternaard U.A.</t>
  </si>
  <si>
    <t>Ternaard</t>
  </si>
  <si>
    <t>Coöperatie Energiek Alphen aan den Rijn U.A.</t>
  </si>
  <si>
    <t>Cooperatie Vereniging Kerkelanden Energie Neutraal U.A. (Ver-ken)</t>
  </si>
  <si>
    <t>Stichting Energie-N/ Stichting Samen Duurzaam Nieuwegein</t>
  </si>
  <si>
    <t>Uw Lokale Energie Coöperatie (Uleco) (voormalig: Uden Landerd Energie Coöperatie U.A.</t>
  </si>
  <si>
    <t>Maashorst</t>
  </si>
  <si>
    <t>Coöperatie Duurzaam Taarlo</t>
  </si>
  <si>
    <t>Stichting Bollenstreek Duurzaam</t>
  </si>
  <si>
    <t xml:space="preserve">Drunen </t>
  </si>
  <si>
    <t>Duurzaam Steenbergen U.A., Coöperatieve Vereniging</t>
  </si>
  <si>
    <t>Steenbergen</t>
  </si>
  <si>
    <t>Warme Reus Energie coöperatie Westelijke Eilanden U.A.</t>
  </si>
  <si>
    <t>Energie Coöperatie BUITENgewoon Duurzaam U.A.</t>
  </si>
  <si>
    <t>Duurzame Warmte Enspijk (DWE), Coöperatieve vereniging</t>
  </si>
  <si>
    <t>Enspijk</t>
  </si>
  <si>
    <t xml:space="preserve">Bleskensgraaf  </t>
  </si>
  <si>
    <t>Stichting De Energieke Burger</t>
  </si>
  <si>
    <t>Bloemendaal</t>
  </si>
  <si>
    <t>Vogelenzang, Bennebroek</t>
  </si>
  <si>
    <t>Panningen</t>
  </si>
  <si>
    <t>Coöperatie Zeven Marken Energie U.A.</t>
  </si>
  <si>
    <t>De Kiel</t>
  </si>
  <si>
    <t>Stichting Duurzame Energie Merenwijk</t>
  </si>
  <si>
    <t>Merenwijk</t>
  </si>
  <si>
    <t>Oostwold</t>
  </si>
  <si>
    <t>Coöperatieve energie opwekking Meulenbarg U.A.</t>
  </si>
  <si>
    <t>Sociale Energiecoöperatie De Groene Smaragd U.A.</t>
  </si>
  <si>
    <t>Mariahoeve (wijk)</t>
  </si>
  <si>
    <t>Akkrum, Nes</t>
  </si>
  <si>
    <t>Energiecoöperatie Schiebroek U.A.</t>
  </si>
  <si>
    <t>Energie coöperatie Reahûs (EKR) (Windcooperatie "De Wynroas Fan Reahus" U.A.)</t>
  </si>
  <si>
    <t>Enerzjy Koöperaasje Wûnseradiel_x000D_
 U.A.</t>
  </si>
  <si>
    <t>Allingawier</t>
  </si>
  <si>
    <t>Coöperatie Morgen Groene Energie_x000D_
 Gulbergen U.A.</t>
  </si>
  <si>
    <t>Ziedezonschijnt Cooperatie U.A.</t>
  </si>
  <si>
    <t>WatBeters Voor Elst, Oosterhout en Valburg Cooperatie U.A.</t>
  </si>
  <si>
    <t>Elst, Oosterhout, Valburg</t>
  </si>
  <si>
    <t>Stichting Zon op Oirschot</t>
  </si>
  <si>
    <t>Coöperatie Energiepark Steegse Peel U.A.</t>
  </si>
  <si>
    <t>Veulen</t>
  </si>
  <si>
    <t>Breda DuurSaam Coöperatie (coöperatie Zonnewijde)</t>
  </si>
  <si>
    <t>Coöperatie Doarpskoöperaasje De Tynje U.A.</t>
  </si>
  <si>
    <t>De Tynje</t>
  </si>
  <si>
    <t>Coöperatie Duurzaam Beilen U.A.</t>
  </si>
  <si>
    <t>Beilen</t>
  </si>
  <si>
    <t>Coöperatie Opgewekt Lelystad U.A.</t>
  </si>
  <si>
    <t>Lelystad</t>
  </si>
  <si>
    <t>Energiecoöperatie Duurzaam Slotervaart U.A.</t>
  </si>
  <si>
    <t>Slotervaart</t>
  </si>
  <si>
    <t>Westhoek Energie Coöperatie U.A. (WEC)</t>
  </si>
  <si>
    <t>Munnekeburen, Nijetrijne of Scherpenzeel (Frl)</t>
  </si>
  <si>
    <t>Wijkenergie 2804 U.A.</t>
  </si>
  <si>
    <t>Gouda, Plaswijck</t>
  </si>
  <si>
    <t>Stichting Vogelwijk Energiezuinig</t>
  </si>
  <si>
    <t>Coöperatie Energiek Hoogeveen U.A.</t>
  </si>
  <si>
    <t>Maasrijk Energie Coöperatie U.A.</t>
  </si>
  <si>
    <t>Blitterswijck</t>
  </si>
  <si>
    <t>Energie Coöperatie Binnenstad Leeuwarden (ECB)</t>
  </si>
  <si>
    <t>In oprichting</t>
  </si>
  <si>
    <t>WatBeters voor Zetten, Herveld en Andelst Coöperatie U.A.</t>
  </si>
  <si>
    <t>Zetten</t>
  </si>
  <si>
    <t>Coöperatie Windwaarde U.A.</t>
  </si>
  <si>
    <t>Strijensas</t>
  </si>
  <si>
    <t>Energiecoöperatie Holtenergie U.A.</t>
  </si>
  <si>
    <t>Coöperatief Energie Collectief Ouwster Trijegeaën U.A.</t>
  </si>
  <si>
    <t>Ouwsterhaule</t>
  </si>
  <si>
    <t>Herveld</t>
  </si>
  <si>
    <t>Windcooperatie</t>
  </si>
  <si>
    <t>DiemerWind' U.A., Coöperatieve_x000D_
 Vereniging</t>
  </si>
  <si>
    <t>De Eendragt, Helderse Coöperatieve_x000D_
 Windmolenvereniging U.A.</t>
  </si>
  <si>
    <t>Coöperatie Samenwind_x000D_
 U.A.</t>
  </si>
  <si>
    <t>De Windvogel, Coöperatieve_x000D_
 Vereniging tot Collectief Bezit van Windmolens "De Windvogel" B.A.</t>
  </si>
  <si>
    <t>Landelijk actief, standplaats Gouda</t>
  </si>
  <si>
    <t>Burgerwindcooperatie Achterhoekse_x000D_
 Wind Energie U.A. (BAWE)</t>
  </si>
  <si>
    <t>Kennemerwind, Coöperatieve_x000D_
 Windenergie Vereniging "Kennemerwind U.A."</t>
  </si>
  <si>
    <t>Bossche Windmolen West_x000D_
 U.A. (BWW), Coöperatieve Vereniging</t>
  </si>
  <si>
    <t>Uwind U.A., Cooperatieve_x000D_
 Vereniging</t>
  </si>
  <si>
    <t>Zuidenwind U.A., Coöperatieve_x000D_
 Vereniging</t>
  </si>
  <si>
    <t>Thorn/ Neer</t>
  </si>
  <si>
    <t>Noordenwind, Vereniging ter_x000D_
 bevordering van Duurzame Energie Nederland</t>
  </si>
  <si>
    <t>Cooperatie Vrijstad Windwinning_x000D_
 U.A.</t>
  </si>
  <si>
    <t>Coöperatieve_x000D_
 vereniging Energie Coöperatie Veenwind U.A.</t>
  </si>
  <si>
    <t>Amstelhoek</t>
  </si>
  <si>
    <t>CWW, Coöperatie Windenergie_x000D_
 Waterland</t>
  </si>
  <si>
    <t>Coöperatie Windturbines Beneluxplein (Benelux.Energy)</t>
  </si>
  <si>
    <t>Portugaal</t>
  </si>
  <si>
    <t>Meerwind, Coöperatieve_x000D_
 Wind Energie Vereniging U.A.</t>
  </si>
  <si>
    <t>Coöperatie Buren Energie U.A.</t>
  </si>
  <si>
    <t>Almeerse Wind U.A., Cooperatieve_x000D_
 Vereniging</t>
  </si>
  <si>
    <t>Betuwewind, Burgerwindcoöperatie_x000D_
 West-Betuwe B.A.</t>
  </si>
  <si>
    <t>Coöperatie Windkracht Eemland U.A.</t>
  </si>
  <si>
    <t>Coöperatie Doarpsmûne Reduzum e.o._x000D_
 U.A./Stichting Wynmole Reduzum</t>
  </si>
  <si>
    <t>De Nieuwe Molenaars ,_x000D_
 Duurzame Burger-Energiecooperatie Zeewolde Almere U.A.</t>
  </si>
  <si>
    <t>Coöperatie Win Duurzame Energie_x000D_
 U.A.</t>
  </si>
  <si>
    <t>Coöperatie Wind op Nijkerk U.A.</t>
  </si>
  <si>
    <t>Wageningen Rhenen Wint</t>
  </si>
  <si>
    <t>Thermobello (De Coöperatieve Thermo Bello U.A.</t>
  </si>
  <si>
    <t>Warmtecooperatie</t>
  </si>
  <si>
    <t>Coöperatie Warm Vliedberg U.A.</t>
  </si>
  <si>
    <t>Warmtecoöperatie Warmwolde U.A.</t>
  </si>
  <si>
    <t>Coöperatief Warm Westerkwartier U.A.</t>
  </si>
  <si>
    <t>Productiekoepel (samenwerking meerdere cooperaties)</t>
  </si>
  <si>
    <t>Coöperatie Energiecollectief Midden-Twente U.A. (regionale productie)</t>
  </si>
  <si>
    <t>Burgerwindpark de Spinder U.A.,_x000D_
 Coöperatieve Vereniging</t>
  </si>
  <si>
    <t>Coöperatie Solar Parkings U.A. (regionale productie)</t>
  </si>
  <si>
    <t>Coöperatie Zonnepark Welschap U.A. (regionale productie)</t>
  </si>
  <si>
    <t>Coöperatie Project De Mussels U.A. (regionale productie)</t>
  </si>
  <si>
    <t>Balinge</t>
  </si>
  <si>
    <t>Coöperatieve Vereniging Zonnemaatje Duinboeren 2022 U.A. (regionale productie)</t>
  </si>
  <si>
    <t>Energie Opwekcoöperatie Zonnemaatje RWZI Haaren U.A. (Nemerstroom)</t>
  </si>
  <si>
    <t>Energiek IJmond en Omstreken Coöperatie U.A. (regionale productie)</t>
  </si>
  <si>
    <t>Samenwerkende Heerenveense Energie Coöperaties U.A. (SHEC) (regionale productie)</t>
  </si>
  <si>
    <t>Productiecoöperatie bewonersinitiatief</t>
  </si>
  <si>
    <t>Coöperatie Um Zunst_x000D_
 U.A.</t>
  </si>
  <si>
    <t>Energiecoöperatie De Rips Zonnedak_x000D_
 Ploegmakers U.A.</t>
  </si>
  <si>
    <t>Cooperatief Zonnedak De Pracht U.A.</t>
  </si>
  <si>
    <t>Coöperatie Zon op de_x000D_
 "Plak" U.A.</t>
  </si>
  <si>
    <t>Zon op Edam-Volendam Coöperatie_x000D_
 U.A.</t>
  </si>
  <si>
    <t>Coöperatieve Vereniging Solar Green_x000D_
 Point Den Haag eo U.A</t>
  </si>
  <si>
    <t>Coöperatieve Vereniging Solar Green_x000D_
 Point De Gruyter Fabriek U.A.</t>
  </si>
  <si>
    <t>Oldehove, Niehove, Oldehove, Saaksum, Ezinge, Noordhorn, Lauwerzijl, Zuurdijk, Den Ham, Warfhuizen en Houwerzijl</t>
  </si>
  <si>
    <t>Zon op de Ronde Venen Coöperatief_x000D_
 U.A.</t>
  </si>
  <si>
    <t>Energie Cooperatief West U.A.</t>
  </si>
  <si>
    <t>Coöperatie Wetering Energiecentrale_x000D_
 U.A.</t>
  </si>
  <si>
    <t>Coöperatie Duurzaam Singraven U.A.</t>
  </si>
  <si>
    <t>Zon op World Forum Coöperatie U.A.</t>
  </si>
  <si>
    <t>Zon op de Nes aan de Amstel_x000D_
 Coöperatie U.A.</t>
  </si>
  <si>
    <t>Zon op Heemstede Coöperatie_x000D_
 U.A.</t>
  </si>
  <si>
    <t>Zon op Amsterdam_x000D_
 Coöperatie U.A.</t>
  </si>
  <si>
    <t>Zon op Oud Zaandijk Coöperatie U.A.</t>
  </si>
  <si>
    <t>Zaandijk</t>
  </si>
  <si>
    <t>Zon op Landelijk Noord Coöperatie_x000D_
 U.A.</t>
  </si>
  <si>
    <t>Stichting Zon op GOUDasfalt (later:_x000D_
 PCR-coöperatie)</t>
  </si>
  <si>
    <t>Zonnecollectief Rijswijk_x000D_
 Energiecoöperatie U.A.</t>
  </si>
  <si>
    <t>Broek op Waterland</t>
  </si>
  <si>
    <t>Cooperatie Zonnecollectief Tuindorp_x000D_
 Hengelo U.A.</t>
  </si>
  <si>
    <t>Coöperatie Zon Kleine_x000D_
 Veld 33a U.A.</t>
  </si>
  <si>
    <t>Zon Op Ons Dorp Amsterdam_x000D_
 Cooperatie U.A.</t>
  </si>
  <si>
    <t>VoordeZon EnergieCoöperatie U.A.</t>
  </si>
  <si>
    <t>Zon op Zwijndrecht 3331 cooperatie_x000D_
 U.A.</t>
  </si>
  <si>
    <t>Zon op Alphen Aan Den Rijn_x000D_
 Coöperatie U.A.</t>
  </si>
  <si>
    <t>Zon op Woerdense Verlaat Coöperatie_x000D_
 U.A.</t>
  </si>
  <si>
    <t>WPC Energie Coöperatie U.A.</t>
  </si>
  <si>
    <t>Zon op Zuidplas_x000D_
 Coöperatie U.A.</t>
  </si>
  <si>
    <t>Zon op Stadshoeve Tinteltuin_x000D_
 Coöperatie U.A.</t>
  </si>
  <si>
    <t>Coöperatieve Vereniging Solar Green_x000D_
 Point A20 Rotterdam U.A.</t>
  </si>
  <si>
    <t>Energie Cooperatie 'De_x000D_
 Sinneskeppers' U.A.</t>
  </si>
  <si>
    <t>Jistrum</t>
  </si>
  <si>
    <t>Coöperatie Zonnepark Herike-Elsen_x000D_
 U.A.</t>
  </si>
  <si>
    <t>Coöperatieve Vereniging Solar Green_x000D_
 Point Woerden U.A.</t>
  </si>
  <si>
    <t>Coöperatie Zon op Haarlemmermeer_x000D_
 U.A.</t>
  </si>
  <si>
    <t>Zon op Hendrik-Ido-Ambacht_x000D_
 Coöperatie U.A.</t>
  </si>
  <si>
    <t>Cooperatieve Vereniging Solar Green_x000D_
 Point Haarlemmermeer U.A</t>
  </si>
  <si>
    <t>Zon op Poppendam Coöperatie_x000D_
 U.A.</t>
  </si>
  <si>
    <t>Zon op Amersfoort Cooperatie U.A.</t>
  </si>
  <si>
    <t>Zon op Tuindorp Oostzaan Coöperatie_x000D_
 U.A.</t>
  </si>
  <si>
    <t>Energie Coöperatie De Romrijten_x000D_
 U.A.</t>
  </si>
  <si>
    <t>Coöperatieve Vereniging Solar Green_x000D_
 Point Cabfab - Den Haag U.A.</t>
  </si>
  <si>
    <t>Cooperatie Zonnepark Het Reethse_x000D_
 Veld U.A.</t>
  </si>
  <si>
    <t>Zon op Nijkerk, Nijkerkerveen,_x000D_
 Hoevelaken, Locatie I U.A.</t>
  </si>
  <si>
    <t>Cooperatie Poldermolen_x000D_
 Wieringermeer U.A.</t>
  </si>
  <si>
    <t>Hollands Kroon</t>
  </si>
  <si>
    <t>Wieringerwerf</t>
  </si>
  <si>
    <t>Cooperatie Zon Op Museon En Andere_x000D_
 Gebouwen U.A.</t>
  </si>
  <si>
    <t>Coöperatie Zonneklaar Doetinchem UA</t>
  </si>
  <si>
    <t>Zon Op Leidschendam-Voorburg_x000D_
 Cooperatie U.A.</t>
  </si>
  <si>
    <t>Zon op Reeuwijk Coöperatie U.A._x000D_
 (Zon op Bodegraven-Reeuwijk)</t>
  </si>
  <si>
    <t>Frisia Zonnestroom Coöperatie U.A.</t>
  </si>
  <si>
    <t>Hemmen</t>
  </si>
  <si>
    <t>Wehl</t>
  </si>
  <si>
    <t>Energie Cooperatie Goudse Panelen_x000D_
 U.A.</t>
  </si>
  <si>
    <t>Productiecoöperatie van bedrijf</t>
  </si>
  <si>
    <t>Coöperatie Hoeve Biesland B.a.</t>
  </si>
  <si>
    <t>Delfgauw</t>
  </si>
  <si>
    <t>Aarle-Rixtel</t>
  </si>
  <si>
    <t>Energie Coöperatie Energized by_x000D_
 Kramp U.A.</t>
  </si>
  <si>
    <t>Energiecoöperatie Zonnedak Van_x000D_
 Kessel Olie Milheeze U.A.</t>
  </si>
  <si>
    <t>Productiecoöperatie van VvE</t>
  </si>
  <si>
    <t>Zon op Witte Pool Coöperatie_x000D_
 U.A.</t>
  </si>
  <si>
    <t>Collectieve_x000D_
 Opwekinstallatie Coöperatie Zonnedael U.A.</t>
  </si>
  <si>
    <t>Energiecoöperatie Woonwijk De Zeven_x000D_
 Heuvelen U.A.</t>
  </si>
  <si>
    <t>Zon op IJburg blok 17 Coöperatie_x000D_
 U.A.</t>
  </si>
  <si>
    <t>Zon Op "Le Petit Jardin"_x000D_
 Cooperatie U.A.</t>
  </si>
  <si>
    <t>Zon Op Krugerplein 8-A Tot en Met_x000D_
 16-D Cooperatie U.A.</t>
  </si>
  <si>
    <t>Zon Op Het Dok_x000D_
 Cooperatie U.A.</t>
  </si>
  <si>
    <t>Zon Op Marjoleinstraat Cooperatie_x000D_
 U.A.</t>
  </si>
  <si>
    <t>Vereniging Van Eigenaars De_x000D_
 Getijden ( Veldstraat 2 en 4 te Nijmegen)</t>
  </si>
  <si>
    <t>Coöperatie SolarHK U.A</t>
  </si>
  <si>
    <t>Zon Op Albatros_x000D_
 Lamellen 2-4 Cooperatie U.A.</t>
  </si>
  <si>
    <t>Zon op de Sluis Coöperatie U.A.</t>
  </si>
  <si>
    <t>Coöperatie Op Rozen Facilitair (CORF)/ Coöperatie Hof van Twente op Rozen U.A./ Energiecoöperatie Hof op Rozen U.A.</t>
  </si>
  <si>
    <t>(Coöperatief) ontwikkelaar</t>
  </si>
  <si>
    <t>Emmeloord Opgewekt,_x000D_
 Coöperatief Energie 8305 U.A.</t>
  </si>
  <si>
    <t>Emmeloord</t>
  </si>
  <si>
    <t>De Meern</t>
  </si>
  <si>
    <t>Energie_x000D_
 Cooperatie Het Zonnige Zuiden U.A.</t>
  </si>
  <si>
    <t>Elkenrade</t>
  </si>
  <si>
    <t>Coöperatie Samen Duurzaam Projecten_x000D_
 U.A.</t>
  </si>
  <si>
    <t>Coöperatie_x000D_
 Zonnehub U.A.</t>
  </si>
  <si>
    <t>Sint-Annaland</t>
  </si>
  <si>
    <t>Veenendaal</t>
  </si>
  <si>
    <t>Giessen</t>
  </si>
  <si>
    <t>Innax Solar B.V. (coöperatieve ontwikkelaar, meerdere productiecoöperaties))</t>
  </si>
  <si>
    <t>Kobespa/ NLEC advies (ontwikkelaar, meerdere productiecoöperaties)</t>
  </si>
  <si>
    <t>Totaal</t>
  </si>
  <si>
    <t>&lt; 2009</t>
  </si>
  <si>
    <t>Totaal vermogen (KWp)</t>
  </si>
  <si>
    <t>BvO/ Eendracht/ DAL-coops zonneweide Garreweer</t>
  </si>
  <si>
    <t>stopgezet</t>
  </si>
  <si>
    <t>Soleila</t>
  </si>
  <si>
    <t>MRD/ Z.E.C. Sluis- MFC De Windmaker</t>
  </si>
  <si>
    <t>BENG!/ zonnedak FC De Bilt</t>
  </si>
  <si>
    <t>Zonnedorpen/ zonnedak Boerderijdak Hondertsenweg</t>
  </si>
  <si>
    <t>OpgewektNijwol/ zonnedak De blinker</t>
  </si>
  <si>
    <t>HET/ Zakelijke zon VvE Schuttersheide (advies)</t>
  </si>
  <si>
    <t>Opgewekt Heeze Leende / zonnepark naast A2 (orientatie, stopgezet)</t>
  </si>
  <si>
    <t xml:space="preserve">NEWECOOP/ zonnepark Ramshoven </t>
  </si>
  <si>
    <t>DuurzaamTaarlo/ zonnedak Kor</t>
  </si>
  <si>
    <t>BetuweEnergie/ Drijvend Zonnepark Aamse-Eisenhower plas</t>
  </si>
  <si>
    <t>gemeente, Liander, K3Delta</t>
  </si>
  <si>
    <t>Duurzaam Menterwolde/ Zonnepark Trekweg</t>
  </si>
  <si>
    <t>EnschedeEnergie/ zonnedak Kromhof</t>
  </si>
  <si>
    <t>ECGraftdeRijp/ zonnedak Arie Oud &amp; Zn</t>
  </si>
  <si>
    <t>Zuidschermer</t>
  </si>
  <si>
    <t>Zon op Rijswijk/ zonnedak Sporthal Altis (Zonnecollectief Rijswijk)</t>
  </si>
  <si>
    <t>"Zonnecollectief Rijswijk_x000D_
 Energiecoöperatie U.A."</t>
  </si>
  <si>
    <t>LeimuidenDuurzaam/ zonnedak Herenboeren a/d Drecht</t>
  </si>
  <si>
    <t>Bildtse Stroom/ Zonnedak Dijkstra</t>
  </si>
  <si>
    <t>ValleiEnergie/ Zonnecentrale Barneveldstestraat</t>
  </si>
  <si>
    <t>LOPEC/ zonnedak 3 Oosterwijtwerd</t>
  </si>
  <si>
    <t xml:space="preserve">WatBeters/ zonnedak InPrintMatter </t>
  </si>
  <si>
    <t>Elst, Oosterhout en Valburg</t>
  </si>
  <si>
    <t>BRES/ VVE Passage Zuidpoort</t>
  </si>
  <si>
    <t>Westergeast/ zonnedak De Jong</t>
  </si>
  <si>
    <t>De Westereen</t>
  </si>
  <si>
    <t>WoerdenEnergie/ zonnedak De Schulenburch</t>
  </si>
  <si>
    <t>Kamerik</t>
  </si>
  <si>
    <t>PoweredbyHattem/ zonnedak  bedrijf 1e industrieweg (SDE)</t>
  </si>
  <si>
    <t>Energiefabriek013/ Energiefabriek Armhoef basisschool</t>
  </si>
  <si>
    <t>DuurzaamWergea/ Zonnedak Wobbes</t>
  </si>
  <si>
    <t xml:space="preserve">EnergiekHeusden/Zon op Heusden 3 </t>
  </si>
  <si>
    <t>Drunen</t>
  </si>
  <si>
    <t>EnergieU/ Buurtstroom VvE Briljantlaan</t>
  </si>
  <si>
    <t>GroeneReus/ Oostvaarderscollege</t>
  </si>
  <si>
    <t>ReindonkEnergie/ New Rail zonnepanelen geluidsscherm (demonstratieproject Prorail)</t>
  </si>
  <si>
    <t>America</t>
  </si>
  <si>
    <t>KennemerWind/ zonnedak  Nieuwe Niedorp</t>
  </si>
  <si>
    <t>Nieuwe Niedorp</t>
  </si>
  <si>
    <t>PowerPlus</t>
  </si>
  <si>
    <t>NunspeetEnergie/ zonnepark Bovenweg</t>
  </si>
  <si>
    <t>DeventerEnergie/ Danzigweg</t>
  </si>
  <si>
    <t>ECParkstad/ zonnedak Vosluilenweg gemeente</t>
  </si>
  <si>
    <t>ValleiEnergie/ zonnedak Groene Waarden (fase 2)</t>
  </si>
  <si>
    <t xml:space="preserve">HeuvelrugEnergie/ Zon op Heuvelrug zonnepark Hoogheemraadschap </t>
  </si>
  <si>
    <t>Hoogheemraadschap Stichtse Rijnlanden</t>
  </si>
  <si>
    <t>EC IJlst/ Stroomdaken</t>
  </si>
  <si>
    <t>BOEN Bronkhorst/ zonnedak Pasman</t>
  </si>
  <si>
    <t>Baak</t>
  </si>
  <si>
    <t>VETVught/ Zonnemaatje Vught MBM Chaplin</t>
  </si>
  <si>
    <t>VET Vught, Vughtse Energie Transitie (Vet) U.A., "Cooperatie Hot U.A. (Huis en Omgeving in Transitie), voormalig: Coöperatie Duurzame Energie Haaren U.A."</t>
  </si>
  <si>
    <t>HET/ zonnedak sportclub Berenstein</t>
  </si>
  <si>
    <t>Endura/ zonnedak Retailcentrum Harderwijk</t>
  </si>
  <si>
    <t>NoviaVolta/ zonnedak ARN (vuilverbrander Weurt)</t>
  </si>
  <si>
    <t>OpgewektHouten/ zonnepark Laagraven</t>
  </si>
  <si>
    <t>DorpCentraal/ zonnedaken (met ondernemers)</t>
  </si>
  <si>
    <t>EnergierijkVoorst/ energiecentrale Teuge</t>
  </si>
  <si>
    <t>EC Meierijstad/ zonnedak SCE vd Hurk</t>
  </si>
  <si>
    <t>EC2030/ zonnedak Oud Zuilen</t>
  </si>
  <si>
    <t>Oud Zuilen</t>
  </si>
  <si>
    <t>HutvanMie/ zonnewal A27</t>
  </si>
  <si>
    <t>ECTolbert/ zonnedak Cazemier</t>
  </si>
  <si>
    <t>Zuiderlicht/ Steigereiland (bedrijfsverzamelgebouw)</t>
  </si>
  <si>
    <t>EIK Kantens/ Zonnepark Vuilstort Usquert (met Bronnen VanOns)</t>
  </si>
  <si>
    <t>DEZo/ Gemeentelijk dak Sporthal Willem Alexander Plantsoen Driemanspolder</t>
  </si>
  <si>
    <t>Hilverzon/ sporthal de Lieberg</t>
  </si>
  <si>
    <t>Endura/ zonnedak Container Terminal Harderwijk</t>
  </si>
  <si>
    <t>Zon op Reeuwijk/ Reeuwijk (Vergeer Kaas)</t>
  </si>
  <si>
    <t>BergenEnergie / Zonnepark Hargen (100% eigendom)</t>
  </si>
  <si>
    <t>gemeente Bergen</t>
  </si>
  <si>
    <t>EK Garyp/ zonnepark Krite Garyp (bij zonnepark Garyp)</t>
  </si>
  <si>
    <t>Energiecoöperatie 'Enerzjy Kooperaasje Garyp u.a, "Coöperatie 'Postkoaderoas krite_x000D_
 Garyp' UA"</t>
  </si>
  <si>
    <t>ECOstroom/ zonnedak Zon stadsdeelkantoor Noord (Buikslotermeer)</t>
  </si>
  <si>
    <t>ZutphenEnergie/ Zonnedak Copiam</t>
  </si>
  <si>
    <t>Scholte Energy</t>
  </si>
  <si>
    <t>OpgewektHouten/ Coöperatie Duurzaam Eiland/ zonneveld De Wilgengriend</t>
  </si>
  <si>
    <t>NEOranjewijk/ Zonnedak op parkeergarage Klanderij</t>
  </si>
  <si>
    <t>WatBeters/ zonnedak sporthal De Bongerd</t>
  </si>
  <si>
    <t>ECNoordseveld/ zonnedak SCE 4</t>
  </si>
  <si>
    <t>Zeeuwind/ zonnepark Dreischor</t>
  </si>
  <si>
    <t>Zon op Garenkokerkwartier/ 2e dak</t>
  </si>
  <si>
    <t>Huibertstroom/ LTV Gouwenes</t>
  </si>
  <si>
    <t>Huibertstroom</t>
  </si>
  <si>
    <t>Hogelandster EC/DML Wehe Den Hoorn (stopgezet)</t>
  </si>
  <si>
    <t>Wehe-Den Hoorn</t>
  </si>
  <si>
    <t xml:space="preserve">GrunnegerPower/ P+R Meerstad </t>
  </si>
  <si>
    <t>Dedemsvaart/ PCR coöperatie Haitjema</t>
  </si>
  <si>
    <t>Dedemsvaart</t>
  </si>
  <si>
    <t xml:space="preserve">EC Valthe/ zonnedak Schaapskuilweg </t>
  </si>
  <si>
    <t>Nyewaard/ zonnedak SCE2-stopgezet</t>
  </si>
  <si>
    <t xml:space="preserve">DEZo/ Gemeentelijke dak Zanzibarplein </t>
  </si>
  <si>
    <t>ECDeToekomst/ zonnepark Vaartweg</t>
  </si>
  <si>
    <t>Sienergie/ buurtproject AmstelandZon</t>
  </si>
  <si>
    <t>DEZo/ zonnedak en zonneweide Balijhoeve</t>
  </si>
  <si>
    <t>EC Molenbeke/ Zonnedak Tennishal Molenbeke</t>
  </si>
  <si>
    <t>AEC/ zonnedak Hollum (2e dak)</t>
  </si>
  <si>
    <t>Amelander Energie Coöperatie U.A., Energie Coöperatie Lek en IJsselstroom U.A. (L&amp;IJS)</t>
  </si>
  <si>
    <t>SamenDuurzaamPowerChangers/ zonnedaken (PCR)</t>
  </si>
  <si>
    <t>"Coöperatie Samen Duurzaam Projecten_x000D_
 U.A."</t>
  </si>
  <si>
    <t>PowerChangers/ Coöperatie SamenDuurzaam Projecten U.A.</t>
  </si>
  <si>
    <t>VoornePuttenEnergie/ Sporthal Maaswijk Spijkenisse</t>
  </si>
  <si>
    <t>Nissewaard</t>
  </si>
  <si>
    <t>Spijkenisse</t>
  </si>
  <si>
    <t xml:space="preserve">Zon op Rijswijk/ zonnedak 2 Sporthal </t>
  </si>
  <si>
    <t xml:space="preserve">GroeneHartEnergie/ Ekodorp melkveehouderij </t>
  </si>
  <si>
    <t>melkveehouderij</t>
  </si>
  <si>
    <t>BestEnergie/ zonnedak SteenOvenseweg</t>
  </si>
  <si>
    <t>ECHeumen/ zonnedak Looiersweg &amp; Donderbergweg</t>
  </si>
  <si>
    <t>DuurSaamEttenleur/ zonnedak Turfschip (PCR)</t>
  </si>
  <si>
    <t>Zon op Marken Zon op Bukdijk</t>
  </si>
  <si>
    <t>ValleiEnergie/ MFC Renkum</t>
  </si>
  <si>
    <t>Zon op Zwijndrecht/ zonnedak EBLO De Geer</t>
  </si>
  <si>
    <t>WoerdenEnergie/ zonnedak Sportlust 46</t>
  </si>
  <si>
    <t>EC Midden-Twente/ ECHT/ zonnedak Zon op Snorrewind</t>
  </si>
  <si>
    <t>Essenkracht/ zonnedak Oude Vrielink</t>
  </si>
  <si>
    <t>EendrachtEnergie/ Zonnedak Manege</t>
  </si>
  <si>
    <t>ZutphenEnergie/ Zonnedak Beethovenstraat 2</t>
  </si>
  <si>
    <t>EchtSusterenEnergie/ zonnedak (PCR)</t>
  </si>
  <si>
    <t>EC StroomvanHier/ zonnedak  Lierweg (Roording)</t>
  </si>
  <si>
    <t>Molenhoek</t>
  </si>
  <si>
    <t>HellendoornopRozen/ 4 zonnedaken (PCR)</t>
  </si>
  <si>
    <t>Zonnehuukske/ zonnecentrale Hoekstra (PCR)</t>
  </si>
  <si>
    <t>Venhorst</t>
  </si>
  <si>
    <t>SunneEnergie/ zonnedak Franke</t>
  </si>
  <si>
    <t>GOED/ Zonnedaken (stopgezet)</t>
  </si>
  <si>
    <t>HogelandsterEC/ Zonnedak 5 Vierhuizen</t>
  </si>
  <si>
    <t>Vierhuizen</t>
  </si>
  <si>
    <t>MRD/ Z.E.C Terneuzen (Philipinne)</t>
  </si>
  <si>
    <t>Philipinne</t>
  </si>
  <si>
    <t>LECO/ zonnedak De Vries</t>
  </si>
  <si>
    <t>LEOO/ zonnedak sporthal Het Dok</t>
  </si>
  <si>
    <t>LEOO/ zonnedak</t>
  </si>
  <si>
    <t>AmsterdamEnergie/ VVE President Brandstraat</t>
  </si>
  <si>
    <t xml:space="preserve">Eigenwijkse EC/ zonnedak Geitenboerderij </t>
  </si>
  <si>
    <t>ZaanseEnergieKooperatie/zonnedak Noorderweg Zon</t>
  </si>
  <si>
    <t>MorgenGroeneEnergie/ zonnedaken stopgezet</t>
  </si>
  <si>
    <t>AEC/ zonnepanelen op Ameland State carports</t>
  </si>
  <si>
    <t xml:space="preserve">GrunnegerPower/ P+R Reitdiep Postcoderoos </t>
  </si>
  <si>
    <t>SallandWest/ zonnedak Costerstraat</t>
  </si>
  <si>
    <t>EnergiekDaarle/ Zonnepark Daarle (omgevingsfonds, mogelijk PCR)</t>
  </si>
  <si>
    <t>EC Oldambt/ zonnedak zwembad Winschoten</t>
  </si>
  <si>
    <t>BergenEnergie / Zonnedak Polle</t>
  </si>
  <si>
    <t>Bildtse Stroom/ Zonnedak  Jensma Oude Syl</t>
  </si>
  <si>
    <t>Het Bildt / Oude Syl</t>
  </si>
  <si>
    <t>Zon op Amersfoort/ zonnepark Zielenhorst</t>
  </si>
  <si>
    <t>ECEemnes/ zonnedak SV Eemnes</t>
  </si>
  <si>
    <t>Groenpand</t>
  </si>
  <si>
    <t>ZZON/ zonnedak Gouden Leeuw Venray</t>
  </si>
  <si>
    <t>D2E</t>
  </si>
  <si>
    <t>HeerlenDuurzaam/ zonnedak Douve Weien (2 daken)</t>
  </si>
  <si>
    <t>Zon op Amsterdam/ Helmersbuurt</t>
  </si>
  <si>
    <t>"Zon op Amsterdam_x000D_
 Coöperatie U.A."</t>
  </si>
  <si>
    <t>BestEnergie/ zonnedak Paardrijhal</t>
  </si>
  <si>
    <t>EnergiekeBuurtschappen/ Zonneweide Kotten</t>
  </si>
  <si>
    <t xml:space="preserve">EC's HartvBabant/ zonnedak voor huurders Cascade (GroenisGoed teDoen) </t>
  </si>
  <si>
    <t>Dongen, Waalwijk, Loon op Zand</t>
  </si>
  <si>
    <t>EC Dongen, ECLOZ, Langstraat</t>
  </si>
  <si>
    <t xml:space="preserve">EIK Kantens/ zonnedak Postcoderoos Uithuizermeeden I </t>
  </si>
  <si>
    <t>Uithuizermeeden</t>
  </si>
  <si>
    <t>Zon op Purmerend/ Zon op Jan vEgmond College</t>
  </si>
  <si>
    <t>BRES/ Zonnepark Beekse Stroom (RWZI Nieuwveer)</t>
  </si>
  <si>
    <t>Stichting Support ONS (wordt FRES)</t>
  </si>
  <si>
    <t xml:space="preserve">waterschap </t>
  </si>
  <si>
    <t>GrunnegerPower/ Noorderplantsoen stationsdak Prorail(PCR)</t>
  </si>
  <si>
    <t>Prorail</t>
  </si>
  <si>
    <t>Ecothesinge/ zonnedak Schutterlaan</t>
  </si>
  <si>
    <t>EC Teylingen/ zonnedaken stopgezet</t>
  </si>
  <si>
    <t>ECOstroom/ Amstelveen Ecostroom/ Dr. Willem Drees</t>
  </si>
  <si>
    <t>AmsterdamEnergie/ Zonstation 3 Westpoort (stopgezet)</t>
  </si>
  <si>
    <t>GroenRegentes/ HaagsOpgewekt Afvalbrengstation</t>
  </si>
  <si>
    <t>DeZO/ Dutch tech Campus</t>
  </si>
  <si>
    <t>DuurSaamEttenleur/ zonnedak Banakker (zwembad)</t>
  </si>
  <si>
    <t>Zon op Zwijndrecht/ zonnedak Total Roof Care (TRC)</t>
  </si>
  <si>
    <t>RotterdamseEC/ zonnedak Erasmus Universiteit/ Witte de With</t>
  </si>
  <si>
    <t>Rotterdamse</t>
  </si>
  <si>
    <t>ECBunnik/ zonnedak Wooncomplex Kampweg</t>
  </si>
  <si>
    <t>EnergiekVelsen/KennemerKracht/ VVE Laagtij</t>
  </si>
  <si>
    <t>IJmuiden</t>
  </si>
  <si>
    <t>Nijeveen/Zon Op Groot Dak  (10 daken)</t>
  </si>
  <si>
    <t xml:space="preserve">LTO-Noord afdeling Zuidwest Drenthe </t>
  </si>
  <si>
    <t>Zevenster/ zonnedak Carport</t>
  </si>
  <si>
    <t>GroenerGroningen/ Ulrum</t>
  </si>
  <si>
    <t>Ulrum</t>
  </si>
  <si>
    <t>GroenerGroningen</t>
  </si>
  <si>
    <t>GroenerGroningen (?)</t>
  </si>
  <si>
    <t>ZutphenEnergie/ Zonnedak Brucknerstraat</t>
  </si>
  <si>
    <t xml:space="preserve">JirnsumerEK/ Zon op alle daken van It String </t>
  </si>
  <si>
    <t>Jirnsumer</t>
  </si>
  <si>
    <t>EnschedeEnergie/ zonnedak AC ter Kuile</t>
  </si>
  <si>
    <t>WoerdenEnergie/ zonnedak VVE Kallahof</t>
  </si>
  <si>
    <t xml:space="preserve">EnergiekHeusden/Zonnedak De Poort </t>
  </si>
  <si>
    <t>GebiedscooperatieNieuwkoop/ zonnedak Stobbeweg 24</t>
  </si>
  <si>
    <t xml:space="preserve">LECO/ zonnedak Opsterland Burg Harmsmaschool </t>
  </si>
  <si>
    <t>Gorredijk</t>
  </si>
  <si>
    <t>ECNoordseveld/ zonnedak SCE 2</t>
  </si>
  <si>
    <t>Voorst tot Wieden/ zonnedak De Kampen</t>
  </si>
  <si>
    <t>Innax D2E/ zonnedaken woningcorporatie WoonIn Nieuwegein</t>
  </si>
  <si>
    <t>ECHeumen/ zonnedak Radboudboerderij</t>
  </si>
  <si>
    <t>Sauwerderpower/ zonnedak en EAZ molens</t>
  </si>
  <si>
    <t>EWSD/ Postcoderstroom/ zonnedak Westhoek</t>
  </si>
  <si>
    <t>Westschouwen/ Burghsluis</t>
  </si>
  <si>
    <t>ECWesterveld/ zonnedak sportzaal Stad&amp;Esch</t>
  </si>
  <si>
    <t>KennemerWind/ zonnedak   Waarland II (fase 2)</t>
  </si>
  <si>
    <t>BergenEnergie / Zonnedak Valkering</t>
  </si>
  <si>
    <t xml:space="preserve">HeuvelrugEnergie/ zonnepark in Overberg </t>
  </si>
  <si>
    <t>Overberg</t>
  </si>
  <si>
    <t xml:space="preserve">EC Oss/ zonneweide Berghem </t>
  </si>
  <si>
    <t>Berghem</t>
  </si>
  <si>
    <t>ECNoordseveld/ zonnedak SCE 5</t>
  </si>
  <si>
    <t>NieuwLansingerstroom/ LansingerZon zonnedak  Spee 1&amp;2</t>
  </si>
  <si>
    <t xml:space="preserve">LECO/ zonnedak MFA De Kompenije </t>
  </si>
  <si>
    <t>Zon op WittePool/ zonnedak VVE Witte Pool</t>
  </si>
  <si>
    <t>"Zon op Witte Pool Coöperatie_x000D_
 U.A."</t>
  </si>
  <si>
    <t>OpgewektHouten/ zonnedak De Vlinder gymzaal</t>
  </si>
  <si>
    <t xml:space="preserve">EnergiekHalderberge/ zonnedak Stampersgat -2 </t>
  </si>
  <si>
    <t>DuurzaamKoudum/ zonnedak (PCR)</t>
  </si>
  <si>
    <t xml:space="preserve">HET/ zonnedak Railpro </t>
  </si>
  <si>
    <t>ESCO, NS, Railpro</t>
  </si>
  <si>
    <t>DuurzaamHaren/ zonnedak Kluswijs Haren (stopgezet)</t>
  </si>
  <si>
    <t>ECSchiebroek/ zonneveld  bedrijventerrein Schiebroek</t>
  </si>
  <si>
    <t xml:space="preserve">GroeneHartEnergie/ zonneweide awzi </t>
  </si>
  <si>
    <t>waterschap HHRS Rijnland</t>
  </si>
  <si>
    <t>GreunerCoop/ zonnedak De Tip Vennegoor</t>
  </si>
  <si>
    <t>OnzeZon Amsterdam/ zonnedak VvE Klimop</t>
  </si>
  <si>
    <t>LECO/ zonnedak Dragstra</t>
  </si>
  <si>
    <t>Hoornsterzwaag</t>
  </si>
  <si>
    <t>Endona/ zonnedak Spanjaardsdijk 28</t>
  </si>
  <si>
    <t>EchtEnergie Oude Ijsselstreek/ collectief zonnepanelen (esco)</t>
  </si>
  <si>
    <t xml:space="preserve">SolarGreenPoint/ Basisschool de Caegh Obdam </t>
  </si>
  <si>
    <t>Koggenland</t>
  </si>
  <si>
    <t>Obdam</t>
  </si>
  <si>
    <t>Solar Green Point</t>
  </si>
  <si>
    <t>ECVorden/ Zonnedak Postcoderoos Op Rozen</t>
  </si>
  <si>
    <t>EC Midden-Twente/ ECHT/ zonnedak Zon op Wijnkamp</t>
  </si>
  <si>
    <t>Goor</t>
  </si>
  <si>
    <t>Waardstroom/ Zonneroos Lekkerkerk</t>
  </si>
  <si>
    <t>Lekkerkerk</t>
  </si>
  <si>
    <t>Zonland/ zonnedaken Barendrecht en Wamel</t>
  </si>
  <si>
    <t>Zonland</t>
  </si>
  <si>
    <t>Energiecoöperatie Zonland U.A. (ontwikkelbedrijf)</t>
  </si>
  <si>
    <t xml:space="preserve">EcoHoogenLaag/ zonnedak Zuurhout  </t>
  </si>
  <si>
    <t>Kekerdom</t>
  </si>
  <si>
    <t>LeudalEnergie/ zonnedak Heythuysen (gemeentehuis)</t>
  </si>
  <si>
    <t>Nijeveen/ zonnedak Dorpshuis De Schalle</t>
  </si>
  <si>
    <t xml:space="preserve">Zuiderlicht/ STAIJ Amstel Montesorri </t>
  </si>
  <si>
    <t xml:space="preserve">HoogeveenEnergie/ 2 zonnevelden (PCR) </t>
  </si>
  <si>
    <t>DeventerEnergie/ Zonnedaken Dec Coöperatie/ Spoorzon KV - 8 daken</t>
  </si>
  <si>
    <t>UdenLanderdEC/ Solar Highway Uden</t>
  </si>
  <si>
    <t>Uden</t>
  </si>
  <si>
    <t>DUEC DuurzaamUitgeest/ De Wissel</t>
  </si>
  <si>
    <t>MRD/  Z.E.C. Sluis - Noord (Verdegem)</t>
  </si>
  <si>
    <t>Bildtse Stroom/ Zonnedak  Goodijk</t>
  </si>
  <si>
    <t>ST.-JACOBIPAROCHIE</t>
  </si>
  <si>
    <t>GrunnegerPower/ Zernike Haren (PCR)</t>
  </si>
  <si>
    <t xml:space="preserve">Blijstroom/ zonnedak SKAR II, Hildegardisstraat </t>
  </si>
  <si>
    <t>DalfsenStroomt/ zonnedak Hessum Stroomt</t>
  </si>
  <si>
    <t>Hessum</t>
  </si>
  <si>
    <t>EnergieU/ Buurtstroom 13 Utrechts Archief</t>
  </si>
  <si>
    <t>EC Lek en IJsselstroom/ Energietuin Mastwijk</t>
  </si>
  <si>
    <t>Afvalzorg (eigenaar), NMU</t>
  </si>
  <si>
    <t>EnergiekHalderberge/ zonneweide Vaartweg (brandweerkazerne)</t>
  </si>
  <si>
    <t>WindUnie</t>
  </si>
  <si>
    <t xml:space="preserve">WindUnie </t>
  </si>
  <si>
    <t>MEC IJsseldelta/ zonnedak school</t>
  </si>
  <si>
    <t>Grafhorst</t>
  </si>
  <si>
    <t>ECNoordseveld/ zonnedak SCE 3</t>
  </si>
  <si>
    <t>BoekelEnergie/ Zonnedak (stopgezet)</t>
  </si>
  <si>
    <t>MRD/ ZCZ Kloosterzande-Wemaes</t>
  </si>
  <si>
    <t>Kloosterzande</t>
  </si>
  <si>
    <t>deA/ Buurtstroom MFC Klarenbeek</t>
  </si>
  <si>
    <t>Nieuw-Oranjepoort/ zonnedak  Kuipers en Koers</t>
  </si>
  <si>
    <t>EC Gouda/ postcoderoos in Plaswijck</t>
  </si>
  <si>
    <t>Opgewekt Maas en Waal/ zonnepark GroenLeven (deel)</t>
  </si>
  <si>
    <t>BenedenLeeuwen</t>
  </si>
  <si>
    <t>LingewaardEnergie/ Zonnepark Bemmel</t>
  </si>
  <si>
    <t>Begro / Ventolines</t>
  </si>
  <si>
    <t>LECO/ zonnedak Bos</t>
  </si>
  <si>
    <t>EON/ SamenZon Houten (stopgezet: overgenomen door OnzeZon)</t>
  </si>
  <si>
    <t xml:space="preserve">Beepower/ zonnepark Zonnepark Wüsterveld </t>
  </si>
  <si>
    <t>GroenGouda/ PCR projecten</t>
  </si>
  <si>
    <t>Groen</t>
  </si>
  <si>
    <t>Zuiderlicht/ Antony Fokkerweg (bedrijfsverzamelgebouw)</t>
  </si>
  <si>
    <t xml:space="preserve">Beeselse EC 'Joris wekt op'/ zonneveld A73 </t>
  </si>
  <si>
    <t>Zon op Leidschendam-Voorburg/ zonnedak Molenwei</t>
  </si>
  <si>
    <t>Stompwijk</t>
  </si>
  <si>
    <t>DuurzaamWergea/ Zonnedak  Meinderts</t>
  </si>
  <si>
    <t xml:space="preserve">Zon op Zeeburg  Amsterdam Zeeburg II (huurders) </t>
  </si>
  <si>
    <t>ECEpe/ zonne-energie en opslag Sportpark De Wachtenlenberg</t>
  </si>
  <si>
    <t>Zuiderlicht/ Montessori College Oost</t>
  </si>
  <si>
    <t>HellendoornopRozen/ zonneveld particuliere grond  (PCR)</t>
  </si>
  <si>
    <t>PB/ Zonnedak Zuidwolde</t>
  </si>
  <si>
    <t>DuurzaamWesepe/ zonnedak Aarnink</t>
  </si>
  <si>
    <t>Schalkhaar</t>
  </si>
  <si>
    <t>LochemEnergie/ zonnedak WILA 2</t>
  </si>
  <si>
    <t>Opgewekt Maas en Waal/ zonnedak (PCR) (stopgezet)</t>
  </si>
  <si>
    <t>Postcoderstroom</t>
  </si>
  <si>
    <t>HeuvelrugEnergie/ New Grid on the Block Kromme Rijnstreek (meerdere daken)</t>
  </si>
  <si>
    <t>Heuvelrug</t>
  </si>
  <si>
    <t>4 e-coöperaties, 4 Gemeentes: Houten, Bunnik, Wijk bij Duurstede en Utrechtse Heuvelrug en Stedin</t>
  </si>
  <si>
    <t>HeerdeEnergiek/Solarcarport Heerderstrand</t>
  </si>
  <si>
    <t>mede-eigenaar: SolarGreenPoint (80%)</t>
  </si>
  <si>
    <t>EON/ SamenZon Tynaarlo (uitbreiding 1700 panelen)</t>
  </si>
  <si>
    <t>DuurzaamHeeg/ zonnedak Hoora Watersport aan De Draei</t>
  </si>
  <si>
    <t>Endura/ zonnedak Strekdam Harderwijk (Tjerk Hiddes Scouting)</t>
  </si>
  <si>
    <t>EnergiekVelsen/KennemerKracht/ VVE Hoogtij</t>
  </si>
  <si>
    <t>DeGroeneStroom/ zonnepark langs A15</t>
  </si>
  <si>
    <t>NunspeetEnergie/ zonnedak 2 Oude Molenweg</t>
  </si>
  <si>
    <t>Doornspijk</t>
  </si>
  <si>
    <t>Zuiderlicht/ Basisschool Aldoende</t>
  </si>
  <si>
    <t>STAIJ scholengemeenschap, Dienst vastgoed Amsterdam</t>
  </si>
  <si>
    <t>ECdeOmslag/ zonnedak stopgezet</t>
  </si>
  <si>
    <t>Trynergie/ Zeven Trynwâldster zonnedaken (overige 4)</t>
  </si>
  <si>
    <t>Trynergie</t>
  </si>
  <si>
    <t>ValleiEnergie/ Zonnecentrale Zwartesteeg</t>
  </si>
  <si>
    <t>VeluweEnergie/ Zonnepark Zon op Spijkweg/ Schaapdijk</t>
  </si>
  <si>
    <t>Solar Century</t>
  </si>
  <si>
    <t>DuurzaamBaarn/ BijZONderBaarn/ zonnedak bedrijfspand</t>
  </si>
  <si>
    <t xml:space="preserve">ECZonnigeZuiden/ zonnedak Gemeentewerf </t>
  </si>
  <si>
    <t>Gulpen</t>
  </si>
  <si>
    <t>"Energie_x000D_
 Cooperatie Het Zonnige Zuiden U.A."</t>
  </si>
  <si>
    <t>LECO/ zonnedak Dijksma/ Popkema</t>
  </si>
  <si>
    <t>EnergiekAnsen/ zonnepark Om de Kamp (SDE)</t>
  </si>
  <si>
    <t>DuurzaamWesepe/ zonnedak Weseperweg</t>
  </si>
  <si>
    <t>LuttenbergEnergie/ zonnedak Grefelman</t>
  </si>
  <si>
    <t>Eneco Zonnehub/ Schuytgraaf</t>
  </si>
  <si>
    <t xml:space="preserve">TexelEnergie/ zonneweide RWZI Everstekoog </t>
  </si>
  <si>
    <t>Waterschap HHNK, pilotproject EU, Liander, Urgenda</t>
  </si>
  <si>
    <t>Zuiderlicht/ KNRB</t>
  </si>
  <si>
    <t>BeekseEnergie/ zonnedak Roebroek</t>
  </si>
  <si>
    <t>BergenEnergie/ Zonneparking Hargen (vervallen)</t>
  </si>
  <si>
    <t>Zuiderlicht/ TBWA</t>
  </si>
  <si>
    <t>AlmeerseWind/ Zonnepark Almere Pampus</t>
  </si>
  <si>
    <t>Pampus</t>
  </si>
  <si>
    <t>EKON/ zonnedak Slappeterp Fokkema II</t>
  </si>
  <si>
    <t>HoekschWaardDuurzaam/ zonnedak Christinastraat</t>
  </si>
  <si>
    <t>Numansdorp</t>
  </si>
  <si>
    <t>DuurzaamWesepe/ zonnedak Jansen Autobedrijf</t>
  </si>
  <si>
    <t>DuurzaamSteenbergen/ NVS zonneveld Sportpark de Danen</t>
  </si>
  <si>
    <t>Nieuw-Vossemeer</t>
  </si>
  <si>
    <t>WassenaarseEC/ zonnedak American School of The Hague (ASH)</t>
  </si>
  <si>
    <t>Innax/ Gelders Eiland/ zonnedaken met woningcorporatie (meerdere locaties)</t>
  </si>
  <si>
    <t>Lobith, Tolkamer, Aerdt, Pannerden, Herwen</t>
  </si>
  <si>
    <t>Innax Solar B.V. (coöperatieve ontwikkelaar, meerdere productiecoöperaties)), Innax/ Coöperatie Maasstroom U.A. (was: Coöperatie Het Gelders eiland U.A)</t>
  </si>
  <si>
    <t>Innax: Gelders Eiland (opgeheven)</t>
  </si>
  <si>
    <t>EnergieGilzeRijen/ zonproject met woningcorporatie</t>
  </si>
  <si>
    <t xml:space="preserve">Zon op VVE de Albatros </t>
  </si>
  <si>
    <t>"Zon Op Albatros_x000D_
 Lamellen 2-4 Cooperatie U.A."</t>
  </si>
  <si>
    <t>Trynergie/  Trynwâldster zonnedak van der Veen</t>
  </si>
  <si>
    <t>Oentsjerk</t>
  </si>
  <si>
    <t>Samenstroom/ Zon op Steyl</t>
  </si>
  <si>
    <t>Sienergie/ buurtproject Wilgenlaan</t>
  </si>
  <si>
    <t>Zuiderlicht/ Zon op t Kabouterhuis - Leksmondplein</t>
  </si>
  <si>
    <t>ZonnigZieuwent/ zonnepark Zieuwent (Klein Tilder)</t>
  </si>
  <si>
    <t>EnergiekBroekland/ zonnedak Reuveldseweg (Korterik)</t>
  </si>
  <si>
    <t>Innax/ Zonnig Laden/ zonnedak</t>
  </si>
  <si>
    <t>Innax Solar B.V. (coöperatieve ontwikkelaar, meerdere productiecoöperaties)), Innax/ Coöperatie Zonnig Laden U.A.</t>
  </si>
  <si>
    <t>Innax</t>
  </si>
  <si>
    <t>HengeloEnergie/ Zirkoonproject</t>
  </si>
  <si>
    <t>GroeneWijkers/ zonnedak (PCR)</t>
  </si>
  <si>
    <t>MaastrichtEnergie/ zonnecentrale ZC d'n Huppel</t>
  </si>
  <si>
    <t>DE Hellendoorn/ zonnedak Goorseweg</t>
  </si>
  <si>
    <t>DUEC Duurzaam Uitgeest/ Zon op Uitgeest</t>
  </si>
  <si>
    <t>EnergieGilzeRijen/ zonproject Van Hoek (SDE)</t>
  </si>
  <si>
    <t>GroenRegentes/ Zon der Gaslaan De Regenvalk</t>
  </si>
  <si>
    <t>Zonnedorpen/ zonnepark Spijksterriet</t>
  </si>
  <si>
    <t>Spijk</t>
  </si>
  <si>
    <t>ZutphenEnergie/ Zonnedak Beethovenstraat 1</t>
  </si>
  <si>
    <t>EC Oudeschip/ Zonnepark Oudeschans</t>
  </si>
  <si>
    <t xml:space="preserve">Oudeschans/Bellingwolde </t>
  </si>
  <si>
    <t>Calorie/ zonnecentrale De Woude</t>
  </si>
  <si>
    <t>De Woude</t>
  </si>
  <si>
    <t>LochemEnergie/ Zonnepark Dochteren (ecologisch)</t>
  </si>
  <si>
    <t>Gaasterland/ Zonnecollectief 4 Warns</t>
  </si>
  <si>
    <t>Warns</t>
  </si>
  <si>
    <t>Trynergie/ Zeven Trynwâldster zonnedaken (eerste 3)</t>
  </si>
  <si>
    <t>EnergiekHeusden/Zonneveld Bakkersdam</t>
  </si>
  <si>
    <t>Zon op Nederland/ particuliere ontwikkelaar</t>
  </si>
  <si>
    <t>Deltawind/ Zonnebassin Nollenstee</t>
  </si>
  <si>
    <t>EnergiekBoerhaar/ zonnedak Oosterhout Boerlestraat 9</t>
  </si>
  <si>
    <t>Zeeuwind/ Zonoffensief Zeeland III BV (meerdere daken)</t>
  </si>
  <si>
    <t>Zon op Heemstede 7 College Hageveld</t>
  </si>
  <si>
    <t>Zonnepark Herike-Elsen</t>
  </si>
  <si>
    <t>"Coöperatie Zonnepark Herike-Elsen_x000D_
 U.A."</t>
  </si>
  <si>
    <t>OpgewektHouten/ zonnedak sporthal De Molenwiek (stopgezet)</t>
  </si>
  <si>
    <t>DuurzaamHintham/ zonnepark (voorbereiding, stopgezet)</t>
  </si>
  <si>
    <t>DeelstroomDelft/ Zonnedak Bedrijfspand Schieweg</t>
  </si>
  <si>
    <t>Zon op Leidschendam-Voorburg sporthal Delflandlaan</t>
  </si>
  <si>
    <t>ECOstroom/  Amstelveen Ecostroom/ Burg. Haspellaan</t>
  </si>
  <si>
    <t>Trynergie/  Trynwâldster zonnedak Duursma</t>
  </si>
  <si>
    <t>EC Valthe/ zonnedak Valtherschans</t>
  </si>
  <si>
    <t>DeGroeneStroom/ zonnedak Sportzaal De Reijer</t>
  </si>
  <si>
    <t>Spaarnezaam/ NZH vervoersmuseum</t>
  </si>
  <si>
    <t>EnergiekMegchelen/ zonnedak Venhorstplant</t>
  </si>
  <si>
    <t xml:space="preserve">EnergiekSchiedam/ zonnedaken gemeente (totaal 7, SDE) </t>
  </si>
  <si>
    <t>MRD/ Z.E.C Terneuzen-Hoek (Termont&amp;Thomaes)</t>
  </si>
  <si>
    <t>HeerlenDuurzaam/ zonnedak scouting Dillegaard</t>
  </si>
  <si>
    <t>DuurzaamWergea/ Zonnedak Hut</t>
  </si>
  <si>
    <t>DeelstroomDelft/ Zonnedak Zon op Reinier (de Graaf Ziekenhuis)</t>
  </si>
  <si>
    <t>ZutphenEnergie/ Zonnedak Haydenstraat</t>
  </si>
  <si>
    <t>Meulenbarg/ zonnedak Meulen</t>
  </si>
  <si>
    <t>NieuwLansingerstroom/ LansingerZon zonnedak Kerk de Bron</t>
  </si>
  <si>
    <t>ECGelderland/ zonnedak Thijs Leenders</t>
  </si>
  <si>
    <t>Kobespa/ NLEC advies (ontwikkelaar, meerdere productiecoöperaties), Kobespa/ Energiecooperatie Gelderland U.A.</t>
  </si>
  <si>
    <t>NLEC Advies (Kobespa Groep), tot 2019 NL Energiecollectief</t>
  </si>
  <si>
    <t>DuurzaamRuinen/ zonnedak De Marse (PCR)</t>
  </si>
  <si>
    <t>Zuiderlicht/ Zon op Gemeentelijk dak Zuivelplein</t>
  </si>
  <si>
    <t>EnergiekVelsen/ zonnedak De Kleine Verhuizer</t>
  </si>
  <si>
    <t>ValleiEnergie/ Zonneweide Quadenoord</t>
  </si>
  <si>
    <t>Chint Solar</t>
  </si>
  <si>
    <t>Landgoed Quadenoord</t>
  </si>
  <si>
    <t>DuurzaamWesepe/ zonnedak Tales</t>
  </si>
  <si>
    <t>VoornePuttenEnergie/ Carlton Oasis Solar Parking in Nissewaard (pcr)</t>
  </si>
  <si>
    <t>Firma Enerles</t>
  </si>
  <si>
    <t>LingewaardEnergie/ Drijvend zonnepark Zwanewater</t>
  </si>
  <si>
    <t>GrunnegerPower/ MFC Wijert (PCR)</t>
  </si>
  <si>
    <t>Zorginstelling</t>
  </si>
  <si>
    <t>ECNoordBrabant/ zonnedak Stal Krol</t>
  </si>
  <si>
    <t>Handel</t>
  </si>
  <si>
    <t>Pingjum/ zonnedak boerenschuur</t>
  </si>
  <si>
    <t>Hooghalen/ zonnedak  (PCR)</t>
  </si>
  <si>
    <t>ZonSamen/ zonnedaken woningcorporatie Nissewaard (stopgezet)</t>
  </si>
  <si>
    <t>Hogelandster EC/ Zonneveld Ulrum (stopgezet)</t>
  </si>
  <si>
    <t xml:space="preserve">Duurzaam010/ Moliere postcoderoos </t>
  </si>
  <si>
    <t>BoksumEnergiek/ zonnedak Okkema</t>
  </si>
  <si>
    <t>Voorst tot Wieden/ zonnedak De Industrieweg</t>
  </si>
  <si>
    <t>Oonze Energie/ Zonnepark Dalkruid (voormalige vuilstort)</t>
  </si>
  <si>
    <t>ECNoordseveld/ Zonnedak Noordseveld op Rozen Rijen Sealing</t>
  </si>
  <si>
    <t>TerschellingEnergie/ Zonnedak SCE Hoekstra</t>
  </si>
  <si>
    <t>EnergieU/ Buurtstroom 14 Koningsweg</t>
  </si>
  <si>
    <t>Zonnebuur/ zonnedaken woningcorporatie Haarlem (stopgezet)</t>
  </si>
  <si>
    <t>ECFolsgare/ zonneweide Zuidweststroom 2 Abbega (vervallen)</t>
  </si>
  <si>
    <t>Abbega</t>
  </si>
  <si>
    <t>DuurzaamElshof/ zonnepark, zonnedaken (PCR)</t>
  </si>
  <si>
    <t>Solar Energy Works</t>
  </si>
  <si>
    <t>EendrachtEnergie/ Zonnedak Ritsema</t>
  </si>
  <si>
    <t>EendrachtEnergie/ GrunnegerPower/ Zonnedak VVE Middenschip</t>
  </si>
  <si>
    <t>GrunnegerPower/ VVE Zonnecoach (Enpuls)</t>
  </si>
  <si>
    <t>VVE Middenschip</t>
  </si>
  <si>
    <t>ECOstroom/ Huygen Ecostroom/ Bijlmer Ecostroom I zonnedak Mijehof</t>
  </si>
  <si>
    <t>DECooperatieZeist/ zonnedak Jordan</t>
  </si>
  <si>
    <t>Wichmond-Vierakker II/ zonnedaken Gelderhorst</t>
  </si>
  <si>
    <t>Postcodestroom/ Voskuilen (stopgezet)</t>
  </si>
  <si>
    <t xml:space="preserve">RIJE RijnenIJssel/Zuivelbedrijf De Elzenhof </t>
  </si>
  <si>
    <t>Velp</t>
  </si>
  <si>
    <t>EIK Kantens/ Zonnedak Uithuizermeeden Scherperhorn</t>
  </si>
  <si>
    <t>Greencrowd/ Delft gemeentekantoor</t>
  </si>
  <si>
    <t>HeerdeEnergiek/ Heerde op Rozen HoR2B - Marskamp</t>
  </si>
  <si>
    <t>HeuvelrugEnergie/ zonnepanelen geluidsscherm A12</t>
  </si>
  <si>
    <t>Rijkswaterstaat</t>
  </si>
  <si>
    <t>RIJE RijnenIJssel BuurtZon/ Arnhem huurderscollectief</t>
  </si>
  <si>
    <t>ZonCorp</t>
  </si>
  <si>
    <t>Zeeuwind/ Energiepark Sloepoort (met lokale coöperatie)</t>
  </si>
  <si>
    <t>RIJE RijnenIjssel/ Zonnepark Carport 2 parkeerplaats Gelredome</t>
  </si>
  <si>
    <t>Zuiderlicht/ Amstelhome (studenten)</t>
  </si>
  <si>
    <t>Opgewekt Maas en Waal/ basisschool De Appelhof (stopgezet)</t>
  </si>
  <si>
    <t>Energiepark De Lichtenberg Silvolde</t>
  </si>
  <si>
    <t>Silvolde</t>
  </si>
  <si>
    <t>DuurzaamWestBetuwe/ zonnedak Miltenberg</t>
  </si>
  <si>
    <t>Est</t>
  </si>
  <si>
    <t>SunneEnergie/ zonnedak Vollenbroek</t>
  </si>
  <si>
    <t>DuurzaamWestBetuwe/ zonnedak Blom</t>
  </si>
  <si>
    <t>Herwijnen</t>
  </si>
  <si>
    <t>Energiefabriek013/ Energiefabriek NS plein</t>
  </si>
  <si>
    <t>DuurzaamUitgeest/ Zon op Uitgeest Monkey Town</t>
  </si>
  <si>
    <t>KennemerWind/ zonnedak Oudkarspel</t>
  </si>
  <si>
    <t>EC Oldebroek/ zonnedak Dorpshuis (PCR)</t>
  </si>
  <si>
    <t>GroenerGroningen/ Oldehove Electra (zwembad)</t>
  </si>
  <si>
    <t>HeerdeEnergiek/ Heerde op Rozen I HOR2E - Lagemaat</t>
  </si>
  <si>
    <t>Zon op Waterland Waterland-Oost</t>
  </si>
  <si>
    <t>EKHarkema/ zonnedak</t>
  </si>
  <si>
    <t>VoornePuttenEnergie/ Zonnepark Seggelant</t>
  </si>
  <si>
    <t>DeelstroomDelft/ zonnedak SC Delfland 2</t>
  </si>
  <si>
    <t>HeerdeEnergiek/ Heerde op Rozen Paardesportvereniging en ponyclub de Schaapskooiruiters</t>
  </si>
  <si>
    <t>HET/ Zon op TTC Tulip Tennis Center (advies)</t>
  </si>
  <si>
    <t>HET/ Zon</t>
  </si>
  <si>
    <t>VeluweEnergie/ Zon op Kieviet</t>
  </si>
  <si>
    <t>Zevenster/ zonnedak De Rank (kerk)</t>
  </si>
  <si>
    <t>Middelstroom/ zonnepark Steckerstroom</t>
  </si>
  <si>
    <t>BronnenVanOns</t>
  </si>
  <si>
    <t>Energiefabriek013/ ECDeBlaak/ Energieproject Berghof</t>
  </si>
  <si>
    <t>BENG!/ zonnedak Kwinkelier AH (aantal fases)</t>
  </si>
  <si>
    <t>WoerdenEnergie/ zonnedak Annex Cinema</t>
  </si>
  <si>
    <t>EIK Kantens/ Zonnedak gemeentehuis Leens</t>
  </si>
  <si>
    <t>BRES/ VVE Leijzicht</t>
  </si>
  <si>
    <t>Hilverzon/RWZI Sint Anna's Hoeve (retentieveld)</t>
  </si>
  <si>
    <t>Gemeentelijke aanbesteding</t>
  </si>
  <si>
    <t xml:space="preserve">SonEnergie/ zonnedak Renders </t>
  </si>
  <si>
    <t>Son</t>
  </si>
  <si>
    <t xml:space="preserve">AsserEnergie/ zonnedak De Schulp </t>
  </si>
  <si>
    <t>HoogeveenEnergie/ 2 zonnedaken (SDE)</t>
  </si>
  <si>
    <t>EnergieKansen/ zonnedak De Schoone Weide</t>
  </si>
  <si>
    <t>Manege</t>
  </si>
  <si>
    <t>EnergiekMoerdijk/ zonnepark Moerdijk (bij Windpark Klundert)</t>
  </si>
  <si>
    <t>Klundert</t>
  </si>
  <si>
    <t>NUON (intwikkelaar windpark Klundert)</t>
  </si>
  <si>
    <t>Deltawind/ Drijvend zonnepark Krammer</t>
  </si>
  <si>
    <t>Sunrock</t>
  </si>
  <si>
    <t>EC Midden-Twente/ ECHT/ zonnedak Zon op Klompjan</t>
  </si>
  <si>
    <t>WoerdenEnergie/ zonnedak Verboom</t>
  </si>
  <si>
    <t>Wijdemeren/ zonnedak Loods Hagen Ankeveen</t>
  </si>
  <si>
    <t>Ankeveen</t>
  </si>
  <si>
    <t>NotterZuna/ zonnedak Noaberstroom Bremmer</t>
  </si>
  <si>
    <t>EnergiekAlphen/ Zon op Herenhof (huurders)</t>
  </si>
  <si>
    <t>Zuiderlicht/ Planetarium</t>
  </si>
  <si>
    <t>ECODON Dongeradeel/ zonnedak  (nieuw dak, eerst Van Kammen)</t>
  </si>
  <si>
    <t>Oosternijkerk</t>
  </si>
  <si>
    <t>EnergiekBoerhaar/ zonnedak Groot Zwaaftink Boerlestraat 6</t>
  </si>
  <si>
    <t>MRD/ ZCZ - project Krimpen aan den IJssel</t>
  </si>
  <si>
    <t>EC DuurzameSmildes/ zonnepark Smilder venen (Norgervaart)</t>
  </si>
  <si>
    <t>BestEnergie/ zonnedak SOHO</t>
  </si>
  <si>
    <t>OpgewektHouten/ zonnedaken Zacht Fruit</t>
  </si>
  <si>
    <t>Houten, Schalkwijk en ’t Goy</t>
  </si>
  <si>
    <t>MRD/ zonnedak Vliegveld Midden Zeeland U.A. i.o.</t>
  </si>
  <si>
    <t xml:space="preserve">Arnemuiden    </t>
  </si>
  <si>
    <t>Postcodestroom/ Koninklijke Gazelle (stopgezet, crowdfunding)</t>
  </si>
  <si>
    <t>Opgewekt Heeze Leende / zonnedaken (stopgezet)</t>
  </si>
  <si>
    <t>EnschedeEnergie/ zonnedak (stopgezet)</t>
  </si>
  <si>
    <t>EIK Kantens/ Zonnedak Rottum Eelswerd</t>
  </si>
  <si>
    <t>Postcodestroom/ Vathorst Amersfoort (stopgezet)</t>
  </si>
  <si>
    <t xml:space="preserve">DEZo/ Gemeentelijke dak Nesciohove </t>
  </si>
  <si>
    <t>BergenEnergie / Zonneweide Bergen III (Oosterdijk 12 ha)</t>
  </si>
  <si>
    <t>ECNoordBrabant/ zonnedak De Hoekens</t>
  </si>
  <si>
    <t>Helmond</t>
  </si>
  <si>
    <t>ECGraftdeRijp/ zonnedak Leo Borst</t>
  </si>
  <si>
    <t>Zeeuwind/ zonnepark Spuikom</t>
  </si>
  <si>
    <t>ZonSamen/ zonnedaken woningcorporatie Oosterhout (stopgezet)</t>
  </si>
  <si>
    <t>Westerlicht/ zonnedak RPC (Ru Paré Community)</t>
  </si>
  <si>
    <t>Zuiderlicht/ Buitenveldert Begraafplaats</t>
  </si>
  <si>
    <t>Wichmond-Vierakker II/ zonnedak De Werf</t>
  </si>
  <si>
    <t>ECB BergenopZon/ zonnecentrale de Wittenhorst</t>
  </si>
  <si>
    <t>ZonneklaarDoetinchem/ Zonnepark Europaweg</t>
  </si>
  <si>
    <t>Zonneklaar</t>
  </si>
  <si>
    <t>Agem</t>
  </si>
  <si>
    <t xml:space="preserve">ECOstroom/ Huygen Ecostroom/ zonnedak Zon theater Frascati </t>
  </si>
  <si>
    <t>Top&amp;Twel/ zonnedak Harspit</t>
  </si>
  <si>
    <t>GroenRegentes/ HaagsOpgewekt Energiecentrale</t>
  </si>
  <si>
    <t>Duurzaam Menterwolde/ Zonnepark Pastorieweg</t>
  </si>
  <si>
    <t>Bronnen Van Ons (ondersteuning cooperatie), grondeigenaar en diens ontwikkelaar Pure Energie (aan de ander kant)</t>
  </si>
  <si>
    <t>NEWECOOP/ ZOPA (zonnedaken Pannenweg)</t>
  </si>
  <si>
    <t>Samenwerking bedrijvencooperatie Pannenweg2 - Stichting Duurzame Economie (MKB) - gemeente - Newecoop</t>
  </si>
  <si>
    <t>MRD/ ZCZ/ Project Kapelle Korstanje Transport</t>
  </si>
  <si>
    <t>ZutphenEnergie/ Zonnedak Beethovenstraat 3</t>
  </si>
  <si>
    <t>EnergieVoorVier/ zonnevelden en windpark (alleen gebiedsfonds)</t>
  </si>
  <si>
    <t xml:space="preserve">mede-eigenaar Falck, Eneco </t>
  </si>
  <si>
    <t>AmsterdamEnergie/ Zonstation 3 Tijnmuiden (stopgezet)</t>
  </si>
  <si>
    <t>Zon op de Sluis/ zonnedak VvE</t>
  </si>
  <si>
    <t>StralendMVV/ zonnepanelen op MVV stadion</t>
  </si>
  <si>
    <t>NaGa Solar</t>
  </si>
  <si>
    <t>Coöperatie Oosterhesselen/ Zonnepark Oosterhesselen</t>
  </si>
  <si>
    <t>Oosterhesselen</t>
  </si>
  <si>
    <t>Hilverstroom/ zonneweide Haghorst  (geen eigendom, mogelijk participatie)</t>
  </si>
  <si>
    <t>Haghorst</t>
  </si>
  <si>
    <t>particuliere ondernemers:  Thijs van Oirschot,  Lodewijk Burghout en Arie Reijrink</t>
  </si>
  <si>
    <t>ondernemers</t>
  </si>
  <si>
    <t>DeelstroomDelft/ zonnedak Stichting Stunt</t>
  </si>
  <si>
    <t>DuurzaamMaasgouw/ Zonneweide Hofstraat</t>
  </si>
  <si>
    <t>Grondeigenaar (40% eigendom)</t>
  </si>
  <si>
    <t xml:space="preserve">Lokale cops/  zonnepark Achterste Groes Heesch-West </t>
  </si>
  <si>
    <t xml:space="preserve">Deel van groter park. 17000 zonnepanel met SDE eigendom ontwikkelaar Greenspread. </t>
  </si>
  <si>
    <t>Wûnseradiel/ Zonnedak Mulder</t>
  </si>
  <si>
    <t>Allangawier</t>
  </si>
  <si>
    <t xml:space="preserve">Blijstroom/ zonnedak SKAR III, Hildegardisstraat </t>
  </si>
  <si>
    <t>HaagseStroom/ zonnedak 't Zandje Laakkwartier</t>
  </si>
  <si>
    <t>KennemerKracht/ Nova College Hoofddorp</t>
  </si>
  <si>
    <t>GoudsePanelen/ zonnedak Binnenhof</t>
  </si>
  <si>
    <t>ECOOP/ zonnedak de Sinneskeppers</t>
  </si>
  <si>
    <t>"Energie Cooperatie 'De_x000D_
 Sinneskeppers' U.A."</t>
  </si>
  <si>
    <t>Voorst tot Wieden/ zonnedak De Kanaalweg</t>
  </si>
  <si>
    <t>DuurzaamSittard/ zonnedak Optochthal</t>
  </si>
  <si>
    <t>STUW Westerwolde/ Zonnedak ECOdorp Noordeland</t>
  </si>
  <si>
    <t>Ter Apel</t>
  </si>
  <si>
    <t>ECNoordseveld/ zonnedak SCE 1</t>
  </si>
  <si>
    <t>OpgewektHouten/ zonnedaken asbest eraf, zon erop</t>
  </si>
  <si>
    <t>Zon op VVE Grote Loodskotterhof</t>
  </si>
  <si>
    <t>Innax/ SCE deel zonnedak ZonnigDuurzaam Opgewekt</t>
  </si>
  <si>
    <t>Innax Solar B.V. (coöperatieve ontwikkelaar, meerdere productiecoöperaties)), Innax/ Coöperatie Zonnig Duurzaam Opgewekt U.A.</t>
  </si>
  <si>
    <t>DEZo/ Gemeentelijke dak Kadelaan</t>
  </si>
  <si>
    <t>NEWECOOP/ parkeerdak buitencentrum Staatsbosbeheer</t>
  </si>
  <si>
    <t>SallandWest/ zonnedak Zompstraat</t>
  </si>
  <si>
    <t>StienzerEnergy Koöperaasje/ zonnedak Bouwbedrijf Bijland</t>
  </si>
  <si>
    <t>Wijdemeren/ zonnedak Cultureelcentrum Kortenhoef</t>
  </si>
  <si>
    <t>Zon op Amersfoort/ zonnedak Zon op Vlinderslag</t>
  </si>
  <si>
    <t xml:space="preserve">MRD/ Z.E.C. Veere -West Kapelle U.A </t>
  </si>
  <si>
    <t>GrunnegerPower/ Beatrixoord (PCR)</t>
  </si>
  <si>
    <t>ValleiZon/ zonnedak Nieuw Wildenburg</t>
  </si>
  <si>
    <t>EnergiekVelsen/KennemerKracht/ Nova College Beverwijk</t>
  </si>
  <si>
    <t>DuurzaamTaarlo/ zonnedak Hoenderken Brinkweg 2</t>
  </si>
  <si>
    <t>Endona/ zonnedak Spanjaardsdijk 18</t>
  </si>
  <si>
    <t>DuurzaamWesepe/ zonnedak VMB</t>
  </si>
  <si>
    <t>AlexEnergie/ Zonnedak Passer I&amp;II</t>
  </si>
  <si>
    <t>Meerwind/ zonnepark Haarlemmermeer Zuid</t>
  </si>
  <si>
    <t>AnjumerEendragt/ zonnedak Thus Wonen Metslawier</t>
  </si>
  <si>
    <t>Metsawier</t>
  </si>
  <si>
    <t>GOED/ Zonnedak Nienoord Ninoo's Speelpaleis</t>
  </si>
  <si>
    <t>PoweredbyHattem/ zonnedak basisschool Het Palet</t>
  </si>
  <si>
    <t xml:space="preserve">Hilverstroom/ zonnedaken Haghorst </t>
  </si>
  <si>
    <t>SallandWest/ zonnedak Den Alerdinck</t>
  </si>
  <si>
    <t xml:space="preserve">ECOstroom/ Diemen Ecostroom/ zonnedak SC Diemen, voetbalvereniging </t>
  </si>
  <si>
    <t xml:space="preserve">EnergiekHalderberge/ zonnedak sporthal Parrestee </t>
  </si>
  <si>
    <t>Hoeven</t>
  </si>
  <si>
    <t>ZutphenEnergie/ Zonnepark Noordveen (PCR deel met ZET stopgezet, rest Solar Green Point)</t>
  </si>
  <si>
    <t>HuizenDuurzaam/ zonnedak Geloofsgemeenschap Zenderkerk</t>
  </si>
  <si>
    <t>ECODON Dongeradeel/ Zon op Dak Veenma</t>
  </si>
  <si>
    <t>Dokkum</t>
  </si>
  <si>
    <t>EnergiekHeumen/ zonnedak Jules Derks</t>
  </si>
  <si>
    <t>EIK Kantens/ Zonnedak Uithuizen Kerkstra</t>
  </si>
  <si>
    <t>Zon op Marken/ Zon op Parkeerplaats</t>
  </si>
  <si>
    <t xml:space="preserve">TholenSolar/ zonnedak #3 </t>
  </si>
  <si>
    <t>Assendorp (50tintengroen)/ zonnedak Assendorp (Blauwe Roos)</t>
  </si>
  <si>
    <t>Stichting 50 tinten groen Assendorp/ Coöperatie Blauwe Roos, Cooperatie Blauwe Roos U.A.</t>
  </si>
  <si>
    <t>Landgraaf/ zonnedak Heuschen&amp;Schrouf</t>
  </si>
  <si>
    <t>Landgraaf</t>
  </si>
  <si>
    <t>Gemeente Landgraaf</t>
  </si>
  <si>
    <t>Trynergie/  Trynwâldster zonnedak Sikma</t>
  </si>
  <si>
    <t>Gytjerk</t>
  </si>
  <si>
    <t>Zon op Carréblok/ zonnedak VVE Carréblok</t>
  </si>
  <si>
    <t>Zo</t>
  </si>
  <si>
    <t>ECOstroom/ zonnedak Weesp ECOstroom</t>
  </si>
  <si>
    <t>Coöperatie Ecostroom.nu U.A, Weesp Ecostroom Coöperatief U.A.</t>
  </si>
  <si>
    <t>Postcodestroom/ EnergiekUden/ zonnedak Wijdeven</t>
  </si>
  <si>
    <t>Duurzaam Craneveer/ Zon op NOM Zonnecarport Openluchtmuseum</t>
  </si>
  <si>
    <t>NHEC/ Zonnepark Oude Sluis</t>
  </si>
  <si>
    <t xml:space="preserve">HET/ zonnedak Sligro </t>
  </si>
  <si>
    <t>MRD/ Z.E.C. Sluis - Sint Kruis (Van Hal)</t>
  </si>
  <si>
    <t>Sint Kruis</t>
  </si>
  <si>
    <t>VeluweEnergie/ zonnedak 6 Telgterpoort</t>
  </si>
  <si>
    <t>Zevenster/ zonnepark</t>
  </si>
  <si>
    <t>ontwikkelaar wil samenwerkne, cooperatieleden niet.</t>
  </si>
  <si>
    <t>EC Oldambt/ zonnedak Eextahal Scheemda</t>
  </si>
  <si>
    <t>GebiedscooperatieNieuwkoop/ zonnedak Stobbeweg 28</t>
  </si>
  <si>
    <t>Samenstroom/ Zonnepark Tegelsbroek (‘t Brook)</t>
  </si>
  <si>
    <t xml:space="preserve">Tegelen </t>
  </si>
  <si>
    <t>Grondeigenaar/ makelaar</t>
  </si>
  <si>
    <t>RIJE RijnenIjssel/ Zonnepark Carport 1 parkeerplaats Athene Gelredome</t>
  </si>
  <si>
    <t>Opgewekt Maas en Waal/ dorpshuis De Horst (stopgezet)</t>
  </si>
  <si>
    <t>Zuiderlicht/ Cygnus College</t>
  </si>
  <si>
    <t>DuurzaamWergea/ Zonnedak Van der Ploeg</t>
  </si>
  <si>
    <t>ECOstroom/ Huygen Ecostroom/ Bijlmer Ecostroom II zonnedak Mijehof</t>
  </si>
  <si>
    <t xml:space="preserve">RotterdamseEC/ Zonnedaken Bedrijventerrein Schiebroek </t>
  </si>
  <si>
    <t>Schiebroek</t>
  </si>
  <si>
    <t>Dorpsvereniging Wirdum/ zonnedak (PCR)</t>
  </si>
  <si>
    <t>Wirdum</t>
  </si>
  <si>
    <t xml:space="preserve">Zon op Tuindorp Oostzaan </t>
  </si>
  <si>
    <t>"Zon op Tuindorp Oostzaan Coöperatie_x000D_
 U.A."</t>
  </si>
  <si>
    <t>GOED/ Zonnedak Tuin in de Stad</t>
  </si>
  <si>
    <t xml:space="preserve">EC Oldambt/ zonnepark Bad Nieuweschans met 2-3 EAZ molens </t>
  </si>
  <si>
    <t>GroeneReus/ Solar carport appartementencomplex Buitenkans</t>
  </si>
  <si>
    <t>GEKE easterein/ Sinnedak 2 (stopgezet)</t>
  </si>
  <si>
    <t>DorpskooperaasjeDeTynje/ zonnedak (stopgezet)</t>
  </si>
  <si>
    <t>BrummenEnergie/ zonnepark (stopgezet)</t>
  </si>
  <si>
    <t>Zevenster/ zonnedak 7 (stopgezet)</t>
  </si>
  <si>
    <t xml:space="preserve">DuurzaamRielGoirle/ zonnedaken </t>
  </si>
  <si>
    <t>DuurzaamRielGoirle/ zonnepark (overname)</t>
  </si>
  <si>
    <t>WeespEcoEnergie/ WeesperZon2021nieuw zonnedak</t>
  </si>
  <si>
    <t>OpgewektHouten/ Solar Parking parkeerterrein Kruisboog</t>
  </si>
  <si>
    <t>HeuvelrugEnergie/ zonnepark vuilstort</t>
  </si>
  <si>
    <t>HuizenDuurzaam/ zonnedaken SCE</t>
  </si>
  <si>
    <t>ECB BergenopZon/ zonnedak Zonnecentrale Eventum II</t>
  </si>
  <si>
    <t>EC Waterweg/ EC Maasluis/ Zonnedak sporthal</t>
  </si>
  <si>
    <t>GebiedscooperatieNieuwkoop/ zonnedak Transportweg 80</t>
  </si>
  <si>
    <t>GebiedscooperatieNieuwkoop/ zonnedak Bedrijventerrein Ter Aar</t>
  </si>
  <si>
    <t>Zon op Leiderdorp/ zonnedak Appartementencomplex</t>
  </si>
  <si>
    <t>ECs founded</t>
  </si>
  <si>
    <t>ECs stopped</t>
  </si>
  <si>
    <t>ECs net increase</t>
  </si>
  <si>
    <t>EC PV projects</t>
  </si>
  <si>
    <t>PV installed capacity EC share (kW)</t>
  </si>
  <si>
    <t>PV installed capacity</t>
  </si>
  <si>
    <t>Vermogen EC share (kWp)</t>
  </si>
  <si>
    <t>EC wind projects</t>
  </si>
  <si>
    <t>Wind installed capacity</t>
  </si>
  <si>
    <t>Wind installed capacity EC share (kW)</t>
  </si>
  <si>
    <t>EC projects total</t>
  </si>
  <si>
    <t>Installed capacity EC share (MW)</t>
  </si>
  <si>
    <t>Installed capacity total (MW)</t>
  </si>
  <si>
    <t>Cumulative</t>
  </si>
  <si>
    <t>PV Projects</t>
  </si>
  <si>
    <t>EC Members</t>
  </si>
  <si>
    <t>Ecs</t>
  </si>
  <si>
    <t>Members</t>
  </si>
  <si>
    <t>Projects</t>
  </si>
  <si>
    <t>Installed capacity (MW)</t>
  </si>
  <si>
    <t>Installed capacity also non EC share (MW)</t>
  </si>
  <si>
    <t>year</t>
  </si>
  <si>
    <t>ECs</t>
  </si>
  <si>
    <t>Wind Projects</t>
  </si>
  <si>
    <t>Installed cap (MW)</t>
  </si>
  <si>
    <t>PV Installed cap (MW)</t>
  </si>
  <si>
    <t>Wind Installed cap (MW)</t>
  </si>
  <si>
    <t>average project size</t>
  </si>
  <si>
    <t>average members per EC</t>
  </si>
  <si>
    <t>average members per project</t>
  </si>
  <si>
    <t>Total</t>
  </si>
  <si>
    <t>average wind project size (kW)</t>
  </si>
  <si>
    <t>average PV project size (kW)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</si>
</sst>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_ ;_ * \-#,##0_ ;_ * &quot;-&quot;??_ ;_ @_ "/>
    <numFmt numFmtId="165" formatCode="0.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right style="thin">
        <color theme="6" tint="0.39997558519241921"/>
      </right>
      <top style="thin">
        <color theme="6" tint="0.39997558519241921"/>
      </top>
      <bottom style="thin">
        <color theme="6" tint="0.39997558519241921"/>
      </bottom>
      <diagonal/>
    </border>
  </borders>
  <cellStyleXfs count="1">
    <xf numFmtId="0" fontId="0" fillId="0" borderId="0"/>
  </cellStyleXfs>
  <cellXfs count="10">
    <xf numFmtId="0" fontId="0" fillId="0" borderId="0" xfId="0"/>
    <xf numFmtId="0" fontId="1" fillId="0" borderId="0" xfId="0" applyFont="1"/>
    <xf numFmtId="9" fontId="0" fillId="0" borderId="0" xfId="0" applyNumberFormat="1"/>
    <xf numFmtId="10" fontId="0" fillId="0" borderId="0" xfId="0" applyNumberFormat="1"/>
    <xf numFmtId="16" fontId="0" fillId="0" borderId="0" xfId="0" applyNumberFormat="1"/>
    <xf numFmtId="0" fontId="0" fillId="0" borderId="0" xfId="0" quotePrefix="1"/>
    <xf numFmtId="164" fontId="0" fillId="0" borderId="0" xfId="0" applyNumberFormat="1"/>
    <xf numFmtId="0" fontId="0" fillId="0" borderId="1" xfId="0" applyBorder="1"/>
    <xf numFmtId="165" fontId="0" fillId="0" borderId="0" xfId="0" applyNumberFormat="1"/>
    <xf numFmtId="1" fontId="0" fillId="0" borderId="0" xfId="0" applyNumberFormat="1"/>
  </cellXfs>
  <cellStyles count="1">
    <cellStyle name="Normal" xfId="0" builtinId="0"/>
  </cellStyles>
  <dxfs count="67">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_ * #,##0_ ;_ * \-#,##0_ ;_ * &quot;-&quot;??_ ;_ @_ "/>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_ * #,##0_ ;_ * \-#,##0_ ;_ * &quot;-&quot;??_ ;_ @_ "/>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_ * #,##0_ ;_ * \-#,##0_ ;_ * &quot;-&quot;??_ ;_ @_ "/>
      <alignment horizontal="general" vertical="bottom" textRotation="0" wrapText="0" indent="0" justifyLastLine="0" shrinkToFit="0" readingOrder="0"/>
    </dxf>
    <dxf>
      <numFmt numFmtId="164" formatCode="_ * #,##0_ ;_ * \-#,##0_ ;_ * &quot;-&quot;??_ ;_ @_ "/>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_ * #,##0_ ;_ * \-#,##0_ ;_ * &quot;-&quot;??_ ;_ @_ "/>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_ * #,##0_ ;_ * \-#,##0_ ;_ * &quot;-&quot;??_ ;_ @_ "/>
      <alignment horizontal="general" vertical="bottom" textRotation="0" wrapText="0" indent="0" justifyLastLine="0" shrinkToFit="0" readingOrder="0"/>
    </dxf>
    <dxf>
      <numFmt numFmtId="164" formatCode="_ * #,##0_ ;_ * \-#,##0_ ;_ * &quot;-&quot;??_ ;_ @_ "/>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EC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manualLayout>
          <c:layoutTarget val="inner"/>
          <c:xMode val="edge"/>
          <c:yMode val="edge"/>
          <c:x val="9.6984285033984152E-2"/>
          <c:y val="0.10367572840407217"/>
          <c:w val="0.79917383279087251"/>
          <c:h val="0.74748196625189889"/>
        </c:manualLayout>
      </c:layout>
      <c:lineChart>
        <c:grouping val="standard"/>
        <c:varyColors val="0"/>
        <c:ser>
          <c:idx val="0"/>
          <c:order val="0"/>
          <c:tx>
            <c:strRef>
              <c:f>EC_stats!$T$1</c:f>
              <c:strCache>
                <c:ptCount val="1"/>
                <c:pt idx="0">
                  <c:v>Ecs</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EC_stats!$A$2:$A$18</c15:sqref>
                  </c15:fullRef>
                </c:ext>
              </c:extLst>
              <c:f>EC_stats!$A$3:$A$18</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extLst>
                <c:ext xmlns:c15="http://schemas.microsoft.com/office/drawing/2012/chart" uri="{02D57815-91ED-43cb-92C2-25804820EDAC}">
                  <c15:fullRef>
                    <c15:sqref>EC_stats!$T$2:$T$18</c15:sqref>
                  </c15:fullRef>
                </c:ext>
              </c:extLst>
              <c:f>EC_stats!$T$3:$T$18</c:f>
              <c:numCache>
                <c:formatCode>General</c:formatCode>
                <c:ptCount val="16"/>
                <c:pt idx="0">
                  <c:v>20</c:v>
                </c:pt>
                <c:pt idx="1">
                  <c:v>26</c:v>
                </c:pt>
                <c:pt idx="2">
                  <c:v>39</c:v>
                </c:pt>
                <c:pt idx="3">
                  <c:v>65</c:v>
                </c:pt>
                <c:pt idx="4">
                  <c:v>123</c:v>
                </c:pt>
                <c:pt idx="5">
                  <c:v>176</c:v>
                </c:pt>
                <c:pt idx="6">
                  <c:v>237</c:v>
                </c:pt>
                <c:pt idx="7">
                  <c:v>304</c:v>
                </c:pt>
                <c:pt idx="8">
                  <c:v>382</c:v>
                </c:pt>
                <c:pt idx="9">
                  <c:v>476</c:v>
                </c:pt>
                <c:pt idx="10">
                  <c:v>560</c:v>
                </c:pt>
                <c:pt idx="11">
                  <c:v>613</c:v>
                </c:pt>
                <c:pt idx="12">
                  <c:v>663</c:v>
                </c:pt>
                <c:pt idx="13">
                  <c:v>688</c:v>
                </c:pt>
                <c:pt idx="14">
                  <c:v>692</c:v>
                </c:pt>
                <c:pt idx="15">
                  <c:v>708</c:v>
                </c:pt>
              </c:numCache>
            </c:numRef>
          </c:val>
          <c:smooth val="0"/>
          <c:extLst>
            <c:ext xmlns:c16="http://schemas.microsoft.com/office/drawing/2014/chart" uri="{C3380CC4-5D6E-409C-BE32-E72D297353CC}">
              <c16:uniqueId val="{00000000-30A0-45F9-8A3D-DF62E50173C1}"/>
            </c:ext>
          </c:extLst>
        </c:ser>
        <c:ser>
          <c:idx val="2"/>
          <c:order val="2"/>
          <c:tx>
            <c:strRef>
              <c:f>EC_stats!$AD$1</c:f>
              <c:strCache>
                <c:ptCount val="1"/>
                <c:pt idx="0">
                  <c:v>Projects</c:v>
                </c:pt>
              </c:strCache>
            </c:strRef>
          </c:tx>
          <c:spPr>
            <a:ln w="28575" cap="rnd">
              <a:solidFill>
                <a:schemeClr val="accent3"/>
              </a:solidFill>
              <a:round/>
            </a:ln>
            <a:effectLst/>
          </c:spPr>
          <c:marker>
            <c:symbol val="none"/>
          </c:marker>
          <c:cat>
            <c:strRef>
              <c:extLst>
                <c:ext xmlns:c15="http://schemas.microsoft.com/office/drawing/2012/chart" uri="{02D57815-91ED-43cb-92C2-25804820EDAC}">
                  <c15:fullRef>
                    <c15:sqref>EC_stats!$A$2:$A$18</c15:sqref>
                  </c15:fullRef>
                </c:ext>
              </c:extLst>
              <c:f>EC_stats!$A$3:$A$18</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extLst>
                <c:ext xmlns:c15="http://schemas.microsoft.com/office/drawing/2012/chart" uri="{02D57815-91ED-43cb-92C2-25804820EDAC}">
                  <c15:fullRef>
                    <c15:sqref>EC_stats!$AD$2:$AD$18</c15:sqref>
                  </c15:fullRef>
                </c:ext>
              </c:extLst>
              <c:f>EC_stats!$AD$3:$AD$18</c:f>
              <c:numCache>
                <c:formatCode>General</c:formatCode>
                <c:ptCount val="16"/>
                <c:pt idx="0">
                  <c:v>1</c:v>
                </c:pt>
                <c:pt idx="1">
                  <c:v>1</c:v>
                </c:pt>
                <c:pt idx="2">
                  <c:v>46</c:v>
                </c:pt>
                <c:pt idx="3">
                  <c:v>53</c:v>
                </c:pt>
                <c:pt idx="4">
                  <c:v>72</c:v>
                </c:pt>
                <c:pt idx="5">
                  <c:v>100</c:v>
                </c:pt>
                <c:pt idx="6">
                  <c:v>153</c:v>
                </c:pt>
                <c:pt idx="7">
                  <c:v>226</c:v>
                </c:pt>
                <c:pt idx="8">
                  <c:v>336</c:v>
                </c:pt>
                <c:pt idx="9">
                  <c:v>524</c:v>
                </c:pt>
                <c:pt idx="10">
                  <c:v>726</c:v>
                </c:pt>
                <c:pt idx="11">
                  <c:v>898</c:v>
                </c:pt>
                <c:pt idx="12">
                  <c:v>1025</c:v>
                </c:pt>
                <c:pt idx="13">
                  <c:v>1210</c:v>
                </c:pt>
                <c:pt idx="14">
                  <c:v>1374</c:v>
                </c:pt>
                <c:pt idx="15">
                  <c:v>1486</c:v>
                </c:pt>
              </c:numCache>
            </c:numRef>
          </c:val>
          <c:smooth val="0"/>
          <c:extLst>
            <c:ext xmlns:c16="http://schemas.microsoft.com/office/drawing/2014/chart" uri="{C3380CC4-5D6E-409C-BE32-E72D297353CC}">
              <c16:uniqueId val="{00000002-30A0-45F9-8A3D-DF62E50173C1}"/>
            </c:ext>
          </c:extLst>
        </c:ser>
        <c:ser>
          <c:idx val="3"/>
          <c:order val="3"/>
          <c:tx>
            <c:strRef>
              <c:f>EC_stats!$AF$1</c:f>
              <c:strCache>
                <c:ptCount val="1"/>
                <c:pt idx="0">
                  <c:v>Installed capacity (MW)</c:v>
                </c:pt>
              </c:strCache>
            </c:strRef>
          </c:tx>
          <c:spPr>
            <a:ln w="28575" cap="rnd">
              <a:solidFill>
                <a:schemeClr val="accent4"/>
              </a:solidFill>
              <a:round/>
            </a:ln>
            <a:effectLst/>
          </c:spPr>
          <c:marker>
            <c:symbol val="none"/>
          </c:marker>
          <c:cat>
            <c:strRef>
              <c:extLst>
                <c:ext xmlns:c15="http://schemas.microsoft.com/office/drawing/2012/chart" uri="{02D57815-91ED-43cb-92C2-25804820EDAC}">
                  <c15:fullRef>
                    <c15:sqref>EC_stats!$A$2:$A$18</c15:sqref>
                  </c15:fullRef>
                </c:ext>
              </c:extLst>
              <c:f>EC_stats!$A$3:$A$18</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extLst>
                <c:ext xmlns:c15="http://schemas.microsoft.com/office/drawing/2012/chart" uri="{02D57815-91ED-43cb-92C2-25804820EDAC}">
                  <c15:fullRef>
                    <c15:sqref>EC_stats!$AF$2:$AF$18</c15:sqref>
                  </c15:fullRef>
                </c:ext>
              </c:extLst>
              <c:f>EC_stats!$AF$3:$AF$18</c:f>
              <c:numCache>
                <c:formatCode>0</c:formatCode>
                <c:ptCount val="16"/>
                <c:pt idx="0">
                  <c:v>0</c:v>
                </c:pt>
                <c:pt idx="1">
                  <c:v>0</c:v>
                </c:pt>
                <c:pt idx="2">
                  <c:v>53.271000000000001</c:v>
                </c:pt>
                <c:pt idx="3">
                  <c:v>59.713000000000001</c:v>
                </c:pt>
                <c:pt idx="4">
                  <c:v>72.996000000000009</c:v>
                </c:pt>
                <c:pt idx="5">
                  <c:v>74.442000000000007</c:v>
                </c:pt>
                <c:pt idx="6">
                  <c:v>83.720000000000013</c:v>
                </c:pt>
                <c:pt idx="7">
                  <c:v>135.149</c:v>
                </c:pt>
                <c:pt idx="8">
                  <c:v>148.959</c:v>
                </c:pt>
                <c:pt idx="9">
                  <c:v>221.99958000000001</c:v>
                </c:pt>
                <c:pt idx="10">
                  <c:v>269.23086999999998</c:v>
                </c:pt>
                <c:pt idx="11">
                  <c:v>350.86217999999997</c:v>
                </c:pt>
                <c:pt idx="12">
                  <c:v>473.38815999999997</c:v>
                </c:pt>
                <c:pt idx="13">
                  <c:v>550.11090000000002</c:v>
                </c:pt>
                <c:pt idx="14">
                  <c:v>609.58688000000006</c:v>
                </c:pt>
                <c:pt idx="15">
                  <c:v>664.63979000000006</c:v>
                </c:pt>
              </c:numCache>
            </c:numRef>
          </c:val>
          <c:smooth val="0"/>
          <c:extLst>
            <c:ext xmlns:c16="http://schemas.microsoft.com/office/drawing/2014/chart" uri="{C3380CC4-5D6E-409C-BE32-E72D297353CC}">
              <c16:uniqueId val="{00000003-30A0-45F9-8A3D-DF62E50173C1}"/>
            </c:ext>
          </c:extLst>
        </c:ser>
        <c:dLbls>
          <c:showLegendKey val="0"/>
          <c:showVal val="0"/>
          <c:showCatName val="0"/>
          <c:showSerName val="0"/>
          <c:showPercent val="0"/>
          <c:showBubbleSize val="0"/>
        </c:dLbls>
        <c:marker val="1"/>
        <c:smooth val="0"/>
        <c:axId val="534398879"/>
        <c:axId val="534396479"/>
      </c:lineChart>
      <c:lineChart>
        <c:grouping val="standard"/>
        <c:varyColors val="0"/>
        <c:ser>
          <c:idx val="1"/>
          <c:order val="1"/>
          <c:tx>
            <c:strRef>
              <c:f>EC_stats!$U$1</c:f>
              <c:strCache>
                <c:ptCount val="1"/>
                <c:pt idx="0">
                  <c:v>Members</c:v>
                </c:pt>
              </c:strCache>
            </c:strRef>
          </c:tx>
          <c:spPr>
            <a:ln w="28575" cap="rnd">
              <a:solidFill>
                <a:schemeClr val="accent2"/>
              </a:solidFill>
              <a:prstDash val="dash"/>
              <a:round/>
            </a:ln>
            <a:effectLst/>
          </c:spPr>
          <c:marker>
            <c:symbol val="none"/>
          </c:marker>
          <c:cat>
            <c:strLit>
              <c:ptCount val="16"/>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EC_stats!$U$2:$U$18</c15:sqref>
                  </c15:fullRef>
                </c:ext>
              </c:extLst>
              <c:f>EC_stats!$U$3:$U$18</c:f>
              <c:numCache>
                <c:formatCode>General</c:formatCode>
                <c:ptCount val="16"/>
                <c:pt idx="7">
                  <c:v>51000</c:v>
                </c:pt>
                <c:pt idx="8">
                  <c:v>63000</c:v>
                </c:pt>
                <c:pt idx="9">
                  <c:v>68000</c:v>
                </c:pt>
                <c:pt idx="10">
                  <c:v>87760</c:v>
                </c:pt>
                <c:pt idx="11">
                  <c:v>96331</c:v>
                </c:pt>
                <c:pt idx="12">
                  <c:v>111476</c:v>
                </c:pt>
                <c:pt idx="13">
                  <c:v>120214</c:v>
                </c:pt>
                <c:pt idx="14">
                  <c:v>131180</c:v>
                </c:pt>
                <c:pt idx="15">
                  <c:v>138640</c:v>
                </c:pt>
              </c:numCache>
            </c:numRef>
          </c:val>
          <c:smooth val="0"/>
          <c:extLst>
            <c:ext xmlns:c16="http://schemas.microsoft.com/office/drawing/2014/chart" uri="{C3380CC4-5D6E-409C-BE32-E72D297353CC}">
              <c16:uniqueId val="{00000001-30A0-45F9-8A3D-DF62E50173C1}"/>
            </c:ext>
          </c:extLst>
        </c:ser>
        <c:dLbls>
          <c:showLegendKey val="0"/>
          <c:showVal val="0"/>
          <c:showCatName val="0"/>
          <c:showSerName val="0"/>
          <c:showPercent val="0"/>
          <c:showBubbleSize val="0"/>
        </c:dLbls>
        <c:marker val="1"/>
        <c:smooth val="0"/>
        <c:axId val="1816620271"/>
        <c:axId val="139691071"/>
      </c:lineChart>
      <c:catAx>
        <c:axId val="5343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34396479"/>
        <c:crosses val="autoZero"/>
        <c:auto val="1"/>
        <c:lblAlgn val="ctr"/>
        <c:lblOffset val="100"/>
        <c:noMultiLvlLbl val="0"/>
      </c:catAx>
      <c:valAx>
        <c:axId val="53439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ECs, projects and  installed capacity</a:t>
                </a:r>
              </a:p>
            </c:rich>
          </c:tx>
          <c:layout>
            <c:manualLayout>
              <c:xMode val="edge"/>
              <c:yMode val="edge"/>
              <c:x val="1.0342832629513106E-4"/>
              <c:y val="3.0347143323122237E-3"/>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34398879"/>
        <c:crosses val="autoZero"/>
        <c:crossBetween val="between"/>
      </c:valAx>
      <c:valAx>
        <c:axId val="139691071"/>
        <c:scaling>
          <c:orientation val="minMax"/>
        </c:scaling>
        <c:delete val="0"/>
        <c:axPos val="r"/>
        <c:title>
          <c:tx>
            <c:rich>
              <a:bodyPr rot="0" spcFirstLastPara="1" vertOverflow="ellipsis" wrap="square" anchor="t" anchorCtr="0"/>
              <a:lstStyle/>
              <a:p>
                <a:pPr>
                  <a:defRPr sz="1000" b="0" i="0" u="none" strike="noStrike" kern="1200" baseline="0">
                    <a:solidFill>
                      <a:schemeClr val="tx1">
                        <a:lumMod val="65000"/>
                        <a:lumOff val="35000"/>
                      </a:schemeClr>
                    </a:solidFill>
                    <a:latin typeface="+mn-lt"/>
                    <a:ea typeface="+mn-ea"/>
                    <a:cs typeface="+mn-cs"/>
                  </a:defRPr>
                </a:pPr>
                <a:r>
                  <a:rPr lang="en-GB"/>
                  <a:t>Members</a:t>
                </a:r>
              </a:p>
            </c:rich>
          </c:tx>
          <c:layout>
            <c:manualLayout>
              <c:xMode val="edge"/>
              <c:yMode val="edge"/>
              <c:x val="0.90117462778790114"/>
              <c:y val="2.5697568310785738E-2"/>
            </c:manualLayout>
          </c:layout>
          <c:overlay val="0"/>
          <c:spPr>
            <a:noFill/>
            <a:ln>
              <a:noFill/>
            </a:ln>
            <a:effectLst/>
          </c:spPr>
          <c:txPr>
            <a:bodyPr rot="0" spcFirstLastPara="1" vertOverflow="ellipsis" wrap="square" anchor="t" anchorCtr="0"/>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816620271"/>
        <c:crosses val="max"/>
        <c:crossBetween val="between"/>
      </c:valAx>
      <c:catAx>
        <c:axId val="1816620271"/>
        <c:scaling>
          <c:orientation val="minMax"/>
        </c:scaling>
        <c:delete val="1"/>
        <c:axPos val="b"/>
        <c:majorTickMark val="out"/>
        <c:minorTickMark val="none"/>
        <c:tickLblPos val="nextTo"/>
        <c:crossAx val="1396910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project</a:t>
            </a:r>
            <a:r>
              <a:rPr lang="en-GB" baseline="0"/>
              <a:t> size in a year (kW)</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2"/>
          <c:order val="2"/>
          <c:tx>
            <c:strRef>
              <c:f>averages!$D$1</c:f>
              <c:strCache>
                <c:ptCount val="1"/>
                <c:pt idx="0">
                  <c:v>average PV project size (kW)</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averages!$A$2:$A$17</c15:sqref>
                  </c15:fullRef>
                </c:ext>
              </c:extLst>
              <c:f>averages!$A$5:$A$17</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extLst>
                <c:ext xmlns:c15="http://schemas.microsoft.com/office/drawing/2012/chart" uri="{02D57815-91ED-43cb-92C2-25804820EDAC}">
                  <c15:fullRef>
                    <c15:sqref>averages!$D$2:$D$17</c15:sqref>
                  </c15:fullRef>
                </c:ext>
              </c:extLst>
              <c:f>averages!$D$5:$D$17</c:f>
              <c:numCache>
                <c:formatCode>0</c:formatCode>
                <c:ptCount val="13"/>
                <c:pt idx="0">
                  <c:v>15</c:v>
                </c:pt>
                <c:pt idx="1">
                  <c:v>273</c:v>
                </c:pt>
                <c:pt idx="2">
                  <c:v>12.090909090909092</c:v>
                </c:pt>
                <c:pt idx="3">
                  <c:v>22.92307692307692</c:v>
                </c:pt>
                <c:pt idx="4">
                  <c:v>67.06</c:v>
                </c:pt>
                <c:pt idx="5">
                  <c:v>201.234375</c:v>
                </c:pt>
                <c:pt idx="6">
                  <c:v>92.420560747663544</c:v>
                </c:pt>
                <c:pt idx="7">
                  <c:v>151.39211111111112</c:v>
                </c:pt>
                <c:pt idx="8">
                  <c:v>124.28500000000001</c:v>
                </c:pt>
                <c:pt idx="9">
                  <c:v>268.140421686747</c:v>
                </c:pt>
                <c:pt idx="10">
                  <c:v>305.01767857142852</c:v>
                </c:pt>
                <c:pt idx="11">
                  <c:v>319.02648044692739</c:v>
                </c:pt>
                <c:pt idx="12">
                  <c:v>247.07881578947365</c:v>
                </c:pt>
              </c:numCache>
            </c:numRef>
          </c:val>
          <c:smooth val="0"/>
          <c:extLst>
            <c:ext xmlns:c16="http://schemas.microsoft.com/office/drawing/2014/chart" uri="{C3380CC4-5D6E-409C-BE32-E72D297353CC}">
              <c16:uniqueId val="{00000002-940B-43A8-8782-1763E3F0EFEC}"/>
            </c:ext>
          </c:extLst>
        </c:ser>
        <c:dLbls>
          <c:showLegendKey val="0"/>
          <c:showVal val="0"/>
          <c:showCatName val="0"/>
          <c:showSerName val="0"/>
          <c:showPercent val="0"/>
          <c:showBubbleSize val="0"/>
        </c:dLbls>
        <c:marker val="1"/>
        <c:smooth val="0"/>
        <c:axId val="590392511"/>
        <c:axId val="590395391"/>
        <c:extLst>
          <c:ext xmlns:c15="http://schemas.microsoft.com/office/drawing/2012/chart" uri="{02D57815-91ED-43cb-92C2-25804820EDAC}">
            <c15:filteredLineSeries>
              <c15:ser>
                <c:idx val="0"/>
                <c:order val="0"/>
                <c:tx>
                  <c:strRef>
                    <c:extLst>
                      <c:ext uri="{02D57815-91ED-43cb-92C2-25804820EDAC}">
                        <c15:formulaRef>
                          <c15:sqref>averages!$B$1</c15:sqref>
                        </c15:formulaRef>
                      </c:ext>
                    </c:extLst>
                    <c:strCache>
                      <c:ptCount val="1"/>
                      <c:pt idx="0">
                        <c:v>average project size</c:v>
                      </c:pt>
                    </c:strCache>
                  </c:strRef>
                </c:tx>
                <c:spPr>
                  <a:ln w="28575" cap="rnd">
                    <a:solidFill>
                      <a:schemeClr val="accent1"/>
                    </a:solidFill>
                    <a:round/>
                  </a:ln>
                  <a:effectLst/>
                </c:spPr>
                <c:marker>
                  <c:symbol val="none"/>
                </c:marker>
                <c:cat>
                  <c:numRef>
                    <c:extLst>
                      <c:ext uri="{02D57815-91ED-43cb-92C2-25804820EDAC}">
                        <c15:fullRef>
                          <c15:sqref>averages!$A$2:$A$17</c15:sqref>
                        </c15:fullRef>
                        <c15:formulaRef>
                          <c15:sqref>averages!$A$5:$A$17</c15:sqref>
                        </c15:formulaRef>
                      </c:ext>
                    </c:extLst>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extLst>
                      <c:ext uri="{02D57815-91ED-43cb-92C2-25804820EDAC}">
                        <c15:fullRef>
                          <c15:sqref>averages!$B$2:$B$17</c15:sqref>
                        </c15:fullRef>
                        <c15:formulaRef>
                          <c15:sqref>averages!$B$5:$B$17</c15:sqref>
                        </c15:formulaRef>
                      </c:ext>
                    </c:extLst>
                    <c:numCache>
                      <c:formatCode>0</c:formatCode>
                      <c:ptCount val="13"/>
                      <c:pt idx="0">
                        <c:v>1183.8</c:v>
                      </c:pt>
                      <c:pt idx="1">
                        <c:v>920.28571428571422</c:v>
                      </c:pt>
                      <c:pt idx="2">
                        <c:v>699.1052631578948</c:v>
                      </c:pt>
                      <c:pt idx="3">
                        <c:v>51.642857142857146</c:v>
                      </c:pt>
                      <c:pt idx="4">
                        <c:v>175.05660377358492</c:v>
                      </c:pt>
                      <c:pt idx="5">
                        <c:v>704.50684931506851</c:v>
                      </c:pt>
                      <c:pt idx="6">
                        <c:v>125.54545454545455</c:v>
                      </c:pt>
                      <c:pt idx="7">
                        <c:v>388.5137234042553</c:v>
                      </c:pt>
                      <c:pt idx="8">
                        <c:v>233.81826732673269</c:v>
                      </c:pt>
                      <c:pt idx="9">
                        <c:v>474.60063953488373</c:v>
                      </c:pt>
                      <c:pt idx="10">
                        <c:v>964.77149606299213</c:v>
                      </c:pt>
                      <c:pt idx="11">
                        <c:v>414.71751351351355</c:v>
                      </c:pt>
                      <c:pt idx="12">
                        <c:v>362.65841463414631</c:v>
                      </c:pt>
                    </c:numCache>
                  </c:numRef>
                </c:val>
                <c:smooth val="0"/>
                <c:extLst>
                  <c:ext xmlns:c16="http://schemas.microsoft.com/office/drawing/2014/chart" uri="{C3380CC4-5D6E-409C-BE32-E72D297353CC}">
                    <c16:uniqueId val="{00000000-940B-43A8-8782-1763E3F0EFEC}"/>
                  </c:ext>
                </c:extLst>
              </c15:ser>
            </c15:filteredLineSeries>
          </c:ext>
        </c:extLst>
      </c:lineChart>
      <c:lineChart>
        <c:grouping val="standard"/>
        <c:varyColors val="0"/>
        <c:ser>
          <c:idx val="1"/>
          <c:order val="1"/>
          <c:tx>
            <c:strRef>
              <c:f>averages!$C$1</c:f>
              <c:strCache>
                <c:ptCount val="1"/>
                <c:pt idx="0">
                  <c:v>average wind project size (kW)</c:v>
                </c:pt>
              </c:strCache>
            </c:strRef>
          </c:tx>
          <c:spPr>
            <a:ln w="28575" cap="rnd">
              <a:solidFill>
                <a:schemeClr val="tx2"/>
              </a:solidFill>
              <a:round/>
            </a:ln>
            <a:effectLst/>
          </c:spPr>
          <c:marker>
            <c:symbol val="none"/>
          </c:marker>
          <c:cat>
            <c:strLit>
              <c:ptCount val="13"/>
              <c:pt idx="0">
                <c:v>4</c:v>
              </c:pt>
              <c:pt idx="1">
                <c:v>5</c:v>
              </c:pt>
              <c:pt idx="2">
                <c:v>6</c:v>
              </c:pt>
              <c:pt idx="3">
                <c:v>7</c:v>
              </c:pt>
              <c:pt idx="4">
                <c:v>8</c:v>
              </c:pt>
              <c:pt idx="5">
                <c:v>9</c:v>
              </c:pt>
              <c:pt idx="6">
                <c:v>10</c:v>
              </c:pt>
              <c:pt idx="7">
                <c:v>11</c:v>
              </c:pt>
              <c:pt idx="8">
                <c:v>12</c:v>
              </c:pt>
              <c:pt idx="9">
                <c:v>13</c:v>
              </c:pt>
              <c:pt idx="10">
                <c:v>14</c:v>
              </c:pt>
              <c:pt idx="11">
                <c:v>15</c:v>
              </c:pt>
              <c:pt idx="12">
                <c:v>16</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averages!$C$2:$C$17</c15:sqref>
                  </c15:fullRef>
                </c:ext>
              </c:extLst>
              <c:f>averages!$C$5:$C$17</c:f>
              <c:numCache>
                <c:formatCode>0</c:formatCode>
                <c:ptCount val="13"/>
                <c:pt idx="0">
                  <c:v>1238.1627906976744</c:v>
                </c:pt>
                <c:pt idx="1">
                  <c:v>1783.3333333333333</c:v>
                </c:pt>
                <c:pt idx="2">
                  <c:v>1643.75</c:v>
                </c:pt>
                <c:pt idx="3">
                  <c:v>425</c:v>
                </c:pt>
                <c:pt idx="4">
                  <c:v>1974.9999999999998</c:v>
                </c:pt>
                <c:pt idx="5">
                  <c:v>4283.333333333333</c:v>
                </c:pt>
                <c:pt idx="6">
                  <c:v>1307</c:v>
                </c:pt>
                <c:pt idx="7">
                  <c:v>5723.75</c:v>
                </c:pt>
                <c:pt idx="8">
                  <c:v>2890</c:v>
                </c:pt>
                <c:pt idx="9">
                  <c:v>6186.666666666667</c:v>
                </c:pt>
                <c:pt idx="10">
                  <c:v>5890.9333333333334</c:v>
                </c:pt>
                <c:pt idx="11">
                  <c:v>3269.5000000000005</c:v>
                </c:pt>
                <c:pt idx="12">
                  <c:v>1826.666666666667</c:v>
                </c:pt>
              </c:numCache>
            </c:numRef>
          </c:val>
          <c:smooth val="0"/>
          <c:extLst>
            <c:ext xmlns:c16="http://schemas.microsoft.com/office/drawing/2014/chart" uri="{C3380CC4-5D6E-409C-BE32-E72D297353CC}">
              <c16:uniqueId val="{00000001-940B-43A8-8782-1763E3F0EFEC}"/>
            </c:ext>
          </c:extLst>
        </c:ser>
        <c:dLbls>
          <c:showLegendKey val="0"/>
          <c:showVal val="0"/>
          <c:showCatName val="0"/>
          <c:showSerName val="0"/>
          <c:showPercent val="0"/>
          <c:showBubbleSize val="0"/>
        </c:dLbls>
        <c:marker val="1"/>
        <c:smooth val="0"/>
        <c:axId val="590396351"/>
        <c:axId val="590390111"/>
      </c:lineChart>
      <c:catAx>
        <c:axId val="59039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90395391"/>
        <c:crosses val="autoZero"/>
        <c:auto val="1"/>
        <c:lblAlgn val="ctr"/>
        <c:lblOffset val="100"/>
        <c:noMultiLvlLbl val="0"/>
      </c:catAx>
      <c:valAx>
        <c:axId val="590395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PV (kW)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90392511"/>
        <c:crosses val="autoZero"/>
        <c:crossBetween val="between"/>
      </c:valAx>
      <c:valAx>
        <c:axId val="59039011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Wind (kW)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90396351"/>
        <c:crosses val="max"/>
        <c:crossBetween val="between"/>
      </c:valAx>
      <c:catAx>
        <c:axId val="590396351"/>
        <c:scaling>
          <c:orientation val="minMax"/>
        </c:scaling>
        <c:delete val="1"/>
        <c:axPos val="b"/>
        <c:numFmt formatCode="General" sourceLinked="1"/>
        <c:majorTickMark val="out"/>
        <c:minorTickMark val="none"/>
        <c:tickLblPos val="nextTo"/>
        <c:crossAx val="590390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11</xdr:col>
      <xdr:colOff>362900</xdr:colOff>
      <xdr:row>18</xdr:row>
      <xdr:rowOff>22859</xdr:rowOff>
    </xdr:from>
    <xdr:to>
      <xdr:col>21</xdr:col>
      <xdr:colOff>331470</xdr:colOff>
      <xdr:row>43</xdr:row>
      <xdr:rowOff>38100</xdr:rowOff>
    </xdr:to>
    <xdr:graphicFrame macro="">
      <xdr:nvGraphicFramePr>
        <xdr:cNvPr id="5" name="Chart 4">
          <a:extLst>
            <a:ext uri="{FF2B5EF4-FFF2-40B4-BE49-F238E27FC236}">
              <a16:creationId xmlns:a16="http://schemas.microsoft.com/office/drawing/2014/main" id="{8E60055D-A53F-947E-2DEE-3256C48F1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565547</xdr:colOff>
      <xdr:row>6</xdr:row>
      <xdr:rowOff>83938</xdr:rowOff>
    </xdr:from>
    <xdr:to>
      <xdr:col>11</xdr:col>
      <xdr:colOff>279797</xdr:colOff>
      <xdr:row>21</xdr:row>
      <xdr:rowOff>148232</xdr:rowOff>
    </xdr:to>
    <xdr:graphicFrame macro="">
      <xdr:nvGraphicFramePr>
        <xdr:cNvPr id="4" name="Chart 3">
          <a:extLst>
            <a:ext uri="{FF2B5EF4-FFF2-40B4-BE49-F238E27FC236}">
              <a16:creationId xmlns:a16="http://schemas.microsoft.com/office/drawing/2014/main" id="{7E56FC99-EC36-F3DF-3EDC-D2F9A9B9B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146050</xdr:colOff>
      <xdr:row>1</xdr:row>
      <xdr:rowOff>63500</xdr:rowOff>
    </xdr:from>
    <xdr:to>
      <xdr:col>1</xdr:col>
      <xdr:colOff>1196975</xdr:colOff>
      <xdr:row>7</xdr:row>
      <xdr:rowOff>15240</xdr:rowOff>
    </xdr:to>
    <xdr:pic>
      <xdr:nvPicPr>
        <xdr:cNvPr id="2" name="Afbeelding 1">
          <a:extLst>
            <a:ext uri="{FF2B5EF4-FFF2-40B4-BE49-F238E27FC236}">
              <a16:creationId xmlns:a16="http://schemas.microsoft.com/office/drawing/2014/main" id="{2810FA19-6A0A-4858-9AF1-A316CBF2B4A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3745" y="240665"/>
          <a:ext cx="1056640" cy="10375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1549400</xdr:colOff>
      <xdr:row>0</xdr:row>
      <xdr:rowOff>95250</xdr:rowOff>
    </xdr:from>
    <xdr:to>
      <xdr:col>5</xdr:col>
      <xdr:colOff>0</xdr:colOff>
      <xdr:row>7</xdr:row>
      <xdr:rowOff>177800</xdr:rowOff>
    </xdr:to>
    <xdr:sp macro="" textlink="">
      <xdr:nvSpPr>
        <xdr:cNvPr id="3" name="Tekstvak 2">
          <a:extLst>
            <a:ext uri="{FF2B5EF4-FFF2-40B4-BE49-F238E27FC236}">
              <a16:creationId xmlns:a16="http://schemas.microsoft.com/office/drawing/2014/main" id="{B0DCDA13-914B-4231-ABF8-741EFB839929}"/>
            </a:ext>
          </a:extLst>
        </xdr:cNvPr>
        <xdr:cNvSpPr txBox="1"/>
      </xdr:nvSpPr>
      <xdr:spPr>
        <a:xfrm>
          <a:off x="2155190" y="91440"/>
          <a:ext cx="5112385" cy="1349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BIJLAGE 1 - OVERZICHT BURGERCOLLECTIEVEN</a:t>
          </a:r>
        </a:p>
        <a:p>
          <a:r>
            <a:rPr lang="en-GB" sz="1100" b="1" i="0" u="none" strike="noStrike">
              <a:solidFill>
                <a:schemeClr val="dk1"/>
              </a:solidFill>
              <a:effectLst/>
              <a:latin typeface="+mn-lt"/>
              <a:ea typeface="+mn-ea"/>
              <a:cs typeface="+mn-cs"/>
            </a:rPr>
            <a:t>Lokale Energie Monitor 2024</a:t>
          </a:r>
        </a:p>
        <a:p>
          <a:endParaRPr lang="en-GB" sz="1100" b="1"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rPr>
            <a:t>Ga voor meer info naar hier.nu/lokale-energie-monitor</a:t>
          </a:r>
        </a:p>
        <a:p>
          <a:endParaRPr lang="en-GB" sz="1100" b="1" i="0" u="none" strike="noStrike">
            <a:solidFill>
              <a:schemeClr val="dk1"/>
            </a:solidFill>
            <a:effectLst/>
            <a:latin typeface="+mn-lt"/>
            <a:ea typeface="+mn-ea"/>
            <a:cs typeface="+mn-cs"/>
          </a:endParaRPr>
        </a:p>
        <a:p>
          <a:r>
            <a:rPr lang="en-GB" sz="1100" b="1" i="0" u="none" strike="noStrike">
              <a:solidFill>
                <a:schemeClr val="dk1"/>
              </a:solidFill>
              <a:effectLst/>
              <a:latin typeface="+mn-lt"/>
              <a:ea typeface="+mn-ea"/>
              <a:cs typeface="+mn-cs"/>
            </a:rPr>
            <a:t>Lokale energiecoöperaties </a:t>
          </a:r>
        </a:p>
        <a:p>
          <a:r>
            <a:rPr lang="en-GB" sz="1100" b="0" i="1" u="none" strike="noStrike">
              <a:solidFill>
                <a:schemeClr val="dk1"/>
              </a:solidFill>
              <a:effectLst/>
              <a:latin typeface="+mn-lt"/>
              <a:ea typeface="+mn-ea"/>
              <a:cs typeface="+mn-cs"/>
            </a:rPr>
            <a:t>Coöperaties met een brede lokale energiedoelstelling en meerdere projecten en activiteiten. </a:t>
          </a:r>
          <a:r>
            <a:rPr lang="en-GB"/>
            <a:t> </a:t>
          </a:r>
          <a:endParaRPr lang="en-GB" sz="11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127000</xdr:colOff>
      <xdr:row>1</xdr:row>
      <xdr:rowOff>69850</xdr:rowOff>
    </xdr:from>
    <xdr:to>
      <xdr:col>1</xdr:col>
      <xdr:colOff>1177925</xdr:colOff>
      <xdr:row>7</xdr:row>
      <xdr:rowOff>19685</xdr:rowOff>
    </xdr:to>
    <xdr:pic>
      <xdr:nvPicPr>
        <xdr:cNvPr id="2" name="Afbeelding 1">
          <a:extLst>
            <a:ext uri="{FF2B5EF4-FFF2-40B4-BE49-F238E27FC236}">
              <a16:creationId xmlns:a16="http://schemas.microsoft.com/office/drawing/2014/main" id="{7F5D1DF1-4025-46C5-A55A-7C184FD711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0410" y="248920"/>
          <a:ext cx="1047115" cy="1033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1403350</xdr:colOff>
      <xdr:row>0</xdr:row>
      <xdr:rowOff>82550</xdr:rowOff>
    </xdr:from>
    <xdr:to>
      <xdr:col>4</xdr:col>
      <xdr:colOff>222250</xdr:colOff>
      <xdr:row>7</xdr:row>
      <xdr:rowOff>165100</xdr:rowOff>
    </xdr:to>
    <xdr:sp macro="" textlink="">
      <xdr:nvSpPr>
        <xdr:cNvPr id="3" name="Tekstvak 2">
          <a:extLst>
            <a:ext uri="{FF2B5EF4-FFF2-40B4-BE49-F238E27FC236}">
              <a16:creationId xmlns:a16="http://schemas.microsoft.com/office/drawing/2014/main" id="{205CA6C3-A4CC-4B8D-AD70-4EF11BA5CC79}"/>
            </a:ext>
            <a:ext uri="{147F2762-F138-4A5C-976F-8EAC2B608ADB}">
              <a16:predDERef xmlns:a16="http://schemas.microsoft.com/office/drawing/2014/main" pred="{4A5AC656-0D77-408C-8378-6218923D6F1B}"/>
            </a:ext>
          </a:extLst>
        </xdr:cNvPr>
        <xdr:cNvSpPr txBox="1"/>
      </xdr:nvSpPr>
      <xdr:spPr>
        <a:xfrm>
          <a:off x="2011045" y="84455"/>
          <a:ext cx="5343525" cy="1351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i="0" u="none" strike="noStrike">
              <a:solidFill>
                <a:schemeClr val="dk1"/>
              </a:solidFill>
              <a:latin typeface="+mn-lt"/>
              <a:ea typeface="+mn-lt"/>
              <a:cs typeface="+mn-lt"/>
            </a:rPr>
            <a:t>BIJLAGE 4 - OVERZICHT ZONPROJECTEN</a:t>
          </a:r>
        </a:p>
        <a:p>
          <a:pPr marL="0" indent="0"/>
          <a:r>
            <a:rPr lang="en-US" sz="1100" b="1" i="0" u="none" strike="noStrike">
              <a:solidFill>
                <a:schemeClr val="dk1"/>
              </a:solidFill>
              <a:latin typeface="+mn-lt"/>
              <a:ea typeface="+mn-lt"/>
              <a:cs typeface="+mn-lt"/>
            </a:rPr>
            <a:t>Lokale Energie Monitor 2024</a:t>
          </a:r>
        </a:p>
        <a:p>
          <a:pPr marL="0" indent="0"/>
          <a:endParaRPr lang="en-US" sz="1100" b="0" i="0" u="none" strike="noStrike">
            <a:solidFill>
              <a:schemeClr val="dk1"/>
            </a:solidFill>
            <a:latin typeface="+mn-lt"/>
            <a:ea typeface="+mn-lt"/>
            <a:cs typeface="+mn-lt"/>
          </a:endParaRPr>
        </a:p>
        <a:p>
          <a:pPr marL="0" indent="0"/>
          <a:r>
            <a:rPr lang="en-US" sz="1100" b="0" i="0" u="none" strike="noStrike">
              <a:solidFill>
                <a:schemeClr val="dk1"/>
              </a:solidFill>
              <a:latin typeface="+mn-lt"/>
              <a:ea typeface="+mn-lt"/>
              <a:cs typeface="+mn-lt"/>
            </a:rPr>
            <a:t>Ga voor meer info naar hier.nu/lokale-energie-monitor</a:t>
          </a:r>
          <a:endParaRPr lang="en-US" sz="1100" b="1" i="0" u="none" strike="noStrike">
            <a:solidFill>
              <a:schemeClr val="dk1"/>
            </a:solidFill>
            <a:latin typeface="+mn-lt"/>
            <a:ea typeface="+mn-lt"/>
            <a:cs typeface="+mn-lt"/>
          </a:endParaRPr>
        </a:p>
        <a:p>
          <a:pPr marL="0" indent="0"/>
          <a:endParaRPr lang="en-US" sz="1100" b="1" i="0" u="none" strike="noStrike">
            <a:solidFill>
              <a:schemeClr val="dk1"/>
            </a:solidFill>
            <a:latin typeface="+mn-lt"/>
            <a:ea typeface="+mn-lt"/>
            <a:cs typeface="+mn-lt"/>
          </a:endParaRPr>
        </a:p>
        <a:p>
          <a:pPr marL="0" indent="0"/>
          <a:r>
            <a:rPr lang="en-US" sz="1100" b="1" i="0" u="none" strike="noStrike">
              <a:solidFill>
                <a:schemeClr val="dk1"/>
              </a:solidFill>
              <a:latin typeface="+mn-lt"/>
              <a:ea typeface="+mn-lt"/>
              <a:cs typeface="+mn-lt"/>
            </a:rPr>
            <a:t>Lokale energiecoöperaties </a:t>
          </a:r>
          <a:endParaRPr lang="en-US" sz="1100" b="0" i="1" u="none" strike="noStrike">
            <a:solidFill>
              <a:schemeClr val="dk1"/>
            </a:solidFill>
            <a:latin typeface="+mn-lt"/>
            <a:ea typeface="+mn-lt"/>
            <a:cs typeface="+mn-lt"/>
          </a:endParaRPr>
        </a:p>
        <a:p>
          <a:pPr marL="0" indent="0"/>
          <a:r>
            <a:rPr lang="en-US" sz="1100" b="0" i="1" u="none" strike="noStrike">
              <a:solidFill>
                <a:schemeClr val="dk1"/>
              </a:solidFill>
              <a:latin typeface="+mn-lt"/>
              <a:ea typeface="+mn-lt"/>
              <a:cs typeface="+mn-lt"/>
            </a:rPr>
            <a:t>Coöperaties met een brede lokale energiedoelstelling en meerdere projecten en activiteiten. </a:t>
          </a:r>
          <a:r>
            <a:rPr lang="en-US" sz="1100">
              <a:solidFill>
                <a:schemeClr val="dk1"/>
              </a:solidFill>
              <a:latin typeface="+mn-lt"/>
              <a:ea typeface="+mn-lt"/>
              <a:cs typeface="+mn-lt"/>
            </a:rPr>
            <a:t> </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127000</xdr:colOff>
      <xdr:row>1</xdr:row>
      <xdr:rowOff>69850</xdr:rowOff>
    </xdr:from>
    <xdr:to>
      <xdr:col>1</xdr:col>
      <xdr:colOff>1177925</xdr:colOff>
      <xdr:row>7</xdr:row>
      <xdr:rowOff>15875</xdr:rowOff>
    </xdr:to>
    <xdr:pic>
      <xdr:nvPicPr>
        <xdr:cNvPr id="2" name="Afbeelding 1">
          <a:extLst>
            <a:ext uri="{FF2B5EF4-FFF2-40B4-BE49-F238E27FC236}">
              <a16:creationId xmlns:a16="http://schemas.microsoft.com/office/drawing/2014/main" id="{CDA1180F-FEFA-457F-90A2-DF35710DB06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0410" y="248920"/>
          <a:ext cx="1047115" cy="10375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1403350</xdr:colOff>
      <xdr:row>0</xdr:row>
      <xdr:rowOff>82550</xdr:rowOff>
    </xdr:from>
    <xdr:to>
      <xdr:col>4</xdr:col>
      <xdr:colOff>222250</xdr:colOff>
      <xdr:row>7</xdr:row>
      <xdr:rowOff>165100</xdr:rowOff>
    </xdr:to>
    <xdr:sp macro="" textlink="">
      <xdr:nvSpPr>
        <xdr:cNvPr id="3" name="Tekstvak 2">
          <a:extLst>
            <a:ext uri="{FF2B5EF4-FFF2-40B4-BE49-F238E27FC236}">
              <a16:creationId xmlns:a16="http://schemas.microsoft.com/office/drawing/2014/main" id="{B60263B5-4EEC-4D5B-96AB-4269DF91078D}"/>
            </a:ext>
            <a:ext uri="{147F2762-F138-4A5C-976F-8EAC2B608ADB}">
              <a16:predDERef xmlns:a16="http://schemas.microsoft.com/office/drawing/2014/main" pred="{492950BE-F05B-4246-BD2F-9D9A3B5EDDA0}"/>
            </a:ext>
          </a:extLst>
        </xdr:cNvPr>
        <xdr:cNvSpPr txBox="1"/>
      </xdr:nvSpPr>
      <xdr:spPr>
        <a:xfrm>
          <a:off x="2011045" y="84455"/>
          <a:ext cx="5343525" cy="1351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BIJLAGE 4 - OVERZICHT ZONPROJECTEN</a:t>
          </a:r>
        </a:p>
        <a:p>
          <a:r>
            <a:rPr lang="en-GB" sz="1100" b="1" i="0" u="none" strike="noStrike">
              <a:solidFill>
                <a:schemeClr val="dk1"/>
              </a:solidFill>
              <a:effectLst/>
              <a:latin typeface="+mn-lt"/>
              <a:ea typeface="+mn-ea"/>
              <a:cs typeface="+mn-cs"/>
            </a:rPr>
            <a:t>Lokale Energie Monitor 2024</a:t>
          </a:r>
        </a:p>
        <a:p>
          <a:endParaRPr lang="en-GB" sz="1100" b="1"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rPr>
            <a:t>Ga voor meer info naar hier.nu/lokale-energie-monitor</a:t>
          </a:r>
        </a:p>
        <a:p>
          <a:endParaRPr lang="en-GB" sz="1100" b="1" i="0" u="none" strike="noStrike">
            <a:solidFill>
              <a:schemeClr val="dk1"/>
            </a:solidFill>
            <a:effectLst/>
            <a:latin typeface="+mn-lt"/>
            <a:ea typeface="+mn-ea"/>
            <a:cs typeface="+mn-cs"/>
          </a:endParaRPr>
        </a:p>
        <a:p>
          <a:r>
            <a:rPr lang="en-GB" sz="1100" b="1" i="0" u="none" strike="noStrike">
              <a:solidFill>
                <a:schemeClr val="dk1"/>
              </a:solidFill>
              <a:effectLst/>
              <a:latin typeface="+mn-lt"/>
              <a:ea typeface="+mn-ea"/>
              <a:cs typeface="+mn-cs"/>
            </a:rPr>
            <a:t>Lokale energiecoöperaties </a:t>
          </a:r>
        </a:p>
        <a:p>
          <a:r>
            <a:rPr lang="en-GB" sz="1100" b="0" i="1" u="none" strike="noStrike">
              <a:solidFill>
                <a:schemeClr val="dk1"/>
              </a:solidFill>
              <a:effectLst/>
              <a:latin typeface="+mn-lt"/>
              <a:ea typeface="+mn-ea"/>
              <a:cs typeface="+mn-cs"/>
            </a:rPr>
            <a:t>Coöperaties met een brede lokale energiedoelstelling en meerdere projecten en activiteiten. </a:t>
          </a:r>
          <a:r>
            <a:rPr lang="en-GB"/>
            <a:t> </a:t>
          </a:r>
          <a:endParaRPr lang="en-GB" sz="1100" b="1"/>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101600</xdr:colOff>
      <xdr:row>1</xdr:row>
      <xdr:rowOff>19050</xdr:rowOff>
    </xdr:from>
    <xdr:to>
      <xdr:col>1</xdr:col>
      <xdr:colOff>1158240</xdr:colOff>
      <xdr:row>6</xdr:row>
      <xdr:rowOff>149225</xdr:rowOff>
    </xdr:to>
    <xdr:pic>
      <xdr:nvPicPr>
        <xdr:cNvPr id="2" name="Afbeelding 1">
          <a:extLst>
            <a:ext uri="{FF2B5EF4-FFF2-40B4-BE49-F238E27FC236}">
              <a16:creationId xmlns:a16="http://schemas.microsoft.com/office/drawing/2014/main" id="{92BCCE9C-BA3C-41F8-809D-EFAC740EA3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1200" y="203200"/>
          <a:ext cx="1050925" cy="105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1498600</xdr:colOff>
      <xdr:row>0</xdr:row>
      <xdr:rowOff>82550</xdr:rowOff>
    </xdr:from>
    <xdr:to>
      <xdr:col>4</xdr:col>
      <xdr:colOff>190500</xdr:colOff>
      <xdr:row>7</xdr:row>
      <xdr:rowOff>165100</xdr:rowOff>
    </xdr:to>
    <xdr:sp macro="" textlink="">
      <xdr:nvSpPr>
        <xdr:cNvPr id="3" name="Tekstvak 2">
          <a:extLst>
            <a:ext uri="{FF2B5EF4-FFF2-40B4-BE49-F238E27FC236}">
              <a16:creationId xmlns:a16="http://schemas.microsoft.com/office/drawing/2014/main" id="{947C9C2D-1D6B-43C2-BD55-BA02B56DE0AD}"/>
            </a:ext>
          </a:extLst>
        </xdr:cNvPr>
        <xdr:cNvSpPr txBox="1"/>
      </xdr:nvSpPr>
      <xdr:spPr>
        <a:xfrm>
          <a:off x="2108200" y="82550"/>
          <a:ext cx="5613400"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BIJLAGE 5 - OVERZICHT WINDPROJECTEN</a:t>
          </a:r>
        </a:p>
        <a:p>
          <a:r>
            <a:rPr lang="en-GB" sz="1100" b="1" i="0" u="none" strike="noStrike">
              <a:solidFill>
                <a:schemeClr val="dk1"/>
              </a:solidFill>
              <a:effectLst/>
              <a:latin typeface="+mn-lt"/>
              <a:ea typeface="+mn-ea"/>
              <a:cs typeface="+mn-cs"/>
            </a:rPr>
            <a:t>Lokale Energie Monitor 2024</a:t>
          </a:r>
        </a:p>
        <a:p>
          <a:endParaRPr lang="en-GB" sz="1100" b="1"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rPr>
            <a:t>Ga voor meer info naar hier.nu/lokale-energie-monitor</a:t>
          </a:r>
        </a:p>
        <a:p>
          <a:endParaRPr lang="en-GB" sz="1100" b="1" i="0" u="none" strike="noStrike">
            <a:solidFill>
              <a:schemeClr val="dk1"/>
            </a:solidFill>
            <a:effectLst/>
            <a:latin typeface="+mn-lt"/>
            <a:ea typeface="+mn-ea"/>
            <a:cs typeface="+mn-cs"/>
          </a:endParaRPr>
        </a:p>
        <a:p>
          <a:r>
            <a:rPr lang="en-GB" sz="1100" b="1" i="0" u="none" strike="noStrike">
              <a:solidFill>
                <a:schemeClr val="dk1"/>
              </a:solidFill>
              <a:effectLst/>
              <a:latin typeface="+mn-lt"/>
              <a:ea typeface="+mn-ea"/>
              <a:cs typeface="+mn-cs"/>
            </a:rPr>
            <a:t>Lokale energiecoöperaties </a:t>
          </a:r>
        </a:p>
        <a:p>
          <a:r>
            <a:rPr lang="en-GB" sz="1100" b="0" i="1" u="none" strike="noStrike">
              <a:solidFill>
                <a:schemeClr val="dk1"/>
              </a:solidFill>
              <a:effectLst/>
              <a:latin typeface="+mn-lt"/>
              <a:ea typeface="+mn-ea"/>
              <a:cs typeface="+mn-cs"/>
            </a:rPr>
            <a:t>Coöperaties met een brede lokale energiedoelstelling en meerdere projecten en activiteiten. </a:t>
          </a:r>
          <a:r>
            <a:rPr lang="en-GB"/>
            <a:t> </a:t>
          </a:r>
          <a:endParaRPr lang="en-GB" sz="1100" b="1"/>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45CF91-347F-4AA7-9838-51F6D1961CF7}" name="Tabel1" displayName="Tabel1" ref="B10:K755" totalsRowCount="1" dataDxfId="66">
  <autoFilter ref="B10:K754" xr:uid="{08473CE3-0615-4B19-A521-FE2312453682}"/>
  <tableColumns count="10">
    <tableColumn id="1" xr3:uid="{D986D5FD-EB44-47E4-B1F4-75D33111922A}" name="Naam" totalsRowLabel="Totaal" dataDxfId="65"/>
    <tableColumn id="2" xr3:uid="{94D0F8E0-F47C-4831-94EA-A6AD408A2C62}" name="Provincie" dataDxfId="64"/>
    <tableColumn id="3" xr3:uid="{9FDF2717-B24F-4DE4-9088-C2E39A8D1EF6}" name="RES-Regio" dataDxfId="63"/>
    <tableColumn id="4" xr3:uid="{11C77C02-D344-44B0-96A1-33B5F10912AA}" name="Gemeente" dataDxfId="62"/>
    <tableColumn id="5" xr3:uid="{6A943C8D-D9E8-4566-BCA0-BBCCB893E537}" name="Plaats" dataDxfId="61"/>
    <tableColumn id="7" xr3:uid="{B08CE629-6CC1-469D-909D-AE42D91E34ED}" name="Jaar opgericht" dataDxfId="60"/>
    <tableColumn id="8" xr3:uid="{BDAEB854-4556-461A-A9C5-7B912FCB4B0F}" name="Jaar stopgezet" dataDxfId="59"/>
    <tableColumn id="9" xr3:uid="{1F95925F-3266-44FB-870D-5426019701C4}" name="kvk" dataDxfId="58"/>
    <tableColumn id="10" xr3:uid="{7CEB3C3D-FE66-4315-8FCE-7C9F3AC4A7F2}" name="Status" dataDxfId="57"/>
    <tableColumn id="11" xr3:uid="{80BD64EF-CF2D-48ED-9469-4F24BC1EB78E}" name="Type initiatief" totalsRowFunction="count" dataDxfId="56"/>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D80D74-BA1E-4AB6-94C1-4CBC4A16415E}" name="Tabel134" displayName="Tabel134" ref="B10:S2226" dataDxfId="55">
  <autoFilter ref="B10:S2226" xr:uid="{08473CE3-0615-4B19-A521-FE2312453682}"/>
  <tableColumns count="18">
    <tableColumn id="1" xr3:uid="{35FAFA1C-8A74-4B82-BB0F-2B9B4931B44E}" name="Naam" totalsRowLabel="Totaal" dataDxfId="54"/>
    <tableColumn id="2" xr3:uid="{958E7418-7616-4CED-99A3-7B11E79C86EA}" name="Provincie" dataDxfId="53"/>
    <tableColumn id="3" xr3:uid="{816EA82D-8D24-462F-9AC0-C6A0E8A0F86B}" name="RES-Regio" dataDxfId="52"/>
    <tableColumn id="4" xr3:uid="{95BC3CD0-CECA-497C-B2E3-F53BDEFE7BED}" name="Gemeente" dataDxfId="51"/>
    <tableColumn id="5" xr3:uid="{655A87E2-F506-499B-8338-F070BD148FDB}" name="Plaats" dataDxfId="50"/>
    <tableColumn id="6" xr3:uid="{635FDFDF-498F-4374-A63A-07AD8868D6B1}" name="Status" dataDxfId="49"/>
    <tableColumn id="7" xr3:uid="{EE82C2E6-6CF8-4A94-A511-91A0AFF42584}" name="Realisatie jaar" dataDxfId="48"/>
    <tableColumn id="8" xr3:uid="{FCA8557E-4283-4116-89D4-7A31CB4DF902}" name="Dak/grond" dataDxfId="47"/>
    <tableColumn id="9" xr3:uid="{30F476EC-871F-4C7B-BEAD-F9779F32BF3C}" name="Type " dataDxfId="46"/>
    <tableColumn id="10" xr3:uid="{47AF64D5-4447-4F56-8ADC-3000009F618A}" name="Lokale coop" dataDxfId="45"/>
    <tableColumn id="11" xr3:uid="{F10C4B55-6833-4903-9FE1-C4BEDFEC4EF5}" name="Ontwikkelaar" totalsRowFunction="count" dataDxfId="44"/>
    <tableColumn id="12" xr3:uid="{D91CCC5A-B985-480A-8C2F-8FE1A6509269}" name="Crowdfunding" dataDxfId="43"/>
    <tableColumn id="13" xr3:uid="{0C507B1D-7AE0-40C1-BD4C-A5A1DC77B84E}" name="Partners" dataDxfId="42"/>
    <tableColumn id="17" xr3:uid="{C51005E6-D86B-46C4-A550-9DFADDFE5D6B}" name="Vermogen totaal (KWp)" dataDxfId="41"/>
    <tableColumn id="14" xr3:uid="{3EBBC604-5B4E-49B5-A189-E87AF00A897D}" name="Vermogen (KWp)" dataDxfId="40"/>
    <tableColumn id="15" xr3:uid="{2BFDDBBF-0F5D-4474-9525-A8A28E54609F}" name="%-Eigendom" dataDxfId="39"/>
    <tableColumn id="16" xr3:uid="{93B1DB87-970D-47D4-B916-8998C6C986D9}" name="Regeling" dataDxfId="38"/>
    <tableColumn id="18" xr3:uid="{A4641A7B-17E8-4B21-8BB4-7503F800E912}" name="Vermogen EC share (kWp)" dataDxfId="37">
      <calculatedColumnFormula>Tabel134[[#This Row],[%-Eigendom]]*Tabel134[[#This Row],[Vermogen (KWp)]]</calculatedColumnFormula>
    </tableColumn>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5B7AFE-9E70-4D37-AC17-DFD262D6D440}" name="Tabel1342" displayName="Tabel1342" ref="B10:R518" dataDxfId="36">
  <autoFilter ref="B10:R518" xr:uid="{08473CE3-0615-4B19-A521-FE2312453682}"/>
  <tableColumns count="17">
    <tableColumn id="1" xr3:uid="{45FC4FD5-D28F-43C5-8073-02CCA7B9A2ED}" name="Naam" totalsRowLabel="Totaal" dataDxfId="35"/>
    <tableColumn id="2" xr3:uid="{324CFC47-BEDC-4B64-8721-60CB6792E16C}" name="Provincie" dataDxfId="34"/>
    <tableColumn id="3" xr3:uid="{D483FC32-DDE2-4DEC-9606-EE3416D90815}" name="RES-Regio" dataDxfId="33"/>
    <tableColumn id="4" xr3:uid="{D7725639-A7F8-4D87-8A1C-9E6659F062F2}" name="Gemeente" dataDxfId="32"/>
    <tableColumn id="5" xr3:uid="{4E4A99BF-4D3B-4B50-85E8-D431B2D1D66F}" name="Plaats" dataDxfId="31"/>
    <tableColumn id="6" xr3:uid="{E8FC8C1E-E4AF-408F-B141-8DFEDC3F8A61}" name="Status" dataDxfId="30"/>
    <tableColumn id="7" xr3:uid="{66F82DB9-2EEC-4E49-823D-80096C54E669}" name="Realisatie jaar" dataDxfId="29"/>
    <tableColumn id="8" xr3:uid="{5E6BC310-D220-4BEB-A406-33FF223D5FBA}" name="Dak/grond" dataDxfId="28"/>
    <tableColumn id="9" xr3:uid="{EEAFEB13-3A9F-4587-91DA-5AF573DC2740}" name="Type " dataDxfId="27"/>
    <tableColumn id="10" xr3:uid="{45C65892-9A2C-4A67-B342-367737D27C2C}" name="Lokale coop" dataDxfId="26"/>
    <tableColumn id="11" xr3:uid="{47984DBB-FCC5-48E2-9182-E30DEC46BBC9}" name="Ontwikkelaar" totalsRowFunction="count" dataDxfId="25"/>
    <tableColumn id="12" xr3:uid="{A41E37D4-F7CD-43CF-838D-B03E814F726B}" name="Crowdfunding" dataDxfId="24"/>
    <tableColumn id="13" xr3:uid="{09BCC79C-D38A-4158-A15E-88EAF207392E}" name="Partners" dataDxfId="23"/>
    <tableColumn id="17" xr3:uid="{315227C5-59E6-4786-BE48-D97CC44C1F77}" name="Totaal vermogen (KWp)" dataDxfId="22"/>
    <tableColumn id="14" xr3:uid="{49A696FC-A00F-45C6-92A2-8CFFA55825BA}" name="Vermogen (KWp)" dataDxfId="21"/>
    <tableColumn id="15" xr3:uid="{46F585BB-7C87-4A9C-A564-6A67E47D1D25}" name="%-Eigendom" dataDxfId="20"/>
    <tableColumn id="16" xr3:uid="{A522D143-3B7A-469A-9B44-37CD9D6928A1}" name="Regeling" dataDxfId="19"/>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FCA1D1F-6832-448B-AF00-DF89E9FA3663}" name="Tabel1345" displayName="Tabel1345" ref="B10:Q239" headerRowDxfId="18" dataDxfId="17" totalsRowDxfId="16">
  <autoFilter ref="B10:Q239" xr:uid="{08473CE3-0615-4B19-A521-FE2312453682}"/>
  <tableColumns count="16">
    <tableColumn id="1" xr3:uid="{7DAF3ACC-D92A-4B97-8465-45FFE3B48D64}" name="Naam" totalsRowLabel="Totaal" dataDxfId="15"/>
    <tableColumn id="2" xr3:uid="{E09A2306-CA9F-4675-9238-96AF8217C8FF}" name="Provincie" dataDxfId="14"/>
    <tableColumn id="3" xr3:uid="{F3B88DE0-99A4-4DE7-9063-1F2826BF3332}" name="RES-Regio" dataDxfId="13"/>
    <tableColumn id="4" xr3:uid="{B647E1F6-0407-4FEA-AFFC-90DD79AF36E5}" name="Gemeente" dataDxfId="12"/>
    <tableColumn id="5" xr3:uid="{7751F240-4814-4406-9574-A0423D2AF807}" name="Plaats" dataDxfId="11"/>
    <tableColumn id="7" xr3:uid="{29A7462A-E598-49B0-BEE2-716346347FAD}" name="Status" dataDxfId="10"/>
    <tableColumn id="8" xr3:uid="{3BB42E2E-708B-46F4-985C-CF2E2F90FA82}" name="Realisatiejaar" dataDxfId="9"/>
    <tableColumn id="9" xr3:uid="{26A04BB0-2623-4357-B624-63B79002AB0B}" name="Stopgezet" dataDxfId="8"/>
    <tableColumn id="10" xr3:uid="{6CCC7FBB-E46C-490C-9028-BA0C1DA80D9D}" name="Wind- of lokale cooperatie(s)" dataDxfId="7"/>
    <tableColumn id="11" xr3:uid="{0B438B98-268C-4E25-8615-ECD7BB05AAE2}" name="Aantal windturbines" totalsRowFunction="count" dataDxfId="6"/>
    <tableColumn id="12" xr3:uid="{61BD6F77-3EDC-432A-8D67-CCBE7CA4BF5A}" name="Vermogen (KW)" dataDxfId="5"/>
    <tableColumn id="13" xr3:uid="{AFD15E28-CED5-4CFD-80A6-2EAE22B8502D}" name="Cooperatief-%" dataDxfId="4"/>
    <tableColumn id="14" xr3:uid="{17B8AA1A-3832-4C60-9315-602D51B174FC}" name="Aantal windturbines cooperatief" dataDxfId="3"/>
    <tableColumn id="15" xr3:uid="{05C86EAF-29D3-4BBA-8848-7A63D0BE126C}" name="Vermogen (KW) cooperatief" dataDxfId="2"/>
    <tableColumn id="16" xr3:uid="{CF733375-4387-455B-836C-84B643AC857C}" name="Lokale partners" dataDxfId="1"/>
    <tableColumn id="17" xr3:uid="{0B34CDA3-588C-4ACD-9A85-B515813A5457}" name="Regeling" dataDxfId="0"/>
  </tableColumns>
  <tableStyleInfo name="TableStyleMedium4" showFirstColumn="0" showLastColumn="0" showRowStripes="1" showColumnStripes="0"/>
</table>
</file>

<file path=xl/theme/theme1.xml><?xml version="1.0" encoding="utf-8"?>
<a:theme xmlns:a="http://schemas.openxmlformats.org/drawingml/2006/main" name="Kantoorthema">
  <a:themeElements>
    <a:clrScheme name="Aangepast 1">
      <a:dk1>
        <a:sysClr val="windowText" lastClr="000000"/>
      </a:dk1>
      <a:lt1>
        <a:sysClr val="window" lastClr="FFFFFF"/>
      </a:lt1>
      <a:dk2>
        <a:srgbClr val="0E2841"/>
      </a:dk2>
      <a:lt2>
        <a:srgbClr val="E8E8E8"/>
      </a:lt2>
      <a:accent1>
        <a:srgbClr val="156082"/>
      </a:accent1>
      <a:accent2>
        <a:srgbClr val="E97132"/>
      </a:accent2>
      <a:accent3>
        <a:srgbClr val="9BBB59"/>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3C91C-036F-40FA-B892-2106FA8786CE}">
  <dimension ref="A1:AF18"/>
  <sheetViews>
    <sheetView workbookViewId="0">
      <selection activeCell="E10" sqref="E10:U11"/>
    </sheetView>
  </sheetViews>
  <sheetFormatPr defaultRowHeight="14.4" x14ac:dyDescent="0.3"/>
  <cols>
    <col min="19" max="19" width="13.109375" customWidth="1"/>
  </cols>
  <sheetData>
    <row r="1" spans="1:32" x14ac:dyDescent="0.3">
      <c r="B1" t="s">
        <v>5265</v>
      </c>
      <c r="C1" t="s">
        <v>5266</v>
      </c>
      <c r="D1" t="s">
        <v>5267</v>
      </c>
      <c r="E1" t="s">
        <v>5280</v>
      </c>
      <c r="G1" t="s">
        <v>5268</v>
      </c>
      <c r="H1" t="s">
        <v>5270</v>
      </c>
      <c r="I1" t="s">
        <v>5269</v>
      </c>
      <c r="K1" t="s">
        <v>5272</v>
      </c>
      <c r="L1" t="s">
        <v>5273</v>
      </c>
      <c r="M1" t="s">
        <v>5274</v>
      </c>
      <c r="O1" t="s">
        <v>5275</v>
      </c>
      <c r="P1" t="s">
        <v>5277</v>
      </c>
      <c r="Q1" t="s">
        <v>5276</v>
      </c>
      <c r="S1" s="1" t="s">
        <v>5278</v>
      </c>
      <c r="T1" t="s">
        <v>5281</v>
      </c>
      <c r="U1" t="s">
        <v>5282</v>
      </c>
      <c r="V1" t="s">
        <v>5268</v>
      </c>
      <c r="W1" t="s">
        <v>5270</v>
      </c>
      <c r="X1" t="s">
        <v>5269</v>
      </c>
      <c r="Z1" t="s">
        <v>5272</v>
      </c>
      <c r="AA1" t="s">
        <v>5273</v>
      </c>
      <c r="AB1" t="s">
        <v>5274</v>
      </c>
      <c r="AD1" t="s">
        <v>5283</v>
      </c>
      <c r="AE1" t="s">
        <v>5285</v>
      </c>
      <c r="AF1" t="s">
        <v>5284</v>
      </c>
    </row>
    <row r="2" spans="1:32" x14ac:dyDescent="0.3">
      <c r="A2" t="s">
        <v>4599</v>
      </c>
      <c r="B2">
        <f>COUNTIF('Overzicht Burgercollectieven'!G:G,EC_stats!A2)</f>
        <v>17</v>
      </c>
      <c r="C2">
        <f>COUNTIF('Overzicht Burgercollectieven'!H:H,EC_stats!A2)</f>
        <v>0</v>
      </c>
      <c r="D2">
        <f>B2-C2</f>
        <v>17</v>
      </c>
      <c r="G2">
        <f>COUNTIFS(Zonprojecten!H:H,EC_stats!A2,Zonprojecten!G:G,"gerealiseerd")</f>
        <v>1</v>
      </c>
      <c r="H2" s="9">
        <f>SUMIFS(Zonprojecten!P:P,Zonprojecten!H:H,EC_stats!A2,Zonprojecten!G:G,"gerealiseerd")/1000</f>
        <v>0</v>
      </c>
      <c r="I2" s="9">
        <f>SUMIFS(Zonprojecten!S:S,Zonprojecten!H:H,EC_stats!A2,Zonprojecten!G:G,"gerealiseerd")/1000</f>
        <v>0</v>
      </c>
      <c r="K2">
        <f>COUNTIFS(Windprojecten!H:H,EC_stats!A2,Windprojecten!G:G,"5_Gerealiseerd")</f>
        <v>0</v>
      </c>
      <c r="L2" s="9">
        <f>SUMIFS(Windprojecten!L:L,Windprojecten!H:H,EC_stats!A2,Windprojecten!G:G,"5_Gerealiseerd")/1000</f>
        <v>0</v>
      </c>
      <c r="M2" s="9">
        <f>SUMIFS(Windprojecten!O:O,Windprojecten!H:H,EC_stats!A2,Windprojecten!G:G,"5_Gerealiseerd")/1000</f>
        <v>0</v>
      </c>
      <c r="O2">
        <f>G2+K2</f>
        <v>1</v>
      </c>
      <c r="P2" s="9">
        <f t="shared" ref="P2:Q2" si="0">H2+L2</f>
        <v>0</v>
      </c>
      <c r="Q2" s="9">
        <f t="shared" si="0"/>
        <v>0</v>
      </c>
      <c r="T2">
        <f>D2</f>
        <v>17</v>
      </c>
      <c r="V2">
        <f>G2</f>
        <v>1</v>
      </c>
      <c r="W2" s="9">
        <f>H2</f>
        <v>0</v>
      </c>
      <c r="X2" s="9">
        <f>I2</f>
        <v>0</v>
      </c>
      <c r="Z2">
        <f>K2</f>
        <v>0</v>
      </c>
      <c r="AA2" s="9">
        <f>L2</f>
        <v>0</v>
      </c>
      <c r="AB2" s="9">
        <f>M2</f>
        <v>0</v>
      </c>
      <c r="AD2">
        <f>O2</f>
        <v>1</v>
      </c>
      <c r="AE2" s="9">
        <f>P2</f>
        <v>0</v>
      </c>
      <c r="AF2" s="9">
        <f>Q2</f>
        <v>0</v>
      </c>
    </row>
    <row r="3" spans="1:32" x14ac:dyDescent="0.3">
      <c r="A3">
        <v>2009</v>
      </c>
      <c r="B3">
        <f>COUNTIF('Overzicht Burgercollectieven'!G:G,EC_stats!A3)</f>
        <v>3</v>
      </c>
      <c r="C3">
        <f>COUNTIF('Overzicht Burgercollectieven'!H:H,EC_stats!A3)</f>
        <v>0</v>
      </c>
      <c r="D3">
        <f t="shared" ref="D3:D18" si="1">B3-C3</f>
        <v>3</v>
      </c>
      <c r="G3">
        <f>COUNTIFS(Zonprojecten!H:H,EC_stats!A3,Zonprojecten!G:G,"gerealiseerd")</f>
        <v>0</v>
      </c>
      <c r="H3" s="9">
        <f>SUMIFS(Zonprojecten!P:P,Zonprojecten!H:H,EC_stats!A3,Zonprojecten!G:G,"gerealiseerd")/1000</f>
        <v>0</v>
      </c>
      <c r="I3" s="9">
        <f>SUMIFS(Zonprojecten!S:S,Zonprojecten!H:H,EC_stats!A3,Zonprojecten!G:G,"gerealiseerd")/1000</f>
        <v>0</v>
      </c>
      <c r="K3">
        <f>COUNTIFS(Windprojecten!H:H,EC_stats!A3,Windprojecten!G:G,"5_Gerealiseerd")</f>
        <v>0</v>
      </c>
      <c r="L3" s="9">
        <f>SUMIFS(Windprojecten!L:L,Windprojecten!H:H,EC_stats!A3,Windprojecten!G:G,"5_Gerealiseerd")/1000</f>
        <v>0</v>
      </c>
      <c r="M3" s="9">
        <f>SUMIFS(Windprojecten!O:O,Windprojecten!H:H,EC_stats!A3,Windprojecten!G:G,"5_Gerealiseerd")/1000</f>
        <v>0</v>
      </c>
      <c r="O3">
        <f t="shared" ref="O3:O18" si="2">G3+K3</f>
        <v>0</v>
      </c>
      <c r="P3" s="9">
        <f t="shared" ref="P3:P18" si="3">H3+L3</f>
        <v>0</v>
      </c>
      <c r="Q3" s="9">
        <f t="shared" ref="Q3:Q18" si="4">I3+M3</f>
        <v>0</v>
      </c>
      <c r="T3">
        <f t="shared" ref="T3:T18" si="5">T2+D3</f>
        <v>20</v>
      </c>
      <c r="V3">
        <f t="shared" ref="V3:V18" si="6">V2+G3</f>
        <v>1</v>
      </c>
      <c r="W3" s="9">
        <f t="shared" ref="W3:W18" si="7">W2+H3</f>
        <v>0</v>
      </c>
      <c r="X3" s="9">
        <f t="shared" ref="X3:X18" si="8">X2+I3</f>
        <v>0</v>
      </c>
      <c r="Z3">
        <f t="shared" ref="Z3:Z18" si="9">Z2+K3</f>
        <v>0</v>
      </c>
      <c r="AA3" s="9">
        <f t="shared" ref="AA3:AA18" si="10">AA2+L3</f>
        <v>0</v>
      </c>
      <c r="AB3" s="9">
        <f t="shared" ref="AB3:AB18" si="11">AB2+M3</f>
        <v>0</v>
      </c>
      <c r="AD3">
        <f t="shared" ref="AD3:AD18" si="12">AD2+O3</f>
        <v>1</v>
      </c>
      <c r="AE3" s="9">
        <f t="shared" ref="AE3:AE18" si="13">AE2+P3</f>
        <v>0</v>
      </c>
      <c r="AF3" s="9">
        <f t="shared" ref="AF3:AF18" si="14">AF2+Q3</f>
        <v>0</v>
      </c>
    </row>
    <row r="4" spans="1:32" x14ac:dyDescent="0.3">
      <c r="A4">
        <v>2010</v>
      </c>
      <c r="B4">
        <f>COUNTIF('Overzicht Burgercollectieven'!G:G,EC_stats!A4)</f>
        <v>6</v>
      </c>
      <c r="C4">
        <f>COUNTIF('Overzicht Burgercollectieven'!H:H,EC_stats!A4)</f>
        <v>0</v>
      </c>
      <c r="D4">
        <f t="shared" si="1"/>
        <v>6</v>
      </c>
      <c r="G4">
        <f>COUNTIFS(Zonprojecten!H:H,EC_stats!A4,Zonprojecten!G:G,"gerealiseerd")</f>
        <v>0</v>
      </c>
      <c r="H4" s="9">
        <f>SUMIFS(Zonprojecten!P:P,Zonprojecten!H:H,EC_stats!A4,Zonprojecten!G:G,"gerealiseerd")/1000</f>
        <v>0</v>
      </c>
      <c r="I4" s="9">
        <f>SUMIFS(Zonprojecten!S:S,Zonprojecten!H:H,EC_stats!A4,Zonprojecten!G:G,"gerealiseerd")/1000</f>
        <v>0</v>
      </c>
      <c r="K4">
        <f>COUNTIFS(Windprojecten!H:H,EC_stats!A4,Windprojecten!G:G,"5_Gerealiseerd")</f>
        <v>0</v>
      </c>
      <c r="L4" s="9">
        <f>SUMIFS(Windprojecten!L:L,Windprojecten!H:H,EC_stats!A4,Windprojecten!G:G,"5_Gerealiseerd")/1000</f>
        <v>0</v>
      </c>
      <c r="M4" s="9">
        <f>SUMIFS(Windprojecten!O:O,Windprojecten!H:H,EC_stats!A4,Windprojecten!G:G,"5_Gerealiseerd")/1000</f>
        <v>0</v>
      </c>
      <c r="O4">
        <f t="shared" si="2"/>
        <v>0</v>
      </c>
      <c r="P4" s="9">
        <f t="shared" si="3"/>
        <v>0</v>
      </c>
      <c r="Q4" s="9">
        <f t="shared" si="4"/>
        <v>0</v>
      </c>
      <c r="T4">
        <f t="shared" si="5"/>
        <v>26</v>
      </c>
      <c r="V4">
        <f t="shared" si="6"/>
        <v>1</v>
      </c>
      <c r="W4" s="9">
        <f t="shared" si="7"/>
        <v>0</v>
      </c>
      <c r="X4" s="9">
        <f t="shared" si="8"/>
        <v>0</v>
      </c>
      <c r="Z4">
        <f t="shared" si="9"/>
        <v>0</v>
      </c>
      <c r="AA4" s="9">
        <f t="shared" si="10"/>
        <v>0</v>
      </c>
      <c r="AB4" s="9">
        <f t="shared" si="11"/>
        <v>0</v>
      </c>
      <c r="AD4">
        <f t="shared" si="12"/>
        <v>1</v>
      </c>
      <c r="AE4" s="9">
        <f t="shared" si="13"/>
        <v>0</v>
      </c>
      <c r="AF4" s="9">
        <f t="shared" si="14"/>
        <v>0</v>
      </c>
    </row>
    <row r="5" spans="1:32" x14ac:dyDescent="0.3">
      <c r="A5">
        <v>2011</v>
      </c>
      <c r="B5">
        <f>COUNTIF('Overzicht Burgercollectieven'!G:G,EC_stats!A5)</f>
        <v>13</v>
      </c>
      <c r="C5">
        <f>COUNTIF('Overzicht Burgercollectieven'!H:H,EC_stats!A5)</f>
        <v>0</v>
      </c>
      <c r="D5">
        <f t="shared" si="1"/>
        <v>13</v>
      </c>
      <c r="G5">
        <f>COUNTIFS(Zonprojecten!H:H,EC_stats!A5,Zonprojecten!G:G,"gerealiseerd")</f>
        <v>2</v>
      </c>
      <c r="H5" s="9">
        <f>SUMIFS(Zonprojecten!P:P,Zonprojecten!H:H,EC_stats!A5,Zonprojecten!G:G,"gerealiseerd")/1000</f>
        <v>0.03</v>
      </c>
      <c r="I5" s="9">
        <f>SUMIFS(Zonprojecten!S:S,Zonprojecten!H:H,EC_stats!A5,Zonprojecten!G:G,"gerealiseerd")/1000</f>
        <v>0.03</v>
      </c>
      <c r="K5">
        <f>COUNTIFS(Windprojecten!H:H,EC_stats!A5,Windprojecten!G:G,"5_Gerealiseerd")</f>
        <v>43</v>
      </c>
      <c r="L5" s="9">
        <f>SUMIFS(Windprojecten!L:L,Windprojecten!H:H,EC_stats!A5,Windprojecten!G:G,"5_Gerealiseerd")/1000</f>
        <v>101.36199999999999</v>
      </c>
      <c r="M5" s="9">
        <f>SUMIFS(Windprojecten!O:O,Windprojecten!H:H,EC_stats!A5,Windprojecten!G:G,"5_Gerealiseerd")/1000</f>
        <v>53.241</v>
      </c>
      <c r="O5">
        <f t="shared" si="2"/>
        <v>45</v>
      </c>
      <c r="P5" s="9">
        <f t="shared" si="3"/>
        <v>101.392</v>
      </c>
      <c r="Q5" s="9">
        <f t="shared" si="4"/>
        <v>53.271000000000001</v>
      </c>
      <c r="T5">
        <f t="shared" si="5"/>
        <v>39</v>
      </c>
      <c r="V5">
        <f t="shared" si="6"/>
        <v>3</v>
      </c>
      <c r="W5" s="9">
        <f t="shared" si="7"/>
        <v>0.03</v>
      </c>
      <c r="X5" s="9">
        <f t="shared" si="8"/>
        <v>0.03</v>
      </c>
      <c r="Z5">
        <f t="shared" si="9"/>
        <v>43</v>
      </c>
      <c r="AA5" s="9">
        <f t="shared" si="10"/>
        <v>101.36199999999999</v>
      </c>
      <c r="AB5" s="9">
        <f t="shared" si="11"/>
        <v>53.241</v>
      </c>
      <c r="AD5">
        <f t="shared" si="12"/>
        <v>46</v>
      </c>
      <c r="AE5" s="9">
        <f t="shared" si="13"/>
        <v>101.392</v>
      </c>
      <c r="AF5" s="9">
        <f t="shared" si="14"/>
        <v>53.271000000000001</v>
      </c>
    </row>
    <row r="6" spans="1:32" x14ac:dyDescent="0.3">
      <c r="A6">
        <v>2012</v>
      </c>
      <c r="B6">
        <f>COUNTIF('Overzicht Burgercollectieven'!G:G,EC_stats!A6)</f>
        <v>26</v>
      </c>
      <c r="C6">
        <f>COUNTIF('Overzicht Burgercollectieven'!H:H,EC_stats!A6)</f>
        <v>0</v>
      </c>
      <c r="D6">
        <f t="shared" si="1"/>
        <v>26</v>
      </c>
      <c r="G6">
        <f>COUNTIFS(Zonprojecten!H:H,EC_stats!A6,Zonprojecten!G:G,"gerealiseerd")</f>
        <v>4</v>
      </c>
      <c r="H6" s="9">
        <f>SUMIFS(Zonprojecten!P:P,Zonprojecten!H:H,EC_stats!A6,Zonprojecten!G:G,"gerealiseerd")/1000</f>
        <v>1.113</v>
      </c>
      <c r="I6" s="9">
        <f>SUMIFS(Zonprojecten!S:S,Zonprojecten!H:H,EC_stats!A6,Zonprojecten!G:G,"gerealiseerd")/1000</f>
        <v>1.0920000000000001</v>
      </c>
      <c r="K6">
        <f>COUNTIFS(Windprojecten!H:H,EC_stats!A6,Windprojecten!G:G,"5_Gerealiseerd")</f>
        <v>3</v>
      </c>
      <c r="L6" s="9">
        <f>SUMIFS(Windprojecten!L:L,Windprojecten!H:H,EC_stats!A6,Windprojecten!G:G,"5_Gerealiseerd")/1000</f>
        <v>5.35</v>
      </c>
      <c r="M6" s="9">
        <f>SUMIFS(Windprojecten!O:O,Windprojecten!H:H,EC_stats!A6,Windprojecten!G:G,"5_Gerealiseerd")/1000</f>
        <v>5.35</v>
      </c>
      <c r="O6">
        <f t="shared" si="2"/>
        <v>7</v>
      </c>
      <c r="P6" s="9">
        <f t="shared" si="3"/>
        <v>6.4629999999999992</v>
      </c>
      <c r="Q6" s="9">
        <f t="shared" si="4"/>
        <v>6.4420000000000002</v>
      </c>
      <c r="T6">
        <f t="shared" si="5"/>
        <v>65</v>
      </c>
      <c r="V6">
        <f t="shared" si="6"/>
        <v>7</v>
      </c>
      <c r="W6" s="9">
        <f t="shared" si="7"/>
        <v>1.143</v>
      </c>
      <c r="X6" s="9">
        <f t="shared" si="8"/>
        <v>1.1220000000000001</v>
      </c>
      <c r="Z6">
        <f t="shared" si="9"/>
        <v>46</v>
      </c>
      <c r="AA6" s="9">
        <f t="shared" si="10"/>
        <v>106.71199999999999</v>
      </c>
      <c r="AB6" s="9">
        <f t="shared" si="11"/>
        <v>58.591000000000001</v>
      </c>
      <c r="AD6">
        <f t="shared" si="12"/>
        <v>53</v>
      </c>
      <c r="AE6" s="9">
        <f t="shared" si="13"/>
        <v>107.85499999999999</v>
      </c>
      <c r="AF6" s="9">
        <f t="shared" si="14"/>
        <v>59.713000000000001</v>
      </c>
    </row>
    <row r="7" spans="1:32" x14ac:dyDescent="0.3">
      <c r="A7">
        <v>2013</v>
      </c>
      <c r="B7">
        <f>COUNTIF('Overzicht Burgercollectieven'!G:G,EC_stats!A7)</f>
        <v>58</v>
      </c>
      <c r="C7">
        <f>COUNTIF('Overzicht Burgercollectieven'!H:H,EC_stats!A7)</f>
        <v>0</v>
      </c>
      <c r="D7">
        <f t="shared" si="1"/>
        <v>58</v>
      </c>
      <c r="G7">
        <f>COUNTIFS(Zonprojecten!H:H,EC_stats!A7,Zonprojecten!G:G,"gerealiseerd")</f>
        <v>11</v>
      </c>
      <c r="H7" s="9">
        <f>SUMIFS(Zonprojecten!P:P,Zonprojecten!H:H,EC_stats!A7,Zonprojecten!G:G,"gerealiseerd")/1000</f>
        <v>0.39800000000000002</v>
      </c>
      <c r="I7" s="9">
        <f>SUMIFS(Zonprojecten!S:S,Zonprojecten!H:H,EC_stats!A7,Zonprojecten!G:G,"gerealiseerd")/1000</f>
        <v>0.13300000000000001</v>
      </c>
      <c r="K7">
        <f>COUNTIFS(Windprojecten!H:H,EC_stats!A7,Windprojecten!G:G,"5_Gerealiseerd")</f>
        <v>8</v>
      </c>
      <c r="L7" s="9">
        <f>SUMIFS(Windprojecten!L:L,Windprojecten!H:H,EC_stats!A7,Windprojecten!G:G,"5_Gerealiseerd")/1000</f>
        <v>13.15</v>
      </c>
      <c r="M7" s="9">
        <f>SUMIFS(Windprojecten!O:O,Windprojecten!H:H,EC_stats!A7,Windprojecten!G:G,"5_Gerealiseerd")/1000</f>
        <v>13.15</v>
      </c>
      <c r="O7">
        <f t="shared" si="2"/>
        <v>19</v>
      </c>
      <c r="P7" s="9">
        <f t="shared" si="3"/>
        <v>13.548</v>
      </c>
      <c r="Q7" s="9">
        <f t="shared" si="4"/>
        <v>13.283000000000001</v>
      </c>
      <c r="T7">
        <f t="shared" si="5"/>
        <v>123</v>
      </c>
      <c r="V7">
        <f t="shared" si="6"/>
        <v>18</v>
      </c>
      <c r="W7" s="9">
        <f t="shared" si="7"/>
        <v>1.5409999999999999</v>
      </c>
      <c r="X7" s="9">
        <f t="shared" si="8"/>
        <v>1.2550000000000001</v>
      </c>
      <c r="Z7">
        <f t="shared" si="9"/>
        <v>54</v>
      </c>
      <c r="AA7" s="9">
        <f t="shared" si="10"/>
        <v>119.86199999999999</v>
      </c>
      <c r="AB7" s="9">
        <f t="shared" si="11"/>
        <v>71.741</v>
      </c>
      <c r="AD7">
        <f t="shared" si="12"/>
        <v>72</v>
      </c>
      <c r="AE7" s="9">
        <f t="shared" si="13"/>
        <v>121.40299999999999</v>
      </c>
      <c r="AF7" s="9">
        <f t="shared" si="14"/>
        <v>72.996000000000009</v>
      </c>
    </row>
    <row r="8" spans="1:32" x14ac:dyDescent="0.3">
      <c r="A8">
        <v>2014</v>
      </c>
      <c r="B8">
        <f>COUNTIF('Overzicht Burgercollectieven'!G:G,EC_stats!A8)</f>
        <v>53</v>
      </c>
      <c r="C8">
        <f>COUNTIF('Overzicht Burgercollectieven'!H:H,EC_stats!A8)</f>
        <v>0</v>
      </c>
      <c r="D8">
        <f t="shared" si="1"/>
        <v>53</v>
      </c>
      <c r="G8">
        <f>COUNTIFS(Zonprojecten!H:H,EC_stats!A8,Zonprojecten!G:G,"gerealiseerd")</f>
        <v>26</v>
      </c>
      <c r="H8" s="9">
        <f>SUMIFS(Zonprojecten!P:P,Zonprojecten!H:H,EC_stats!A8,Zonprojecten!G:G,"gerealiseerd")/1000</f>
        <v>1.361</v>
      </c>
      <c r="I8" s="9">
        <f>SUMIFS(Zonprojecten!S:S,Zonprojecten!H:H,EC_stats!A8,Zonprojecten!G:G,"gerealiseerd")/1000</f>
        <v>0.59599999999999997</v>
      </c>
      <c r="K8">
        <f>COUNTIFS(Windprojecten!H:H,EC_stats!A8,Windprojecten!G:G,"5_Gerealiseerd")</f>
        <v>2</v>
      </c>
      <c r="L8" s="9">
        <f>SUMIFS(Windprojecten!L:L,Windprojecten!H:H,EC_stats!A8,Windprojecten!G:G,"5_Gerealiseerd")/1000</f>
        <v>6.85</v>
      </c>
      <c r="M8" s="9">
        <f>SUMIFS(Windprojecten!O:O,Windprojecten!H:H,EC_stats!A8,Windprojecten!G:G,"5_Gerealiseerd")/1000</f>
        <v>0.85</v>
      </c>
      <c r="O8">
        <f t="shared" si="2"/>
        <v>28</v>
      </c>
      <c r="P8" s="9">
        <f t="shared" si="3"/>
        <v>8.2110000000000003</v>
      </c>
      <c r="Q8" s="9">
        <f t="shared" si="4"/>
        <v>1.446</v>
      </c>
      <c r="T8">
        <f t="shared" si="5"/>
        <v>176</v>
      </c>
      <c r="V8">
        <f t="shared" si="6"/>
        <v>44</v>
      </c>
      <c r="W8" s="9">
        <f t="shared" si="7"/>
        <v>2.9020000000000001</v>
      </c>
      <c r="X8" s="9">
        <f t="shared" si="8"/>
        <v>1.851</v>
      </c>
      <c r="Z8">
        <f t="shared" si="9"/>
        <v>56</v>
      </c>
      <c r="AA8" s="9">
        <f t="shared" si="10"/>
        <v>126.71199999999999</v>
      </c>
      <c r="AB8" s="9">
        <f t="shared" si="11"/>
        <v>72.590999999999994</v>
      </c>
      <c r="AD8">
        <f t="shared" si="12"/>
        <v>100</v>
      </c>
      <c r="AE8" s="9">
        <f t="shared" si="13"/>
        <v>129.614</v>
      </c>
      <c r="AF8" s="9">
        <f t="shared" si="14"/>
        <v>74.442000000000007</v>
      </c>
    </row>
    <row r="9" spans="1:32" x14ac:dyDescent="0.3">
      <c r="A9">
        <v>2015</v>
      </c>
      <c r="B9">
        <f>COUNTIF('Overzicht Burgercollectieven'!G:G,EC_stats!A9)</f>
        <v>61</v>
      </c>
      <c r="C9">
        <f>COUNTIF('Overzicht Burgercollectieven'!H:H,EC_stats!A9)</f>
        <v>0</v>
      </c>
      <c r="D9">
        <f t="shared" si="1"/>
        <v>61</v>
      </c>
      <c r="G9">
        <f>COUNTIFS(Zonprojecten!H:H,EC_stats!A9,Zonprojecten!G:G,"gerealiseerd")</f>
        <v>50</v>
      </c>
      <c r="H9" s="9">
        <f>SUMIFS(Zonprojecten!P:P,Zonprojecten!H:H,EC_stats!A9,Zonprojecten!G:G,"gerealiseerd")/1000</f>
        <v>3.9260000000000002</v>
      </c>
      <c r="I9" s="9">
        <f>SUMIFS(Zonprojecten!S:S,Zonprojecten!H:H,EC_stats!A9,Zonprojecten!G:G,"gerealiseerd")/1000</f>
        <v>3.3530000000000002</v>
      </c>
      <c r="K9">
        <f>COUNTIFS(Windprojecten!H:H,EC_stats!A9,Windprojecten!G:G,"5_Gerealiseerd")</f>
        <v>3</v>
      </c>
      <c r="L9" s="9">
        <f>SUMIFS(Windprojecten!L:L,Windprojecten!H:H,EC_stats!A9,Windprojecten!G:G,"5_Gerealiseerd")/1000</f>
        <v>9.4499999999999993</v>
      </c>
      <c r="M9" s="9">
        <f>SUMIFS(Windprojecten!O:O,Windprojecten!H:H,EC_stats!A9,Windprojecten!G:G,"5_Gerealiseerd")/1000</f>
        <v>5.9249999999999998</v>
      </c>
      <c r="O9">
        <f t="shared" si="2"/>
        <v>53</v>
      </c>
      <c r="P9" s="9">
        <f t="shared" si="3"/>
        <v>13.375999999999999</v>
      </c>
      <c r="Q9" s="9">
        <f t="shared" si="4"/>
        <v>9.2780000000000005</v>
      </c>
      <c r="T9">
        <f t="shared" si="5"/>
        <v>237</v>
      </c>
      <c r="V9">
        <f t="shared" si="6"/>
        <v>94</v>
      </c>
      <c r="W9" s="9">
        <f t="shared" si="7"/>
        <v>6.8280000000000003</v>
      </c>
      <c r="X9" s="9">
        <f t="shared" si="8"/>
        <v>5.2040000000000006</v>
      </c>
      <c r="Z9">
        <f t="shared" si="9"/>
        <v>59</v>
      </c>
      <c r="AA9" s="9">
        <f t="shared" si="10"/>
        <v>136.16199999999998</v>
      </c>
      <c r="AB9" s="9">
        <f t="shared" si="11"/>
        <v>78.515999999999991</v>
      </c>
      <c r="AD9">
        <f t="shared" si="12"/>
        <v>153</v>
      </c>
      <c r="AE9" s="9">
        <f t="shared" si="13"/>
        <v>142.99</v>
      </c>
      <c r="AF9" s="9">
        <f t="shared" si="14"/>
        <v>83.720000000000013</v>
      </c>
    </row>
    <row r="10" spans="1:32" x14ac:dyDescent="0.3">
      <c r="A10">
        <v>2016</v>
      </c>
      <c r="B10">
        <f>COUNTIF('Overzicht Burgercollectieven'!G:G,EC_stats!A10)</f>
        <v>67</v>
      </c>
      <c r="C10">
        <f>COUNTIF('Overzicht Burgercollectieven'!H:H,EC_stats!A10)</f>
        <v>0</v>
      </c>
      <c r="D10">
        <f t="shared" si="1"/>
        <v>67</v>
      </c>
      <c r="E10">
        <f>U10</f>
        <v>51000</v>
      </c>
      <c r="G10">
        <f>COUNTIFS(Zonprojecten!H:H,EC_stats!A10,Zonprojecten!G:G,"gerealiseerd")</f>
        <v>64</v>
      </c>
      <c r="H10" s="9">
        <f>SUMIFS(Zonprojecten!P:P,Zonprojecten!H:H,EC_stats!A10,Zonprojecten!G:G,"gerealiseerd")/1000</f>
        <v>16.196000000000002</v>
      </c>
      <c r="I10" s="9">
        <f>SUMIFS(Zonprojecten!S:S,Zonprojecten!H:H,EC_stats!A10,Zonprojecten!G:G,"gerealiseerd")/1000</f>
        <v>12.879</v>
      </c>
      <c r="K10">
        <f>COUNTIFS(Windprojecten!H:H,EC_stats!A10,Windprojecten!G:G,"5_Gerealiseerd")</f>
        <v>9</v>
      </c>
      <c r="L10" s="9">
        <f>SUMIFS(Windprojecten!L:L,Windprojecten!H:H,EC_stats!A10,Windprojecten!G:G,"5_Gerealiseerd")/1000</f>
        <v>60.75</v>
      </c>
      <c r="M10" s="9">
        <f>SUMIFS(Windprojecten!O:O,Windprojecten!H:H,EC_stats!A10,Windprojecten!G:G,"5_Gerealiseerd")/1000</f>
        <v>38.549999999999997</v>
      </c>
      <c r="O10">
        <f t="shared" si="2"/>
        <v>73</v>
      </c>
      <c r="P10" s="9">
        <f t="shared" si="3"/>
        <v>76.945999999999998</v>
      </c>
      <c r="Q10" s="9">
        <f t="shared" si="4"/>
        <v>51.428999999999995</v>
      </c>
      <c r="T10">
        <f t="shared" si="5"/>
        <v>304</v>
      </c>
      <c r="U10">
        <v>51000</v>
      </c>
      <c r="V10">
        <f t="shared" si="6"/>
        <v>158</v>
      </c>
      <c r="W10" s="9">
        <f t="shared" si="7"/>
        <v>23.024000000000001</v>
      </c>
      <c r="X10" s="9">
        <f t="shared" si="8"/>
        <v>18.082999999999998</v>
      </c>
      <c r="Z10">
        <f t="shared" si="9"/>
        <v>68</v>
      </c>
      <c r="AA10" s="9">
        <f t="shared" si="10"/>
        <v>196.91199999999998</v>
      </c>
      <c r="AB10" s="9">
        <f t="shared" si="11"/>
        <v>117.06599999999999</v>
      </c>
      <c r="AD10">
        <f t="shared" si="12"/>
        <v>226</v>
      </c>
      <c r="AE10" s="9">
        <f t="shared" si="13"/>
        <v>219.93600000000001</v>
      </c>
      <c r="AF10" s="9">
        <f t="shared" si="14"/>
        <v>135.149</v>
      </c>
    </row>
    <row r="11" spans="1:32" x14ac:dyDescent="0.3">
      <c r="A11">
        <v>2017</v>
      </c>
      <c r="B11">
        <f>COUNTIF('Overzicht Burgercollectieven'!G:G,EC_stats!A11)</f>
        <v>78</v>
      </c>
      <c r="C11">
        <f>COUNTIF('Overzicht Burgercollectieven'!H:H,EC_stats!A11)</f>
        <v>0</v>
      </c>
      <c r="D11">
        <f t="shared" si="1"/>
        <v>78</v>
      </c>
      <c r="E11">
        <f>U11-U10</f>
        <v>12000</v>
      </c>
      <c r="G11">
        <f>COUNTIFS(Zonprojecten!H:H,EC_stats!A11,Zonprojecten!G:G,"gerealiseerd")</f>
        <v>107</v>
      </c>
      <c r="H11" s="9">
        <f>SUMIFS(Zonprojecten!P:P,Zonprojecten!H:H,EC_stats!A11,Zonprojecten!G:G,"gerealiseerd")/1000</f>
        <v>13.016</v>
      </c>
      <c r="I11" s="9">
        <f>SUMIFS(Zonprojecten!S:S,Zonprojecten!H:H,EC_stats!A11,Zonprojecten!G:G,"gerealiseerd")/1000</f>
        <v>9.8889999999999993</v>
      </c>
      <c r="K11">
        <f>COUNTIFS(Windprojecten!H:H,EC_stats!A11,Windprojecten!G:G,"5_Gerealiseerd")</f>
        <v>3</v>
      </c>
      <c r="L11" s="9">
        <f>SUMIFS(Windprojecten!L:L,Windprojecten!H:H,EC_stats!A11,Windprojecten!G:G,"5_Gerealiseerd")/1000</f>
        <v>8.31</v>
      </c>
      <c r="M11" s="9">
        <f>SUMIFS(Windprojecten!O:O,Windprojecten!H:H,EC_stats!A11,Windprojecten!G:G,"5_Gerealiseerd")/1000</f>
        <v>3.9209999999999998</v>
      </c>
      <c r="O11">
        <f t="shared" si="2"/>
        <v>110</v>
      </c>
      <c r="P11" s="9">
        <f t="shared" si="3"/>
        <v>21.326000000000001</v>
      </c>
      <c r="Q11" s="9">
        <f t="shared" si="4"/>
        <v>13.809999999999999</v>
      </c>
      <c r="T11">
        <f t="shared" si="5"/>
        <v>382</v>
      </c>
      <c r="U11">
        <v>63000</v>
      </c>
      <c r="V11">
        <f t="shared" si="6"/>
        <v>265</v>
      </c>
      <c r="W11" s="9">
        <f t="shared" si="7"/>
        <v>36.04</v>
      </c>
      <c r="X11" s="9">
        <f t="shared" si="8"/>
        <v>27.971999999999998</v>
      </c>
      <c r="Z11">
        <f t="shared" si="9"/>
        <v>71</v>
      </c>
      <c r="AA11" s="9">
        <f t="shared" si="10"/>
        <v>205.22199999999998</v>
      </c>
      <c r="AB11" s="9">
        <f t="shared" si="11"/>
        <v>120.98699999999999</v>
      </c>
      <c r="AD11">
        <f t="shared" si="12"/>
        <v>336</v>
      </c>
      <c r="AE11" s="9">
        <f t="shared" si="13"/>
        <v>241.262</v>
      </c>
      <c r="AF11" s="9">
        <f t="shared" si="14"/>
        <v>148.959</v>
      </c>
    </row>
    <row r="12" spans="1:32" x14ac:dyDescent="0.3">
      <c r="A12">
        <v>2018</v>
      </c>
      <c r="B12">
        <f>COUNTIF('Overzicht Burgercollectieven'!G:G,EC_stats!A12)</f>
        <v>99</v>
      </c>
      <c r="C12">
        <f>COUNTIF('Overzicht Burgercollectieven'!H:H,EC_stats!A12)</f>
        <v>5</v>
      </c>
      <c r="D12">
        <f t="shared" si="1"/>
        <v>94</v>
      </c>
      <c r="E12">
        <f t="shared" ref="E12:E18" si="15">U12-U11</f>
        <v>5000</v>
      </c>
      <c r="G12">
        <f>COUNTIFS(Zonprojecten!H:H,EC_stats!A12,Zonprojecten!G:G,"gerealiseerd")</f>
        <v>180</v>
      </c>
      <c r="H12" s="9">
        <f>SUMIFS(Zonprojecten!P:P,Zonprojecten!H:H,EC_stats!A12,Zonprojecten!G:G,"gerealiseerd")/1000</f>
        <v>36.523000000000003</v>
      </c>
      <c r="I12" s="9">
        <f>SUMIFS(Zonprojecten!S:S,Zonprojecten!H:H,EC_stats!A12,Zonprojecten!G:G,"gerealiseerd")/1000</f>
        <v>27.250580000000003</v>
      </c>
      <c r="K12">
        <f>COUNTIFS(Windprojecten!H:H,EC_stats!A12,Windprojecten!G:G,"5_Gerealiseerd")</f>
        <v>8</v>
      </c>
      <c r="L12" s="9">
        <f>SUMIFS(Windprojecten!L:L,Windprojecten!H:H,EC_stats!A12,Windprojecten!G:G,"5_Gerealiseerd")/1000</f>
        <v>101.65</v>
      </c>
      <c r="M12" s="9">
        <f>SUMIFS(Windprojecten!O:O,Windprojecten!H:H,EC_stats!A12,Windprojecten!G:G,"5_Gerealiseerd")/1000</f>
        <v>45.79</v>
      </c>
      <c r="O12">
        <f t="shared" si="2"/>
        <v>188</v>
      </c>
      <c r="P12" s="9">
        <f t="shared" si="3"/>
        <v>138.173</v>
      </c>
      <c r="Q12" s="9">
        <f t="shared" si="4"/>
        <v>73.040580000000006</v>
      </c>
      <c r="T12">
        <f t="shared" si="5"/>
        <v>476</v>
      </c>
      <c r="U12">
        <v>68000</v>
      </c>
      <c r="V12">
        <f t="shared" si="6"/>
        <v>445</v>
      </c>
      <c r="W12" s="9">
        <f t="shared" si="7"/>
        <v>72.563000000000002</v>
      </c>
      <c r="X12" s="9">
        <f t="shared" si="8"/>
        <v>55.222580000000001</v>
      </c>
      <c r="Z12">
        <f t="shared" si="9"/>
        <v>79</v>
      </c>
      <c r="AA12" s="9">
        <f t="shared" si="10"/>
        <v>306.87199999999996</v>
      </c>
      <c r="AB12" s="9">
        <f t="shared" si="11"/>
        <v>166.77699999999999</v>
      </c>
      <c r="AD12">
        <f t="shared" si="12"/>
        <v>524</v>
      </c>
      <c r="AE12" s="9">
        <f t="shared" si="13"/>
        <v>379.435</v>
      </c>
      <c r="AF12" s="9">
        <f t="shared" si="14"/>
        <v>221.99958000000001</v>
      </c>
    </row>
    <row r="13" spans="1:32" x14ac:dyDescent="0.3">
      <c r="A13">
        <v>2019</v>
      </c>
      <c r="B13">
        <f>COUNTIF('Overzicht Burgercollectieven'!G:G,EC_stats!A13)</f>
        <v>85</v>
      </c>
      <c r="C13">
        <f>COUNTIF('Overzicht Burgercollectieven'!H:H,EC_stats!A13)</f>
        <v>1</v>
      </c>
      <c r="D13">
        <f t="shared" si="1"/>
        <v>84</v>
      </c>
      <c r="E13">
        <f t="shared" si="15"/>
        <v>19760</v>
      </c>
      <c r="G13">
        <f>COUNTIFS(Zonprojecten!H:H,EC_stats!A13,Zonprojecten!G:G,"gerealiseerd")</f>
        <v>194</v>
      </c>
      <c r="H13" s="9">
        <f>SUMIFS(Zonprojecten!P:P,Zonprojecten!H:H,EC_stats!A13,Zonprojecten!G:G,"gerealiseerd")/1000</f>
        <v>42.969000000000001</v>
      </c>
      <c r="I13" s="9">
        <f>SUMIFS(Zonprojecten!S:S,Zonprojecten!H:H,EC_stats!A13,Zonprojecten!G:G,"gerealiseerd")/1000</f>
        <v>24.11129</v>
      </c>
      <c r="K13">
        <f>COUNTIFS(Windprojecten!H:H,EC_stats!A13,Windprojecten!G:G,"5_Gerealiseerd")</f>
        <v>8</v>
      </c>
      <c r="L13" s="9">
        <f>SUMIFS(Windprojecten!L:L,Windprojecten!H:H,EC_stats!A13,Windprojecten!G:G,"5_Gerealiseerd")/1000</f>
        <v>58.49</v>
      </c>
      <c r="M13" s="9">
        <f>SUMIFS(Windprojecten!O:O,Windprojecten!H:H,EC_stats!A13,Windprojecten!G:G,"5_Gerealiseerd")/1000</f>
        <v>23.12</v>
      </c>
      <c r="O13">
        <f t="shared" si="2"/>
        <v>202</v>
      </c>
      <c r="P13" s="9">
        <f t="shared" si="3"/>
        <v>101.459</v>
      </c>
      <c r="Q13" s="9">
        <f t="shared" si="4"/>
        <v>47.231290000000001</v>
      </c>
      <c r="T13">
        <f t="shared" si="5"/>
        <v>560</v>
      </c>
      <c r="U13">
        <v>87760</v>
      </c>
      <c r="V13">
        <f t="shared" si="6"/>
        <v>639</v>
      </c>
      <c r="W13" s="9">
        <f t="shared" si="7"/>
        <v>115.53200000000001</v>
      </c>
      <c r="X13" s="9">
        <f t="shared" si="8"/>
        <v>79.333870000000005</v>
      </c>
      <c r="Z13">
        <f t="shared" si="9"/>
        <v>87</v>
      </c>
      <c r="AA13" s="9">
        <f t="shared" si="10"/>
        <v>365.36199999999997</v>
      </c>
      <c r="AB13" s="9">
        <f t="shared" si="11"/>
        <v>189.89699999999999</v>
      </c>
      <c r="AD13">
        <f t="shared" si="12"/>
        <v>726</v>
      </c>
      <c r="AE13" s="9">
        <f t="shared" si="13"/>
        <v>480.89400000000001</v>
      </c>
      <c r="AF13" s="9">
        <f t="shared" si="14"/>
        <v>269.23086999999998</v>
      </c>
    </row>
    <row r="14" spans="1:32" x14ac:dyDescent="0.3">
      <c r="A14">
        <v>2020</v>
      </c>
      <c r="B14">
        <f>COUNTIF('Overzicht Burgercollectieven'!G:G,EC_stats!A14)</f>
        <v>55</v>
      </c>
      <c r="C14">
        <f>COUNTIF('Overzicht Burgercollectieven'!H:H,EC_stats!A14)</f>
        <v>2</v>
      </c>
      <c r="D14">
        <f t="shared" si="1"/>
        <v>53</v>
      </c>
      <c r="E14">
        <f t="shared" si="15"/>
        <v>8571</v>
      </c>
      <c r="G14">
        <f>COUNTIFS(Zonprojecten!H:H,EC_stats!A14,Zonprojecten!G:G,"gerealiseerd")</f>
        <v>166</v>
      </c>
      <c r="H14" s="9">
        <f>SUMIFS(Zonprojecten!P:P,Zonprojecten!H:H,EC_stats!A14,Zonprojecten!G:G,"gerealiseerd")/1000</f>
        <v>52.704000000000001</v>
      </c>
      <c r="I14" s="9">
        <f>SUMIFS(Zonprojecten!S:S,Zonprojecten!H:H,EC_stats!A14,Zonprojecten!G:G,"gerealiseerd")/1000</f>
        <v>44.511310000000002</v>
      </c>
      <c r="K14">
        <f>COUNTIFS(Windprojecten!H:H,EC_stats!A14,Windprojecten!G:G,"5_Gerealiseerd")</f>
        <v>6</v>
      </c>
      <c r="L14" s="9">
        <f>SUMIFS(Windprojecten!L:L,Windprojecten!H:H,EC_stats!A14,Windprojecten!G:G,"5_Gerealiseerd")/1000</f>
        <v>63.64</v>
      </c>
      <c r="M14" s="9">
        <f>SUMIFS(Windprojecten!O:O,Windprojecten!H:H,EC_stats!A14,Windprojecten!G:G,"5_Gerealiseerd")/1000</f>
        <v>37.119999999999997</v>
      </c>
      <c r="O14">
        <f t="shared" si="2"/>
        <v>172</v>
      </c>
      <c r="P14" s="9">
        <f t="shared" si="3"/>
        <v>116.34399999999999</v>
      </c>
      <c r="Q14" s="9">
        <f t="shared" si="4"/>
        <v>81.631309999999999</v>
      </c>
      <c r="T14">
        <f t="shared" si="5"/>
        <v>613</v>
      </c>
      <c r="U14">
        <v>96331</v>
      </c>
      <c r="V14">
        <f t="shared" si="6"/>
        <v>805</v>
      </c>
      <c r="W14" s="9">
        <f t="shared" si="7"/>
        <v>168.23600000000002</v>
      </c>
      <c r="X14" s="9">
        <f t="shared" si="8"/>
        <v>123.84518</v>
      </c>
      <c r="Z14">
        <f t="shared" si="9"/>
        <v>93</v>
      </c>
      <c r="AA14" s="9">
        <f t="shared" si="10"/>
        <v>429.00199999999995</v>
      </c>
      <c r="AB14" s="9">
        <f t="shared" si="11"/>
        <v>227.017</v>
      </c>
      <c r="AD14">
        <f t="shared" si="12"/>
        <v>898</v>
      </c>
      <c r="AE14" s="9">
        <f t="shared" si="13"/>
        <v>597.23800000000006</v>
      </c>
      <c r="AF14" s="9">
        <f t="shared" si="14"/>
        <v>350.86217999999997</v>
      </c>
    </row>
    <row r="15" spans="1:32" x14ac:dyDescent="0.3">
      <c r="A15">
        <v>2021</v>
      </c>
      <c r="B15">
        <f>COUNTIF('Overzicht Burgercollectieven'!G:G,EC_stats!A15)</f>
        <v>54</v>
      </c>
      <c r="C15">
        <f>COUNTIF('Overzicht Burgercollectieven'!H:H,EC_stats!A15)</f>
        <v>4</v>
      </c>
      <c r="D15">
        <f t="shared" si="1"/>
        <v>50</v>
      </c>
      <c r="E15">
        <f t="shared" si="15"/>
        <v>15145</v>
      </c>
      <c r="G15">
        <f>COUNTIFS(Zonprojecten!H:H,EC_stats!A15,Zonprojecten!G:G,"gerealiseerd")</f>
        <v>112</v>
      </c>
      <c r="H15" s="9">
        <f>SUMIFS(Zonprojecten!P:P,Zonprojecten!H:H,EC_stats!A15,Zonprojecten!G:G,"gerealiseerd")/1000</f>
        <v>43.268999999999998</v>
      </c>
      <c r="I15" s="9">
        <f>SUMIFS(Zonprojecten!S:S,Zonprojecten!H:H,EC_stats!A15,Zonprojecten!G:G,"gerealiseerd")/1000</f>
        <v>34.161979999999993</v>
      </c>
      <c r="K15">
        <f>COUNTIFS(Windprojecten!H:H,EC_stats!A15,Windprojecten!G:G,"5_Gerealiseerd")</f>
        <v>15</v>
      </c>
      <c r="L15" s="9">
        <f>SUMIFS(Windprojecten!L:L,Windprojecten!H:H,EC_stats!A15,Windprojecten!G:G,"5_Gerealiseerd")/1000</f>
        <v>375</v>
      </c>
      <c r="M15" s="9">
        <f>SUMIFS(Windprojecten!O:O,Windprojecten!H:H,EC_stats!A15,Windprojecten!G:G,"5_Gerealiseerd")/1000</f>
        <v>88.364000000000004</v>
      </c>
      <c r="O15">
        <f t="shared" si="2"/>
        <v>127</v>
      </c>
      <c r="P15" s="9">
        <f t="shared" si="3"/>
        <v>418.26900000000001</v>
      </c>
      <c r="Q15" s="9">
        <f t="shared" si="4"/>
        <v>122.52598</v>
      </c>
      <c r="T15">
        <f t="shared" si="5"/>
        <v>663</v>
      </c>
      <c r="U15">
        <v>111476</v>
      </c>
      <c r="V15">
        <f t="shared" si="6"/>
        <v>917</v>
      </c>
      <c r="W15" s="9">
        <f t="shared" si="7"/>
        <v>211.50500000000002</v>
      </c>
      <c r="X15" s="9">
        <f t="shared" si="8"/>
        <v>158.00716</v>
      </c>
      <c r="Z15">
        <f t="shared" si="9"/>
        <v>108</v>
      </c>
      <c r="AA15" s="9">
        <f t="shared" si="10"/>
        <v>804.00199999999995</v>
      </c>
      <c r="AB15" s="9">
        <f t="shared" si="11"/>
        <v>315.38099999999997</v>
      </c>
      <c r="AD15">
        <f t="shared" si="12"/>
        <v>1025</v>
      </c>
      <c r="AE15" s="9">
        <f t="shared" si="13"/>
        <v>1015.5070000000001</v>
      </c>
      <c r="AF15" s="9">
        <f t="shared" si="14"/>
        <v>473.38815999999997</v>
      </c>
    </row>
    <row r="16" spans="1:32" x14ac:dyDescent="0.3">
      <c r="A16">
        <v>2022</v>
      </c>
      <c r="B16">
        <f>COUNTIF('Overzicht Burgercollectieven'!G:G,EC_stats!A16)</f>
        <v>33</v>
      </c>
      <c r="C16">
        <f>COUNTIF('Overzicht Burgercollectieven'!H:H,EC_stats!A16)</f>
        <v>8</v>
      </c>
      <c r="D16">
        <f t="shared" si="1"/>
        <v>25</v>
      </c>
      <c r="E16">
        <f t="shared" si="15"/>
        <v>8738</v>
      </c>
      <c r="G16">
        <f>COUNTIFS(Zonprojecten!H:H,EC_stats!A16,Zonprojecten!G:G,"gerealiseerd")</f>
        <v>179</v>
      </c>
      <c r="H16" s="9">
        <f>SUMIFS(Zonprojecten!P:P,Zonprojecten!H:H,EC_stats!A16,Zonprojecten!G:G,"gerealiseerd")/1000</f>
        <v>62.835000000000001</v>
      </c>
      <c r="I16" s="9">
        <f>SUMIFS(Zonprojecten!S:S,Zonprojecten!H:H,EC_stats!A16,Zonprojecten!G:G,"gerealiseerd")/1000</f>
        <v>57.105739999999997</v>
      </c>
      <c r="K16">
        <f>COUNTIFS(Windprojecten!H:H,EC_stats!A16,Windprojecten!G:G,"5_Gerealiseerd")</f>
        <v>6</v>
      </c>
      <c r="L16" s="9">
        <f>SUMIFS(Windprojecten!L:L,Windprojecten!H:H,EC_stats!A16,Windprojecten!G:G,"5_Gerealiseerd")/1000</f>
        <v>994</v>
      </c>
      <c r="M16" s="9">
        <f>SUMIFS(Windprojecten!O:O,Windprojecten!H:H,EC_stats!A16,Windprojecten!G:G,"5_Gerealiseerd")/1000</f>
        <v>19.617000000000001</v>
      </c>
      <c r="O16">
        <f t="shared" si="2"/>
        <v>185</v>
      </c>
      <c r="P16" s="9">
        <f t="shared" si="3"/>
        <v>1056.835</v>
      </c>
      <c r="Q16" s="9">
        <f t="shared" si="4"/>
        <v>76.722740000000002</v>
      </c>
      <c r="T16">
        <f t="shared" si="5"/>
        <v>688</v>
      </c>
      <c r="U16">
        <v>120214</v>
      </c>
      <c r="V16">
        <f t="shared" si="6"/>
        <v>1096</v>
      </c>
      <c r="W16" s="9">
        <f t="shared" si="7"/>
        <v>274.34000000000003</v>
      </c>
      <c r="X16" s="9">
        <f t="shared" si="8"/>
        <v>215.1129</v>
      </c>
      <c r="Z16">
        <f t="shared" si="9"/>
        <v>114</v>
      </c>
      <c r="AA16" s="9">
        <f t="shared" si="10"/>
        <v>1798.002</v>
      </c>
      <c r="AB16" s="9">
        <f t="shared" si="11"/>
        <v>334.99799999999999</v>
      </c>
      <c r="AD16">
        <f t="shared" si="12"/>
        <v>1210</v>
      </c>
      <c r="AE16" s="9">
        <f t="shared" si="13"/>
        <v>2072.3420000000001</v>
      </c>
      <c r="AF16" s="9">
        <f t="shared" si="14"/>
        <v>550.11090000000002</v>
      </c>
    </row>
    <row r="17" spans="1:32" x14ac:dyDescent="0.3">
      <c r="A17">
        <v>2023</v>
      </c>
      <c r="B17">
        <f>COUNTIF('Overzicht Burgercollectieven'!G:G,EC_stats!A17)</f>
        <v>17</v>
      </c>
      <c r="C17">
        <f>COUNTIF('Overzicht Burgercollectieven'!H:H,EC_stats!A17)</f>
        <v>13</v>
      </c>
      <c r="D17">
        <f t="shared" si="1"/>
        <v>4</v>
      </c>
      <c r="E17">
        <f t="shared" si="15"/>
        <v>10966</v>
      </c>
      <c r="G17">
        <f>COUNTIFS(Zonprojecten!H:H,EC_stats!A17,Zonprojecten!G:G,"gerealiseerd")</f>
        <v>152</v>
      </c>
      <c r="H17" s="9">
        <f>SUMIFS(Zonprojecten!P:P,Zonprojecten!H:H,EC_stats!A17,Zonprojecten!G:G,"gerealiseerd")/1000</f>
        <v>48.817</v>
      </c>
      <c r="I17" s="9">
        <f>SUMIFS(Zonprojecten!S:S,Zonprojecten!H:H,EC_stats!A17,Zonprojecten!G:G,"gerealiseerd")/1000</f>
        <v>37.555979999999998</v>
      </c>
      <c r="K17">
        <f>COUNTIFS(Windprojecten!H:H,EC_stats!A17,Windprojecten!G:G,"5_Gerealiseerd")</f>
        <v>12</v>
      </c>
      <c r="L17" s="9">
        <f>SUMIFS(Windprojecten!L:L,Windprojecten!H:H,EC_stats!A17,Windprojecten!G:G,"5_Gerealiseerd")/1000</f>
        <v>137.52500000000001</v>
      </c>
      <c r="M17" s="9">
        <f>SUMIFS(Windprojecten!O:O,Windprojecten!H:H,EC_stats!A17,Windprojecten!G:G,"5_Gerealiseerd")/1000</f>
        <v>21.92</v>
      </c>
      <c r="O17">
        <f t="shared" si="2"/>
        <v>164</v>
      </c>
      <c r="P17" s="9">
        <f t="shared" si="3"/>
        <v>186.34200000000001</v>
      </c>
      <c r="Q17" s="9">
        <f t="shared" si="4"/>
        <v>59.47598</v>
      </c>
      <c r="T17">
        <f t="shared" si="5"/>
        <v>692</v>
      </c>
      <c r="U17">
        <v>131180</v>
      </c>
      <c r="V17">
        <f t="shared" si="6"/>
        <v>1248</v>
      </c>
      <c r="W17" s="9">
        <f t="shared" si="7"/>
        <v>323.15700000000004</v>
      </c>
      <c r="X17" s="9">
        <f t="shared" si="8"/>
        <v>252.66888</v>
      </c>
      <c r="Z17">
        <f t="shared" si="9"/>
        <v>126</v>
      </c>
      <c r="AA17" s="9">
        <f t="shared" si="10"/>
        <v>1935.527</v>
      </c>
      <c r="AB17" s="9">
        <f t="shared" si="11"/>
        <v>356.91800000000001</v>
      </c>
      <c r="AD17">
        <f t="shared" si="12"/>
        <v>1374</v>
      </c>
      <c r="AE17" s="9">
        <f t="shared" si="13"/>
        <v>2258.6840000000002</v>
      </c>
      <c r="AF17" s="9">
        <f t="shared" si="14"/>
        <v>609.58688000000006</v>
      </c>
    </row>
    <row r="18" spans="1:32" x14ac:dyDescent="0.3">
      <c r="A18">
        <v>2024</v>
      </c>
      <c r="B18">
        <f>COUNTIF('Overzicht Burgercollectieven'!G:G,EC_stats!A18)</f>
        <v>18</v>
      </c>
      <c r="C18">
        <f>COUNTIF('Overzicht Burgercollectieven'!H:H,EC_stats!A18)</f>
        <v>2</v>
      </c>
      <c r="D18">
        <f t="shared" si="1"/>
        <v>16</v>
      </c>
      <c r="E18">
        <f t="shared" si="15"/>
        <v>7460</v>
      </c>
      <c r="G18">
        <f>COUNTIFS(Zonprojecten!H:H,EC_stats!A18,Zonprojecten!G:G,"gerealiseerd")</f>
        <v>111</v>
      </c>
      <c r="H18" s="9">
        <f>SUMIFS(Zonprojecten!P:P,Zonprojecten!H:H,EC_stats!A18,Zonprojecten!G:G,"gerealiseerd")/1000</f>
        <v>80.977999999999994</v>
      </c>
      <c r="I18" s="9">
        <f>SUMIFS(Zonprojecten!S:S,Zonprojecten!H:H,EC_stats!A18,Zonprojecten!G:G,"gerealiseerd")/1000</f>
        <v>46.50291</v>
      </c>
      <c r="K18">
        <f>COUNTIFS(Windprojecten!H:H,EC_stats!A18,Windprojecten!G:G,"5_Gerealiseerd")</f>
        <v>1</v>
      </c>
      <c r="L18" s="9">
        <f>SUMIFS(Windprojecten!L:L,Windprojecten!H:H,EC_stats!A18,Windprojecten!G:G,"5_Gerealiseerd")/1000</f>
        <v>17.100000000000001</v>
      </c>
      <c r="M18" s="9">
        <f>SUMIFS(Windprojecten!O:O,Windprojecten!H:H,EC_stats!A18,Windprojecten!G:G,"5_Gerealiseerd")/1000</f>
        <v>8.5500000000000007</v>
      </c>
      <c r="O18">
        <f t="shared" si="2"/>
        <v>112</v>
      </c>
      <c r="P18" s="9">
        <f t="shared" si="3"/>
        <v>98.078000000000003</v>
      </c>
      <c r="Q18" s="9">
        <f t="shared" si="4"/>
        <v>55.052909999999997</v>
      </c>
      <c r="T18">
        <f t="shared" si="5"/>
        <v>708</v>
      </c>
      <c r="U18">
        <v>138640</v>
      </c>
      <c r="V18">
        <f t="shared" si="6"/>
        <v>1359</v>
      </c>
      <c r="W18" s="9">
        <f t="shared" si="7"/>
        <v>404.13500000000005</v>
      </c>
      <c r="X18" s="9">
        <f t="shared" si="8"/>
        <v>299.17178999999999</v>
      </c>
      <c r="Z18">
        <f t="shared" si="9"/>
        <v>127</v>
      </c>
      <c r="AA18" s="9">
        <f t="shared" si="10"/>
        <v>1952.627</v>
      </c>
      <c r="AB18" s="9">
        <f t="shared" si="11"/>
        <v>365.46800000000002</v>
      </c>
      <c r="AD18">
        <f t="shared" si="12"/>
        <v>1486</v>
      </c>
      <c r="AE18" s="9">
        <f t="shared" si="13"/>
        <v>2356.7620000000002</v>
      </c>
      <c r="AF18" s="9">
        <f t="shared" si="14"/>
        <v>664.63979000000006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BC1FF-2209-4BA8-B339-8F4463F07384}">
  <dimension ref="A1:G19"/>
  <sheetViews>
    <sheetView zoomScale="160" zoomScaleNormal="160" workbookViewId="0">
      <selection activeCell="M25" sqref="M25"/>
    </sheetView>
  </sheetViews>
  <sheetFormatPr defaultRowHeight="14.4" x14ac:dyDescent="0.3"/>
  <sheetData>
    <row r="1" spans="1:7" x14ac:dyDescent="0.3">
      <c r="A1" t="s">
        <v>5286</v>
      </c>
      <c r="B1" t="s">
        <v>5292</v>
      </c>
      <c r="C1" t="s">
        <v>5296</v>
      </c>
      <c r="D1" t="s">
        <v>5297</v>
      </c>
      <c r="F1" t="s">
        <v>5293</v>
      </c>
      <c r="G1" t="s">
        <v>5294</v>
      </c>
    </row>
    <row r="2" spans="1:7" x14ac:dyDescent="0.3">
      <c r="A2">
        <v>2009</v>
      </c>
      <c r="B2" s="9">
        <f>IFERROR(EC_stats!Q2/EC_stats!O2, 0)*1000</f>
        <v>0</v>
      </c>
      <c r="C2" s="9">
        <f>IFERROR(EC_stats!M2/EC_stats!K2, 0)*1000</f>
        <v>0</v>
      </c>
      <c r="D2" s="9">
        <f>IFERROR(EC_stats!I2/EC_stats!G2, 0)*1000</f>
        <v>0</v>
      </c>
      <c r="E2" s="8"/>
      <c r="F2" s="9">
        <f>IFERROR(EC_stats!E2/EC_stats!B2, 0)</f>
        <v>0</v>
      </c>
      <c r="G2" s="9">
        <f>EC_stats!E2/EC_stats!AD2</f>
        <v>0</v>
      </c>
    </row>
    <row r="3" spans="1:7" x14ac:dyDescent="0.3">
      <c r="A3">
        <v>2010</v>
      </c>
      <c r="B3" s="9">
        <f>IFERROR(EC_stats!Q3/EC_stats!O3, 0)*1000</f>
        <v>0</v>
      </c>
      <c r="C3" s="9">
        <f>IFERROR(EC_stats!M3/EC_stats!K3, 0)*1000</f>
        <v>0</v>
      </c>
      <c r="D3" s="9">
        <f>IFERROR(EC_stats!I3/EC_stats!G3, 0)*1000</f>
        <v>0</v>
      </c>
      <c r="E3" s="8"/>
      <c r="F3" s="9">
        <f>IFERROR(EC_stats!E3/EC_stats!B3, 0)</f>
        <v>0</v>
      </c>
      <c r="G3" s="9">
        <f>EC_stats!E3/EC_stats!AD3</f>
        <v>0</v>
      </c>
    </row>
    <row r="4" spans="1:7" x14ac:dyDescent="0.3">
      <c r="A4">
        <v>2011</v>
      </c>
      <c r="B4" s="9">
        <f>IFERROR(EC_stats!Q4/EC_stats!O4, 0)*1000</f>
        <v>0</v>
      </c>
      <c r="C4" s="9">
        <f>IFERROR(EC_stats!M4/EC_stats!K4, 0)*1000</f>
        <v>0</v>
      </c>
      <c r="D4" s="9">
        <f>IFERROR(EC_stats!I4/EC_stats!G4, 0)*1000</f>
        <v>0</v>
      </c>
      <c r="E4" s="8"/>
      <c r="F4" s="9">
        <f>IFERROR(EC_stats!E4/EC_stats!B4, 0)</f>
        <v>0</v>
      </c>
      <c r="G4" s="9">
        <f>EC_stats!E4/EC_stats!AD4</f>
        <v>0</v>
      </c>
    </row>
    <row r="5" spans="1:7" x14ac:dyDescent="0.3">
      <c r="A5">
        <v>2012</v>
      </c>
      <c r="B5" s="9">
        <f>IFERROR(EC_stats!Q5/EC_stats!O5, 0)*1000</f>
        <v>1183.8</v>
      </c>
      <c r="C5" s="9">
        <f>IFERROR(EC_stats!M5/EC_stats!K5, 0)*1000</f>
        <v>1238.1627906976744</v>
      </c>
      <c r="D5" s="9">
        <f>IFERROR(EC_stats!I5/EC_stats!G5, 0)*1000</f>
        <v>15</v>
      </c>
      <c r="E5" s="8"/>
      <c r="F5" s="9">
        <f>IFERROR(EC_stats!E5/EC_stats!B5, 0)</f>
        <v>0</v>
      </c>
      <c r="G5" s="9">
        <f>EC_stats!E5/EC_stats!AD5</f>
        <v>0</v>
      </c>
    </row>
    <row r="6" spans="1:7" x14ac:dyDescent="0.3">
      <c r="A6">
        <v>2013</v>
      </c>
      <c r="B6" s="9">
        <f>IFERROR(EC_stats!Q6/EC_stats!O6, 0)*1000</f>
        <v>920.28571428571422</v>
      </c>
      <c r="C6" s="9">
        <f>IFERROR(EC_stats!M6/EC_stats!K6, 0)*1000</f>
        <v>1783.3333333333333</v>
      </c>
      <c r="D6" s="9">
        <f>IFERROR(EC_stats!I6/EC_stats!G6, 0)*1000</f>
        <v>273</v>
      </c>
      <c r="E6" s="8"/>
      <c r="F6" s="9">
        <f>IFERROR(EC_stats!E6/EC_stats!B6, 0)</f>
        <v>0</v>
      </c>
      <c r="G6" s="9">
        <f>EC_stats!E6/EC_stats!AD6</f>
        <v>0</v>
      </c>
    </row>
    <row r="7" spans="1:7" x14ac:dyDescent="0.3">
      <c r="A7">
        <v>2014</v>
      </c>
      <c r="B7" s="9">
        <f>IFERROR(EC_stats!Q7/EC_stats!O7, 0)*1000</f>
        <v>699.1052631578948</v>
      </c>
      <c r="C7" s="9">
        <f>IFERROR(EC_stats!M7/EC_stats!K7, 0)*1000</f>
        <v>1643.75</v>
      </c>
      <c r="D7" s="9">
        <f>IFERROR(EC_stats!I7/EC_stats!G7, 0)*1000</f>
        <v>12.090909090909092</v>
      </c>
      <c r="E7" s="8"/>
      <c r="F7" s="9">
        <f>IFERROR(EC_stats!E7/EC_stats!B7, 0)</f>
        <v>0</v>
      </c>
      <c r="G7" s="9">
        <f>EC_stats!E7/EC_stats!AD7</f>
        <v>0</v>
      </c>
    </row>
    <row r="8" spans="1:7" x14ac:dyDescent="0.3">
      <c r="A8">
        <v>2015</v>
      </c>
      <c r="B8" s="9">
        <f>IFERROR(EC_stats!Q8/EC_stats!O8, 0)*1000</f>
        <v>51.642857142857146</v>
      </c>
      <c r="C8" s="9">
        <f>IFERROR(EC_stats!M8/EC_stats!K8, 0)*1000</f>
        <v>425</v>
      </c>
      <c r="D8" s="9">
        <f>IFERROR(EC_stats!I8/EC_stats!G8, 0)*1000</f>
        <v>22.92307692307692</v>
      </c>
      <c r="E8" s="8"/>
      <c r="F8" s="9">
        <f>IFERROR(EC_stats!E8/EC_stats!B8, 0)</f>
        <v>0</v>
      </c>
      <c r="G8" s="9">
        <f>EC_stats!E8/EC_stats!AD8</f>
        <v>0</v>
      </c>
    </row>
    <row r="9" spans="1:7" x14ac:dyDescent="0.3">
      <c r="A9">
        <v>2016</v>
      </c>
      <c r="B9" s="9">
        <f>IFERROR(EC_stats!Q9/EC_stats!O9, 0)*1000</f>
        <v>175.05660377358492</v>
      </c>
      <c r="C9" s="9">
        <f>IFERROR(EC_stats!M9/EC_stats!K9, 0)*1000</f>
        <v>1974.9999999999998</v>
      </c>
      <c r="D9" s="9">
        <f>IFERROR(EC_stats!I9/EC_stats!G9, 0)*1000</f>
        <v>67.06</v>
      </c>
      <c r="E9" s="8"/>
      <c r="F9" s="9">
        <f>IFERROR(EC_stats!E9/EC_stats!B9, 0)</f>
        <v>0</v>
      </c>
      <c r="G9" s="9">
        <f>EC_stats!E9/EC_stats!AD9</f>
        <v>0</v>
      </c>
    </row>
    <row r="10" spans="1:7" x14ac:dyDescent="0.3">
      <c r="A10">
        <v>2017</v>
      </c>
      <c r="B10" s="9">
        <f>IFERROR(EC_stats!Q10/EC_stats!O10, 0)*1000</f>
        <v>704.50684931506851</v>
      </c>
      <c r="C10" s="9">
        <f>IFERROR(EC_stats!M10/EC_stats!K10, 0)*1000</f>
        <v>4283.333333333333</v>
      </c>
      <c r="D10" s="9">
        <f>IFERROR(EC_stats!I10/EC_stats!G10, 0)*1000</f>
        <v>201.234375</v>
      </c>
      <c r="E10" s="8"/>
      <c r="F10" s="9">
        <f>IFERROR(EC_stats!E10/EC_stats!B10, 0)</f>
        <v>761.19402985074623</v>
      </c>
      <c r="G10" s="9">
        <f>EC_stats!E10/EC_stats!AD10</f>
        <v>225.6637168141593</v>
      </c>
    </row>
    <row r="11" spans="1:7" x14ac:dyDescent="0.3">
      <c r="A11">
        <v>2018</v>
      </c>
      <c r="B11" s="9">
        <f>IFERROR(EC_stats!Q11/EC_stats!O11, 0)*1000</f>
        <v>125.54545454545455</v>
      </c>
      <c r="C11" s="9">
        <f>IFERROR(EC_stats!M11/EC_stats!K11, 0)*1000</f>
        <v>1307</v>
      </c>
      <c r="D11" s="9">
        <f>IFERROR(EC_stats!I11/EC_stats!G11, 0)*1000</f>
        <v>92.420560747663544</v>
      </c>
      <c r="E11" s="8"/>
      <c r="F11" s="9">
        <f>IFERROR(EC_stats!E11/EC_stats!B11, 0)</f>
        <v>153.84615384615384</v>
      </c>
      <c r="G11" s="9">
        <f>EC_stats!E11/EC_stats!AD11</f>
        <v>35.714285714285715</v>
      </c>
    </row>
    <row r="12" spans="1:7" x14ac:dyDescent="0.3">
      <c r="A12">
        <v>2019</v>
      </c>
      <c r="B12" s="9">
        <f>IFERROR(EC_stats!Q12/EC_stats!O12, 0)*1000</f>
        <v>388.5137234042553</v>
      </c>
      <c r="C12" s="9">
        <f>IFERROR(EC_stats!M12/EC_stats!K12, 0)*1000</f>
        <v>5723.75</v>
      </c>
      <c r="D12" s="9">
        <f>IFERROR(EC_stats!I12/EC_stats!G12, 0)*1000</f>
        <v>151.39211111111112</v>
      </c>
      <c r="E12" s="8"/>
      <c r="F12" s="9">
        <f>IFERROR(EC_stats!E12/EC_stats!B12, 0)</f>
        <v>50.505050505050505</v>
      </c>
      <c r="G12" s="9">
        <f>EC_stats!E12/EC_stats!AD12</f>
        <v>9.5419847328244281</v>
      </c>
    </row>
    <row r="13" spans="1:7" x14ac:dyDescent="0.3">
      <c r="A13">
        <v>2020</v>
      </c>
      <c r="B13" s="9">
        <f>IFERROR(EC_stats!Q13/EC_stats!O13, 0)*1000</f>
        <v>233.81826732673269</v>
      </c>
      <c r="C13" s="9">
        <f>IFERROR(EC_stats!M13/EC_stats!K13, 0)*1000</f>
        <v>2890</v>
      </c>
      <c r="D13" s="9">
        <f>IFERROR(EC_stats!I13/EC_stats!G13, 0)*1000</f>
        <v>124.28500000000001</v>
      </c>
      <c r="E13" s="8"/>
      <c r="F13" s="9">
        <f>IFERROR(EC_stats!E13/EC_stats!B13, 0)</f>
        <v>232.47058823529412</v>
      </c>
      <c r="G13" s="9">
        <f>EC_stats!E13/EC_stats!AD13</f>
        <v>27.217630853994489</v>
      </c>
    </row>
    <row r="14" spans="1:7" x14ac:dyDescent="0.3">
      <c r="A14">
        <v>2021</v>
      </c>
      <c r="B14" s="9">
        <f>IFERROR(EC_stats!Q14/EC_stats!O14, 0)*1000</f>
        <v>474.60063953488373</v>
      </c>
      <c r="C14" s="9">
        <f>IFERROR(EC_stats!M14/EC_stats!K14, 0)*1000</f>
        <v>6186.666666666667</v>
      </c>
      <c r="D14" s="9">
        <f>IFERROR(EC_stats!I14/EC_stats!G14, 0)*1000</f>
        <v>268.140421686747</v>
      </c>
      <c r="E14" s="8"/>
      <c r="F14" s="9">
        <f>IFERROR(EC_stats!E14/EC_stats!B14, 0)</f>
        <v>155.83636363636364</v>
      </c>
      <c r="G14" s="9">
        <f>EC_stats!E14/EC_stats!AD14</f>
        <v>9.5445434298440972</v>
      </c>
    </row>
    <row r="15" spans="1:7" x14ac:dyDescent="0.3">
      <c r="A15">
        <v>2022</v>
      </c>
      <c r="B15" s="9">
        <f>IFERROR(EC_stats!Q15/EC_stats!O15, 0)*1000</f>
        <v>964.77149606299213</v>
      </c>
      <c r="C15" s="9">
        <f>IFERROR(EC_stats!M15/EC_stats!K15, 0)*1000</f>
        <v>5890.9333333333334</v>
      </c>
      <c r="D15" s="9">
        <f>IFERROR(EC_stats!I15/EC_stats!G15, 0)*1000</f>
        <v>305.01767857142852</v>
      </c>
      <c r="E15" s="8"/>
      <c r="F15" s="9">
        <f>IFERROR(EC_stats!E15/EC_stats!B15, 0)</f>
        <v>280.46296296296299</v>
      </c>
      <c r="G15" s="9">
        <f>EC_stats!E15/EC_stats!AD15</f>
        <v>14.775609756097561</v>
      </c>
    </row>
    <row r="16" spans="1:7" x14ac:dyDescent="0.3">
      <c r="A16">
        <v>2023</v>
      </c>
      <c r="B16" s="9">
        <f>IFERROR(EC_stats!Q16/EC_stats!O16, 0)*1000</f>
        <v>414.71751351351355</v>
      </c>
      <c r="C16" s="9">
        <f>IFERROR(EC_stats!M16/EC_stats!K16, 0)*1000</f>
        <v>3269.5000000000005</v>
      </c>
      <c r="D16" s="9">
        <f>IFERROR(EC_stats!I16/EC_stats!G16, 0)*1000</f>
        <v>319.02648044692739</v>
      </c>
      <c r="E16" s="8"/>
      <c r="F16" s="9">
        <f>IFERROR(EC_stats!E16/EC_stats!B16, 0)</f>
        <v>264.78787878787881</v>
      </c>
      <c r="G16" s="9">
        <f>EC_stats!E16/EC_stats!AD16</f>
        <v>7.2214876033057855</v>
      </c>
    </row>
    <row r="17" spans="1:7" x14ac:dyDescent="0.3">
      <c r="A17">
        <v>2024</v>
      </c>
      <c r="B17" s="9">
        <f>IFERROR(EC_stats!Q17/EC_stats!O17, 0)*1000</f>
        <v>362.65841463414631</v>
      </c>
      <c r="C17" s="9">
        <f>IFERROR(EC_stats!M17/EC_stats!K17, 0)*1000</f>
        <v>1826.666666666667</v>
      </c>
      <c r="D17" s="9">
        <f>IFERROR(EC_stats!I17/EC_stats!G17, 0)*1000</f>
        <v>247.07881578947365</v>
      </c>
      <c r="E17" s="8"/>
      <c r="F17" s="9">
        <f>IFERROR(EC_stats!E17/EC_stats!B17, 0)</f>
        <v>645.05882352941171</v>
      </c>
      <c r="G17" s="9">
        <f>EC_stats!E17/EC_stats!AD17</f>
        <v>7.9810771470160118</v>
      </c>
    </row>
    <row r="18" spans="1:7" x14ac:dyDescent="0.3">
      <c r="F18" s="9"/>
      <c r="G18" s="9"/>
    </row>
    <row r="19" spans="1:7" x14ac:dyDescent="0.3">
      <c r="A19" t="s">
        <v>5295</v>
      </c>
      <c r="B19" s="9">
        <f>EC_stats!AF18/EC_stats!AD18*1000</f>
        <v>447.26769179004043</v>
      </c>
      <c r="C19" s="9">
        <f>EC_stats!AB18/EC_stats!Z18*1000</f>
        <v>2877.7007874015749</v>
      </c>
      <c r="D19" s="9">
        <f>EC_stats!X18/EC_stats!V18*1000</f>
        <v>220.14112582781456</v>
      </c>
      <c r="F19" s="9">
        <f>EC_stats!U18/EC_stats!T18</f>
        <v>195.81920903954801</v>
      </c>
      <c r="G19" s="9">
        <f>EC_stats!U18/EC_stats!AD18</f>
        <v>93.297442799461649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80258-F186-4293-94FF-489C3E10B813}">
  <dimension ref="A1:I17"/>
  <sheetViews>
    <sheetView tabSelected="1" workbookViewId="0">
      <selection activeCell="D23" sqref="D23"/>
    </sheetView>
  </sheetViews>
  <sheetFormatPr defaultRowHeight="14.4" x14ac:dyDescent="0.3"/>
  <sheetData>
    <row r="1" spans="1:9" x14ac:dyDescent="0.3">
      <c r="A1" t="s">
        <v>5286</v>
      </c>
      <c r="B1" t="s">
        <v>5287</v>
      </c>
      <c r="C1" t="s">
        <v>5280</v>
      </c>
      <c r="D1" t="s">
        <v>5283</v>
      </c>
      <c r="E1" t="s">
        <v>5279</v>
      </c>
      <c r="F1" t="s">
        <v>5288</v>
      </c>
      <c r="G1" t="s">
        <v>5289</v>
      </c>
      <c r="H1" t="s">
        <v>5290</v>
      </c>
      <c r="I1" t="s">
        <v>5291</v>
      </c>
    </row>
    <row r="2" spans="1:9" x14ac:dyDescent="0.3">
      <c r="A2">
        <f>EC_stats!A3</f>
        <v>2009</v>
      </c>
      <c r="B2">
        <f>EC_stats!T3</f>
        <v>20</v>
      </c>
      <c r="C2">
        <f>EC_stats!U3</f>
        <v>0</v>
      </c>
      <c r="D2">
        <f>EC_stats!AD3</f>
        <v>1</v>
      </c>
      <c r="E2">
        <f>EC_stats!V3</f>
        <v>1</v>
      </c>
      <c r="F2">
        <f>EC_stats!Z3</f>
        <v>0</v>
      </c>
      <c r="G2" s="9">
        <f>EC_stats!AF3</f>
        <v>0</v>
      </c>
      <c r="H2" s="9">
        <f>EC_stats!X3</f>
        <v>0</v>
      </c>
      <c r="I2" s="9">
        <f>EC_stats!AB3</f>
        <v>0</v>
      </c>
    </row>
    <row r="3" spans="1:9" x14ac:dyDescent="0.3">
      <c r="A3">
        <v>2010</v>
      </c>
      <c r="B3">
        <f>EC_stats!T4</f>
        <v>26</v>
      </c>
      <c r="C3">
        <f>EC_stats!U4</f>
        <v>0</v>
      </c>
      <c r="D3">
        <f>EC_stats!AD4</f>
        <v>1</v>
      </c>
      <c r="E3">
        <f>EC_stats!V4</f>
        <v>1</v>
      </c>
      <c r="F3">
        <f>EC_stats!Z4</f>
        <v>0</v>
      </c>
      <c r="G3" s="9">
        <f>EC_stats!AF4</f>
        <v>0</v>
      </c>
      <c r="H3" s="9">
        <f>EC_stats!X4</f>
        <v>0</v>
      </c>
      <c r="I3" s="9">
        <f>EC_stats!AB4</f>
        <v>0</v>
      </c>
    </row>
    <row r="4" spans="1:9" x14ac:dyDescent="0.3">
      <c r="A4">
        <v>2011</v>
      </c>
      <c r="B4">
        <f>EC_stats!T5</f>
        <v>39</v>
      </c>
      <c r="C4">
        <f>EC_stats!U5</f>
        <v>0</v>
      </c>
      <c r="D4">
        <f>EC_stats!AD5</f>
        <v>46</v>
      </c>
      <c r="E4">
        <f>EC_stats!V5</f>
        <v>3</v>
      </c>
      <c r="F4">
        <f>EC_stats!Z5</f>
        <v>43</v>
      </c>
      <c r="G4" s="9">
        <f>EC_stats!AF5</f>
        <v>53.271000000000001</v>
      </c>
      <c r="H4" s="9">
        <f>EC_stats!X5</f>
        <v>0.03</v>
      </c>
      <c r="I4" s="9">
        <f>EC_stats!AB5</f>
        <v>53.241</v>
      </c>
    </row>
    <row r="5" spans="1:9" x14ac:dyDescent="0.3">
      <c r="A5">
        <v>2012</v>
      </c>
      <c r="B5">
        <f>EC_stats!T6</f>
        <v>65</v>
      </c>
      <c r="C5">
        <f>EC_stats!U6</f>
        <v>0</v>
      </c>
      <c r="D5">
        <f>EC_stats!AD6</f>
        <v>53</v>
      </c>
      <c r="E5">
        <f>EC_stats!V6</f>
        <v>7</v>
      </c>
      <c r="F5">
        <f>EC_stats!Z6</f>
        <v>46</v>
      </c>
      <c r="G5" s="9">
        <f>EC_stats!AF6</f>
        <v>59.713000000000001</v>
      </c>
      <c r="H5" s="9">
        <f>EC_stats!X6</f>
        <v>1.1220000000000001</v>
      </c>
      <c r="I5" s="9">
        <f>EC_stats!AB6</f>
        <v>58.591000000000001</v>
      </c>
    </row>
    <row r="6" spans="1:9" x14ac:dyDescent="0.3">
      <c r="A6">
        <v>2013</v>
      </c>
      <c r="B6">
        <f>EC_stats!T7</f>
        <v>123</v>
      </c>
      <c r="C6">
        <f>EC_stats!U7</f>
        <v>0</v>
      </c>
      <c r="D6">
        <f>EC_stats!AD7</f>
        <v>72</v>
      </c>
      <c r="E6">
        <f>EC_stats!V7</f>
        <v>18</v>
      </c>
      <c r="F6">
        <f>EC_stats!Z7</f>
        <v>54</v>
      </c>
      <c r="G6" s="9">
        <f>EC_stats!AF7</f>
        <v>72.996000000000009</v>
      </c>
      <c r="H6" s="9">
        <f>EC_stats!X7</f>
        <v>1.2550000000000001</v>
      </c>
      <c r="I6" s="9">
        <f>EC_stats!AB7</f>
        <v>71.741</v>
      </c>
    </row>
    <row r="7" spans="1:9" x14ac:dyDescent="0.3">
      <c r="A7">
        <v>2014</v>
      </c>
      <c r="B7">
        <f>EC_stats!T8</f>
        <v>176</v>
      </c>
      <c r="C7">
        <f>EC_stats!U8</f>
        <v>0</v>
      </c>
      <c r="D7">
        <f>EC_stats!AD8</f>
        <v>100</v>
      </c>
      <c r="E7">
        <f>EC_stats!V8</f>
        <v>44</v>
      </c>
      <c r="F7">
        <f>EC_stats!Z8</f>
        <v>56</v>
      </c>
      <c r="G7" s="9">
        <f>EC_stats!AF8</f>
        <v>74.442000000000007</v>
      </c>
      <c r="H7" s="9">
        <f>EC_stats!X8</f>
        <v>1.851</v>
      </c>
      <c r="I7" s="9">
        <f>EC_stats!AB8</f>
        <v>72.590999999999994</v>
      </c>
    </row>
    <row r="8" spans="1:9" x14ac:dyDescent="0.3">
      <c r="A8">
        <v>2015</v>
      </c>
      <c r="B8">
        <f>EC_stats!T9</f>
        <v>237</v>
      </c>
      <c r="C8">
        <f>EC_stats!U9</f>
        <v>0</v>
      </c>
      <c r="D8">
        <f>EC_stats!AD9</f>
        <v>153</v>
      </c>
      <c r="E8">
        <f>EC_stats!V9</f>
        <v>94</v>
      </c>
      <c r="F8">
        <f>EC_stats!Z9</f>
        <v>59</v>
      </c>
      <c r="G8" s="9">
        <f>EC_stats!AF9</f>
        <v>83.720000000000013</v>
      </c>
      <c r="H8" s="9">
        <f>EC_stats!X9</f>
        <v>5.2040000000000006</v>
      </c>
      <c r="I8" s="9">
        <f>EC_stats!AB9</f>
        <v>78.515999999999991</v>
      </c>
    </row>
    <row r="9" spans="1:9" x14ac:dyDescent="0.3">
      <c r="A9">
        <v>2016</v>
      </c>
      <c r="B9">
        <f>EC_stats!T10</f>
        <v>304</v>
      </c>
      <c r="C9">
        <f>EC_stats!U10</f>
        <v>51000</v>
      </c>
      <c r="D9">
        <f>EC_stats!AD10</f>
        <v>226</v>
      </c>
      <c r="E9">
        <f>EC_stats!V10</f>
        <v>158</v>
      </c>
      <c r="F9">
        <f>EC_stats!Z10</f>
        <v>68</v>
      </c>
      <c r="G9" s="9">
        <f>EC_stats!AF10</f>
        <v>135.149</v>
      </c>
      <c r="H9" s="9">
        <f>EC_stats!X10</f>
        <v>18.082999999999998</v>
      </c>
      <c r="I9" s="9">
        <f>EC_stats!AB10</f>
        <v>117.06599999999999</v>
      </c>
    </row>
    <row r="10" spans="1:9" x14ac:dyDescent="0.3">
      <c r="A10">
        <v>2017</v>
      </c>
      <c r="B10">
        <f>EC_stats!T11</f>
        <v>382</v>
      </c>
      <c r="C10">
        <f>EC_stats!U11</f>
        <v>63000</v>
      </c>
      <c r="D10">
        <f>EC_stats!AD11</f>
        <v>336</v>
      </c>
      <c r="E10">
        <f>EC_stats!V11</f>
        <v>265</v>
      </c>
      <c r="F10">
        <f>EC_stats!Z11</f>
        <v>71</v>
      </c>
      <c r="G10" s="9">
        <f>EC_stats!AF11</f>
        <v>148.959</v>
      </c>
      <c r="H10" s="9">
        <f>EC_stats!X11</f>
        <v>27.971999999999998</v>
      </c>
      <c r="I10" s="9">
        <f>EC_stats!AB11</f>
        <v>120.98699999999999</v>
      </c>
    </row>
    <row r="11" spans="1:9" x14ac:dyDescent="0.3">
      <c r="A11">
        <v>2018</v>
      </c>
      <c r="B11">
        <f>EC_stats!T12</f>
        <v>476</v>
      </c>
      <c r="C11">
        <f>EC_stats!U12</f>
        <v>68000</v>
      </c>
      <c r="D11">
        <f>EC_stats!AD12</f>
        <v>524</v>
      </c>
      <c r="E11">
        <f>EC_stats!V12</f>
        <v>445</v>
      </c>
      <c r="F11">
        <f>EC_stats!Z12</f>
        <v>79</v>
      </c>
      <c r="G11" s="9">
        <f>EC_stats!AF12</f>
        <v>221.99958000000001</v>
      </c>
      <c r="H11" s="9">
        <f>EC_stats!X12</f>
        <v>55.222580000000001</v>
      </c>
      <c r="I11" s="9">
        <f>EC_stats!AB12</f>
        <v>166.77699999999999</v>
      </c>
    </row>
    <row r="12" spans="1:9" x14ac:dyDescent="0.3">
      <c r="A12">
        <v>2019</v>
      </c>
      <c r="B12">
        <f>EC_stats!T13</f>
        <v>560</v>
      </c>
      <c r="C12">
        <f>EC_stats!U13</f>
        <v>87760</v>
      </c>
      <c r="D12">
        <f>EC_stats!AD13</f>
        <v>726</v>
      </c>
      <c r="E12">
        <f>EC_stats!V13</f>
        <v>639</v>
      </c>
      <c r="F12">
        <f>EC_stats!Z13</f>
        <v>87</v>
      </c>
      <c r="G12" s="9">
        <f>EC_stats!AF13</f>
        <v>269.23086999999998</v>
      </c>
      <c r="H12" s="9">
        <f>EC_stats!X13</f>
        <v>79.333870000000005</v>
      </c>
      <c r="I12" s="9">
        <f>EC_stats!AB13</f>
        <v>189.89699999999999</v>
      </c>
    </row>
    <row r="13" spans="1:9" x14ac:dyDescent="0.3">
      <c r="A13">
        <v>2020</v>
      </c>
      <c r="B13">
        <f>EC_stats!T14</f>
        <v>613</v>
      </c>
      <c r="C13">
        <f>EC_stats!U14</f>
        <v>96331</v>
      </c>
      <c r="D13">
        <f>EC_stats!AD14</f>
        <v>898</v>
      </c>
      <c r="E13">
        <f>EC_stats!V14</f>
        <v>805</v>
      </c>
      <c r="F13">
        <f>EC_stats!Z14</f>
        <v>93</v>
      </c>
      <c r="G13" s="9">
        <f>EC_stats!AF14</f>
        <v>350.86217999999997</v>
      </c>
      <c r="H13" s="9">
        <f>EC_stats!X14</f>
        <v>123.84518</v>
      </c>
      <c r="I13" s="9">
        <f>EC_stats!AB14</f>
        <v>227.017</v>
      </c>
    </row>
    <row r="14" spans="1:9" x14ac:dyDescent="0.3">
      <c r="A14">
        <v>2021</v>
      </c>
      <c r="B14">
        <f>EC_stats!T15</f>
        <v>663</v>
      </c>
      <c r="C14">
        <f>EC_stats!U15</f>
        <v>111476</v>
      </c>
      <c r="D14">
        <f>EC_stats!AD15</f>
        <v>1025</v>
      </c>
      <c r="E14">
        <f>EC_stats!V15</f>
        <v>917</v>
      </c>
      <c r="F14">
        <f>EC_stats!Z15</f>
        <v>108</v>
      </c>
      <c r="G14" s="9">
        <f>EC_stats!AF15</f>
        <v>473.38815999999997</v>
      </c>
      <c r="H14" s="9">
        <f>EC_stats!X15</f>
        <v>158.00716</v>
      </c>
      <c r="I14" s="9">
        <f>EC_stats!AB15</f>
        <v>315.38099999999997</v>
      </c>
    </row>
    <row r="15" spans="1:9" x14ac:dyDescent="0.3">
      <c r="A15">
        <v>2022</v>
      </c>
      <c r="B15">
        <f>EC_stats!T16</f>
        <v>688</v>
      </c>
      <c r="C15">
        <f>EC_stats!U16</f>
        <v>120214</v>
      </c>
      <c r="D15">
        <f>EC_stats!AD16</f>
        <v>1210</v>
      </c>
      <c r="E15">
        <f>EC_stats!V16</f>
        <v>1096</v>
      </c>
      <c r="F15">
        <f>EC_stats!Z16</f>
        <v>114</v>
      </c>
      <c r="G15" s="9">
        <f>EC_stats!AF16</f>
        <v>550.11090000000002</v>
      </c>
      <c r="H15" s="9">
        <f>EC_stats!X16</f>
        <v>215.1129</v>
      </c>
      <c r="I15" s="9">
        <f>EC_stats!AB16</f>
        <v>334.99799999999999</v>
      </c>
    </row>
    <row r="16" spans="1:9" x14ac:dyDescent="0.3">
      <c r="A16">
        <v>2023</v>
      </c>
      <c r="B16">
        <f>EC_stats!T17</f>
        <v>692</v>
      </c>
      <c r="C16">
        <f>EC_stats!U17</f>
        <v>131180</v>
      </c>
      <c r="D16">
        <f>EC_stats!AD17</f>
        <v>1374</v>
      </c>
      <c r="E16">
        <f>EC_stats!V17</f>
        <v>1248</v>
      </c>
      <c r="F16">
        <f>EC_stats!Z17</f>
        <v>126</v>
      </c>
      <c r="G16" s="9">
        <f>EC_stats!AF17</f>
        <v>609.58688000000006</v>
      </c>
      <c r="H16" s="9">
        <f>EC_stats!X17</f>
        <v>252.66888</v>
      </c>
      <c r="I16" s="9">
        <f>EC_stats!AB17</f>
        <v>356.91800000000001</v>
      </c>
    </row>
    <row r="17" spans="1:9" x14ac:dyDescent="0.3">
      <c r="A17">
        <v>2024</v>
      </c>
      <c r="B17">
        <f>EC_stats!T18</f>
        <v>708</v>
      </c>
      <c r="C17">
        <f>EC_stats!U18</f>
        <v>138640</v>
      </c>
      <c r="D17">
        <f>EC_stats!AD18</f>
        <v>1486</v>
      </c>
      <c r="E17">
        <f>EC_stats!V18</f>
        <v>1359</v>
      </c>
      <c r="F17">
        <f>EC_stats!Z18</f>
        <v>127</v>
      </c>
      <c r="G17" s="9">
        <f>EC_stats!AF18</f>
        <v>664.63979000000006</v>
      </c>
      <c r="H17" s="9">
        <f>EC_stats!X18</f>
        <v>299.17178999999999</v>
      </c>
      <c r="I17" s="9">
        <f>EC_stats!AB18</f>
        <v>365.46800000000002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54027-0D7F-4128-9092-72214E74075A}">
  <dimension ref="B10:M755"/>
  <sheetViews>
    <sheetView topLeftCell="A712" workbookViewId="0">
      <selection activeCell="B745" sqref="B745"/>
    </sheetView>
  </sheetViews>
  <sheetFormatPr defaultRowHeight="14.4" x14ac:dyDescent="0.3"/>
  <cols>
    <col min="2" max="2" width="43.109375" customWidth="1"/>
    <col min="3" max="3" width="14.109375" customWidth="1"/>
    <col min="4" max="4" width="24.5546875" customWidth="1"/>
    <col min="5" max="5" width="15.33203125" customWidth="1"/>
    <col min="6" max="6" width="13.33203125" customWidth="1"/>
    <col min="7" max="8" width="14.44140625" customWidth="1"/>
    <col min="9" max="9" width="9.6640625" customWidth="1"/>
    <col min="10" max="10" width="13.44140625" customWidth="1"/>
    <col min="11" max="11" width="51" bestFit="1" customWidth="1"/>
  </cols>
  <sheetData>
    <row r="10" spans="2:13" x14ac:dyDescent="0.3">
      <c r="B10" t="s">
        <v>2</v>
      </c>
      <c r="C10" t="s">
        <v>3</v>
      </c>
      <c r="D10" t="s">
        <v>4</v>
      </c>
      <c r="E10" t="s">
        <v>5</v>
      </c>
      <c r="F10" t="s">
        <v>6</v>
      </c>
      <c r="G10" t="s">
        <v>4025</v>
      </c>
      <c r="H10" t="s">
        <v>4026</v>
      </c>
      <c r="I10" t="s">
        <v>4027</v>
      </c>
      <c r="J10" t="s">
        <v>7</v>
      </c>
      <c r="K10" t="s">
        <v>4028</v>
      </c>
      <c r="M10">
        <f>COUNTIF(K:K,M15) +COUNTIF(K:K,M16)</f>
        <v>594</v>
      </c>
    </row>
    <row r="11" spans="2:13" x14ac:dyDescent="0.3">
      <c r="B11" t="s">
        <v>758</v>
      </c>
      <c r="C11" t="s">
        <v>66</v>
      </c>
      <c r="D11" t="s">
        <v>80</v>
      </c>
      <c r="E11" t="s">
        <v>756</v>
      </c>
      <c r="F11" t="s">
        <v>1356</v>
      </c>
      <c r="G11">
        <v>2007</v>
      </c>
      <c r="I11">
        <v>37137144</v>
      </c>
      <c r="J11" t="s">
        <v>4029</v>
      </c>
      <c r="K11" t="s">
        <v>4030</v>
      </c>
    </row>
    <row r="12" spans="2:13" x14ac:dyDescent="0.3">
      <c r="B12" t="s">
        <v>82</v>
      </c>
      <c r="C12" t="s">
        <v>66</v>
      </c>
      <c r="D12" t="s">
        <v>80</v>
      </c>
      <c r="E12" t="s">
        <v>81</v>
      </c>
      <c r="G12">
        <v>2009</v>
      </c>
      <c r="I12">
        <v>37153567</v>
      </c>
      <c r="J12" t="s">
        <v>4029</v>
      </c>
      <c r="K12" t="s">
        <v>4030</v>
      </c>
    </row>
    <row r="13" spans="2:13" x14ac:dyDescent="0.3">
      <c r="B13" t="s">
        <v>960</v>
      </c>
      <c r="C13" t="s">
        <v>138</v>
      </c>
      <c r="D13" t="s">
        <v>139</v>
      </c>
      <c r="E13" t="s">
        <v>958</v>
      </c>
      <c r="G13">
        <v>2009</v>
      </c>
      <c r="I13">
        <v>1146615</v>
      </c>
      <c r="J13" t="s">
        <v>4029</v>
      </c>
      <c r="K13" t="s">
        <v>4030</v>
      </c>
      <c r="M13" s="7" t="s">
        <v>4030</v>
      </c>
    </row>
    <row r="14" spans="2:13" x14ac:dyDescent="0.3">
      <c r="B14" t="s">
        <v>273</v>
      </c>
      <c r="C14" t="s">
        <v>48</v>
      </c>
      <c r="D14" t="s">
        <v>49</v>
      </c>
      <c r="E14" t="s">
        <v>4031</v>
      </c>
      <c r="F14" t="s">
        <v>4032</v>
      </c>
      <c r="G14">
        <v>2009</v>
      </c>
      <c r="I14">
        <v>50773704</v>
      </c>
      <c r="J14" t="s">
        <v>4029</v>
      </c>
      <c r="K14" t="s">
        <v>4030</v>
      </c>
      <c r="M14" s="7" t="s">
        <v>4030</v>
      </c>
    </row>
    <row r="15" spans="2:13" x14ac:dyDescent="0.3">
      <c r="B15" t="s">
        <v>4033</v>
      </c>
      <c r="C15" t="s">
        <v>66</v>
      </c>
      <c r="D15" t="s">
        <v>67</v>
      </c>
      <c r="E15" t="s">
        <v>598</v>
      </c>
      <c r="G15">
        <v>2010</v>
      </c>
      <c r="H15">
        <v>2023</v>
      </c>
      <c r="I15">
        <v>32157293</v>
      </c>
      <c r="J15" t="s">
        <v>4034</v>
      </c>
      <c r="K15" t="s">
        <v>4030</v>
      </c>
      <c r="M15" s="7" t="s">
        <v>4030</v>
      </c>
    </row>
    <row r="16" spans="2:13" x14ac:dyDescent="0.3">
      <c r="B16" t="s">
        <v>2383</v>
      </c>
      <c r="C16" t="s">
        <v>48</v>
      </c>
      <c r="D16" t="s">
        <v>2380</v>
      </c>
      <c r="E16" t="s">
        <v>2381</v>
      </c>
      <c r="F16" t="s">
        <v>2382</v>
      </c>
      <c r="G16">
        <v>2010</v>
      </c>
      <c r="I16">
        <v>50412353</v>
      </c>
      <c r="J16" t="s">
        <v>4029</v>
      </c>
      <c r="K16" t="s">
        <v>4030</v>
      </c>
      <c r="M16" s="7" t="s">
        <v>4461</v>
      </c>
    </row>
    <row r="17" spans="2:11" x14ac:dyDescent="0.3">
      <c r="B17" t="s">
        <v>23</v>
      </c>
      <c r="C17" t="s">
        <v>21</v>
      </c>
      <c r="D17" t="s">
        <v>22</v>
      </c>
      <c r="E17" t="s">
        <v>21</v>
      </c>
      <c r="G17">
        <v>2010</v>
      </c>
      <c r="I17">
        <v>50985914</v>
      </c>
      <c r="J17" t="s">
        <v>4029</v>
      </c>
      <c r="K17" t="s">
        <v>4030</v>
      </c>
    </row>
    <row r="18" spans="2:11" x14ac:dyDescent="0.3">
      <c r="B18" t="s">
        <v>63</v>
      </c>
      <c r="C18" t="s">
        <v>60</v>
      </c>
      <c r="D18" t="s">
        <v>61</v>
      </c>
      <c r="E18" t="s">
        <v>62</v>
      </c>
      <c r="F18" t="s">
        <v>147</v>
      </c>
      <c r="G18">
        <v>2012</v>
      </c>
      <c r="I18">
        <v>55395244</v>
      </c>
      <c r="J18" t="s">
        <v>4029</v>
      </c>
      <c r="K18" t="s">
        <v>4030</v>
      </c>
    </row>
    <row r="19" spans="2:11" x14ac:dyDescent="0.3">
      <c r="B19" t="s">
        <v>712</v>
      </c>
      <c r="C19" t="s">
        <v>37</v>
      </c>
      <c r="D19" t="s">
        <v>538</v>
      </c>
      <c r="E19" t="s">
        <v>4035</v>
      </c>
      <c r="F19" t="s">
        <v>4036</v>
      </c>
      <c r="G19">
        <v>2011</v>
      </c>
      <c r="I19">
        <v>64982718</v>
      </c>
      <c r="J19" t="s">
        <v>4029</v>
      </c>
      <c r="K19" t="s">
        <v>4030</v>
      </c>
    </row>
    <row r="20" spans="2:11" x14ac:dyDescent="0.3">
      <c r="B20" t="s">
        <v>869</v>
      </c>
      <c r="C20" t="s">
        <v>66</v>
      </c>
      <c r="D20" t="s">
        <v>67</v>
      </c>
      <c r="E20" t="s">
        <v>598</v>
      </c>
      <c r="G20">
        <v>2011</v>
      </c>
      <c r="I20">
        <v>54378990</v>
      </c>
      <c r="J20" t="s">
        <v>4029</v>
      </c>
      <c r="K20" t="s">
        <v>4030</v>
      </c>
    </row>
    <row r="21" spans="2:11" x14ac:dyDescent="0.3">
      <c r="B21" t="s">
        <v>655</v>
      </c>
      <c r="C21" t="s">
        <v>66</v>
      </c>
      <c r="D21" t="s">
        <v>80</v>
      </c>
      <c r="E21" t="s">
        <v>654</v>
      </c>
      <c r="G21">
        <v>2010</v>
      </c>
      <c r="I21">
        <v>50783467</v>
      </c>
      <c r="J21" t="s">
        <v>4029</v>
      </c>
      <c r="K21" t="s">
        <v>4030</v>
      </c>
    </row>
    <row r="22" spans="2:11" x14ac:dyDescent="0.3">
      <c r="B22" t="s">
        <v>145</v>
      </c>
      <c r="C22" t="s">
        <v>85</v>
      </c>
      <c r="D22" t="s">
        <v>86</v>
      </c>
      <c r="E22" t="s">
        <v>85</v>
      </c>
      <c r="G22">
        <v>2011</v>
      </c>
      <c r="I22">
        <v>52467368</v>
      </c>
      <c r="J22" t="s">
        <v>4029</v>
      </c>
      <c r="K22" t="s">
        <v>4030</v>
      </c>
    </row>
    <row r="23" spans="2:11" x14ac:dyDescent="0.3">
      <c r="B23" t="s">
        <v>4037</v>
      </c>
      <c r="C23" t="s">
        <v>60</v>
      </c>
      <c r="D23" t="s">
        <v>61</v>
      </c>
      <c r="E23" t="s">
        <v>3029</v>
      </c>
      <c r="F23" t="s">
        <v>4038</v>
      </c>
      <c r="G23">
        <v>2012</v>
      </c>
      <c r="I23">
        <v>56166583</v>
      </c>
      <c r="J23" t="s">
        <v>4029</v>
      </c>
      <c r="K23" t="s">
        <v>4030</v>
      </c>
    </row>
    <row r="24" spans="2:11" x14ac:dyDescent="0.3">
      <c r="B24" t="s">
        <v>4039</v>
      </c>
      <c r="C24" t="s">
        <v>28</v>
      </c>
      <c r="D24" t="s">
        <v>29</v>
      </c>
      <c r="E24" t="s">
        <v>398</v>
      </c>
      <c r="F24" t="s">
        <v>4040</v>
      </c>
      <c r="G24">
        <v>2010</v>
      </c>
      <c r="I24">
        <v>50915789</v>
      </c>
      <c r="J24" t="s">
        <v>4029</v>
      </c>
      <c r="K24" t="s">
        <v>4030</v>
      </c>
    </row>
    <row r="25" spans="2:11" x14ac:dyDescent="0.3">
      <c r="B25" t="s">
        <v>798</v>
      </c>
      <c r="C25" t="s">
        <v>176</v>
      </c>
      <c r="D25" t="s">
        <v>177</v>
      </c>
      <c r="E25" t="s">
        <v>372</v>
      </c>
      <c r="G25">
        <v>2012</v>
      </c>
      <c r="I25">
        <v>55061826</v>
      </c>
      <c r="J25" t="s">
        <v>4029</v>
      </c>
      <c r="K25" t="s">
        <v>4030</v>
      </c>
    </row>
    <row r="26" spans="2:11" x14ac:dyDescent="0.3">
      <c r="B26" t="s">
        <v>935</v>
      </c>
      <c r="C26" t="s">
        <v>60</v>
      </c>
      <c r="D26" t="s">
        <v>61</v>
      </c>
      <c r="E26" t="s">
        <v>933</v>
      </c>
      <c r="F26" t="s">
        <v>4041</v>
      </c>
      <c r="G26">
        <v>2011</v>
      </c>
      <c r="I26">
        <v>53344995</v>
      </c>
      <c r="J26" t="s">
        <v>4029</v>
      </c>
      <c r="K26" t="s">
        <v>4030</v>
      </c>
    </row>
    <row r="27" spans="2:11" x14ac:dyDescent="0.3">
      <c r="B27" t="s">
        <v>631</v>
      </c>
      <c r="C27" t="s">
        <v>21</v>
      </c>
      <c r="D27" t="s">
        <v>542</v>
      </c>
      <c r="E27" t="s">
        <v>630</v>
      </c>
      <c r="G27">
        <v>2011</v>
      </c>
      <c r="I27">
        <v>52163466</v>
      </c>
      <c r="J27" t="s">
        <v>4029</v>
      </c>
      <c r="K27" t="s">
        <v>4030</v>
      </c>
    </row>
    <row r="28" spans="2:11" x14ac:dyDescent="0.3">
      <c r="B28" t="s">
        <v>3247</v>
      </c>
      <c r="C28" t="s">
        <v>176</v>
      </c>
      <c r="D28" t="s">
        <v>177</v>
      </c>
      <c r="E28" t="s">
        <v>429</v>
      </c>
      <c r="G28">
        <v>2011</v>
      </c>
      <c r="I28">
        <v>52333744</v>
      </c>
      <c r="J28" t="s">
        <v>4029</v>
      </c>
      <c r="K28" t="s">
        <v>4030</v>
      </c>
    </row>
    <row r="29" spans="2:11" x14ac:dyDescent="0.3">
      <c r="B29" t="s">
        <v>4042</v>
      </c>
      <c r="C29" t="s">
        <v>48</v>
      </c>
      <c r="D29" t="s">
        <v>49</v>
      </c>
      <c r="E29" t="s">
        <v>4031</v>
      </c>
      <c r="G29">
        <v>2011</v>
      </c>
      <c r="I29">
        <v>54167906</v>
      </c>
      <c r="J29" t="s">
        <v>4029</v>
      </c>
      <c r="K29" t="s">
        <v>4030</v>
      </c>
    </row>
    <row r="30" spans="2:11" x14ac:dyDescent="0.3">
      <c r="B30" t="s">
        <v>645</v>
      </c>
      <c r="C30" t="s">
        <v>42</v>
      </c>
      <c r="D30" t="s">
        <v>43</v>
      </c>
      <c r="E30" t="s">
        <v>644</v>
      </c>
      <c r="G30">
        <v>2011</v>
      </c>
      <c r="I30">
        <v>53440722</v>
      </c>
      <c r="J30" t="s">
        <v>4029</v>
      </c>
      <c r="K30" t="s">
        <v>4030</v>
      </c>
    </row>
    <row r="31" spans="2:11" x14ac:dyDescent="0.3">
      <c r="B31" t="s">
        <v>3404</v>
      </c>
      <c r="C31" t="s">
        <v>28</v>
      </c>
      <c r="D31" t="s">
        <v>33</v>
      </c>
      <c r="E31" t="s">
        <v>2139</v>
      </c>
      <c r="G31">
        <v>2011</v>
      </c>
      <c r="I31">
        <v>53879562</v>
      </c>
      <c r="J31" t="s">
        <v>4029</v>
      </c>
      <c r="K31" t="s">
        <v>4030</v>
      </c>
    </row>
    <row r="32" spans="2:11" x14ac:dyDescent="0.3">
      <c r="B32" t="s">
        <v>1021</v>
      </c>
      <c r="C32" t="s">
        <v>21</v>
      </c>
      <c r="D32" t="s">
        <v>22</v>
      </c>
      <c r="E32" t="s">
        <v>1019</v>
      </c>
      <c r="F32" t="s">
        <v>1899</v>
      </c>
      <c r="G32">
        <v>2012</v>
      </c>
      <c r="I32">
        <v>55655475</v>
      </c>
      <c r="J32" t="s">
        <v>4029</v>
      </c>
      <c r="K32" t="s">
        <v>4030</v>
      </c>
    </row>
    <row r="33" spans="2:11" x14ac:dyDescent="0.3">
      <c r="B33" t="s">
        <v>400</v>
      </c>
      <c r="C33" t="s">
        <v>28</v>
      </c>
      <c r="D33" t="s">
        <v>29</v>
      </c>
      <c r="E33" t="s">
        <v>398</v>
      </c>
      <c r="F33" t="s">
        <v>4043</v>
      </c>
      <c r="G33">
        <v>2012</v>
      </c>
      <c r="I33">
        <v>54890047</v>
      </c>
      <c r="J33" t="s">
        <v>4029</v>
      </c>
      <c r="K33" t="s">
        <v>4030</v>
      </c>
    </row>
    <row r="34" spans="2:11" x14ac:dyDescent="0.3">
      <c r="B34" t="s">
        <v>4044</v>
      </c>
      <c r="C34" t="s">
        <v>66</v>
      </c>
      <c r="D34" t="s">
        <v>80</v>
      </c>
      <c r="E34" t="s">
        <v>1166</v>
      </c>
      <c r="G34">
        <v>2012</v>
      </c>
      <c r="I34">
        <v>56024150</v>
      </c>
      <c r="J34" t="s">
        <v>4029</v>
      </c>
      <c r="K34" t="s">
        <v>4030</v>
      </c>
    </row>
    <row r="35" spans="2:11" x14ac:dyDescent="0.3">
      <c r="B35" t="s">
        <v>4045</v>
      </c>
      <c r="C35" t="s">
        <v>85</v>
      </c>
      <c r="D35" t="s">
        <v>86</v>
      </c>
      <c r="E35" t="s">
        <v>87</v>
      </c>
      <c r="F35" t="s">
        <v>4046</v>
      </c>
      <c r="G35">
        <v>2022</v>
      </c>
      <c r="I35">
        <v>85667366</v>
      </c>
      <c r="J35" t="s">
        <v>4029</v>
      </c>
      <c r="K35" t="s">
        <v>4030</v>
      </c>
    </row>
    <row r="36" spans="2:11" x14ac:dyDescent="0.3">
      <c r="B36" t="s">
        <v>4047</v>
      </c>
      <c r="C36" t="s">
        <v>66</v>
      </c>
      <c r="D36" t="s">
        <v>67</v>
      </c>
      <c r="E36" t="s">
        <v>4048</v>
      </c>
      <c r="G36">
        <v>2019</v>
      </c>
      <c r="I36">
        <v>76724298</v>
      </c>
      <c r="J36" t="s">
        <v>4029</v>
      </c>
      <c r="K36" t="s">
        <v>4030</v>
      </c>
    </row>
    <row r="37" spans="2:11" x14ac:dyDescent="0.3">
      <c r="B37" t="s">
        <v>875</v>
      </c>
      <c r="C37" t="s">
        <v>66</v>
      </c>
      <c r="D37" t="s">
        <v>67</v>
      </c>
      <c r="E37" t="s">
        <v>874</v>
      </c>
      <c r="G37">
        <v>2015</v>
      </c>
      <c r="I37">
        <v>64251063</v>
      </c>
      <c r="J37" t="s">
        <v>4029</v>
      </c>
      <c r="K37" t="s">
        <v>4030</v>
      </c>
    </row>
    <row r="38" spans="2:11" x14ac:dyDescent="0.3">
      <c r="B38" t="s">
        <v>667</v>
      </c>
      <c r="C38" t="s">
        <v>42</v>
      </c>
      <c r="D38" t="s">
        <v>276</v>
      </c>
      <c r="E38" t="s">
        <v>666</v>
      </c>
      <c r="G38">
        <v>2016</v>
      </c>
      <c r="I38">
        <v>66303907</v>
      </c>
      <c r="J38" t="s">
        <v>4029</v>
      </c>
      <c r="K38" t="s">
        <v>4030</v>
      </c>
    </row>
    <row r="39" spans="2:11" x14ac:dyDescent="0.3">
      <c r="B39" t="s">
        <v>768</v>
      </c>
      <c r="C39" t="s">
        <v>42</v>
      </c>
      <c r="D39" t="s">
        <v>316</v>
      </c>
      <c r="E39" t="s">
        <v>766</v>
      </c>
      <c r="F39" t="s">
        <v>767</v>
      </c>
      <c r="G39">
        <v>2013</v>
      </c>
      <c r="I39">
        <v>59283513</v>
      </c>
      <c r="J39" t="s">
        <v>4029</v>
      </c>
      <c r="K39" t="s">
        <v>4030</v>
      </c>
    </row>
    <row r="40" spans="2:11" x14ac:dyDescent="0.3">
      <c r="B40" t="s">
        <v>1547</v>
      </c>
      <c r="C40" t="s">
        <v>138</v>
      </c>
      <c r="D40" t="s">
        <v>139</v>
      </c>
      <c r="E40" t="s">
        <v>1138</v>
      </c>
      <c r="F40" t="s">
        <v>4049</v>
      </c>
      <c r="G40">
        <v>2014</v>
      </c>
      <c r="I40">
        <v>61704806</v>
      </c>
      <c r="J40" t="s">
        <v>4029</v>
      </c>
      <c r="K40" t="s">
        <v>4030</v>
      </c>
    </row>
    <row r="41" spans="2:11" x14ac:dyDescent="0.3">
      <c r="B41" t="s">
        <v>4050</v>
      </c>
      <c r="C41" t="s">
        <v>28</v>
      </c>
      <c r="D41" t="s">
        <v>33</v>
      </c>
      <c r="E41" t="s">
        <v>3344</v>
      </c>
      <c r="F41" t="s">
        <v>4051</v>
      </c>
      <c r="G41">
        <v>2019</v>
      </c>
      <c r="I41">
        <v>75645491</v>
      </c>
      <c r="J41" t="s">
        <v>4029</v>
      </c>
      <c r="K41" t="s">
        <v>4030</v>
      </c>
    </row>
    <row r="42" spans="2:11" x14ac:dyDescent="0.3">
      <c r="B42" t="s">
        <v>2758</v>
      </c>
      <c r="C42" t="s">
        <v>42</v>
      </c>
      <c r="D42" t="s">
        <v>316</v>
      </c>
      <c r="E42" t="s">
        <v>2288</v>
      </c>
      <c r="F42" t="s">
        <v>2757</v>
      </c>
      <c r="G42">
        <v>2019</v>
      </c>
      <c r="I42">
        <v>73568392</v>
      </c>
      <c r="J42" t="s">
        <v>4029</v>
      </c>
      <c r="K42" t="s">
        <v>4030</v>
      </c>
    </row>
    <row r="43" spans="2:11" x14ac:dyDescent="0.3">
      <c r="B43" t="s">
        <v>4052</v>
      </c>
      <c r="C43" t="s">
        <v>48</v>
      </c>
      <c r="D43" t="s">
        <v>49</v>
      </c>
      <c r="E43" t="s">
        <v>1856</v>
      </c>
      <c r="F43" t="s">
        <v>1857</v>
      </c>
      <c r="G43">
        <v>2018</v>
      </c>
      <c r="I43">
        <v>70603936</v>
      </c>
      <c r="J43" t="s">
        <v>4029</v>
      </c>
      <c r="K43" t="s">
        <v>4030</v>
      </c>
    </row>
    <row r="44" spans="2:11" x14ac:dyDescent="0.3">
      <c r="B44" t="s">
        <v>1764</v>
      </c>
      <c r="C44" t="s">
        <v>42</v>
      </c>
      <c r="D44" t="s">
        <v>93</v>
      </c>
      <c r="E44" t="s">
        <v>1763</v>
      </c>
      <c r="F44" t="s">
        <v>1887</v>
      </c>
      <c r="G44">
        <v>2017</v>
      </c>
      <c r="I44">
        <v>70284164</v>
      </c>
      <c r="J44" t="s">
        <v>4029</v>
      </c>
      <c r="K44" t="s">
        <v>4030</v>
      </c>
    </row>
    <row r="45" spans="2:11" x14ac:dyDescent="0.3">
      <c r="B45" t="s">
        <v>2895</v>
      </c>
      <c r="C45" t="s">
        <v>138</v>
      </c>
      <c r="D45" t="s">
        <v>139</v>
      </c>
      <c r="E45" t="s">
        <v>1999</v>
      </c>
      <c r="F45" t="s">
        <v>2894</v>
      </c>
      <c r="G45">
        <v>2020</v>
      </c>
      <c r="I45">
        <v>78394678</v>
      </c>
      <c r="J45" t="s">
        <v>4029</v>
      </c>
      <c r="K45" t="s">
        <v>4030</v>
      </c>
    </row>
    <row r="46" spans="2:11" x14ac:dyDescent="0.3">
      <c r="B46" t="s">
        <v>1439</v>
      </c>
      <c r="C46" t="s">
        <v>138</v>
      </c>
      <c r="D46" t="s">
        <v>139</v>
      </c>
      <c r="E46" t="s">
        <v>1438</v>
      </c>
      <c r="F46" t="s">
        <v>4053</v>
      </c>
      <c r="G46">
        <v>2013</v>
      </c>
      <c r="I46">
        <v>59134674</v>
      </c>
      <c r="J46" t="s">
        <v>4029</v>
      </c>
      <c r="K46" t="s">
        <v>4030</v>
      </c>
    </row>
    <row r="47" spans="2:11" x14ac:dyDescent="0.3">
      <c r="B47" t="s">
        <v>3031</v>
      </c>
      <c r="C47" t="s">
        <v>60</v>
      </c>
      <c r="D47" t="s">
        <v>61</v>
      </c>
      <c r="E47" t="s">
        <v>1723</v>
      </c>
      <c r="F47" t="s">
        <v>4054</v>
      </c>
      <c r="G47">
        <v>2015</v>
      </c>
      <c r="I47">
        <v>63658690</v>
      </c>
      <c r="J47" t="s">
        <v>4029</v>
      </c>
      <c r="K47" t="s">
        <v>4030</v>
      </c>
    </row>
    <row r="48" spans="2:11" x14ac:dyDescent="0.3">
      <c r="B48" t="s">
        <v>3444</v>
      </c>
      <c r="C48" t="s">
        <v>28</v>
      </c>
      <c r="D48" t="s">
        <v>33</v>
      </c>
      <c r="E48" t="s">
        <v>2139</v>
      </c>
      <c r="F48" t="s">
        <v>3443</v>
      </c>
      <c r="G48">
        <v>2021</v>
      </c>
      <c r="I48">
        <v>82497591</v>
      </c>
      <c r="J48" t="s">
        <v>4029</v>
      </c>
      <c r="K48" t="s">
        <v>4030</v>
      </c>
    </row>
    <row r="49" spans="2:11" x14ac:dyDescent="0.3">
      <c r="B49" t="s">
        <v>162</v>
      </c>
      <c r="C49" t="s">
        <v>21</v>
      </c>
      <c r="D49" t="s">
        <v>22</v>
      </c>
      <c r="E49" t="s">
        <v>161</v>
      </c>
      <c r="F49" t="s">
        <v>4055</v>
      </c>
      <c r="G49">
        <v>2020</v>
      </c>
      <c r="I49">
        <v>77994205</v>
      </c>
      <c r="J49" t="s">
        <v>4029</v>
      </c>
      <c r="K49" t="s">
        <v>4030</v>
      </c>
    </row>
    <row r="50" spans="2:11" x14ac:dyDescent="0.3">
      <c r="B50" t="s">
        <v>4056</v>
      </c>
      <c r="C50" t="s">
        <v>42</v>
      </c>
      <c r="D50" t="s">
        <v>93</v>
      </c>
      <c r="E50" t="s">
        <v>426</v>
      </c>
      <c r="G50">
        <v>2019</v>
      </c>
      <c r="I50">
        <v>74953532</v>
      </c>
      <c r="J50" t="s">
        <v>4029</v>
      </c>
      <c r="K50" t="s">
        <v>4030</v>
      </c>
    </row>
    <row r="51" spans="2:11" x14ac:dyDescent="0.3">
      <c r="B51" t="s">
        <v>4057</v>
      </c>
      <c r="C51" t="s">
        <v>66</v>
      </c>
      <c r="D51" t="s">
        <v>67</v>
      </c>
      <c r="E51" t="s">
        <v>598</v>
      </c>
      <c r="G51">
        <v>2015</v>
      </c>
      <c r="I51">
        <v>62993461</v>
      </c>
      <c r="J51" t="s">
        <v>4029</v>
      </c>
      <c r="K51" t="s">
        <v>4030</v>
      </c>
    </row>
    <row r="52" spans="2:11" x14ac:dyDescent="0.3">
      <c r="B52" t="s">
        <v>1838</v>
      </c>
      <c r="C52" t="s">
        <v>28</v>
      </c>
      <c r="D52" t="s">
        <v>29</v>
      </c>
      <c r="E52" t="s">
        <v>295</v>
      </c>
      <c r="F52" t="s">
        <v>1837</v>
      </c>
      <c r="G52">
        <v>2019</v>
      </c>
      <c r="I52">
        <v>75572745</v>
      </c>
      <c r="J52" t="s">
        <v>4029</v>
      </c>
      <c r="K52" t="s">
        <v>4030</v>
      </c>
    </row>
    <row r="53" spans="2:11" x14ac:dyDescent="0.3">
      <c r="B53" t="s">
        <v>1736</v>
      </c>
      <c r="C53" t="s">
        <v>21</v>
      </c>
      <c r="D53" t="s">
        <v>22</v>
      </c>
      <c r="E53" t="s">
        <v>1189</v>
      </c>
      <c r="F53" t="s">
        <v>1735</v>
      </c>
      <c r="G53">
        <v>2018</v>
      </c>
      <c r="I53">
        <v>71185968</v>
      </c>
      <c r="J53" t="s">
        <v>4029</v>
      </c>
      <c r="K53" t="s">
        <v>4030</v>
      </c>
    </row>
    <row r="54" spans="2:11" x14ac:dyDescent="0.3">
      <c r="B54" t="s">
        <v>1555</v>
      </c>
      <c r="C54" t="s">
        <v>37</v>
      </c>
      <c r="D54" t="s">
        <v>390</v>
      </c>
      <c r="E54" t="s">
        <v>1013</v>
      </c>
      <c r="F54" t="s">
        <v>4058</v>
      </c>
      <c r="G54">
        <v>2013</v>
      </c>
      <c r="I54">
        <v>57117861</v>
      </c>
      <c r="J54" t="s">
        <v>4029</v>
      </c>
      <c r="K54" t="s">
        <v>4030</v>
      </c>
    </row>
    <row r="55" spans="2:11" x14ac:dyDescent="0.3">
      <c r="B55" t="s">
        <v>4059</v>
      </c>
      <c r="C55" t="s">
        <v>66</v>
      </c>
      <c r="D55" t="s">
        <v>67</v>
      </c>
      <c r="E55" t="s">
        <v>598</v>
      </c>
      <c r="G55">
        <v>2019</v>
      </c>
      <c r="I55">
        <v>75694131</v>
      </c>
      <c r="J55" t="s">
        <v>4029</v>
      </c>
      <c r="K55" t="s">
        <v>4030</v>
      </c>
    </row>
    <row r="56" spans="2:11" x14ac:dyDescent="0.3">
      <c r="B56" t="s">
        <v>2851</v>
      </c>
      <c r="C56" t="s">
        <v>138</v>
      </c>
      <c r="D56" t="s">
        <v>139</v>
      </c>
      <c r="E56" t="s">
        <v>613</v>
      </c>
      <c r="F56" t="s">
        <v>4060</v>
      </c>
      <c r="G56">
        <v>2020</v>
      </c>
      <c r="I56">
        <v>76904849</v>
      </c>
      <c r="J56" t="s">
        <v>4029</v>
      </c>
      <c r="K56" t="s">
        <v>4030</v>
      </c>
    </row>
    <row r="57" spans="2:11" x14ac:dyDescent="0.3">
      <c r="B57" t="s">
        <v>134</v>
      </c>
      <c r="C57" t="s">
        <v>85</v>
      </c>
      <c r="D57" t="s">
        <v>86</v>
      </c>
      <c r="E57" t="s">
        <v>132</v>
      </c>
      <c r="F57" t="s">
        <v>133</v>
      </c>
      <c r="G57">
        <v>2016</v>
      </c>
      <c r="I57">
        <v>65609700</v>
      </c>
      <c r="J57" t="s">
        <v>4029</v>
      </c>
      <c r="K57" t="s">
        <v>4030</v>
      </c>
    </row>
    <row r="58" spans="2:11" x14ac:dyDescent="0.3">
      <c r="B58" t="s">
        <v>3499</v>
      </c>
      <c r="C58" t="s">
        <v>21</v>
      </c>
      <c r="D58" t="s">
        <v>22</v>
      </c>
      <c r="E58" t="s">
        <v>1474</v>
      </c>
      <c r="F58" t="s">
        <v>4061</v>
      </c>
      <c r="G58">
        <v>2019</v>
      </c>
      <c r="I58">
        <v>74266179</v>
      </c>
      <c r="J58" t="s">
        <v>4029</v>
      </c>
      <c r="K58" t="s">
        <v>4030</v>
      </c>
    </row>
    <row r="59" spans="2:11" x14ac:dyDescent="0.3">
      <c r="B59" t="s">
        <v>4062</v>
      </c>
      <c r="C59" t="s">
        <v>21</v>
      </c>
      <c r="D59" t="s">
        <v>22</v>
      </c>
      <c r="E59" t="s">
        <v>1055</v>
      </c>
      <c r="F59" t="s">
        <v>2212</v>
      </c>
      <c r="G59">
        <v>2020</v>
      </c>
      <c r="I59">
        <v>78201616</v>
      </c>
      <c r="J59" t="s">
        <v>4029</v>
      </c>
      <c r="K59" t="s">
        <v>4030</v>
      </c>
    </row>
    <row r="60" spans="2:11" x14ac:dyDescent="0.3">
      <c r="B60" t="s">
        <v>4063</v>
      </c>
      <c r="C60" t="s">
        <v>21</v>
      </c>
      <c r="D60" t="s">
        <v>542</v>
      </c>
      <c r="E60" t="s">
        <v>1211</v>
      </c>
      <c r="G60">
        <v>2013</v>
      </c>
      <c r="I60">
        <v>57590850</v>
      </c>
      <c r="J60" t="s">
        <v>4029</v>
      </c>
      <c r="K60" t="s">
        <v>4030</v>
      </c>
    </row>
    <row r="61" spans="2:11" x14ac:dyDescent="0.3">
      <c r="B61" t="s">
        <v>4064</v>
      </c>
      <c r="C61" t="s">
        <v>28</v>
      </c>
      <c r="D61" t="s">
        <v>33</v>
      </c>
      <c r="E61" t="s">
        <v>2139</v>
      </c>
      <c r="F61" t="s">
        <v>56</v>
      </c>
      <c r="G61">
        <v>2021</v>
      </c>
      <c r="I61">
        <v>82123829</v>
      </c>
      <c r="J61" t="s">
        <v>4029</v>
      </c>
      <c r="K61" t="s">
        <v>4030</v>
      </c>
    </row>
    <row r="62" spans="2:11" x14ac:dyDescent="0.3">
      <c r="B62" t="s">
        <v>1482</v>
      </c>
      <c r="C62" t="s">
        <v>28</v>
      </c>
      <c r="D62" t="s">
        <v>33</v>
      </c>
      <c r="E62" t="s">
        <v>1481</v>
      </c>
      <c r="F62" t="s">
        <v>4065</v>
      </c>
      <c r="G62">
        <v>2015</v>
      </c>
      <c r="I62">
        <v>62679961</v>
      </c>
      <c r="J62" t="s">
        <v>4029</v>
      </c>
      <c r="K62" t="s">
        <v>4030</v>
      </c>
    </row>
    <row r="63" spans="2:11" x14ac:dyDescent="0.3">
      <c r="B63" t="s">
        <v>518</v>
      </c>
      <c r="C63" t="s">
        <v>28</v>
      </c>
      <c r="D63" t="s">
        <v>33</v>
      </c>
      <c r="E63" t="s">
        <v>516</v>
      </c>
      <c r="G63">
        <v>2014</v>
      </c>
      <c r="I63">
        <v>60970766</v>
      </c>
      <c r="J63" t="s">
        <v>4029</v>
      </c>
      <c r="K63" t="s">
        <v>4030</v>
      </c>
    </row>
    <row r="64" spans="2:11" x14ac:dyDescent="0.3">
      <c r="B64" t="s">
        <v>4066</v>
      </c>
      <c r="C64" t="s">
        <v>21</v>
      </c>
      <c r="D64" t="s">
        <v>22</v>
      </c>
      <c r="E64" t="s">
        <v>21</v>
      </c>
      <c r="G64">
        <v>2021</v>
      </c>
      <c r="I64">
        <v>83061436</v>
      </c>
      <c r="J64" t="s">
        <v>4029</v>
      </c>
      <c r="K64" t="s">
        <v>4030</v>
      </c>
    </row>
    <row r="65" spans="2:11" x14ac:dyDescent="0.3">
      <c r="B65" t="s">
        <v>4067</v>
      </c>
      <c r="C65" t="s">
        <v>85</v>
      </c>
      <c r="D65" t="s">
        <v>86</v>
      </c>
      <c r="E65" t="s">
        <v>120</v>
      </c>
      <c r="F65" t="s">
        <v>4068</v>
      </c>
      <c r="G65">
        <v>2014</v>
      </c>
      <c r="H65">
        <v>2018</v>
      </c>
      <c r="I65">
        <v>40026813</v>
      </c>
      <c r="J65" t="s">
        <v>4034</v>
      </c>
      <c r="K65" t="s">
        <v>4030</v>
      </c>
    </row>
    <row r="66" spans="2:11" x14ac:dyDescent="0.3">
      <c r="B66" t="s">
        <v>1793</v>
      </c>
      <c r="C66" t="s">
        <v>73</v>
      </c>
      <c r="D66" t="s">
        <v>290</v>
      </c>
      <c r="E66" t="s">
        <v>1791</v>
      </c>
      <c r="F66" t="s">
        <v>1792</v>
      </c>
      <c r="G66">
        <v>2017</v>
      </c>
      <c r="I66">
        <v>68439776</v>
      </c>
      <c r="J66" t="s">
        <v>4029</v>
      </c>
      <c r="K66" t="s">
        <v>4030</v>
      </c>
    </row>
    <row r="67" spans="2:11" x14ac:dyDescent="0.3">
      <c r="B67" t="s">
        <v>1155</v>
      </c>
      <c r="C67" t="s">
        <v>42</v>
      </c>
      <c r="D67" t="s">
        <v>316</v>
      </c>
      <c r="E67" t="s">
        <v>766</v>
      </c>
      <c r="F67" t="s">
        <v>1154</v>
      </c>
      <c r="G67">
        <v>2016</v>
      </c>
      <c r="I67">
        <v>67670105</v>
      </c>
      <c r="J67" t="s">
        <v>4029</v>
      </c>
      <c r="K67" t="s">
        <v>4030</v>
      </c>
    </row>
    <row r="68" spans="2:11" x14ac:dyDescent="0.3">
      <c r="B68" t="s">
        <v>4069</v>
      </c>
      <c r="C68" t="s">
        <v>66</v>
      </c>
      <c r="D68" t="s">
        <v>67</v>
      </c>
      <c r="E68" t="s">
        <v>954</v>
      </c>
      <c r="G68">
        <v>2013</v>
      </c>
      <c r="I68">
        <v>67299660</v>
      </c>
      <c r="J68" t="s">
        <v>4029</v>
      </c>
      <c r="K68" t="s">
        <v>4030</v>
      </c>
    </row>
    <row r="69" spans="2:11" x14ac:dyDescent="0.3">
      <c r="B69" t="s">
        <v>51</v>
      </c>
      <c r="C69" t="s">
        <v>48</v>
      </c>
      <c r="D69" t="s">
        <v>49</v>
      </c>
      <c r="E69" t="s">
        <v>50</v>
      </c>
      <c r="G69">
        <v>2014</v>
      </c>
      <c r="I69">
        <v>61246107</v>
      </c>
      <c r="J69" t="s">
        <v>4029</v>
      </c>
      <c r="K69" t="s">
        <v>4030</v>
      </c>
    </row>
    <row r="70" spans="2:11" x14ac:dyDescent="0.3">
      <c r="B70" t="s">
        <v>2923</v>
      </c>
      <c r="C70" t="s">
        <v>42</v>
      </c>
      <c r="D70" t="s">
        <v>680</v>
      </c>
      <c r="E70" t="s">
        <v>1256</v>
      </c>
      <c r="F70" t="s">
        <v>3329</v>
      </c>
      <c r="G70">
        <v>2019</v>
      </c>
      <c r="I70">
        <v>74510037</v>
      </c>
      <c r="J70" t="s">
        <v>4029</v>
      </c>
      <c r="K70" t="s">
        <v>4030</v>
      </c>
    </row>
    <row r="71" spans="2:11" x14ac:dyDescent="0.3">
      <c r="B71" t="s">
        <v>4070</v>
      </c>
      <c r="C71" t="s">
        <v>85</v>
      </c>
      <c r="D71" t="s">
        <v>86</v>
      </c>
      <c r="E71" t="s">
        <v>120</v>
      </c>
      <c r="F71" t="s">
        <v>4071</v>
      </c>
      <c r="G71">
        <v>2016</v>
      </c>
      <c r="H71">
        <v>2018</v>
      </c>
      <c r="I71">
        <v>40025560</v>
      </c>
      <c r="J71" t="s">
        <v>4034</v>
      </c>
      <c r="K71" t="s">
        <v>4030</v>
      </c>
    </row>
    <row r="72" spans="2:11" x14ac:dyDescent="0.3">
      <c r="B72" t="s">
        <v>4072</v>
      </c>
      <c r="C72" t="s">
        <v>42</v>
      </c>
      <c r="D72" t="s">
        <v>276</v>
      </c>
      <c r="E72" t="s">
        <v>1089</v>
      </c>
      <c r="F72" t="s">
        <v>4073</v>
      </c>
      <c r="G72">
        <v>2019</v>
      </c>
      <c r="I72">
        <v>76257444</v>
      </c>
      <c r="J72" t="s">
        <v>4029</v>
      </c>
      <c r="K72" t="s">
        <v>4030</v>
      </c>
    </row>
    <row r="73" spans="2:11" x14ac:dyDescent="0.3">
      <c r="B73" t="s">
        <v>1523</v>
      </c>
      <c r="C73" t="s">
        <v>48</v>
      </c>
      <c r="D73" t="s">
        <v>403</v>
      </c>
      <c r="E73" t="s">
        <v>1465</v>
      </c>
      <c r="F73" t="s">
        <v>1466</v>
      </c>
      <c r="G73">
        <v>2018</v>
      </c>
      <c r="I73">
        <v>71690271</v>
      </c>
      <c r="J73" t="s">
        <v>4029</v>
      </c>
      <c r="K73" t="s">
        <v>4030</v>
      </c>
    </row>
    <row r="74" spans="2:11" x14ac:dyDescent="0.3">
      <c r="B74" t="s">
        <v>3676</v>
      </c>
      <c r="C74" t="s">
        <v>48</v>
      </c>
      <c r="D74" t="s">
        <v>498</v>
      </c>
      <c r="E74" t="s">
        <v>1044</v>
      </c>
      <c r="F74" t="s">
        <v>3675</v>
      </c>
      <c r="G74">
        <v>2022</v>
      </c>
      <c r="I74">
        <v>88234436</v>
      </c>
      <c r="J74" t="s">
        <v>4029</v>
      </c>
      <c r="K74" t="s">
        <v>4030</v>
      </c>
    </row>
    <row r="75" spans="2:11" x14ac:dyDescent="0.3">
      <c r="B75" t="s">
        <v>3558</v>
      </c>
      <c r="C75" t="s">
        <v>85</v>
      </c>
      <c r="D75" t="s">
        <v>86</v>
      </c>
      <c r="E75" t="s">
        <v>2632</v>
      </c>
      <c r="F75" t="s">
        <v>4074</v>
      </c>
      <c r="G75">
        <v>2019</v>
      </c>
      <c r="I75">
        <v>74154656</v>
      </c>
      <c r="J75" t="s">
        <v>4029</v>
      </c>
      <c r="K75" t="s">
        <v>4030</v>
      </c>
    </row>
    <row r="76" spans="2:11" x14ac:dyDescent="0.3">
      <c r="B76" t="s">
        <v>1594</v>
      </c>
      <c r="C76" t="s">
        <v>138</v>
      </c>
      <c r="D76" t="s">
        <v>139</v>
      </c>
      <c r="E76" t="s">
        <v>1592</v>
      </c>
      <c r="F76" t="s">
        <v>1593</v>
      </c>
      <c r="G76">
        <v>2017</v>
      </c>
      <c r="I76">
        <v>69740410</v>
      </c>
      <c r="J76" t="s">
        <v>4029</v>
      </c>
      <c r="K76" t="s">
        <v>4030</v>
      </c>
    </row>
    <row r="77" spans="2:11" x14ac:dyDescent="0.3">
      <c r="B77" t="s">
        <v>108</v>
      </c>
      <c r="C77" t="s">
        <v>66</v>
      </c>
      <c r="D77" t="s">
        <v>80</v>
      </c>
      <c r="E77" t="s">
        <v>107</v>
      </c>
      <c r="G77">
        <v>2018</v>
      </c>
      <c r="I77">
        <v>71074676</v>
      </c>
      <c r="J77" t="s">
        <v>4029</v>
      </c>
      <c r="K77" t="s">
        <v>4030</v>
      </c>
    </row>
    <row r="78" spans="2:11" x14ac:dyDescent="0.3">
      <c r="B78" t="s">
        <v>3100</v>
      </c>
      <c r="C78" t="s">
        <v>85</v>
      </c>
      <c r="D78" t="s">
        <v>86</v>
      </c>
      <c r="E78" t="s">
        <v>85</v>
      </c>
      <c r="F78" t="s">
        <v>3099</v>
      </c>
      <c r="G78">
        <v>2021</v>
      </c>
      <c r="I78">
        <v>82210527</v>
      </c>
      <c r="J78" t="s">
        <v>4029</v>
      </c>
      <c r="K78" t="s">
        <v>4030</v>
      </c>
    </row>
    <row r="79" spans="2:11" x14ac:dyDescent="0.3">
      <c r="B79" t="s">
        <v>4075</v>
      </c>
      <c r="C79" t="s">
        <v>85</v>
      </c>
      <c r="D79" t="s">
        <v>86</v>
      </c>
      <c r="E79" t="s">
        <v>85</v>
      </c>
      <c r="G79">
        <v>2016</v>
      </c>
      <c r="I79">
        <v>66749336</v>
      </c>
      <c r="J79" t="s">
        <v>4029</v>
      </c>
      <c r="K79" t="s">
        <v>4030</v>
      </c>
    </row>
    <row r="80" spans="2:11" x14ac:dyDescent="0.3">
      <c r="B80" t="s">
        <v>4076</v>
      </c>
      <c r="C80" t="s">
        <v>28</v>
      </c>
      <c r="D80" t="s">
        <v>33</v>
      </c>
      <c r="E80" t="s">
        <v>4077</v>
      </c>
      <c r="F80" t="s">
        <v>4078</v>
      </c>
      <c r="G80">
        <v>2023</v>
      </c>
      <c r="I80">
        <v>90256816</v>
      </c>
      <c r="J80" t="s">
        <v>4029</v>
      </c>
      <c r="K80" t="s">
        <v>4030</v>
      </c>
    </row>
    <row r="81" spans="2:11" x14ac:dyDescent="0.3">
      <c r="B81" t="s">
        <v>1201</v>
      </c>
      <c r="C81" t="s">
        <v>21</v>
      </c>
      <c r="D81" t="s">
        <v>22</v>
      </c>
      <c r="E81" t="s">
        <v>1055</v>
      </c>
      <c r="G81">
        <v>2016</v>
      </c>
      <c r="I81">
        <v>66172217</v>
      </c>
      <c r="J81" t="s">
        <v>4029</v>
      </c>
      <c r="K81" t="s">
        <v>4030</v>
      </c>
    </row>
    <row r="82" spans="2:11" x14ac:dyDescent="0.3">
      <c r="B82" t="s">
        <v>2061</v>
      </c>
      <c r="C82" t="s">
        <v>138</v>
      </c>
      <c r="D82" t="s">
        <v>139</v>
      </c>
      <c r="E82" t="s">
        <v>613</v>
      </c>
      <c r="F82" t="s">
        <v>4079</v>
      </c>
      <c r="G82">
        <v>2014</v>
      </c>
      <c r="I82">
        <v>60746394</v>
      </c>
      <c r="J82" t="s">
        <v>4029</v>
      </c>
      <c r="K82" t="s">
        <v>4030</v>
      </c>
    </row>
    <row r="83" spans="2:11" x14ac:dyDescent="0.3">
      <c r="B83" t="s">
        <v>2127</v>
      </c>
      <c r="C83" t="s">
        <v>53</v>
      </c>
      <c r="D83" t="s">
        <v>54</v>
      </c>
      <c r="E83" t="s">
        <v>2126</v>
      </c>
      <c r="G83">
        <v>2019</v>
      </c>
      <c r="I83">
        <v>74246976</v>
      </c>
      <c r="J83" t="s">
        <v>4029</v>
      </c>
      <c r="K83" t="s">
        <v>4030</v>
      </c>
    </row>
    <row r="84" spans="2:11" x14ac:dyDescent="0.3">
      <c r="B84" t="s">
        <v>1983</v>
      </c>
      <c r="C84" t="s">
        <v>42</v>
      </c>
      <c r="D84" t="s">
        <v>316</v>
      </c>
      <c r="E84" t="s">
        <v>1981</v>
      </c>
      <c r="F84" t="s">
        <v>1982</v>
      </c>
      <c r="G84">
        <v>2016</v>
      </c>
      <c r="I84">
        <v>67515835</v>
      </c>
      <c r="J84" t="s">
        <v>4029</v>
      </c>
      <c r="K84" t="s">
        <v>4030</v>
      </c>
    </row>
    <row r="85" spans="2:11" x14ac:dyDescent="0.3">
      <c r="B85" t="s">
        <v>1572</v>
      </c>
      <c r="C85" t="s">
        <v>37</v>
      </c>
      <c r="D85" t="s">
        <v>38</v>
      </c>
      <c r="E85" t="s">
        <v>1570</v>
      </c>
      <c r="F85" t="s">
        <v>1948</v>
      </c>
      <c r="G85">
        <v>2018</v>
      </c>
      <c r="I85">
        <v>72275251</v>
      </c>
      <c r="J85" t="s">
        <v>4029</v>
      </c>
      <c r="K85" t="s">
        <v>4030</v>
      </c>
    </row>
    <row r="86" spans="2:11" x14ac:dyDescent="0.3">
      <c r="B86" t="s">
        <v>4080</v>
      </c>
      <c r="C86" t="s">
        <v>48</v>
      </c>
      <c r="D86" t="s">
        <v>403</v>
      </c>
      <c r="E86" t="s">
        <v>4081</v>
      </c>
      <c r="G86">
        <v>2013</v>
      </c>
      <c r="I86">
        <v>58402063</v>
      </c>
      <c r="J86" t="s">
        <v>4082</v>
      </c>
      <c r="K86" t="s">
        <v>4030</v>
      </c>
    </row>
    <row r="87" spans="2:11" x14ac:dyDescent="0.3">
      <c r="B87" t="s">
        <v>507</v>
      </c>
      <c r="C87" t="s">
        <v>42</v>
      </c>
      <c r="D87" t="s">
        <v>43</v>
      </c>
      <c r="E87" t="s">
        <v>506</v>
      </c>
      <c r="G87">
        <v>2012</v>
      </c>
      <c r="I87">
        <v>55258247</v>
      </c>
      <c r="J87" t="s">
        <v>4029</v>
      </c>
      <c r="K87" t="s">
        <v>4030</v>
      </c>
    </row>
    <row r="88" spans="2:11" x14ac:dyDescent="0.3">
      <c r="B88" t="s">
        <v>2999</v>
      </c>
      <c r="C88" t="s">
        <v>37</v>
      </c>
      <c r="D88" t="s">
        <v>390</v>
      </c>
      <c r="E88" t="s">
        <v>1233</v>
      </c>
      <c r="F88" t="s">
        <v>2998</v>
      </c>
      <c r="G88">
        <v>2022</v>
      </c>
      <c r="I88">
        <v>85090115</v>
      </c>
      <c r="J88" t="s">
        <v>4029</v>
      </c>
      <c r="K88" t="s">
        <v>4030</v>
      </c>
    </row>
    <row r="89" spans="2:11" x14ac:dyDescent="0.3">
      <c r="B89" t="s">
        <v>3276</v>
      </c>
      <c r="C89" t="s">
        <v>28</v>
      </c>
      <c r="D89" t="s">
        <v>33</v>
      </c>
      <c r="E89" t="s">
        <v>1924</v>
      </c>
      <c r="F89" t="s">
        <v>1925</v>
      </c>
      <c r="G89">
        <v>2024</v>
      </c>
      <c r="I89">
        <v>88100022</v>
      </c>
      <c r="J89" t="s">
        <v>4029</v>
      </c>
      <c r="K89" t="s">
        <v>4030</v>
      </c>
    </row>
    <row r="90" spans="2:11" x14ac:dyDescent="0.3">
      <c r="B90" t="s">
        <v>4013</v>
      </c>
      <c r="C90" t="s">
        <v>48</v>
      </c>
      <c r="D90" t="s">
        <v>49</v>
      </c>
      <c r="E90" t="s">
        <v>4012</v>
      </c>
      <c r="G90">
        <v>2019</v>
      </c>
      <c r="I90">
        <v>74219057</v>
      </c>
      <c r="J90" t="s">
        <v>4029</v>
      </c>
      <c r="K90" t="s">
        <v>4030</v>
      </c>
    </row>
    <row r="91" spans="2:11" x14ac:dyDescent="0.3">
      <c r="B91" t="s">
        <v>334</v>
      </c>
      <c r="C91" t="s">
        <v>85</v>
      </c>
      <c r="D91" t="s">
        <v>86</v>
      </c>
      <c r="E91" t="s">
        <v>132</v>
      </c>
      <c r="F91" t="s">
        <v>333</v>
      </c>
      <c r="G91">
        <v>2016</v>
      </c>
      <c r="I91">
        <v>67509630</v>
      </c>
      <c r="J91" t="s">
        <v>4029</v>
      </c>
      <c r="K91" t="s">
        <v>4030</v>
      </c>
    </row>
    <row r="92" spans="2:11" x14ac:dyDescent="0.3">
      <c r="B92" t="s">
        <v>444</v>
      </c>
      <c r="C92" t="s">
        <v>28</v>
      </c>
      <c r="D92" t="s">
        <v>29</v>
      </c>
      <c r="E92" t="s">
        <v>443</v>
      </c>
      <c r="G92">
        <v>2018</v>
      </c>
      <c r="I92">
        <v>71285512</v>
      </c>
      <c r="J92" t="s">
        <v>4029</v>
      </c>
      <c r="K92" t="s">
        <v>4030</v>
      </c>
    </row>
    <row r="93" spans="2:11" x14ac:dyDescent="0.3">
      <c r="B93" t="s">
        <v>78</v>
      </c>
      <c r="C93" t="s">
        <v>48</v>
      </c>
      <c r="D93" t="s">
        <v>498</v>
      </c>
      <c r="E93" t="s">
        <v>77</v>
      </c>
      <c r="G93">
        <v>2013</v>
      </c>
      <c r="I93">
        <v>59480726</v>
      </c>
      <c r="J93" t="s">
        <v>4029</v>
      </c>
      <c r="K93" t="s">
        <v>4030</v>
      </c>
    </row>
    <row r="94" spans="2:11" x14ac:dyDescent="0.3">
      <c r="B94" t="s">
        <v>2762</v>
      </c>
      <c r="C94" t="s">
        <v>42</v>
      </c>
      <c r="D94" t="s">
        <v>316</v>
      </c>
      <c r="E94" t="s">
        <v>922</v>
      </c>
      <c r="F94" t="s">
        <v>2761</v>
      </c>
      <c r="G94">
        <v>2018</v>
      </c>
      <c r="I94">
        <v>72282169</v>
      </c>
      <c r="J94" t="s">
        <v>4029</v>
      </c>
      <c r="K94" t="s">
        <v>4030</v>
      </c>
    </row>
    <row r="95" spans="2:11" x14ac:dyDescent="0.3">
      <c r="B95" t="s">
        <v>1264</v>
      </c>
      <c r="C95" t="s">
        <v>85</v>
      </c>
      <c r="D95" t="s">
        <v>86</v>
      </c>
      <c r="E95" t="s">
        <v>120</v>
      </c>
      <c r="F95" t="s">
        <v>4083</v>
      </c>
      <c r="G95">
        <v>2016</v>
      </c>
      <c r="I95">
        <v>67188591</v>
      </c>
      <c r="J95" t="s">
        <v>4029</v>
      </c>
      <c r="K95" t="s">
        <v>4030</v>
      </c>
    </row>
    <row r="96" spans="2:11" x14ac:dyDescent="0.3">
      <c r="B96" t="s">
        <v>4084</v>
      </c>
      <c r="C96" t="s">
        <v>37</v>
      </c>
      <c r="D96" t="s">
        <v>538</v>
      </c>
      <c r="E96" t="s">
        <v>4085</v>
      </c>
      <c r="G96">
        <v>2013</v>
      </c>
      <c r="I96">
        <v>57946965</v>
      </c>
      <c r="J96" t="s">
        <v>4029</v>
      </c>
      <c r="K96" t="s">
        <v>4030</v>
      </c>
    </row>
    <row r="97" spans="2:11" x14ac:dyDescent="0.3">
      <c r="B97" t="s">
        <v>4086</v>
      </c>
      <c r="C97" t="s">
        <v>60</v>
      </c>
      <c r="D97" t="s">
        <v>61</v>
      </c>
      <c r="E97" t="s">
        <v>62</v>
      </c>
      <c r="F97" t="s">
        <v>3734</v>
      </c>
      <c r="G97">
        <v>2018</v>
      </c>
      <c r="I97">
        <v>70963193</v>
      </c>
      <c r="J97" t="s">
        <v>4029</v>
      </c>
      <c r="K97" t="s">
        <v>4030</v>
      </c>
    </row>
    <row r="98" spans="2:11" x14ac:dyDescent="0.3">
      <c r="B98" t="s">
        <v>4087</v>
      </c>
      <c r="C98" t="s">
        <v>73</v>
      </c>
      <c r="D98" t="s">
        <v>74</v>
      </c>
      <c r="E98" t="s">
        <v>1705</v>
      </c>
      <c r="G98">
        <v>2013</v>
      </c>
      <c r="I98">
        <v>58854185</v>
      </c>
      <c r="J98" t="s">
        <v>4029</v>
      </c>
      <c r="K98" t="s">
        <v>4030</v>
      </c>
    </row>
    <row r="99" spans="2:11" x14ac:dyDescent="0.3">
      <c r="B99" t="s">
        <v>534</v>
      </c>
      <c r="C99" t="s">
        <v>48</v>
      </c>
      <c r="D99" t="s">
        <v>49</v>
      </c>
      <c r="E99" t="s">
        <v>533</v>
      </c>
      <c r="G99">
        <v>2013</v>
      </c>
      <c r="I99">
        <v>63285851</v>
      </c>
      <c r="J99" t="s">
        <v>4029</v>
      </c>
      <c r="K99" t="s">
        <v>4030</v>
      </c>
    </row>
    <row r="100" spans="2:11" x14ac:dyDescent="0.3">
      <c r="B100" t="s">
        <v>2681</v>
      </c>
      <c r="C100" t="s">
        <v>60</v>
      </c>
      <c r="D100" t="s">
        <v>61</v>
      </c>
      <c r="E100" t="s">
        <v>62</v>
      </c>
      <c r="F100" t="s">
        <v>2165</v>
      </c>
      <c r="G100">
        <v>2021</v>
      </c>
      <c r="I100">
        <v>81922949</v>
      </c>
      <c r="J100" t="s">
        <v>4029</v>
      </c>
      <c r="K100" t="s">
        <v>4030</v>
      </c>
    </row>
    <row r="101" spans="2:11" x14ac:dyDescent="0.3">
      <c r="B101" t="s">
        <v>420</v>
      </c>
      <c r="C101" t="s">
        <v>48</v>
      </c>
      <c r="D101" t="s">
        <v>49</v>
      </c>
      <c r="E101" t="s">
        <v>340</v>
      </c>
      <c r="F101" t="s">
        <v>418</v>
      </c>
      <c r="G101">
        <v>2019</v>
      </c>
      <c r="I101">
        <v>76626393</v>
      </c>
      <c r="J101" t="s">
        <v>4029</v>
      </c>
      <c r="K101" t="s">
        <v>4030</v>
      </c>
    </row>
    <row r="102" spans="2:11" x14ac:dyDescent="0.3">
      <c r="B102" t="s">
        <v>976</v>
      </c>
      <c r="C102" t="s">
        <v>138</v>
      </c>
      <c r="D102" t="s">
        <v>139</v>
      </c>
      <c r="E102" t="s">
        <v>613</v>
      </c>
      <c r="F102" t="s">
        <v>4088</v>
      </c>
      <c r="G102">
        <v>2013</v>
      </c>
      <c r="I102">
        <v>59424532</v>
      </c>
      <c r="J102" t="s">
        <v>4029</v>
      </c>
      <c r="K102" t="s">
        <v>4030</v>
      </c>
    </row>
    <row r="103" spans="2:11" x14ac:dyDescent="0.3">
      <c r="B103" t="s">
        <v>809</v>
      </c>
      <c r="C103" t="s">
        <v>66</v>
      </c>
      <c r="D103" t="s">
        <v>80</v>
      </c>
      <c r="E103" t="s">
        <v>807</v>
      </c>
      <c r="F103" t="s">
        <v>808</v>
      </c>
      <c r="G103">
        <v>2013</v>
      </c>
      <c r="I103">
        <v>57322368</v>
      </c>
      <c r="J103" t="s">
        <v>4029</v>
      </c>
      <c r="K103" t="s">
        <v>4030</v>
      </c>
    </row>
    <row r="104" spans="2:11" x14ac:dyDescent="0.3">
      <c r="B104" t="s">
        <v>152</v>
      </c>
      <c r="C104" t="s">
        <v>48</v>
      </c>
      <c r="D104" t="s">
        <v>150</v>
      </c>
      <c r="E104" t="s">
        <v>151</v>
      </c>
      <c r="G104">
        <v>2014</v>
      </c>
      <c r="I104">
        <v>60469773</v>
      </c>
      <c r="J104" t="s">
        <v>4029</v>
      </c>
      <c r="K104" t="s">
        <v>4030</v>
      </c>
    </row>
    <row r="105" spans="2:11" x14ac:dyDescent="0.3">
      <c r="B105" t="s">
        <v>4089</v>
      </c>
      <c r="C105" t="s">
        <v>66</v>
      </c>
      <c r="D105" t="s">
        <v>67</v>
      </c>
      <c r="E105" t="s">
        <v>3104</v>
      </c>
      <c r="F105" t="s">
        <v>4090</v>
      </c>
      <c r="G105">
        <v>2012</v>
      </c>
      <c r="H105">
        <v>2022</v>
      </c>
      <c r="I105">
        <v>55285538</v>
      </c>
      <c r="J105" t="s">
        <v>4034</v>
      </c>
      <c r="K105" t="s">
        <v>4030</v>
      </c>
    </row>
    <row r="106" spans="2:11" x14ac:dyDescent="0.3">
      <c r="B106" t="s">
        <v>2316</v>
      </c>
      <c r="C106" t="s">
        <v>42</v>
      </c>
      <c r="D106" t="s">
        <v>520</v>
      </c>
      <c r="E106" t="s">
        <v>1087</v>
      </c>
      <c r="G106">
        <v>2016</v>
      </c>
      <c r="I106">
        <v>67218008</v>
      </c>
      <c r="J106" t="s">
        <v>4029</v>
      </c>
      <c r="K106" t="s">
        <v>4030</v>
      </c>
    </row>
    <row r="107" spans="2:11" x14ac:dyDescent="0.3">
      <c r="B107" t="s">
        <v>4091</v>
      </c>
      <c r="C107" t="s">
        <v>48</v>
      </c>
      <c r="D107" t="s">
        <v>403</v>
      </c>
      <c r="E107" t="s">
        <v>4081</v>
      </c>
      <c r="G107">
        <v>2020</v>
      </c>
      <c r="I107">
        <v>80571824</v>
      </c>
      <c r="J107" t="s">
        <v>4029</v>
      </c>
      <c r="K107" t="s">
        <v>4030</v>
      </c>
    </row>
    <row r="108" spans="2:11" x14ac:dyDescent="0.3">
      <c r="B108" t="s">
        <v>4092</v>
      </c>
      <c r="C108" t="s">
        <v>138</v>
      </c>
      <c r="D108" t="s">
        <v>139</v>
      </c>
      <c r="E108" t="s">
        <v>168</v>
      </c>
      <c r="F108" t="s">
        <v>4093</v>
      </c>
      <c r="G108">
        <v>2018</v>
      </c>
      <c r="I108">
        <v>71206000</v>
      </c>
      <c r="J108" t="s">
        <v>4029</v>
      </c>
      <c r="K108" t="s">
        <v>4030</v>
      </c>
    </row>
    <row r="109" spans="2:11" x14ac:dyDescent="0.3">
      <c r="B109" t="s">
        <v>4094</v>
      </c>
      <c r="C109" t="s">
        <v>21</v>
      </c>
      <c r="D109" t="s">
        <v>22</v>
      </c>
      <c r="E109" t="s">
        <v>4095</v>
      </c>
      <c r="F109" t="s">
        <v>4096</v>
      </c>
      <c r="G109">
        <v>2017</v>
      </c>
      <c r="I109">
        <v>70275106</v>
      </c>
      <c r="J109" t="s">
        <v>4029</v>
      </c>
      <c r="K109" t="s">
        <v>4030</v>
      </c>
    </row>
    <row r="110" spans="2:11" x14ac:dyDescent="0.3">
      <c r="B110" t="s">
        <v>4097</v>
      </c>
      <c r="C110" t="s">
        <v>21</v>
      </c>
      <c r="D110" t="s">
        <v>542</v>
      </c>
      <c r="E110" t="s">
        <v>3486</v>
      </c>
      <c r="G110">
        <v>2016</v>
      </c>
      <c r="I110">
        <v>65016092</v>
      </c>
      <c r="J110" t="s">
        <v>4029</v>
      </c>
      <c r="K110" t="s">
        <v>4030</v>
      </c>
    </row>
    <row r="111" spans="2:11" x14ac:dyDescent="0.3">
      <c r="B111" t="s">
        <v>2636</v>
      </c>
      <c r="C111" t="s">
        <v>138</v>
      </c>
      <c r="D111" t="s">
        <v>139</v>
      </c>
      <c r="E111" t="s">
        <v>613</v>
      </c>
      <c r="F111" t="s">
        <v>4098</v>
      </c>
      <c r="G111">
        <v>2016</v>
      </c>
      <c r="I111">
        <v>65549392</v>
      </c>
      <c r="J111" t="s">
        <v>4029</v>
      </c>
      <c r="K111" t="s">
        <v>4030</v>
      </c>
    </row>
    <row r="112" spans="2:11" x14ac:dyDescent="0.3">
      <c r="B112" t="s">
        <v>911</v>
      </c>
      <c r="C112" t="s">
        <v>42</v>
      </c>
      <c r="D112" t="s">
        <v>93</v>
      </c>
      <c r="E112" t="s">
        <v>566</v>
      </c>
      <c r="F112" t="s">
        <v>4099</v>
      </c>
      <c r="G112">
        <v>2015</v>
      </c>
      <c r="I112">
        <v>63412500</v>
      </c>
      <c r="J112" t="s">
        <v>4029</v>
      </c>
      <c r="K112" t="s">
        <v>4030</v>
      </c>
    </row>
    <row r="113" spans="2:11" x14ac:dyDescent="0.3">
      <c r="B113" t="s">
        <v>1403</v>
      </c>
      <c r="C113" t="s">
        <v>28</v>
      </c>
      <c r="D113" t="s">
        <v>29</v>
      </c>
      <c r="E113" t="s">
        <v>1401</v>
      </c>
      <c r="F113" t="s">
        <v>1402</v>
      </c>
      <c r="G113">
        <v>2016</v>
      </c>
      <c r="I113">
        <v>67269710</v>
      </c>
      <c r="J113" t="s">
        <v>4029</v>
      </c>
      <c r="K113" t="s">
        <v>4030</v>
      </c>
    </row>
    <row r="114" spans="2:11" x14ac:dyDescent="0.3">
      <c r="B114" t="s">
        <v>857</v>
      </c>
      <c r="C114" t="s">
        <v>37</v>
      </c>
      <c r="D114" t="s">
        <v>390</v>
      </c>
      <c r="E114" t="s">
        <v>856</v>
      </c>
      <c r="G114">
        <v>2014</v>
      </c>
      <c r="I114">
        <v>61985546</v>
      </c>
      <c r="J114" t="s">
        <v>4029</v>
      </c>
      <c r="K114" t="s">
        <v>4030</v>
      </c>
    </row>
    <row r="115" spans="2:11" x14ac:dyDescent="0.3">
      <c r="B115" t="s">
        <v>4100</v>
      </c>
      <c r="C115" t="s">
        <v>37</v>
      </c>
      <c r="D115" t="s">
        <v>390</v>
      </c>
      <c r="E115" t="s">
        <v>4101</v>
      </c>
      <c r="F115" t="s">
        <v>1796</v>
      </c>
      <c r="G115">
        <v>2021</v>
      </c>
      <c r="I115">
        <v>82157383</v>
      </c>
      <c r="J115" t="s">
        <v>4029</v>
      </c>
      <c r="K115" t="s">
        <v>4030</v>
      </c>
    </row>
    <row r="116" spans="2:11" x14ac:dyDescent="0.3">
      <c r="B116" t="s">
        <v>1786</v>
      </c>
      <c r="C116" t="s">
        <v>85</v>
      </c>
      <c r="D116" t="s">
        <v>86</v>
      </c>
      <c r="E116" t="s">
        <v>87</v>
      </c>
      <c r="F116" t="s">
        <v>4102</v>
      </c>
      <c r="G116">
        <v>2015</v>
      </c>
      <c r="I116">
        <v>64122867</v>
      </c>
      <c r="J116" t="s">
        <v>4029</v>
      </c>
      <c r="K116" t="s">
        <v>4030</v>
      </c>
    </row>
    <row r="117" spans="2:11" x14ac:dyDescent="0.3">
      <c r="B117" t="s">
        <v>2103</v>
      </c>
      <c r="C117" t="s">
        <v>37</v>
      </c>
      <c r="D117" t="s">
        <v>538</v>
      </c>
      <c r="E117" t="s">
        <v>1380</v>
      </c>
      <c r="G117">
        <v>2012</v>
      </c>
      <c r="I117">
        <v>55207278</v>
      </c>
      <c r="J117" t="s">
        <v>4029</v>
      </c>
      <c r="K117" t="s">
        <v>4030</v>
      </c>
    </row>
    <row r="118" spans="2:11" x14ac:dyDescent="0.3">
      <c r="B118" t="s">
        <v>4103</v>
      </c>
      <c r="C118" t="s">
        <v>37</v>
      </c>
      <c r="D118" t="s">
        <v>362</v>
      </c>
      <c r="E118" t="s">
        <v>1451</v>
      </c>
      <c r="G118">
        <v>2013</v>
      </c>
      <c r="I118">
        <v>58030638</v>
      </c>
      <c r="J118" t="s">
        <v>4029</v>
      </c>
      <c r="K118" t="s">
        <v>4030</v>
      </c>
    </row>
    <row r="119" spans="2:11" x14ac:dyDescent="0.3">
      <c r="B119" t="s">
        <v>3428</v>
      </c>
      <c r="C119" t="s">
        <v>85</v>
      </c>
      <c r="D119" t="s">
        <v>86</v>
      </c>
      <c r="E119" t="s">
        <v>85</v>
      </c>
      <c r="F119" t="s">
        <v>4104</v>
      </c>
      <c r="G119">
        <v>2020</v>
      </c>
      <c r="I119">
        <v>78309115</v>
      </c>
      <c r="J119" t="s">
        <v>4029</v>
      </c>
      <c r="K119" t="s">
        <v>4030</v>
      </c>
    </row>
    <row r="120" spans="2:11" x14ac:dyDescent="0.3">
      <c r="B120" t="s">
        <v>1611</v>
      </c>
      <c r="C120" t="s">
        <v>138</v>
      </c>
      <c r="D120" t="s">
        <v>139</v>
      </c>
      <c r="E120" t="s">
        <v>1138</v>
      </c>
      <c r="F120" t="s">
        <v>1610</v>
      </c>
      <c r="G120">
        <v>2017</v>
      </c>
      <c r="I120">
        <v>69691614</v>
      </c>
      <c r="J120" t="s">
        <v>4029</v>
      </c>
      <c r="K120" t="s">
        <v>4030</v>
      </c>
    </row>
    <row r="121" spans="2:11" x14ac:dyDescent="0.3">
      <c r="B121" t="s">
        <v>840</v>
      </c>
      <c r="C121" t="s">
        <v>42</v>
      </c>
      <c r="D121" t="s">
        <v>43</v>
      </c>
      <c r="E121" t="s">
        <v>838</v>
      </c>
      <c r="G121">
        <v>2012</v>
      </c>
      <c r="I121">
        <v>55718892</v>
      </c>
      <c r="J121" t="s">
        <v>4029</v>
      </c>
      <c r="K121" t="s">
        <v>4030</v>
      </c>
    </row>
    <row r="122" spans="2:11" x14ac:dyDescent="0.3">
      <c r="B122" t="s">
        <v>1989</v>
      </c>
      <c r="C122" t="s">
        <v>28</v>
      </c>
      <c r="D122" t="s">
        <v>33</v>
      </c>
      <c r="E122" t="s">
        <v>1924</v>
      </c>
      <c r="F122" t="s">
        <v>2110</v>
      </c>
      <c r="G122">
        <v>2017</v>
      </c>
      <c r="I122">
        <v>70526303</v>
      </c>
      <c r="J122" t="s">
        <v>4029</v>
      </c>
      <c r="K122" t="s">
        <v>4030</v>
      </c>
    </row>
    <row r="123" spans="2:11" x14ac:dyDescent="0.3">
      <c r="B123" t="s">
        <v>1809</v>
      </c>
      <c r="C123" t="s">
        <v>42</v>
      </c>
      <c r="D123" t="s">
        <v>316</v>
      </c>
      <c r="E123" t="s">
        <v>1807</v>
      </c>
      <c r="F123" t="s">
        <v>1808</v>
      </c>
      <c r="G123">
        <v>2018</v>
      </c>
      <c r="I123">
        <v>71523987</v>
      </c>
      <c r="J123" t="s">
        <v>4029</v>
      </c>
      <c r="K123" t="s">
        <v>4030</v>
      </c>
    </row>
    <row r="124" spans="2:11" x14ac:dyDescent="0.3">
      <c r="B124" t="s">
        <v>1058</v>
      </c>
      <c r="C124" t="s">
        <v>66</v>
      </c>
      <c r="D124" t="s">
        <v>67</v>
      </c>
      <c r="E124" t="s">
        <v>598</v>
      </c>
      <c r="G124">
        <v>2014</v>
      </c>
      <c r="I124">
        <v>68063881</v>
      </c>
      <c r="J124" t="s">
        <v>4029</v>
      </c>
      <c r="K124" t="s">
        <v>4030</v>
      </c>
    </row>
    <row r="125" spans="2:11" x14ac:dyDescent="0.3">
      <c r="B125" t="s">
        <v>3688</v>
      </c>
      <c r="C125" t="s">
        <v>73</v>
      </c>
      <c r="D125" t="s">
        <v>290</v>
      </c>
      <c r="E125" t="s">
        <v>3687</v>
      </c>
      <c r="F125" t="s">
        <v>4105</v>
      </c>
      <c r="G125">
        <v>2018</v>
      </c>
      <c r="I125">
        <v>72613467</v>
      </c>
      <c r="J125" t="s">
        <v>4029</v>
      </c>
      <c r="K125" t="s">
        <v>4030</v>
      </c>
    </row>
    <row r="126" spans="2:11" x14ac:dyDescent="0.3">
      <c r="B126" t="s">
        <v>1094</v>
      </c>
      <c r="C126" t="s">
        <v>138</v>
      </c>
      <c r="D126" t="s">
        <v>139</v>
      </c>
      <c r="E126" t="s">
        <v>248</v>
      </c>
      <c r="F126" t="s">
        <v>4106</v>
      </c>
      <c r="G126">
        <v>2014</v>
      </c>
      <c r="I126">
        <v>61586994</v>
      </c>
      <c r="J126" t="s">
        <v>4029</v>
      </c>
      <c r="K126" t="s">
        <v>4030</v>
      </c>
    </row>
    <row r="127" spans="2:11" x14ac:dyDescent="0.3">
      <c r="B127" t="s">
        <v>4107</v>
      </c>
      <c r="C127" t="s">
        <v>53</v>
      </c>
      <c r="D127" t="s">
        <v>54</v>
      </c>
      <c r="E127" t="s">
        <v>1681</v>
      </c>
      <c r="F127" t="s">
        <v>4108</v>
      </c>
      <c r="G127">
        <v>2018</v>
      </c>
      <c r="I127">
        <v>70854742</v>
      </c>
      <c r="J127" t="s">
        <v>4029</v>
      </c>
      <c r="K127" t="s">
        <v>4030</v>
      </c>
    </row>
    <row r="128" spans="2:11" x14ac:dyDescent="0.3">
      <c r="B128" t="s">
        <v>450</v>
      </c>
      <c r="C128" t="s">
        <v>37</v>
      </c>
      <c r="D128" t="s">
        <v>38</v>
      </c>
      <c r="E128" t="s">
        <v>448</v>
      </c>
      <c r="F128" t="s">
        <v>449</v>
      </c>
      <c r="G128">
        <v>2018</v>
      </c>
      <c r="I128">
        <v>71702202</v>
      </c>
      <c r="J128" t="s">
        <v>4029</v>
      </c>
      <c r="K128" t="s">
        <v>4030</v>
      </c>
    </row>
    <row r="129" spans="2:11" x14ac:dyDescent="0.3">
      <c r="B129" t="s">
        <v>4109</v>
      </c>
      <c r="C129" t="s">
        <v>73</v>
      </c>
      <c r="D129" t="s">
        <v>290</v>
      </c>
      <c r="E129" t="s">
        <v>2855</v>
      </c>
      <c r="F129" t="s">
        <v>4110</v>
      </c>
      <c r="G129">
        <v>2018</v>
      </c>
      <c r="I129">
        <v>73537322</v>
      </c>
      <c r="J129" t="s">
        <v>4029</v>
      </c>
      <c r="K129" t="s">
        <v>4030</v>
      </c>
    </row>
    <row r="130" spans="2:11" x14ac:dyDescent="0.3">
      <c r="B130" t="s">
        <v>779</v>
      </c>
      <c r="C130" t="s">
        <v>42</v>
      </c>
      <c r="D130" t="s">
        <v>680</v>
      </c>
      <c r="E130" t="s">
        <v>681</v>
      </c>
      <c r="G130">
        <v>2014</v>
      </c>
      <c r="I130">
        <v>61101184</v>
      </c>
      <c r="J130" t="s">
        <v>4029</v>
      </c>
      <c r="K130" t="s">
        <v>4030</v>
      </c>
    </row>
    <row r="131" spans="2:11" x14ac:dyDescent="0.3">
      <c r="B131" t="s">
        <v>159</v>
      </c>
      <c r="C131" t="s">
        <v>21</v>
      </c>
      <c r="D131" t="s">
        <v>22</v>
      </c>
      <c r="E131" t="s">
        <v>158</v>
      </c>
      <c r="G131">
        <v>2013</v>
      </c>
      <c r="I131">
        <v>58448748</v>
      </c>
      <c r="J131" t="s">
        <v>4029</v>
      </c>
      <c r="K131" t="s">
        <v>4030</v>
      </c>
    </row>
    <row r="132" spans="2:11" x14ac:dyDescent="0.3">
      <c r="B132" t="s">
        <v>2267</v>
      </c>
      <c r="C132" t="s">
        <v>138</v>
      </c>
      <c r="D132" t="s">
        <v>139</v>
      </c>
      <c r="E132" t="s">
        <v>859</v>
      </c>
      <c r="F132" t="s">
        <v>4111</v>
      </c>
      <c r="G132">
        <v>2014</v>
      </c>
      <c r="I132">
        <v>59895829</v>
      </c>
      <c r="J132" t="s">
        <v>4029</v>
      </c>
      <c r="K132" t="s">
        <v>4030</v>
      </c>
    </row>
    <row r="133" spans="2:11" x14ac:dyDescent="0.3">
      <c r="B133" t="s">
        <v>4112</v>
      </c>
      <c r="C133" t="s">
        <v>66</v>
      </c>
      <c r="D133" t="s">
        <v>67</v>
      </c>
      <c r="E133" t="s">
        <v>598</v>
      </c>
      <c r="G133">
        <v>2021</v>
      </c>
      <c r="I133">
        <v>82977089</v>
      </c>
      <c r="J133" t="s">
        <v>4029</v>
      </c>
      <c r="K133" t="s">
        <v>4030</v>
      </c>
    </row>
    <row r="134" spans="2:11" x14ac:dyDescent="0.3">
      <c r="B134" t="s">
        <v>4113</v>
      </c>
      <c r="C134" t="s">
        <v>42</v>
      </c>
      <c r="D134" t="s">
        <v>93</v>
      </c>
      <c r="E134" t="s">
        <v>1370</v>
      </c>
      <c r="F134" t="s">
        <v>4114</v>
      </c>
      <c r="G134">
        <v>2015</v>
      </c>
      <c r="H134">
        <v>2020</v>
      </c>
      <c r="I134">
        <v>66196582</v>
      </c>
      <c r="J134" t="s">
        <v>4034</v>
      </c>
      <c r="K134" t="s">
        <v>4030</v>
      </c>
    </row>
    <row r="135" spans="2:11" x14ac:dyDescent="0.3">
      <c r="B135" t="s">
        <v>1363</v>
      </c>
      <c r="C135" t="s">
        <v>28</v>
      </c>
      <c r="D135" t="s">
        <v>29</v>
      </c>
      <c r="E135" t="s">
        <v>1361</v>
      </c>
      <c r="F135" t="s">
        <v>1362</v>
      </c>
      <c r="G135">
        <v>2015</v>
      </c>
      <c r="I135">
        <v>63057492</v>
      </c>
      <c r="J135" t="s">
        <v>4029</v>
      </c>
      <c r="K135" t="s">
        <v>4030</v>
      </c>
    </row>
    <row r="136" spans="2:11" x14ac:dyDescent="0.3">
      <c r="B136" t="s">
        <v>4115</v>
      </c>
      <c r="C136" t="s">
        <v>66</v>
      </c>
      <c r="D136" t="s">
        <v>67</v>
      </c>
      <c r="E136" t="s">
        <v>738</v>
      </c>
      <c r="G136">
        <v>2020</v>
      </c>
      <c r="I136">
        <v>80359647</v>
      </c>
      <c r="J136" t="s">
        <v>4029</v>
      </c>
      <c r="K136" t="s">
        <v>4030</v>
      </c>
    </row>
    <row r="137" spans="2:11" x14ac:dyDescent="0.3">
      <c r="B137" t="s">
        <v>3803</v>
      </c>
      <c r="C137" t="s">
        <v>73</v>
      </c>
      <c r="D137" t="s">
        <v>290</v>
      </c>
      <c r="E137" t="s">
        <v>2520</v>
      </c>
      <c r="F137" t="s">
        <v>4116</v>
      </c>
      <c r="G137">
        <v>2023</v>
      </c>
      <c r="I137">
        <v>91576318</v>
      </c>
      <c r="J137" t="s">
        <v>4029</v>
      </c>
      <c r="K137" t="s">
        <v>4030</v>
      </c>
    </row>
    <row r="138" spans="2:11" x14ac:dyDescent="0.3">
      <c r="B138" t="s">
        <v>4117</v>
      </c>
      <c r="C138" t="s">
        <v>37</v>
      </c>
      <c r="D138" t="s">
        <v>390</v>
      </c>
      <c r="E138" t="s">
        <v>1442</v>
      </c>
      <c r="G138">
        <v>2014</v>
      </c>
      <c r="I138">
        <v>61810886</v>
      </c>
      <c r="J138" t="s">
        <v>4029</v>
      </c>
      <c r="K138" t="s">
        <v>4030</v>
      </c>
    </row>
    <row r="139" spans="2:11" x14ac:dyDescent="0.3">
      <c r="B139" t="s">
        <v>4118</v>
      </c>
      <c r="C139" t="s">
        <v>37</v>
      </c>
      <c r="D139" t="s">
        <v>538</v>
      </c>
      <c r="E139" t="s">
        <v>3057</v>
      </c>
      <c r="G139">
        <v>2015</v>
      </c>
      <c r="I139">
        <v>65035127</v>
      </c>
      <c r="J139" t="s">
        <v>4029</v>
      </c>
      <c r="K139" t="s">
        <v>4030</v>
      </c>
    </row>
    <row r="140" spans="2:11" x14ac:dyDescent="0.3">
      <c r="B140" t="s">
        <v>1399</v>
      </c>
      <c r="C140" t="s">
        <v>42</v>
      </c>
      <c r="D140" t="s">
        <v>276</v>
      </c>
      <c r="E140" t="s">
        <v>649</v>
      </c>
      <c r="G140">
        <v>2016</v>
      </c>
      <c r="I140">
        <v>66344972</v>
      </c>
      <c r="J140" t="s">
        <v>4029</v>
      </c>
      <c r="K140" t="s">
        <v>4030</v>
      </c>
    </row>
    <row r="141" spans="2:11" x14ac:dyDescent="0.3">
      <c r="B141" t="s">
        <v>4119</v>
      </c>
      <c r="C141" t="s">
        <v>42</v>
      </c>
      <c r="D141" t="s">
        <v>93</v>
      </c>
      <c r="E141" t="s">
        <v>1242</v>
      </c>
      <c r="F141" t="s">
        <v>3521</v>
      </c>
      <c r="G141">
        <v>2020</v>
      </c>
      <c r="I141">
        <v>80456723</v>
      </c>
      <c r="J141" t="s">
        <v>4029</v>
      </c>
      <c r="K141" t="s">
        <v>4030</v>
      </c>
    </row>
    <row r="142" spans="2:11" x14ac:dyDescent="0.3">
      <c r="B142" t="s">
        <v>3868</v>
      </c>
      <c r="C142" t="s">
        <v>66</v>
      </c>
      <c r="D142" t="s">
        <v>67</v>
      </c>
      <c r="E142" t="s">
        <v>196</v>
      </c>
      <c r="F142" t="s">
        <v>4120</v>
      </c>
      <c r="G142">
        <v>2018</v>
      </c>
      <c r="I142">
        <v>71024484</v>
      </c>
      <c r="J142" t="s">
        <v>4029</v>
      </c>
      <c r="K142" t="s">
        <v>4030</v>
      </c>
    </row>
    <row r="143" spans="2:11" x14ac:dyDescent="0.3">
      <c r="B143" t="s">
        <v>989</v>
      </c>
      <c r="C143" t="s">
        <v>85</v>
      </c>
      <c r="D143" t="s">
        <v>86</v>
      </c>
      <c r="E143" t="s">
        <v>344</v>
      </c>
      <c r="F143" t="s">
        <v>1531</v>
      </c>
      <c r="G143">
        <v>2016</v>
      </c>
      <c r="I143">
        <v>65139119</v>
      </c>
      <c r="J143" t="s">
        <v>4029</v>
      </c>
      <c r="K143" t="s">
        <v>4030</v>
      </c>
    </row>
    <row r="144" spans="2:11" x14ac:dyDescent="0.3">
      <c r="B144" t="s">
        <v>4121</v>
      </c>
      <c r="C144" t="s">
        <v>37</v>
      </c>
      <c r="D144" t="s">
        <v>538</v>
      </c>
      <c r="E144" t="s">
        <v>711</v>
      </c>
      <c r="G144">
        <v>2013</v>
      </c>
      <c r="I144">
        <v>59763701</v>
      </c>
      <c r="J144" t="s">
        <v>4029</v>
      </c>
      <c r="K144" t="s">
        <v>4030</v>
      </c>
    </row>
    <row r="145" spans="2:11" x14ac:dyDescent="0.3">
      <c r="B145" t="s">
        <v>1872</v>
      </c>
      <c r="C145" t="s">
        <v>66</v>
      </c>
      <c r="D145" t="s">
        <v>67</v>
      </c>
      <c r="E145" t="s">
        <v>1870</v>
      </c>
      <c r="F145" t="s">
        <v>1871</v>
      </c>
      <c r="G145">
        <v>2018</v>
      </c>
      <c r="I145">
        <v>71045228</v>
      </c>
      <c r="J145" t="s">
        <v>4029</v>
      </c>
      <c r="K145" t="s">
        <v>4030</v>
      </c>
    </row>
    <row r="146" spans="2:11" x14ac:dyDescent="0.3">
      <c r="B146" t="s">
        <v>739</v>
      </c>
      <c r="C146" t="s">
        <v>66</v>
      </c>
      <c r="D146" t="s">
        <v>67</v>
      </c>
      <c r="E146" t="s">
        <v>738</v>
      </c>
      <c r="F146" t="s">
        <v>4122</v>
      </c>
      <c r="G146">
        <v>2014</v>
      </c>
      <c r="I146">
        <v>60511850</v>
      </c>
      <c r="J146" t="s">
        <v>4029</v>
      </c>
      <c r="K146" t="s">
        <v>4030</v>
      </c>
    </row>
    <row r="147" spans="2:11" x14ac:dyDescent="0.3">
      <c r="B147" t="s">
        <v>3668</v>
      </c>
      <c r="C147" t="s">
        <v>73</v>
      </c>
      <c r="D147" t="s">
        <v>290</v>
      </c>
      <c r="E147" t="s">
        <v>2520</v>
      </c>
      <c r="G147">
        <v>2018</v>
      </c>
      <c r="H147">
        <v>2023</v>
      </c>
      <c r="I147">
        <v>70774528</v>
      </c>
      <c r="J147" t="s">
        <v>4034</v>
      </c>
      <c r="K147" t="s">
        <v>4030</v>
      </c>
    </row>
    <row r="148" spans="2:11" x14ac:dyDescent="0.3">
      <c r="B148" t="s">
        <v>1067</v>
      </c>
      <c r="C148" t="s">
        <v>60</v>
      </c>
      <c r="D148" t="s">
        <v>61</v>
      </c>
      <c r="E148" t="s">
        <v>651</v>
      </c>
      <c r="G148">
        <v>2016</v>
      </c>
      <c r="I148">
        <v>65613058</v>
      </c>
      <c r="J148" t="s">
        <v>4029</v>
      </c>
      <c r="K148" t="s">
        <v>4030</v>
      </c>
    </row>
    <row r="149" spans="2:11" x14ac:dyDescent="0.3">
      <c r="B149" t="s">
        <v>4123</v>
      </c>
      <c r="C149" t="s">
        <v>21</v>
      </c>
      <c r="D149" t="s">
        <v>22</v>
      </c>
      <c r="E149" t="s">
        <v>4124</v>
      </c>
      <c r="G149">
        <v>2013</v>
      </c>
      <c r="I149">
        <v>58230955</v>
      </c>
      <c r="J149" t="s">
        <v>4029</v>
      </c>
      <c r="K149" t="s">
        <v>4030</v>
      </c>
    </row>
    <row r="150" spans="2:11" x14ac:dyDescent="0.3">
      <c r="B150" t="s">
        <v>1118</v>
      </c>
      <c r="C150" t="s">
        <v>42</v>
      </c>
      <c r="D150" t="s">
        <v>276</v>
      </c>
      <c r="E150" t="s">
        <v>358</v>
      </c>
      <c r="F150" t="s">
        <v>4125</v>
      </c>
      <c r="G150">
        <v>2017</v>
      </c>
      <c r="I150">
        <v>68433751</v>
      </c>
      <c r="J150" t="s">
        <v>4029</v>
      </c>
      <c r="K150" t="s">
        <v>4030</v>
      </c>
    </row>
    <row r="151" spans="2:11" x14ac:dyDescent="0.3">
      <c r="B151" t="s">
        <v>1761</v>
      </c>
      <c r="C151" t="s">
        <v>42</v>
      </c>
      <c r="D151" t="s">
        <v>316</v>
      </c>
      <c r="E151" t="s">
        <v>1760</v>
      </c>
      <c r="G151">
        <v>2018</v>
      </c>
      <c r="I151">
        <v>71791736</v>
      </c>
      <c r="J151" t="s">
        <v>4029</v>
      </c>
      <c r="K151" t="s">
        <v>4030</v>
      </c>
    </row>
    <row r="152" spans="2:11" x14ac:dyDescent="0.3">
      <c r="B152" t="s">
        <v>4126</v>
      </c>
      <c r="C152" t="s">
        <v>37</v>
      </c>
      <c r="D152" t="s">
        <v>538</v>
      </c>
      <c r="E152" t="s">
        <v>2185</v>
      </c>
      <c r="G152">
        <v>2020</v>
      </c>
      <c r="I152">
        <v>77149505</v>
      </c>
      <c r="J152" t="s">
        <v>4029</v>
      </c>
      <c r="K152" t="s">
        <v>4030</v>
      </c>
    </row>
    <row r="153" spans="2:11" x14ac:dyDescent="0.3">
      <c r="B153" t="s">
        <v>3576</v>
      </c>
      <c r="C153" t="s">
        <v>60</v>
      </c>
      <c r="D153" t="s">
        <v>61</v>
      </c>
      <c r="E153" t="s">
        <v>3575</v>
      </c>
      <c r="G153">
        <v>2021</v>
      </c>
      <c r="I153">
        <v>84324252</v>
      </c>
      <c r="J153" t="s">
        <v>4029</v>
      </c>
      <c r="K153" t="s">
        <v>4030</v>
      </c>
    </row>
    <row r="154" spans="2:11" x14ac:dyDescent="0.3">
      <c r="B154" t="s">
        <v>2156</v>
      </c>
      <c r="C154" t="s">
        <v>48</v>
      </c>
      <c r="D154" t="s">
        <v>49</v>
      </c>
      <c r="E154" t="s">
        <v>2155</v>
      </c>
      <c r="G154">
        <v>2018</v>
      </c>
      <c r="I154">
        <v>72838833</v>
      </c>
      <c r="J154" t="s">
        <v>4029</v>
      </c>
      <c r="K154" t="s">
        <v>4030</v>
      </c>
    </row>
    <row r="155" spans="2:11" x14ac:dyDescent="0.3">
      <c r="B155" t="s">
        <v>4127</v>
      </c>
      <c r="C155" t="s">
        <v>21</v>
      </c>
      <c r="D155" t="s">
        <v>22</v>
      </c>
      <c r="E155" t="s">
        <v>1996</v>
      </c>
      <c r="F155" t="s">
        <v>4128</v>
      </c>
      <c r="G155">
        <v>2020</v>
      </c>
      <c r="I155">
        <v>78238455</v>
      </c>
      <c r="J155" t="s">
        <v>4029</v>
      </c>
      <c r="K155" t="s">
        <v>4030</v>
      </c>
    </row>
    <row r="156" spans="2:11" x14ac:dyDescent="0.3">
      <c r="B156" t="s">
        <v>1509</v>
      </c>
      <c r="C156" t="s">
        <v>21</v>
      </c>
      <c r="D156" t="s">
        <v>22</v>
      </c>
      <c r="E156" t="s">
        <v>2201</v>
      </c>
      <c r="F156" t="s">
        <v>4129</v>
      </c>
      <c r="G156">
        <v>2014</v>
      </c>
      <c r="I156">
        <v>60329513</v>
      </c>
      <c r="J156" t="s">
        <v>4029</v>
      </c>
      <c r="K156" t="s">
        <v>4030</v>
      </c>
    </row>
    <row r="157" spans="2:11" x14ac:dyDescent="0.3">
      <c r="B157" t="s">
        <v>844</v>
      </c>
      <c r="C157" t="s">
        <v>42</v>
      </c>
      <c r="D157" t="s">
        <v>93</v>
      </c>
      <c r="E157" t="s">
        <v>426</v>
      </c>
      <c r="G157">
        <v>2015</v>
      </c>
      <c r="J157" t="s">
        <v>4029</v>
      </c>
      <c r="K157" t="s">
        <v>4030</v>
      </c>
    </row>
    <row r="158" spans="2:11" x14ac:dyDescent="0.3">
      <c r="B158" t="s">
        <v>4130</v>
      </c>
      <c r="C158" t="s">
        <v>42</v>
      </c>
      <c r="D158" t="s">
        <v>93</v>
      </c>
      <c r="E158" t="s">
        <v>426</v>
      </c>
      <c r="F158" t="s">
        <v>4131</v>
      </c>
      <c r="G158">
        <v>2021</v>
      </c>
      <c r="H158">
        <v>2024</v>
      </c>
      <c r="I158">
        <v>82855366</v>
      </c>
      <c r="J158" t="s">
        <v>4034</v>
      </c>
      <c r="K158" t="s">
        <v>4030</v>
      </c>
    </row>
    <row r="159" spans="2:11" x14ac:dyDescent="0.3">
      <c r="B159" t="s">
        <v>1102</v>
      </c>
      <c r="C159" t="s">
        <v>176</v>
      </c>
      <c r="D159" t="s">
        <v>177</v>
      </c>
      <c r="E159" t="s">
        <v>752</v>
      </c>
      <c r="F159" t="s">
        <v>1101</v>
      </c>
      <c r="G159">
        <v>2016</v>
      </c>
      <c r="I159">
        <v>67239072</v>
      </c>
      <c r="J159" t="s">
        <v>4029</v>
      </c>
      <c r="K159" t="s">
        <v>4030</v>
      </c>
    </row>
    <row r="160" spans="2:11" x14ac:dyDescent="0.3">
      <c r="B160" t="s">
        <v>4132</v>
      </c>
      <c r="C160" t="s">
        <v>66</v>
      </c>
      <c r="D160" t="s">
        <v>67</v>
      </c>
      <c r="E160" t="s">
        <v>598</v>
      </c>
      <c r="G160">
        <v>2022</v>
      </c>
      <c r="I160">
        <v>85566667</v>
      </c>
      <c r="J160" t="s">
        <v>4029</v>
      </c>
      <c r="K160" t="s">
        <v>4030</v>
      </c>
    </row>
    <row r="161" spans="2:11" x14ac:dyDescent="0.3">
      <c r="B161" t="s">
        <v>2783</v>
      </c>
      <c r="C161" t="s">
        <v>42</v>
      </c>
      <c r="D161" t="s">
        <v>93</v>
      </c>
      <c r="E161" t="s">
        <v>1763</v>
      </c>
      <c r="F161" t="s">
        <v>2782</v>
      </c>
      <c r="G161">
        <v>2020</v>
      </c>
      <c r="I161">
        <v>77530837</v>
      </c>
      <c r="J161" t="s">
        <v>4029</v>
      </c>
      <c r="K161" t="s">
        <v>4030</v>
      </c>
    </row>
    <row r="162" spans="2:11" x14ac:dyDescent="0.3">
      <c r="B162" t="s">
        <v>2634</v>
      </c>
      <c r="C162" t="s">
        <v>85</v>
      </c>
      <c r="D162" t="s">
        <v>86</v>
      </c>
      <c r="E162" t="s">
        <v>2632</v>
      </c>
      <c r="F162" t="s">
        <v>2633</v>
      </c>
      <c r="G162">
        <v>2019</v>
      </c>
      <c r="I162">
        <v>75775905</v>
      </c>
      <c r="J162" t="s">
        <v>4029</v>
      </c>
      <c r="K162" t="s">
        <v>4030</v>
      </c>
    </row>
    <row r="163" spans="2:11" x14ac:dyDescent="0.3">
      <c r="B163" t="s">
        <v>3893</v>
      </c>
      <c r="C163" t="s">
        <v>60</v>
      </c>
      <c r="D163" t="s">
        <v>61</v>
      </c>
      <c r="E163" t="s">
        <v>1723</v>
      </c>
      <c r="F163" t="s">
        <v>2215</v>
      </c>
      <c r="G163">
        <v>2015</v>
      </c>
      <c r="I163">
        <v>63660393</v>
      </c>
      <c r="J163" t="s">
        <v>4029</v>
      </c>
      <c r="K163" t="s">
        <v>4030</v>
      </c>
    </row>
    <row r="164" spans="2:11" x14ac:dyDescent="0.3">
      <c r="B164" t="s">
        <v>3535</v>
      </c>
      <c r="C164" t="s">
        <v>28</v>
      </c>
      <c r="D164" t="s">
        <v>29</v>
      </c>
      <c r="E164" t="s">
        <v>2749</v>
      </c>
      <c r="F164" t="s">
        <v>3534</v>
      </c>
      <c r="G164">
        <v>2021</v>
      </c>
      <c r="I164">
        <v>82876258</v>
      </c>
      <c r="J164" t="s">
        <v>4029</v>
      </c>
      <c r="K164" t="s">
        <v>4030</v>
      </c>
    </row>
    <row r="165" spans="2:11" x14ac:dyDescent="0.3">
      <c r="B165" t="s">
        <v>1636</v>
      </c>
      <c r="C165" t="s">
        <v>48</v>
      </c>
      <c r="D165" t="s">
        <v>49</v>
      </c>
      <c r="E165" t="s">
        <v>4031</v>
      </c>
      <c r="F165" t="s">
        <v>4133</v>
      </c>
      <c r="G165">
        <v>2015</v>
      </c>
      <c r="I165">
        <v>64702286</v>
      </c>
      <c r="J165" t="s">
        <v>4029</v>
      </c>
      <c r="K165" t="s">
        <v>4030</v>
      </c>
    </row>
    <row r="166" spans="2:11" x14ac:dyDescent="0.3">
      <c r="B166" t="s">
        <v>2152</v>
      </c>
      <c r="C166" t="s">
        <v>28</v>
      </c>
      <c r="D166" t="s">
        <v>29</v>
      </c>
      <c r="E166" t="s">
        <v>2150</v>
      </c>
      <c r="F166" t="s">
        <v>4134</v>
      </c>
      <c r="G166">
        <v>2018</v>
      </c>
      <c r="I166">
        <v>70976562</v>
      </c>
      <c r="J166" t="s">
        <v>4029</v>
      </c>
      <c r="K166" t="s">
        <v>4030</v>
      </c>
    </row>
    <row r="167" spans="2:11" x14ac:dyDescent="0.3">
      <c r="B167" t="s">
        <v>2285</v>
      </c>
      <c r="C167" t="s">
        <v>85</v>
      </c>
      <c r="D167" t="s">
        <v>86</v>
      </c>
      <c r="E167" t="s">
        <v>344</v>
      </c>
      <c r="F167" t="s">
        <v>4135</v>
      </c>
      <c r="G167">
        <v>2019</v>
      </c>
      <c r="I167">
        <v>76105253</v>
      </c>
      <c r="J167" t="s">
        <v>4029</v>
      </c>
      <c r="K167" t="s">
        <v>4030</v>
      </c>
    </row>
    <row r="168" spans="2:11" x14ac:dyDescent="0.3">
      <c r="B168" t="s">
        <v>522</v>
      </c>
      <c r="C168" t="s">
        <v>42</v>
      </c>
      <c r="D168" t="s">
        <v>520</v>
      </c>
      <c r="E168" t="s">
        <v>521</v>
      </c>
      <c r="G168">
        <v>2017</v>
      </c>
      <c r="I168">
        <v>68281307</v>
      </c>
      <c r="J168" t="s">
        <v>4029</v>
      </c>
      <c r="K168" t="s">
        <v>4030</v>
      </c>
    </row>
    <row r="169" spans="2:11" x14ac:dyDescent="0.3">
      <c r="B169" t="s">
        <v>4136</v>
      </c>
      <c r="C169" t="s">
        <v>138</v>
      </c>
      <c r="D169" t="s">
        <v>139</v>
      </c>
      <c r="E169" t="s">
        <v>1138</v>
      </c>
      <c r="F169" t="s">
        <v>4137</v>
      </c>
      <c r="G169">
        <v>2014</v>
      </c>
      <c r="I169">
        <v>62151347</v>
      </c>
      <c r="J169" t="s">
        <v>4029</v>
      </c>
      <c r="K169" t="s">
        <v>4030</v>
      </c>
    </row>
    <row r="170" spans="2:11" x14ac:dyDescent="0.3">
      <c r="B170" t="s">
        <v>1861</v>
      </c>
      <c r="C170" t="s">
        <v>48</v>
      </c>
      <c r="D170" t="s">
        <v>228</v>
      </c>
      <c r="E170" t="s">
        <v>781</v>
      </c>
      <c r="F170" t="s">
        <v>1122</v>
      </c>
      <c r="G170">
        <v>2018</v>
      </c>
      <c r="I170">
        <v>70871051</v>
      </c>
      <c r="J170" t="s">
        <v>4029</v>
      </c>
      <c r="K170" t="s">
        <v>4030</v>
      </c>
    </row>
    <row r="171" spans="2:11" x14ac:dyDescent="0.3">
      <c r="B171" t="s">
        <v>4138</v>
      </c>
      <c r="C171" t="s">
        <v>138</v>
      </c>
      <c r="D171" t="s">
        <v>139</v>
      </c>
      <c r="E171" t="s">
        <v>1138</v>
      </c>
      <c r="F171" t="s">
        <v>4139</v>
      </c>
      <c r="G171">
        <v>2015</v>
      </c>
      <c r="I171">
        <v>64213722</v>
      </c>
      <c r="J171" t="s">
        <v>4029</v>
      </c>
      <c r="K171" t="s">
        <v>4030</v>
      </c>
    </row>
    <row r="172" spans="2:11" x14ac:dyDescent="0.3">
      <c r="B172" t="s">
        <v>96</v>
      </c>
      <c r="C172" t="s">
        <v>42</v>
      </c>
      <c r="D172" t="s">
        <v>93</v>
      </c>
      <c r="E172" t="s">
        <v>94</v>
      </c>
      <c r="G172">
        <v>2019</v>
      </c>
      <c r="I172">
        <v>73708046</v>
      </c>
      <c r="J172" t="s">
        <v>4029</v>
      </c>
      <c r="K172" t="s">
        <v>4030</v>
      </c>
    </row>
    <row r="173" spans="2:11" x14ac:dyDescent="0.3">
      <c r="B173" t="s">
        <v>4140</v>
      </c>
      <c r="C173" t="s">
        <v>85</v>
      </c>
      <c r="D173" t="s">
        <v>86</v>
      </c>
      <c r="E173" t="s">
        <v>3613</v>
      </c>
      <c r="F173" t="s">
        <v>4141</v>
      </c>
      <c r="G173">
        <v>2022</v>
      </c>
      <c r="I173">
        <v>85611026</v>
      </c>
      <c r="J173" t="s">
        <v>4029</v>
      </c>
      <c r="K173" t="s">
        <v>4030</v>
      </c>
    </row>
    <row r="174" spans="2:11" x14ac:dyDescent="0.3">
      <c r="B174" t="s">
        <v>4142</v>
      </c>
      <c r="C174" t="s">
        <v>138</v>
      </c>
      <c r="D174" t="s">
        <v>139</v>
      </c>
      <c r="E174" t="s">
        <v>1138</v>
      </c>
      <c r="F174" t="s">
        <v>4143</v>
      </c>
      <c r="G174">
        <v>2020</v>
      </c>
      <c r="I174">
        <v>78041260</v>
      </c>
      <c r="J174" t="s">
        <v>4029</v>
      </c>
      <c r="K174" t="s">
        <v>4030</v>
      </c>
    </row>
    <row r="175" spans="2:11" x14ac:dyDescent="0.3">
      <c r="B175" t="s">
        <v>1745</v>
      </c>
      <c r="C175" t="s">
        <v>66</v>
      </c>
      <c r="D175" t="s">
        <v>67</v>
      </c>
      <c r="E175" t="s">
        <v>874</v>
      </c>
      <c r="G175">
        <v>2017</v>
      </c>
      <c r="I175">
        <v>68738196</v>
      </c>
      <c r="J175" t="s">
        <v>4029</v>
      </c>
      <c r="K175" t="s">
        <v>4030</v>
      </c>
    </row>
    <row r="176" spans="2:11" x14ac:dyDescent="0.3">
      <c r="B176" t="s">
        <v>4144</v>
      </c>
      <c r="C176" t="s">
        <v>48</v>
      </c>
      <c r="D176" t="s">
        <v>49</v>
      </c>
      <c r="E176" t="s">
        <v>340</v>
      </c>
      <c r="F176" t="s">
        <v>4145</v>
      </c>
      <c r="G176">
        <v>2014</v>
      </c>
      <c r="I176">
        <v>61619671</v>
      </c>
      <c r="J176" t="s">
        <v>4029</v>
      </c>
      <c r="K176" t="s">
        <v>4030</v>
      </c>
    </row>
    <row r="177" spans="2:11" x14ac:dyDescent="0.3">
      <c r="B177" t="s">
        <v>4146</v>
      </c>
      <c r="C177" t="s">
        <v>28</v>
      </c>
      <c r="D177" t="s">
        <v>29</v>
      </c>
      <c r="E177" t="s">
        <v>2749</v>
      </c>
      <c r="F177" t="s">
        <v>4147</v>
      </c>
      <c r="G177">
        <v>2019</v>
      </c>
      <c r="H177">
        <v>2023</v>
      </c>
      <c r="I177">
        <v>75955261</v>
      </c>
      <c r="J177" t="s">
        <v>4034</v>
      </c>
      <c r="K177" t="s">
        <v>4030</v>
      </c>
    </row>
    <row r="178" spans="2:11" x14ac:dyDescent="0.3">
      <c r="B178" t="s">
        <v>4148</v>
      </c>
      <c r="C178" t="s">
        <v>48</v>
      </c>
      <c r="D178" t="s">
        <v>49</v>
      </c>
      <c r="E178" t="s">
        <v>4031</v>
      </c>
      <c r="G178">
        <v>2014</v>
      </c>
      <c r="I178">
        <v>61497932</v>
      </c>
      <c r="J178" t="s">
        <v>4029</v>
      </c>
      <c r="K178" t="s">
        <v>4030</v>
      </c>
    </row>
    <row r="179" spans="2:11" x14ac:dyDescent="0.3">
      <c r="B179" t="s">
        <v>4149</v>
      </c>
      <c r="C179" t="s">
        <v>42</v>
      </c>
      <c r="D179" t="s">
        <v>93</v>
      </c>
      <c r="E179" t="s">
        <v>4150</v>
      </c>
      <c r="G179">
        <v>2019</v>
      </c>
      <c r="I179">
        <v>76634280</v>
      </c>
      <c r="J179" t="s">
        <v>4029</v>
      </c>
      <c r="K179" t="s">
        <v>4030</v>
      </c>
    </row>
    <row r="180" spans="2:11" x14ac:dyDescent="0.3">
      <c r="B180" t="s">
        <v>4151</v>
      </c>
      <c r="C180" t="s">
        <v>138</v>
      </c>
      <c r="D180" t="s">
        <v>139</v>
      </c>
      <c r="E180" t="s">
        <v>1999</v>
      </c>
      <c r="F180" t="s">
        <v>3483</v>
      </c>
      <c r="G180">
        <v>2013</v>
      </c>
      <c r="I180">
        <v>57476640</v>
      </c>
      <c r="J180" t="s">
        <v>4029</v>
      </c>
      <c r="K180" t="s">
        <v>4030</v>
      </c>
    </row>
    <row r="181" spans="2:11" x14ac:dyDescent="0.3">
      <c r="B181" t="s">
        <v>1514</v>
      </c>
      <c r="C181" t="s">
        <v>138</v>
      </c>
      <c r="D181" t="s">
        <v>139</v>
      </c>
      <c r="E181" t="s">
        <v>1512</v>
      </c>
      <c r="G181">
        <v>2015</v>
      </c>
      <c r="I181">
        <v>63240068</v>
      </c>
      <c r="J181" t="s">
        <v>4029</v>
      </c>
      <c r="K181" t="s">
        <v>4030</v>
      </c>
    </row>
    <row r="182" spans="2:11" x14ac:dyDescent="0.3">
      <c r="B182" t="s">
        <v>2845</v>
      </c>
      <c r="C182" t="s">
        <v>21</v>
      </c>
      <c r="D182" t="s">
        <v>22</v>
      </c>
      <c r="E182" t="s">
        <v>625</v>
      </c>
      <c r="G182">
        <v>2019</v>
      </c>
      <c r="I182">
        <v>75994402</v>
      </c>
      <c r="J182" t="s">
        <v>4029</v>
      </c>
      <c r="K182" t="s">
        <v>4030</v>
      </c>
    </row>
    <row r="183" spans="2:11" x14ac:dyDescent="0.3">
      <c r="B183" t="s">
        <v>4152</v>
      </c>
      <c r="C183" t="s">
        <v>53</v>
      </c>
      <c r="D183" t="s">
        <v>54</v>
      </c>
      <c r="E183" t="s">
        <v>2071</v>
      </c>
      <c r="F183" t="s">
        <v>4153</v>
      </c>
      <c r="G183">
        <v>2013</v>
      </c>
      <c r="I183">
        <v>57218331</v>
      </c>
      <c r="J183" t="s">
        <v>4029</v>
      </c>
      <c r="K183" t="s">
        <v>4030</v>
      </c>
    </row>
    <row r="184" spans="2:11" x14ac:dyDescent="0.3">
      <c r="B184" t="s">
        <v>3648</v>
      </c>
      <c r="C184" t="s">
        <v>21</v>
      </c>
      <c r="D184" t="s">
        <v>542</v>
      </c>
      <c r="E184" t="s">
        <v>3486</v>
      </c>
      <c r="G184">
        <v>2021</v>
      </c>
      <c r="I184">
        <v>84576529</v>
      </c>
      <c r="J184" t="s">
        <v>4029</v>
      </c>
      <c r="K184" t="s">
        <v>4030</v>
      </c>
    </row>
    <row r="185" spans="2:11" x14ac:dyDescent="0.3">
      <c r="B185" t="s">
        <v>4154</v>
      </c>
      <c r="C185" t="s">
        <v>37</v>
      </c>
      <c r="D185" t="s">
        <v>362</v>
      </c>
      <c r="E185" t="s">
        <v>1451</v>
      </c>
      <c r="F185" t="s">
        <v>4155</v>
      </c>
      <c r="G185">
        <v>2014</v>
      </c>
      <c r="I185">
        <v>60493860</v>
      </c>
      <c r="J185" t="s">
        <v>4029</v>
      </c>
      <c r="K185" t="s">
        <v>4030</v>
      </c>
    </row>
    <row r="186" spans="2:11" x14ac:dyDescent="0.3">
      <c r="B186" t="s">
        <v>1943</v>
      </c>
      <c r="C186" t="s">
        <v>48</v>
      </c>
      <c r="D186" t="s">
        <v>403</v>
      </c>
      <c r="E186" t="s">
        <v>1465</v>
      </c>
      <c r="F186" t="s">
        <v>1466</v>
      </c>
      <c r="G186">
        <v>2018</v>
      </c>
      <c r="I186">
        <v>72199008</v>
      </c>
      <c r="J186" t="s">
        <v>4029</v>
      </c>
      <c r="K186" t="s">
        <v>4030</v>
      </c>
    </row>
    <row r="187" spans="2:11" x14ac:dyDescent="0.3">
      <c r="B187" t="s">
        <v>2954</v>
      </c>
      <c r="C187" t="s">
        <v>48</v>
      </c>
      <c r="D187" t="s">
        <v>403</v>
      </c>
      <c r="E187" t="s">
        <v>2953</v>
      </c>
      <c r="F187" t="s">
        <v>4156</v>
      </c>
      <c r="G187">
        <v>2020</v>
      </c>
      <c r="I187">
        <v>81167253</v>
      </c>
      <c r="J187" t="s">
        <v>4029</v>
      </c>
      <c r="K187" t="s">
        <v>4030</v>
      </c>
    </row>
    <row r="188" spans="2:11" x14ac:dyDescent="0.3">
      <c r="B188" t="s">
        <v>4157</v>
      </c>
      <c r="C188" t="s">
        <v>28</v>
      </c>
      <c r="D188" t="s">
        <v>29</v>
      </c>
      <c r="E188" t="s">
        <v>30</v>
      </c>
      <c r="F188" t="s">
        <v>4158</v>
      </c>
      <c r="G188">
        <v>2020</v>
      </c>
      <c r="I188">
        <v>77437578</v>
      </c>
      <c r="J188" t="s">
        <v>4029</v>
      </c>
      <c r="K188" t="s">
        <v>4030</v>
      </c>
    </row>
    <row r="189" spans="2:11" x14ac:dyDescent="0.3">
      <c r="B189" t="s">
        <v>4159</v>
      </c>
      <c r="C189" t="s">
        <v>48</v>
      </c>
      <c r="D189" t="s">
        <v>49</v>
      </c>
      <c r="E189" t="s">
        <v>4031</v>
      </c>
      <c r="G189">
        <v>2021</v>
      </c>
      <c r="I189">
        <v>81634927</v>
      </c>
      <c r="J189" t="s">
        <v>4029</v>
      </c>
      <c r="K189" t="s">
        <v>4030</v>
      </c>
    </row>
    <row r="190" spans="2:11" x14ac:dyDescent="0.3">
      <c r="B190" t="s">
        <v>4160</v>
      </c>
      <c r="C190" t="s">
        <v>37</v>
      </c>
      <c r="D190" t="s">
        <v>390</v>
      </c>
      <c r="E190" t="s">
        <v>1233</v>
      </c>
      <c r="F190" t="s">
        <v>1234</v>
      </c>
      <c r="G190">
        <v>2015</v>
      </c>
      <c r="I190">
        <v>62615181</v>
      </c>
      <c r="J190" t="s">
        <v>4029</v>
      </c>
      <c r="K190" t="s">
        <v>4030</v>
      </c>
    </row>
    <row r="191" spans="2:11" x14ac:dyDescent="0.3">
      <c r="B191" t="s">
        <v>4161</v>
      </c>
      <c r="C191" t="s">
        <v>37</v>
      </c>
      <c r="D191" t="s">
        <v>362</v>
      </c>
      <c r="E191" t="s">
        <v>1451</v>
      </c>
      <c r="F191" t="s">
        <v>1749</v>
      </c>
      <c r="G191">
        <v>2013</v>
      </c>
      <c r="I191">
        <v>57363013</v>
      </c>
      <c r="J191" t="s">
        <v>4029</v>
      </c>
      <c r="K191" t="s">
        <v>4030</v>
      </c>
    </row>
    <row r="192" spans="2:11" x14ac:dyDescent="0.3">
      <c r="B192" t="s">
        <v>4162</v>
      </c>
      <c r="C192" t="s">
        <v>66</v>
      </c>
      <c r="D192" t="s">
        <v>67</v>
      </c>
      <c r="E192" t="s">
        <v>598</v>
      </c>
      <c r="G192">
        <v>2015</v>
      </c>
      <c r="I192">
        <v>63051680</v>
      </c>
      <c r="J192" t="s">
        <v>4029</v>
      </c>
      <c r="K192" t="s">
        <v>4030</v>
      </c>
    </row>
    <row r="193" spans="2:11" x14ac:dyDescent="0.3">
      <c r="B193" t="s">
        <v>4163</v>
      </c>
      <c r="C193" t="s">
        <v>37</v>
      </c>
      <c r="D193" t="s">
        <v>390</v>
      </c>
      <c r="E193" t="s">
        <v>1442</v>
      </c>
      <c r="G193">
        <v>2013</v>
      </c>
      <c r="I193">
        <v>59278587</v>
      </c>
      <c r="J193" t="s">
        <v>4029</v>
      </c>
      <c r="K193" t="s">
        <v>4030</v>
      </c>
    </row>
    <row r="194" spans="2:11" x14ac:dyDescent="0.3">
      <c r="B194" t="s">
        <v>2832</v>
      </c>
      <c r="C194" t="s">
        <v>85</v>
      </c>
      <c r="D194" t="s">
        <v>86</v>
      </c>
      <c r="E194" t="s">
        <v>87</v>
      </c>
      <c r="F194" t="s">
        <v>2831</v>
      </c>
      <c r="G194">
        <v>2017</v>
      </c>
      <c r="I194">
        <v>68572948</v>
      </c>
      <c r="J194" t="s">
        <v>4029</v>
      </c>
      <c r="K194" t="s">
        <v>4030</v>
      </c>
    </row>
    <row r="195" spans="2:11" x14ac:dyDescent="0.3">
      <c r="B195" t="s">
        <v>986</v>
      </c>
      <c r="C195" t="s">
        <v>42</v>
      </c>
      <c r="D195" t="s">
        <v>680</v>
      </c>
      <c r="E195" t="s">
        <v>681</v>
      </c>
      <c r="F195" t="s">
        <v>4164</v>
      </c>
      <c r="G195">
        <v>2012</v>
      </c>
      <c r="I195">
        <v>55599214</v>
      </c>
      <c r="J195" t="s">
        <v>4029</v>
      </c>
      <c r="K195" t="s">
        <v>4030</v>
      </c>
    </row>
    <row r="196" spans="2:11" x14ac:dyDescent="0.3">
      <c r="B196" t="s">
        <v>1583</v>
      </c>
      <c r="C196" t="s">
        <v>28</v>
      </c>
      <c r="D196" t="s">
        <v>29</v>
      </c>
      <c r="E196" t="s">
        <v>2749</v>
      </c>
      <c r="F196" t="s">
        <v>2750</v>
      </c>
      <c r="G196">
        <v>2021</v>
      </c>
      <c r="I196">
        <v>81707975</v>
      </c>
      <c r="J196" t="s">
        <v>4029</v>
      </c>
      <c r="K196" t="s">
        <v>4030</v>
      </c>
    </row>
    <row r="197" spans="2:11" x14ac:dyDescent="0.3">
      <c r="B197" t="s">
        <v>382</v>
      </c>
      <c r="C197" t="s">
        <v>85</v>
      </c>
      <c r="D197" t="s">
        <v>86</v>
      </c>
      <c r="E197" t="s">
        <v>132</v>
      </c>
      <c r="F197" t="s">
        <v>4165</v>
      </c>
      <c r="G197">
        <v>2018</v>
      </c>
      <c r="I197">
        <v>72157062</v>
      </c>
      <c r="J197" t="s">
        <v>4029</v>
      </c>
      <c r="K197" t="s">
        <v>4030</v>
      </c>
    </row>
    <row r="198" spans="2:11" x14ac:dyDescent="0.3">
      <c r="B198" t="s">
        <v>4166</v>
      </c>
      <c r="C198" t="s">
        <v>60</v>
      </c>
      <c r="D198" t="s">
        <v>61</v>
      </c>
      <c r="E198" t="s">
        <v>3376</v>
      </c>
      <c r="F198" t="s">
        <v>4167</v>
      </c>
      <c r="G198">
        <v>2021</v>
      </c>
      <c r="I198">
        <v>82252092</v>
      </c>
      <c r="J198" t="s">
        <v>4029</v>
      </c>
      <c r="K198" t="s">
        <v>4030</v>
      </c>
    </row>
    <row r="199" spans="2:11" x14ac:dyDescent="0.3">
      <c r="B199" t="s">
        <v>4168</v>
      </c>
      <c r="C199" t="s">
        <v>73</v>
      </c>
      <c r="D199" t="s">
        <v>74</v>
      </c>
      <c r="E199" t="s">
        <v>4169</v>
      </c>
      <c r="G199">
        <v>2019</v>
      </c>
      <c r="I199">
        <v>74063057</v>
      </c>
      <c r="J199" t="s">
        <v>4029</v>
      </c>
      <c r="K199" t="s">
        <v>4030</v>
      </c>
    </row>
    <row r="200" spans="2:11" x14ac:dyDescent="0.3">
      <c r="B200" t="s">
        <v>3342</v>
      </c>
      <c r="C200" t="s">
        <v>48</v>
      </c>
      <c r="D200" t="s">
        <v>49</v>
      </c>
      <c r="E200" t="s">
        <v>340</v>
      </c>
      <c r="G200">
        <v>2022</v>
      </c>
      <c r="I200">
        <v>87427435</v>
      </c>
      <c r="J200" t="s">
        <v>4029</v>
      </c>
      <c r="K200" t="s">
        <v>4030</v>
      </c>
    </row>
    <row r="201" spans="2:11" x14ac:dyDescent="0.3">
      <c r="B201" t="s">
        <v>2098</v>
      </c>
      <c r="C201" t="s">
        <v>85</v>
      </c>
      <c r="D201" t="s">
        <v>86</v>
      </c>
      <c r="E201" t="s">
        <v>120</v>
      </c>
      <c r="F201" t="s">
        <v>1615</v>
      </c>
      <c r="G201">
        <v>2018</v>
      </c>
      <c r="I201">
        <v>71127135</v>
      </c>
      <c r="J201" t="s">
        <v>4029</v>
      </c>
      <c r="K201" t="s">
        <v>4030</v>
      </c>
    </row>
    <row r="202" spans="2:11" x14ac:dyDescent="0.3">
      <c r="B202" t="s">
        <v>2857</v>
      </c>
      <c r="C202" t="s">
        <v>73</v>
      </c>
      <c r="D202" t="s">
        <v>290</v>
      </c>
      <c r="E202" t="s">
        <v>2855</v>
      </c>
      <c r="G202">
        <v>2015</v>
      </c>
      <c r="I202">
        <v>63680793</v>
      </c>
      <c r="J202" t="s">
        <v>4029</v>
      </c>
      <c r="K202" t="s">
        <v>4030</v>
      </c>
    </row>
    <row r="203" spans="2:11" x14ac:dyDescent="0.3">
      <c r="B203" t="s">
        <v>4170</v>
      </c>
      <c r="C203" t="s">
        <v>42</v>
      </c>
      <c r="D203" t="s">
        <v>680</v>
      </c>
      <c r="E203" t="s">
        <v>1256</v>
      </c>
      <c r="F203" t="s">
        <v>4171</v>
      </c>
      <c r="G203">
        <v>2017</v>
      </c>
      <c r="I203">
        <v>69740631</v>
      </c>
      <c r="J203" t="s">
        <v>4029</v>
      </c>
      <c r="K203" t="s">
        <v>4030</v>
      </c>
    </row>
    <row r="204" spans="2:11" x14ac:dyDescent="0.3">
      <c r="B204" t="s">
        <v>2755</v>
      </c>
      <c r="C204" t="s">
        <v>85</v>
      </c>
      <c r="D204" t="s">
        <v>86</v>
      </c>
      <c r="E204" t="s">
        <v>85</v>
      </c>
      <c r="F204" t="s">
        <v>2473</v>
      </c>
      <c r="G204">
        <v>2020</v>
      </c>
      <c r="I204">
        <v>80672078</v>
      </c>
      <c r="J204" t="s">
        <v>4029</v>
      </c>
      <c r="K204" t="s">
        <v>4030</v>
      </c>
    </row>
    <row r="205" spans="2:11" x14ac:dyDescent="0.3">
      <c r="B205" t="s">
        <v>3212</v>
      </c>
      <c r="C205" t="s">
        <v>28</v>
      </c>
      <c r="D205" t="s">
        <v>33</v>
      </c>
      <c r="E205" t="s">
        <v>3211</v>
      </c>
      <c r="G205">
        <v>2019</v>
      </c>
      <c r="I205">
        <v>76196984</v>
      </c>
      <c r="J205" t="s">
        <v>4029</v>
      </c>
      <c r="K205" t="s">
        <v>4030</v>
      </c>
    </row>
    <row r="206" spans="2:11" x14ac:dyDescent="0.3">
      <c r="B206" t="s">
        <v>906</v>
      </c>
      <c r="C206" t="s">
        <v>42</v>
      </c>
      <c r="D206" t="s">
        <v>316</v>
      </c>
      <c r="E206" t="s">
        <v>904</v>
      </c>
      <c r="F206" t="s">
        <v>905</v>
      </c>
      <c r="G206">
        <v>2016</v>
      </c>
      <c r="I206">
        <v>65599802</v>
      </c>
      <c r="J206" t="s">
        <v>4029</v>
      </c>
      <c r="K206" t="s">
        <v>4030</v>
      </c>
    </row>
    <row r="207" spans="2:11" x14ac:dyDescent="0.3">
      <c r="B207" t="s">
        <v>2802</v>
      </c>
      <c r="C207" t="s">
        <v>138</v>
      </c>
      <c r="D207" t="s">
        <v>139</v>
      </c>
      <c r="E207" t="s">
        <v>1138</v>
      </c>
      <c r="F207" t="s">
        <v>4172</v>
      </c>
      <c r="G207">
        <v>2014</v>
      </c>
      <c r="I207">
        <v>61604194</v>
      </c>
      <c r="J207" t="s">
        <v>4029</v>
      </c>
      <c r="K207" t="s">
        <v>4030</v>
      </c>
    </row>
    <row r="208" spans="2:11" x14ac:dyDescent="0.3">
      <c r="B208" t="s">
        <v>4173</v>
      </c>
      <c r="C208" t="s">
        <v>66</v>
      </c>
      <c r="D208" t="s">
        <v>80</v>
      </c>
      <c r="E208" t="s">
        <v>188</v>
      </c>
      <c r="F208" t="s">
        <v>4174</v>
      </c>
      <c r="G208">
        <v>2018</v>
      </c>
      <c r="I208">
        <v>73326658</v>
      </c>
      <c r="J208" t="s">
        <v>4029</v>
      </c>
      <c r="K208" t="s">
        <v>4030</v>
      </c>
    </row>
    <row r="209" spans="2:11" x14ac:dyDescent="0.3">
      <c r="B209" t="s">
        <v>1946</v>
      </c>
      <c r="C209" t="s">
        <v>138</v>
      </c>
      <c r="D209" t="s">
        <v>139</v>
      </c>
      <c r="E209" t="s">
        <v>1296</v>
      </c>
      <c r="F209" t="s">
        <v>1945</v>
      </c>
      <c r="G209">
        <v>2018</v>
      </c>
      <c r="I209">
        <v>73176761</v>
      </c>
      <c r="J209" t="s">
        <v>4029</v>
      </c>
      <c r="K209" t="s">
        <v>4030</v>
      </c>
    </row>
    <row r="210" spans="2:11" x14ac:dyDescent="0.3">
      <c r="B210" t="s">
        <v>4175</v>
      </c>
      <c r="C210" t="s">
        <v>73</v>
      </c>
      <c r="D210" t="s">
        <v>290</v>
      </c>
      <c r="E210" t="s">
        <v>4176</v>
      </c>
      <c r="F210" t="s">
        <v>4177</v>
      </c>
      <c r="G210">
        <v>2015</v>
      </c>
      <c r="I210">
        <v>62826093</v>
      </c>
      <c r="J210" t="s">
        <v>4029</v>
      </c>
      <c r="K210" t="s">
        <v>4030</v>
      </c>
    </row>
    <row r="211" spans="2:11" x14ac:dyDescent="0.3">
      <c r="B211" t="s">
        <v>31</v>
      </c>
      <c r="C211" t="s">
        <v>28</v>
      </c>
      <c r="D211" t="s">
        <v>29</v>
      </c>
      <c r="E211" t="s">
        <v>30</v>
      </c>
      <c r="G211">
        <v>2013</v>
      </c>
      <c r="I211">
        <v>68575785</v>
      </c>
      <c r="J211" t="s">
        <v>4029</v>
      </c>
      <c r="K211" t="s">
        <v>4030</v>
      </c>
    </row>
    <row r="212" spans="2:11" x14ac:dyDescent="0.3">
      <c r="B212" t="s">
        <v>45</v>
      </c>
      <c r="C212" t="s">
        <v>42</v>
      </c>
      <c r="D212" t="s">
        <v>43</v>
      </c>
      <c r="E212" t="s">
        <v>44</v>
      </c>
      <c r="G212">
        <v>2012</v>
      </c>
      <c r="I212">
        <v>55468152</v>
      </c>
      <c r="J212" t="s">
        <v>4029</v>
      </c>
      <c r="K212" t="s">
        <v>4030</v>
      </c>
    </row>
    <row r="213" spans="2:11" x14ac:dyDescent="0.3">
      <c r="B213" t="s">
        <v>4178</v>
      </c>
      <c r="C213" t="s">
        <v>28</v>
      </c>
      <c r="D213" t="s">
        <v>29</v>
      </c>
      <c r="E213" t="s">
        <v>1803</v>
      </c>
      <c r="F213" t="s">
        <v>4179</v>
      </c>
      <c r="G213">
        <v>2022</v>
      </c>
      <c r="I213">
        <v>85693367</v>
      </c>
      <c r="J213" t="s">
        <v>4029</v>
      </c>
      <c r="K213" t="s">
        <v>4030</v>
      </c>
    </row>
    <row r="214" spans="2:11" x14ac:dyDescent="0.3">
      <c r="B214" t="s">
        <v>127</v>
      </c>
      <c r="C214" t="s">
        <v>85</v>
      </c>
      <c r="D214" t="s">
        <v>86</v>
      </c>
      <c r="E214" t="s">
        <v>126</v>
      </c>
      <c r="F214" t="s">
        <v>1368</v>
      </c>
      <c r="G214">
        <v>2013</v>
      </c>
      <c r="I214">
        <v>59225548</v>
      </c>
      <c r="J214" t="s">
        <v>4029</v>
      </c>
      <c r="K214" t="s">
        <v>4030</v>
      </c>
    </row>
    <row r="215" spans="2:11" x14ac:dyDescent="0.3">
      <c r="B215" t="s">
        <v>3761</v>
      </c>
      <c r="C215" t="s">
        <v>138</v>
      </c>
      <c r="D215" t="s">
        <v>139</v>
      </c>
      <c r="E215" t="s">
        <v>248</v>
      </c>
      <c r="F215" t="s">
        <v>4180</v>
      </c>
      <c r="G215">
        <v>2022</v>
      </c>
      <c r="I215">
        <v>86420615</v>
      </c>
      <c r="J215" t="s">
        <v>4029</v>
      </c>
      <c r="K215" t="s">
        <v>4030</v>
      </c>
    </row>
    <row r="216" spans="2:11" x14ac:dyDescent="0.3">
      <c r="B216" t="s">
        <v>2742</v>
      </c>
      <c r="C216" t="s">
        <v>42</v>
      </c>
      <c r="D216" t="s">
        <v>316</v>
      </c>
      <c r="E216" t="s">
        <v>922</v>
      </c>
      <c r="F216" t="s">
        <v>4181</v>
      </c>
      <c r="G216">
        <v>2020</v>
      </c>
      <c r="I216">
        <v>78223636</v>
      </c>
      <c r="J216" t="s">
        <v>4029</v>
      </c>
      <c r="K216" t="s">
        <v>4030</v>
      </c>
    </row>
    <row r="217" spans="2:11" x14ac:dyDescent="0.3">
      <c r="B217" t="s">
        <v>4182</v>
      </c>
      <c r="C217" t="s">
        <v>66</v>
      </c>
      <c r="D217" t="s">
        <v>67</v>
      </c>
      <c r="E217" t="s">
        <v>738</v>
      </c>
      <c r="F217" t="s">
        <v>4183</v>
      </c>
      <c r="G217">
        <v>2013</v>
      </c>
      <c r="I217">
        <v>57584664</v>
      </c>
      <c r="J217" t="s">
        <v>4029</v>
      </c>
      <c r="K217" t="s">
        <v>4030</v>
      </c>
    </row>
    <row r="218" spans="2:11" x14ac:dyDescent="0.3">
      <c r="B218" t="s">
        <v>4184</v>
      </c>
      <c r="C218" t="s">
        <v>21</v>
      </c>
      <c r="D218" t="s">
        <v>22</v>
      </c>
      <c r="E218" t="s">
        <v>1055</v>
      </c>
      <c r="G218">
        <v>2016</v>
      </c>
      <c r="H218">
        <v>2023</v>
      </c>
      <c r="I218">
        <v>66848938</v>
      </c>
      <c r="J218" t="s">
        <v>4034</v>
      </c>
      <c r="K218" t="s">
        <v>4030</v>
      </c>
    </row>
    <row r="219" spans="2:11" x14ac:dyDescent="0.3">
      <c r="B219" t="s">
        <v>734</v>
      </c>
      <c r="C219" t="s">
        <v>48</v>
      </c>
      <c r="D219" t="s">
        <v>403</v>
      </c>
      <c r="E219" t="s">
        <v>404</v>
      </c>
      <c r="G219">
        <v>2013</v>
      </c>
      <c r="I219">
        <v>82117217</v>
      </c>
      <c r="J219" t="s">
        <v>4029</v>
      </c>
      <c r="K219" t="s">
        <v>4030</v>
      </c>
    </row>
    <row r="220" spans="2:11" x14ac:dyDescent="0.3">
      <c r="B220" t="s">
        <v>2191</v>
      </c>
      <c r="C220" t="s">
        <v>73</v>
      </c>
      <c r="D220" t="s">
        <v>290</v>
      </c>
      <c r="E220" t="s">
        <v>2189</v>
      </c>
      <c r="F220" t="s">
        <v>2190</v>
      </c>
      <c r="G220">
        <v>2015</v>
      </c>
      <c r="I220">
        <v>64566242</v>
      </c>
      <c r="J220" t="s">
        <v>4029</v>
      </c>
      <c r="K220" t="s">
        <v>4030</v>
      </c>
    </row>
    <row r="221" spans="2:11" x14ac:dyDescent="0.3">
      <c r="B221" t="s">
        <v>2911</v>
      </c>
      <c r="C221" t="s">
        <v>85</v>
      </c>
      <c r="D221" t="s">
        <v>86</v>
      </c>
      <c r="E221" t="s">
        <v>120</v>
      </c>
      <c r="G221">
        <v>2017</v>
      </c>
      <c r="I221">
        <v>68524366</v>
      </c>
      <c r="J221" t="s">
        <v>4029</v>
      </c>
      <c r="K221" t="s">
        <v>4030</v>
      </c>
    </row>
    <row r="222" spans="2:11" x14ac:dyDescent="0.3">
      <c r="B222" t="s">
        <v>762</v>
      </c>
      <c r="C222" t="s">
        <v>48</v>
      </c>
      <c r="D222" t="s">
        <v>49</v>
      </c>
      <c r="E222" t="s">
        <v>4031</v>
      </c>
      <c r="F222" t="s">
        <v>4185</v>
      </c>
      <c r="G222">
        <v>2015</v>
      </c>
      <c r="I222">
        <v>71448217</v>
      </c>
      <c r="J222" t="s">
        <v>4029</v>
      </c>
      <c r="K222" t="s">
        <v>4030</v>
      </c>
    </row>
    <row r="223" spans="2:11" x14ac:dyDescent="0.3">
      <c r="B223" t="s">
        <v>1280</v>
      </c>
      <c r="C223" t="s">
        <v>37</v>
      </c>
      <c r="D223" t="s">
        <v>390</v>
      </c>
      <c r="E223" t="s">
        <v>1233</v>
      </c>
      <c r="F223" t="s">
        <v>4186</v>
      </c>
      <c r="G223">
        <v>2017</v>
      </c>
      <c r="I223">
        <v>69171459</v>
      </c>
      <c r="J223" t="s">
        <v>4029</v>
      </c>
      <c r="K223" t="s">
        <v>4030</v>
      </c>
    </row>
    <row r="224" spans="2:11" x14ac:dyDescent="0.3">
      <c r="B224" t="s">
        <v>4187</v>
      </c>
      <c r="C224" t="s">
        <v>48</v>
      </c>
      <c r="D224" t="s">
        <v>403</v>
      </c>
      <c r="E224" t="s">
        <v>2022</v>
      </c>
      <c r="G224">
        <v>2016</v>
      </c>
      <c r="I224">
        <v>82593701</v>
      </c>
      <c r="J224" t="s">
        <v>4029</v>
      </c>
      <c r="K224" t="s">
        <v>4030</v>
      </c>
    </row>
    <row r="225" spans="2:11" x14ac:dyDescent="0.3">
      <c r="B225" t="s">
        <v>458</v>
      </c>
      <c r="C225" t="s">
        <v>85</v>
      </c>
      <c r="D225" t="s">
        <v>86</v>
      </c>
      <c r="E225" t="s">
        <v>85</v>
      </c>
      <c r="F225" t="s">
        <v>457</v>
      </c>
      <c r="G225">
        <v>2020</v>
      </c>
      <c r="I225">
        <v>80240453</v>
      </c>
      <c r="J225" t="s">
        <v>4029</v>
      </c>
      <c r="K225" t="s">
        <v>4030</v>
      </c>
    </row>
    <row r="226" spans="2:11" x14ac:dyDescent="0.3">
      <c r="B226" t="s">
        <v>2653</v>
      </c>
      <c r="C226" t="s">
        <v>138</v>
      </c>
      <c r="D226" t="s">
        <v>139</v>
      </c>
      <c r="E226" t="s">
        <v>613</v>
      </c>
      <c r="F226" t="s">
        <v>2652</v>
      </c>
      <c r="G226">
        <v>2020</v>
      </c>
      <c r="I226">
        <v>77794974</v>
      </c>
      <c r="J226" t="s">
        <v>4029</v>
      </c>
      <c r="K226" t="s">
        <v>4030</v>
      </c>
    </row>
    <row r="227" spans="2:11" x14ac:dyDescent="0.3">
      <c r="B227" t="s">
        <v>4188</v>
      </c>
      <c r="C227" t="s">
        <v>21</v>
      </c>
      <c r="D227" t="s">
        <v>680</v>
      </c>
      <c r="E227" t="s">
        <v>1414</v>
      </c>
      <c r="F227" t="s">
        <v>4114</v>
      </c>
      <c r="G227">
        <v>2021</v>
      </c>
      <c r="I227">
        <v>83029532</v>
      </c>
      <c r="J227" t="s">
        <v>4029</v>
      </c>
      <c r="K227" t="s">
        <v>4030</v>
      </c>
    </row>
    <row r="228" spans="2:11" x14ac:dyDescent="0.3">
      <c r="B228" t="s">
        <v>981</v>
      </c>
      <c r="C228" t="s">
        <v>138</v>
      </c>
      <c r="D228" t="s">
        <v>139</v>
      </c>
      <c r="E228" t="s">
        <v>248</v>
      </c>
      <c r="F228" t="s">
        <v>980</v>
      </c>
      <c r="G228">
        <v>2014</v>
      </c>
      <c r="I228">
        <v>60993049</v>
      </c>
      <c r="J228" t="s">
        <v>4029</v>
      </c>
      <c r="K228" t="s">
        <v>4030</v>
      </c>
    </row>
    <row r="229" spans="2:11" x14ac:dyDescent="0.3">
      <c r="B229" t="s">
        <v>4189</v>
      </c>
      <c r="C229" t="s">
        <v>138</v>
      </c>
      <c r="D229" t="s">
        <v>139</v>
      </c>
      <c r="E229" t="s">
        <v>859</v>
      </c>
      <c r="F229" t="s">
        <v>4190</v>
      </c>
      <c r="G229">
        <v>2020</v>
      </c>
      <c r="I229">
        <v>80181848</v>
      </c>
      <c r="J229" t="s">
        <v>4029</v>
      </c>
      <c r="K229" t="s">
        <v>4030</v>
      </c>
    </row>
    <row r="230" spans="2:11" x14ac:dyDescent="0.3">
      <c r="B230" t="s">
        <v>296</v>
      </c>
      <c r="C230" t="s">
        <v>28</v>
      </c>
      <c r="D230" t="s">
        <v>29</v>
      </c>
      <c r="E230" t="s">
        <v>295</v>
      </c>
      <c r="G230">
        <v>2012</v>
      </c>
      <c r="I230">
        <v>56375689</v>
      </c>
      <c r="J230" t="s">
        <v>4029</v>
      </c>
      <c r="K230" t="s">
        <v>4030</v>
      </c>
    </row>
    <row r="231" spans="2:11" x14ac:dyDescent="0.3">
      <c r="B231" t="s">
        <v>1706</v>
      </c>
      <c r="C231" t="s">
        <v>73</v>
      </c>
      <c r="D231" t="s">
        <v>74</v>
      </c>
      <c r="E231" t="s">
        <v>1705</v>
      </c>
      <c r="G231">
        <v>2018</v>
      </c>
      <c r="I231">
        <v>72292202</v>
      </c>
      <c r="J231" t="s">
        <v>4029</v>
      </c>
      <c r="K231" t="s">
        <v>4030</v>
      </c>
    </row>
    <row r="232" spans="2:11" x14ac:dyDescent="0.3">
      <c r="B232" t="s">
        <v>4191</v>
      </c>
      <c r="C232" t="s">
        <v>42</v>
      </c>
      <c r="D232" t="s">
        <v>93</v>
      </c>
      <c r="E232" t="s">
        <v>301</v>
      </c>
      <c r="G232">
        <v>2018</v>
      </c>
      <c r="I232">
        <v>72234083</v>
      </c>
      <c r="J232" t="s">
        <v>4029</v>
      </c>
      <c r="K232" t="s">
        <v>4030</v>
      </c>
    </row>
    <row r="233" spans="2:11" x14ac:dyDescent="0.3">
      <c r="B233" t="s">
        <v>3370</v>
      </c>
      <c r="C233" t="s">
        <v>28</v>
      </c>
      <c r="D233" t="s">
        <v>33</v>
      </c>
      <c r="E233" t="s">
        <v>2139</v>
      </c>
      <c r="F233" t="s">
        <v>4192</v>
      </c>
      <c r="G233">
        <v>2022</v>
      </c>
      <c r="I233">
        <v>86100939</v>
      </c>
      <c r="J233" t="s">
        <v>4029</v>
      </c>
      <c r="K233" t="s">
        <v>4030</v>
      </c>
    </row>
    <row r="234" spans="2:11" x14ac:dyDescent="0.3">
      <c r="B234" t="s">
        <v>1598</v>
      </c>
      <c r="C234" t="s">
        <v>53</v>
      </c>
      <c r="D234" t="s">
        <v>54</v>
      </c>
      <c r="E234" t="s">
        <v>1521</v>
      </c>
      <c r="F234" t="s">
        <v>1597</v>
      </c>
      <c r="G234">
        <v>2017</v>
      </c>
      <c r="I234">
        <v>70070946</v>
      </c>
      <c r="J234" t="s">
        <v>4029</v>
      </c>
      <c r="K234" t="s">
        <v>4030</v>
      </c>
    </row>
    <row r="235" spans="2:11" x14ac:dyDescent="0.3">
      <c r="B235" t="s">
        <v>4193</v>
      </c>
      <c r="C235" t="s">
        <v>42</v>
      </c>
      <c r="D235" t="s">
        <v>93</v>
      </c>
      <c r="E235" t="s">
        <v>426</v>
      </c>
      <c r="G235">
        <v>2021</v>
      </c>
      <c r="I235">
        <v>82276773</v>
      </c>
      <c r="J235" t="s">
        <v>4029</v>
      </c>
      <c r="K235" t="s">
        <v>4030</v>
      </c>
    </row>
    <row r="236" spans="2:11" x14ac:dyDescent="0.3">
      <c r="B236" t="s">
        <v>4194</v>
      </c>
      <c r="C236" t="s">
        <v>85</v>
      </c>
      <c r="D236" t="s">
        <v>86</v>
      </c>
      <c r="E236" t="s">
        <v>85</v>
      </c>
      <c r="F236" t="s">
        <v>2473</v>
      </c>
      <c r="G236">
        <v>2020</v>
      </c>
      <c r="H236">
        <v>2023</v>
      </c>
      <c r="I236">
        <v>80423221</v>
      </c>
      <c r="J236" t="s">
        <v>4034</v>
      </c>
      <c r="K236" t="s">
        <v>4030</v>
      </c>
    </row>
    <row r="237" spans="2:11" x14ac:dyDescent="0.3">
      <c r="B237" t="s">
        <v>2249</v>
      </c>
      <c r="C237" t="s">
        <v>138</v>
      </c>
      <c r="D237" t="s">
        <v>139</v>
      </c>
      <c r="E237" t="s">
        <v>2247</v>
      </c>
      <c r="F237" t="s">
        <v>2248</v>
      </c>
      <c r="G237">
        <v>2017</v>
      </c>
      <c r="I237">
        <v>68190700</v>
      </c>
      <c r="J237" t="s">
        <v>4029</v>
      </c>
      <c r="K237" t="s">
        <v>4030</v>
      </c>
    </row>
    <row r="238" spans="2:11" x14ac:dyDescent="0.3">
      <c r="B238" t="s">
        <v>1254</v>
      </c>
      <c r="C238" t="s">
        <v>138</v>
      </c>
      <c r="D238" t="s">
        <v>139</v>
      </c>
      <c r="E238" t="s">
        <v>1138</v>
      </c>
      <c r="F238" t="s">
        <v>1253</v>
      </c>
      <c r="G238">
        <v>2014</v>
      </c>
      <c r="I238">
        <v>61124370</v>
      </c>
      <c r="J238" t="s">
        <v>4029</v>
      </c>
      <c r="K238" t="s">
        <v>4030</v>
      </c>
    </row>
    <row r="239" spans="2:11" x14ac:dyDescent="0.3">
      <c r="B239" t="s">
        <v>3046</v>
      </c>
      <c r="C239" t="s">
        <v>48</v>
      </c>
      <c r="D239" t="s">
        <v>403</v>
      </c>
      <c r="E239" t="s">
        <v>3045</v>
      </c>
      <c r="G239">
        <v>2021</v>
      </c>
      <c r="I239">
        <v>82908591</v>
      </c>
      <c r="J239" t="s">
        <v>4029</v>
      </c>
      <c r="K239" t="s">
        <v>4030</v>
      </c>
    </row>
    <row r="240" spans="2:11" x14ac:dyDescent="0.3">
      <c r="B240" t="s">
        <v>4195</v>
      </c>
      <c r="C240" t="s">
        <v>60</v>
      </c>
      <c r="D240" t="s">
        <v>61</v>
      </c>
      <c r="E240" t="s">
        <v>4196</v>
      </c>
      <c r="F240" t="s">
        <v>4197</v>
      </c>
      <c r="G240">
        <v>2019</v>
      </c>
      <c r="H240">
        <v>2023</v>
      </c>
      <c r="I240">
        <v>75637286</v>
      </c>
      <c r="J240" t="s">
        <v>4034</v>
      </c>
      <c r="K240" t="s">
        <v>4030</v>
      </c>
    </row>
    <row r="241" spans="2:11" x14ac:dyDescent="0.3">
      <c r="B241" t="s">
        <v>700</v>
      </c>
      <c r="C241" t="s">
        <v>66</v>
      </c>
      <c r="D241" t="s">
        <v>67</v>
      </c>
      <c r="E241" t="s">
        <v>698</v>
      </c>
      <c r="F241" t="s">
        <v>4198</v>
      </c>
      <c r="G241">
        <v>2013</v>
      </c>
      <c r="I241">
        <v>58095276</v>
      </c>
      <c r="J241" t="s">
        <v>4029</v>
      </c>
      <c r="K241" t="s">
        <v>4030</v>
      </c>
    </row>
    <row r="242" spans="2:11" x14ac:dyDescent="0.3">
      <c r="B242" t="s">
        <v>4199</v>
      </c>
      <c r="C242" t="s">
        <v>48</v>
      </c>
      <c r="D242" t="s">
        <v>403</v>
      </c>
      <c r="E242" t="s">
        <v>404</v>
      </c>
      <c r="G242">
        <v>2022</v>
      </c>
      <c r="I242">
        <v>85243752</v>
      </c>
      <c r="J242" t="s">
        <v>4029</v>
      </c>
      <c r="K242" t="s">
        <v>4030</v>
      </c>
    </row>
    <row r="243" spans="2:11" x14ac:dyDescent="0.3">
      <c r="B243" t="s">
        <v>130</v>
      </c>
      <c r="C243" t="s">
        <v>85</v>
      </c>
      <c r="D243" t="s">
        <v>86</v>
      </c>
      <c r="E243" t="s">
        <v>120</v>
      </c>
      <c r="F243" t="s">
        <v>4200</v>
      </c>
      <c r="G243">
        <v>2017</v>
      </c>
      <c r="I243">
        <v>69207992</v>
      </c>
      <c r="J243" t="s">
        <v>4029</v>
      </c>
      <c r="K243" t="s">
        <v>4030</v>
      </c>
    </row>
    <row r="244" spans="2:11" x14ac:dyDescent="0.3">
      <c r="B244" t="s">
        <v>2309</v>
      </c>
      <c r="C244" t="s">
        <v>28</v>
      </c>
      <c r="D244" t="s">
        <v>33</v>
      </c>
      <c r="E244" t="s">
        <v>2307</v>
      </c>
      <c r="G244">
        <v>2018</v>
      </c>
      <c r="I244">
        <v>82248761</v>
      </c>
      <c r="J244" t="s">
        <v>4029</v>
      </c>
      <c r="K244" t="s">
        <v>4030</v>
      </c>
    </row>
    <row r="245" spans="2:11" x14ac:dyDescent="0.3">
      <c r="B245" t="s">
        <v>4201</v>
      </c>
      <c r="C245" t="s">
        <v>37</v>
      </c>
      <c r="D245" t="s">
        <v>38</v>
      </c>
      <c r="E245" t="s">
        <v>4202</v>
      </c>
      <c r="F245" t="s">
        <v>4203</v>
      </c>
      <c r="G245">
        <v>2022</v>
      </c>
      <c r="I245">
        <v>88230899</v>
      </c>
      <c r="J245" t="s">
        <v>4029</v>
      </c>
      <c r="K245" t="s">
        <v>4030</v>
      </c>
    </row>
    <row r="246" spans="2:11" x14ac:dyDescent="0.3">
      <c r="B246" t="s">
        <v>4204</v>
      </c>
      <c r="C246" t="s">
        <v>66</v>
      </c>
      <c r="D246" t="s">
        <v>67</v>
      </c>
      <c r="E246" t="s">
        <v>657</v>
      </c>
      <c r="G246">
        <v>2017</v>
      </c>
      <c r="I246">
        <v>68053029</v>
      </c>
      <c r="J246" t="s">
        <v>4029</v>
      </c>
      <c r="K246" t="s">
        <v>4030</v>
      </c>
    </row>
    <row r="247" spans="2:11" x14ac:dyDescent="0.3">
      <c r="B247" t="s">
        <v>2710</v>
      </c>
      <c r="C247" t="s">
        <v>85</v>
      </c>
      <c r="D247" t="s">
        <v>86</v>
      </c>
      <c r="E247" t="s">
        <v>2632</v>
      </c>
      <c r="F247" t="s">
        <v>4205</v>
      </c>
      <c r="G247">
        <v>2019</v>
      </c>
      <c r="I247">
        <v>75945711</v>
      </c>
      <c r="J247" t="s">
        <v>4029</v>
      </c>
      <c r="K247" t="s">
        <v>4030</v>
      </c>
    </row>
    <row r="248" spans="2:11" x14ac:dyDescent="0.3">
      <c r="B248" t="s">
        <v>3397</v>
      </c>
      <c r="C248" t="s">
        <v>28</v>
      </c>
      <c r="D248" t="s">
        <v>29</v>
      </c>
      <c r="E248" t="s">
        <v>1401</v>
      </c>
      <c r="F248" t="s">
        <v>4206</v>
      </c>
      <c r="G248">
        <v>2019</v>
      </c>
      <c r="I248">
        <v>75881675</v>
      </c>
      <c r="J248" t="s">
        <v>4029</v>
      </c>
      <c r="K248" t="s">
        <v>4030</v>
      </c>
    </row>
    <row r="249" spans="2:11" x14ac:dyDescent="0.3">
      <c r="B249" t="s">
        <v>2508</v>
      </c>
      <c r="C249" t="s">
        <v>85</v>
      </c>
      <c r="D249" t="s">
        <v>86</v>
      </c>
      <c r="E249" t="s">
        <v>4207</v>
      </c>
      <c r="F249" t="s">
        <v>4208</v>
      </c>
      <c r="G249">
        <v>2020</v>
      </c>
      <c r="I249">
        <v>78770807</v>
      </c>
      <c r="J249" t="s">
        <v>4029</v>
      </c>
      <c r="K249" t="s">
        <v>4030</v>
      </c>
    </row>
    <row r="250" spans="2:11" x14ac:dyDescent="0.3">
      <c r="B250" t="s">
        <v>851</v>
      </c>
      <c r="C250" t="s">
        <v>37</v>
      </c>
      <c r="D250" t="s">
        <v>38</v>
      </c>
      <c r="E250" t="s">
        <v>310</v>
      </c>
      <c r="F250" t="s">
        <v>850</v>
      </c>
      <c r="G250">
        <v>2014</v>
      </c>
      <c r="I250">
        <v>59646039</v>
      </c>
      <c r="J250" t="s">
        <v>4029</v>
      </c>
      <c r="K250" t="s">
        <v>4030</v>
      </c>
    </row>
    <row r="251" spans="2:11" x14ac:dyDescent="0.3">
      <c r="B251" t="s">
        <v>3158</v>
      </c>
      <c r="C251" t="s">
        <v>138</v>
      </c>
      <c r="D251" t="s">
        <v>139</v>
      </c>
      <c r="E251" t="s">
        <v>3156</v>
      </c>
      <c r="F251" t="s">
        <v>4209</v>
      </c>
      <c r="G251">
        <v>2022</v>
      </c>
      <c r="I251">
        <v>85472638</v>
      </c>
      <c r="J251" t="s">
        <v>4029</v>
      </c>
      <c r="K251" t="s">
        <v>4030</v>
      </c>
    </row>
    <row r="252" spans="2:11" x14ac:dyDescent="0.3">
      <c r="B252" t="s">
        <v>4210</v>
      </c>
      <c r="C252" t="s">
        <v>48</v>
      </c>
      <c r="D252" t="s">
        <v>228</v>
      </c>
      <c r="E252" t="s">
        <v>2047</v>
      </c>
      <c r="G252">
        <v>2021</v>
      </c>
      <c r="I252">
        <v>83721339</v>
      </c>
      <c r="J252" t="s">
        <v>4029</v>
      </c>
      <c r="K252" t="s">
        <v>4030</v>
      </c>
    </row>
    <row r="253" spans="2:11" x14ac:dyDescent="0.3">
      <c r="B253" t="s">
        <v>2173</v>
      </c>
      <c r="C253" t="s">
        <v>37</v>
      </c>
      <c r="D253" t="s">
        <v>38</v>
      </c>
      <c r="E253" t="s">
        <v>1083</v>
      </c>
      <c r="G253">
        <v>2015</v>
      </c>
      <c r="I253">
        <v>62938967</v>
      </c>
      <c r="J253" t="s">
        <v>4029</v>
      </c>
      <c r="K253" t="s">
        <v>4030</v>
      </c>
    </row>
    <row r="254" spans="2:11" x14ac:dyDescent="0.3">
      <c r="B254" t="s">
        <v>4211</v>
      </c>
      <c r="C254" t="s">
        <v>21</v>
      </c>
      <c r="D254" t="s">
        <v>22</v>
      </c>
      <c r="E254" t="s">
        <v>161</v>
      </c>
      <c r="G254">
        <v>2018</v>
      </c>
      <c r="I254">
        <v>73171719</v>
      </c>
      <c r="J254" t="s">
        <v>4029</v>
      </c>
      <c r="K254" t="s">
        <v>4030</v>
      </c>
    </row>
    <row r="255" spans="2:11" x14ac:dyDescent="0.3">
      <c r="B255" t="s">
        <v>3884</v>
      </c>
      <c r="C255" t="s">
        <v>138</v>
      </c>
      <c r="D255" t="s">
        <v>139</v>
      </c>
      <c r="E255" t="s">
        <v>248</v>
      </c>
      <c r="F255" t="s">
        <v>3883</v>
      </c>
      <c r="G255">
        <v>2015</v>
      </c>
      <c r="I255">
        <v>64702871</v>
      </c>
      <c r="J255" t="s">
        <v>4029</v>
      </c>
      <c r="K255" t="s">
        <v>4030</v>
      </c>
    </row>
    <row r="256" spans="2:11" x14ac:dyDescent="0.3">
      <c r="B256" t="s">
        <v>4212</v>
      </c>
      <c r="C256" t="s">
        <v>37</v>
      </c>
      <c r="D256" t="s">
        <v>362</v>
      </c>
      <c r="E256" t="s">
        <v>1451</v>
      </c>
      <c r="F256" t="s">
        <v>4213</v>
      </c>
      <c r="G256">
        <v>2014</v>
      </c>
      <c r="I256">
        <v>61371297</v>
      </c>
      <c r="J256" t="s">
        <v>4029</v>
      </c>
      <c r="K256" t="s">
        <v>4030</v>
      </c>
    </row>
    <row r="257" spans="2:11" x14ac:dyDescent="0.3">
      <c r="B257" t="s">
        <v>4214</v>
      </c>
      <c r="C257" t="s">
        <v>28</v>
      </c>
      <c r="D257" t="s">
        <v>29</v>
      </c>
      <c r="E257" t="s">
        <v>1134</v>
      </c>
      <c r="F257" t="s">
        <v>2817</v>
      </c>
      <c r="G257">
        <v>2021</v>
      </c>
      <c r="I257">
        <v>83909818</v>
      </c>
      <c r="J257" t="s">
        <v>4029</v>
      </c>
      <c r="K257" t="s">
        <v>4030</v>
      </c>
    </row>
    <row r="258" spans="2:11" x14ac:dyDescent="0.3">
      <c r="B258" t="s">
        <v>2828</v>
      </c>
      <c r="C258" t="s">
        <v>138</v>
      </c>
      <c r="D258" t="s">
        <v>139</v>
      </c>
      <c r="E258" t="s">
        <v>168</v>
      </c>
      <c r="F258" t="s">
        <v>4215</v>
      </c>
      <c r="G258">
        <v>2019</v>
      </c>
      <c r="I258">
        <v>74914367</v>
      </c>
      <c r="J258" t="s">
        <v>4029</v>
      </c>
      <c r="K258" t="s">
        <v>4030</v>
      </c>
    </row>
    <row r="259" spans="2:11" x14ac:dyDescent="0.3">
      <c r="B259" t="s">
        <v>942</v>
      </c>
      <c r="C259" t="s">
        <v>42</v>
      </c>
      <c r="D259" t="s">
        <v>316</v>
      </c>
      <c r="E259" t="s">
        <v>904</v>
      </c>
      <c r="F259" t="s">
        <v>941</v>
      </c>
      <c r="G259">
        <v>2016</v>
      </c>
      <c r="I259">
        <v>65047788</v>
      </c>
      <c r="J259" t="s">
        <v>4029</v>
      </c>
      <c r="K259" t="s">
        <v>4030</v>
      </c>
    </row>
    <row r="260" spans="2:11" x14ac:dyDescent="0.3">
      <c r="B260" t="s">
        <v>554</v>
      </c>
      <c r="C260" t="s">
        <v>37</v>
      </c>
      <c r="D260" t="s">
        <v>390</v>
      </c>
      <c r="E260" t="s">
        <v>4101</v>
      </c>
      <c r="G260">
        <v>2023</v>
      </c>
      <c r="I260">
        <v>91557143</v>
      </c>
      <c r="J260" t="s">
        <v>4029</v>
      </c>
      <c r="K260" t="s">
        <v>4030</v>
      </c>
    </row>
    <row r="261" spans="2:11" x14ac:dyDescent="0.3">
      <c r="B261" t="s">
        <v>4216</v>
      </c>
      <c r="C261" t="s">
        <v>138</v>
      </c>
      <c r="D261" t="s">
        <v>139</v>
      </c>
      <c r="E261" t="s">
        <v>248</v>
      </c>
      <c r="F261" t="s">
        <v>4217</v>
      </c>
      <c r="G261">
        <v>2018</v>
      </c>
      <c r="I261">
        <v>71286594</v>
      </c>
      <c r="J261" t="s">
        <v>4029</v>
      </c>
      <c r="K261" t="s">
        <v>4030</v>
      </c>
    </row>
    <row r="262" spans="2:11" x14ac:dyDescent="0.3">
      <c r="B262" t="s">
        <v>4218</v>
      </c>
      <c r="C262" t="s">
        <v>53</v>
      </c>
      <c r="D262" t="s">
        <v>54</v>
      </c>
      <c r="E262" t="s">
        <v>25</v>
      </c>
      <c r="F262" t="s">
        <v>4219</v>
      </c>
      <c r="G262">
        <v>2022</v>
      </c>
      <c r="I262">
        <v>86225693</v>
      </c>
      <c r="J262" t="s">
        <v>4029</v>
      </c>
      <c r="K262" t="s">
        <v>4030</v>
      </c>
    </row>
    <row r="263" spans="2:11" x14ac:dyDescent="0.3">
      <c r="B263" t="s">
        <v>2503</v>
      </c>
      <c r="C263" t="s">
        <v>66</v>
      </c>
      <c r="D263" t="s">
        <v>67</v>
      </c>
      <c r="E263" t="s">
        <v>738</v>
      </c>
      <c r="G263">
        <v>2020</v>
      </c>
      <c r="I263">
        <v>77155297</v>
      </c>
      <c r="J263" t="s">
        <v>4029</v>
      </c>
      <c r="K263" t="s">
        <v>4030</v>
      </c>
    </row>
    <row r="264" spans="2:11" x14ac:dyDescent="0.3">
      <c r="B264" t="s">
        <v>4220</v>
      </c>
      <c r="C264" t="s">
        <v>21</v>
      </c>
      <c r="D264" t="s">
        <v>542</v>
      </c>
      <c r="E264" t="s">
        <v>630</v>
      </c>
      <c r="G264">
        <v>2017</v>
      </c>
      <c r="I264">
        <v>69515212</v>
      </c>
      <c r="J264" t="s">
        <v>4029</v>
      </c>
      <c r="K264" t="s">
        <v>4030</v>
      </c>
    </row>
    <row r="265" spans="2:11" x14ac:dyDescent="0.3">
      <c r="B265" t="s">
        <v>2253</v>
      </c>
      <c r="C265" t="s">
        <v>42</v>
      </c>
      <c r="D265" t="s">
        <v>276</v>
      </c>
      <c r="E265" t="s">
        <v>2251</v>
      </c>
      <c r="G265">
        <v>2018</v>
      </c>
      <c r="I265">
        <v>72774568</v>
      </c>
      <c r="J265" t="s">
        <v>4029</v>
      </c>
      <c r="K265" t="s">
        <v>4030</v>
      </c>
    </row>
    <row r="266" spans="2:11" x14ac:dyDescent="0.3">
      <c r="B266" t="s">
        <v>4221</v>
      </c>
      <c r="C266" t="s">
        <v>42</v>
      </c>
      <c r="D266" t="s">
        <v>316</v>
      </c>
      <c r="E266" t="s">
        <v>1981</v>
      </c>
      <c r="F266" t="s">
        <v>1982</v>
      </c>
      <c r="G266">
        <v>2022</v>
      </c>
      <c r="I266">
        <v>86201832</v>
      </c>
      <c r="J266" t="s">
        <v>4029</v>
      </c>
      <c r="K266" t="s">
        <v>4030</v>
      </c>
    </row>
    <row r="267" spans="2:11" x14ac:dyDescent="0.3">
      <c r="B267" t="s">
        <v>4222</v>
      </c>
      <c r="C267" t="s">
        <v>37</v>
      </c>
      <c r="D267" t="s">
        <v>362</v>
      </c>
      <c r="E267" t="s">
        <v>1451</v>
      </c>
      <c r="F267" t="s">
        <v>2610</v>
      </c>
      <c r="G267">
        <v>2013</v>
      </c>
      <c r="I267">
        <v>57928118</v>
      </c>
      <c r="J267" t="s">
        <v>4029</v>
      </c>
      <c r="K267" t="s">
        <v>4030</v>
      </c>
    </row>
    <row r="268" spans="2:11" x14ac:dyDescent="0.3">
      <c r="B268" t="s">
        <v>91</v>
      </c>
      <c r="C268" t="s">
        <v>21</v>
      </c>
      <c r="D268" t="s">
        <v>22</v>
      </c>
      <c r="E268" t="s">
        <v>90</v>
      </c>
      <c r="G268">
        <v>2013</v>
      </c>
      <c r="I268">
        <v>57169489</v>
      </c>
      <c r="J268" t="s">
        <v>4029</v>
      </c>
      <c r="K268" t="s">
        <v>4030</v>
      </c>
    </row>
    <row r="269" spans="2:11" x14ac:dyDescent="0.3">
      <c r="B269" t="s">
        <v>702</v>
      </c>
      <c r="C269" t="s">
        <v>66</v>
      </c>
      <c r="D269" t="s">
        <v>67</v>
      </c>
      <c r="E269" t="s">
        <v>598</v>
      </c>
      <c r="G269">
        <v>2013</v>
      </c>
      <c r="I269">
        <v>58528806</v>
      </c>
      <c r="J269" t="s">
        <v>4029</v>
      </c>
      <c r="K269" t="s">
        <v>4030</v>
      </c>
    </row>
    <row r="270" spans="2:11" x14ac:dyDescent="0.3">
      <c r="B270" t="s">
        <v>2765</v>
      </c>
      <c r="C270" t="s">
        <v>28</v>
      </c>
      <c r="D270" t="s">
        <v>29</v>
      </c>
      <c r="E270" t="s">
        <v>2749</v>
      </c>
      <c r="F270" t="s">
        <v>4223</v>
      </c>
      <c r="G270">
        <v>2017</v>
      </c>
      <c r="I270">
        <v>68806574</v>
      </c>
      <c r="J270" t="s">
        <v>4029</v>
      </c>
      <c r="K270" t="s">
        <v>4030</v>
      </c>
    </row>
    <row r="271" spans="2:11" x14ac:dyDescent="0.3">
      <c r="B271" t="s">
        <v>1504</v>
      </c>
      <c r="C271" t="s">
        <v>60</v>
      </c>
      <c r="D271" t="s">
        <v>61</v>
      </c>
      <c r="E271" t="s">
        <v>1502</v>
      </c>
      <c r="G271">
        <v>2017</v>
      </c>
      <c r="I271">
        <v>70186855</v>
      </c>
      <c r="J271" t="s">
        <v>4029</v>
      </c>
      <c r="K271" t="s">
        <v>4030</v>
      </c>
    </row>
    <row r="272" spans="2:11" x14ac:dyDescent="0.3">
      <c r="B272" t="s">
        <v>4224</v>
      </c>
      <c r="C272" t="s">
        <v>21</v>
      </c>
      <c r="D272" t="s">
        <v>542</v>
      </c>
      <c r="E272" t="s">
        <v>630</v>
      </c>
      <c r="G272">
        <v>2020</v>
      </c>
      <c r="I272">
        <v>80704360</v>
      </c>
      <c r="J272" t="s">
        <v>4029</v>
      </c>
      <c r="K272" t="s">
        <v>4030</v>
      </c>
    </row>
    <row r="273" spans="2:11" x14ac:dyDescent="0.3">
      <c r="B273" t="s">
        <v>436</v>
      </c>
      <c r="C273" t="s">
        <v>48</v>
      </c>
      <c r="D273" t="s">
        <v>49</v>
      </c>
      <c r="E273" t="s">
        <v>435</v>
      </c>
      <c r="G273">
        <v>2016</v>
      </c>
      <c r="I273">
        <v>6623748369562480</v>
      </c>
      <c r="J273" t="s">
        <v>4029</v>
      </c>
      <c r="K273" t="s">
        <v>4030</v>
      </c>
    </row>
    <row r="274" spans="2:11" x14ac:dyDescent="0.3">
      <c r="B274" t="s">
        <v>670</v>
      </c>
      <c r="C274" t="s">
        <v>37</v>
      </c>
      <c r="D274" t="s">
        <v>362</v>
      </c>
      <c r="E274" t="s">
        <v>669</v>
      </c>
      <c r="G274">
        <v>2012</v>
      </c>
      <c r="I274">
        <v>54637570</v>
      </c>
      <c r="J274" t="s">
        <v>4029</v>
      </c>
      <c r="K274" t="s">
        <v>4030</v>
      </c>
    </row>
    <row r="275" spans="2:11" x14ac:dyDescent="0.3">
      <c r="B275" t="s">
        <v>2264</v>
      </c>
      <c r="C275" t="s">
        <v>138</v>
      </c>
      <c r="D275" t="s">
        <v>139</v>
      </c>
      <c r="E275" t="s">
        <v>248</v>
      </c>
      <c r="F275" t="s">
        <v>2263</v>
      </c>
      <c r="G275">
        <v>2016</v>
      </c>
      <c r="I275">
        <v>66285224</v>
      </c>
      <c r="J275" t="s">
        <v>4029</v>
      </c>
      <c r="K275" t="s">
        <v>4030</v>
      </c>
    </row>
    <row r="276" spans="2:11" x14ac:dyDescent="0.3">
      <c r="B276" t="s">
        <v>4225</v>
      </c>
      <c r="C276" t="s">
        <v>21</v>
      </c>
      <c r="D276" t="s">
        <v>22</v>
      </c>
      <c r="E276" t="s">
        <v>1055</v>
      </c>
      <c r="G276">
        <v>2018</v>
      </c>
      <c r="I276">
        <v>73310492</v>
      </c>
      <c r="J276" t="s">
        <v>4029</v>
      </c>
      <c r="K276" t="s">
        <v>4030</v>
      </c>
    </row>
    <row r="277" spans="2:11" x14ac:dyDescent="0.3">
      <c r="B277" t="s">
        <v>4226</v>
      </c>
      <c r="C277" t="s">
        <v>138</v>
      </c>
      <c r="D277" t="s">
        <v>139</v>
      </c>
      <c r="E277" t="s">
        <v>248</v>
      </c>
      <c r="F277" t="s">
        <v>4227</v>
      </c>
      <c r="G277">
        <v>2016</v>
      </c>
      <c r="H277">
        <v>2021</v>
      </c>
      <c r="I277">
        <v>66370485</v>
      </c>
      <c r="J277" t="s">
        <v>4034</v>
      </c>
      <c r="K277" t="s">
        <v>4030</v>
      </c>
    </row>
    <row r="278" spans="2:11" x14ac:dyDescent="0.3">
      <c r="B278" t="s">
        <v>2039</v>
      </c>
      <c r="C278" t="s">
        <v>85</v>
      </c>
      <c r="D278" t="s">
        <v>86</v>
      </c>
      <c r="E278" t="s">
        <v>87</v>
      </c>
      <c r="F278" t="s">
        <v>3307</v>
      </c>
      <c r="G278">
        <v>2017</v>
      </c>
      <c r="I278">
        <v>68019645</v>
      </c>
      <c r="J278" t="s">
        <v>4029</v>
      </c>
      <c r="K278" t="s">
        <v>4030</v>
      </c>
    </row>
    <row r="279" spans="2:11" x14ac:dyDescent="0.3">
      <c r="B279" t="s">
        <v>1843</v>
      </c>
      <c r="C279" t="s">
        <v>28</v>
      </c>
      <c r="D279" t="s">
        <v>33</v>
      </c>
      <c r="E279" t="s">
        <v>1292</v>
      </c>
      <c r="F279" t="s">
        <v>3320</v>
      </c>
      <c r="G279">
        <v>2013</v>
      </c>
      <c r="I279">
        <v>58921222</v>
      </c>
      <c r="J279" t="s">
        <v>4029</v>
      </c>
      <c r="K279" t="s">
        <v>4030</v>
      </c>
    </row>
    <row r="280" spans="2:11" x14ac:dyDescent="0.3">
      <c r="B280" t="s">
        <v>3051</v>
      </c>
      <c r="C280" t="s">
        <v>28</v>
      </c>
      <c r="D280" t="s">
        <v>29</v>
      </c>
      <c r="E280" t="s">
        <v>1401</v>
      </c>
      <c r="F280" t="s">
        <v>4228</v>
      </c>
      <c r="G280">
        <v>2018</v>
      </c>
      <c r="I280">
        <v>72181540</v>
      </c>
      <c r="J280" t="s">
        <v>4029</v>
      </c>
      <c r="K280" t="s">
        <v>4030</v>
      </c>
    </row>
    <row r="281" spans="2:11" x14ac:dyDescent="0.3">
      <c r="B281" t="s">
        <v>2335</v>
      </c>
      <c r="C281" t="s">
        <v>138</v>
      </c>
      <c r="D281" t="s">
        <v>139</v>
      </c>
      <c r="E281" t="s">
        <v>1296</v>
      </c>
      <c r="F281" t="s">
        <v>4229</v>
      </c>
      <c r="G281">
        <v>2013</v>
      </c>
      <c r="I281">
        <v>59357886</v>
      </c>
      <c r="J281" t="s">
        <v>4029</v>
      </c>
      <c r="K281" t="s">
        <v>4030</v>
      </c>
    </row>
    <row r="282" spans="2:11" x14ac:dyDescent="0.3">
      <c r="B282" t="s">
        <v>973</v>
      </c>
      <c r="C282" t="s">
        <v>37</v>
      </c>
      <c r="D282" t="s">
        <v>390</v>
      </c>
      <c r="E282" t="s">
        <v>971</v>
      </c>
      <c r="F282" t="s">
        <v>4230</v>
      </c>
      <c r="G282">
        <v>2013</v>
      </c>
      <c r="I282">
        <v>58921672</v>
      </c>
      <c r="J282" t="s">
        <v>4029</v>
      </c>
      <c r="K282" t="s">
        <v>4030</v>
      </c>
    </row>
    <row r="283" spans="2:11" x14ac:dyDescent="0.3">
      <c r="B283" t="s">
        <v>1098</v>
      </c>
      <c r="C283" t="s">
        <v>42</v>
      </c>
      <c r="D283" t="s">
        <v>316</v>
      </c>
      <c r="E283" t="s">
        <v>904</v>
      </c>
      <c r="F283" t="s">
        <v>1097</v>
      </c>
      <c r="G283">
        <v>2014</v>
      </c>
      <c r="I283">
        <v>61594660</v>
      </c>
      <c r="J283" t="s">
        <v>4029</v>
      </c>
      <c r="K283" t="s">
        <v>4030</v>
      </c>
    </row>
    <row r="284" spans="2:11" x14ac:dyDescent="0.3">
      <c r="B284" t="s">
        <v>4231</v>
      </c>
      <c r="C284" t="s">
        <v>176</v>
      </c>
      <c r="D284" t="s">
        <v>177</v>
      </c>
      <c r="E284" t="s">
        <v>429</v>
      </c>
      <c r="G284">
        <v>2023</v>
      </c>
      <c r="I284">
        <v>90474619</v>
      </c>
      <c r="J284" t="s">
        <v>4029</v>
      </c>
      <c r="K284" t="s">
        <v>4030</v>
      </c>
    </row>
    <row r="285" spans="2:11" x14ac:dyDescent="0.3">
      <c r="B285" t="s">
        <v>3825</v>
      </c>
      <c r="C285" t="s">
        <v>66</v>
      </c>
      <c r="D285" t="s">
        <v>67</v>
      </c>
      <c r="E285" t="s">
        <v>1007</v>
      </c>
      <c r="G285">
        <v>2020</v>
      </c>
      <c r="I285">
        <v>78561736</v>
      </c>
      <c r="J285" t="s">
        <v>4029</v>
      </c>
      <c r="K285" t="s">
        <v>4030</v>
      </c>
    </row>
    <row r="286" spans="2:11" x14ac:dyDescent="0.3">
      <c r="B286" t="s">
        <v>4232</v>
      </c>
      <c r="C286" t="s">
        <v>28</v>
      </c>
      <c r="D286" t="s">
        <v>29</v>
      </c>
      <c r="E286" t="s">
        <v>1401</v>
      </c>
      <c r="F286" t="s">
        <v>1402</v>
      </c>
      <c r="G286">
        <v>2019</v>
      </c>
      <c r="I286">
        <v>76599736</v>
      </c>
      <c r="J286" t="s">
        <v>4029</v>
      </c>
      <c r="K286" t="s">
        <v>4030</v>
      </c>
    </row>
    <row r="287" spans="2:11" x14ac:dyDescent="0.3">
      <c r="B287" t="s">
        <v>4233</v>
      </c>
      <c r="C287" t="s">
        <v>42</v>
      </c>
      <c r="D287" t="s">
        <v>680</v>
      </c>
      <c r="E287" t="s">
        <v>681</v>
      </c>
      <c r="G287">
        <v>2018</v>
      </c>
      <c r="I287">
        <v>72463678</v>
      </c>
      <c r="J287" t="s">
        <v>4029</v>
      </c>
      <c r="K287" t="s">
        <v>4030</v>
      </c>
    </row>
    <row r="288" spans="2:11" x14ac:dyDescent="0.3">
      <c r="B288" t="s">
        <v>4234</v>
      </c>
      <c r="C288" t="s">
        <v>37</v>
      </c>
      <c r="D288" t="s">
        <v>38</v>
      </c>
      <c r="E288" t="s">
        <v>3717</v>
      </c>
      <c r="F288" t="s">
        <v>4235</v>
      </c>
      <c r="G288">
        <v>2013</v>
      </c>
      <c r="I288">
        <v>58273492</v>
      </c>
      <c r="J288" t="s">
        <v>4029</v>
      </c>
      <c r="K288" t="s">
        <v>4030</v>
      </c>
    </row>
    <row r="289" spans="2:11" x14ac:dyDescent="0.3">
      <c r="B289" t="s">
        <v>413</v>
      </c>
      <c r="C289" t="s">
        <v>73</v>
      </c>
      <c r="D289" t="s">
        <v>290</v>
      </c>
      <c r="E289" t="s">
        <v>291</v>
      </c>
      <c r="F289" t="s">
        <v>730</v>
      </c>
      <c r="G289">
        <v>2013</v>
      </c>
      <c r="I289">
        <v>58022139</v>
      </c>
      <c r="J289" t="s">
        <v>4029</v>
      </c>
      <c r="K289" t="s">
        <v>4030</v>
      </c>
    </row>
    <row r="290" spans="2:11" x14ac:dyDescent="0.3">
      <c r="B290" t="s">
        <v>2485</v>
      </c>
      <c r="C290" t="s">
        <v>138</v>
      </c>
      <c r="D290" t="s">
        <v>139</v>
      </c>
      <c r="E290" t="s">
        <v>168</v>
      </c>
      <c r="F290" t="s">
        <v>4236</v>
      </c>
      <c r="G290">
        <v>2016</v>
      </c>
      <c r="I290">
        <v>67352715</v>
      </c>
      <c r="J290" t="s">
        <v>4029</v>
      </c>
      <c r="K290" t="s">
        <v>4030</v>
      </c>
    </row>
    <row r="291" spans="2:11" x14ac:dyDescent="0.3">
      <c r="B291" t="s">
        <v>4237</v>
      </c>
      <c r="C291" t="s">
        <v>28</v>
      </c>
      <c r="D291" t="s">
        <v>33</v>
      </c>
      <c r="E291" t="s">
        <v>1540</v>
      </c>
      <c r="F291" t="s">
        <v>4238</v>
      </c>
      <c r="G291">
        <v>2020</v>
      </c>
      <c r="J291" t="s">
        <v>4029</v>
      </c>
      <c r="K291" t="s">
        <v>4030</v>
      </c>
    </row>
    <row r="292" spans="2:11" x14ac:dyDescent="0.3">
      <c r="B292" t="s">
        <v>3511</v>
      </c>
      <c r="C292" t="s">
        <v>85</v>
      </c>
      <c r="D292" t="s">
        <v>86</v>
      </c>
      <c r="E292" t="s">
        <v>132</v>
      </c>
      <c r="G292">
        <v>2020</v>
      </c>
      <c r="I292">
        <v>78622638</v>
      </c>
      <c r="J292" t="s">
        <v>4029</v>
      </c>
      <c r="K292" t="s">
        <v>4030</v>
      </c>
    </row>
    <row r="293" spans="2:11" x14ac:dyDescent="0.3">
      <c r="B293" t="s">
        <v>121</v>
      </c>
      <c r="C293" t="s">
        <v>85</v>
      </c>
      <c r="D293" t="s">
        <v>86</v>
      </c>
      <c r="E293" t="s">
        <v>120</v>
      </c>
      <c r="F293" t="s">
        <v>4239</v>
      </c>
      <c r="G293">
        <v>2015</v>
      </c>
      <c r="I293">
        <v>64041085</v>
      </c>
      <c r="J293" t="s">
        <v>4029</v>
      </c>
      <c r="K293" t="s">
        <v>4030</v>
      </c>
    </row>
    <row r="294" spans="2:11" x14ac:dyDescent="0.3">
      <c r="B294" t="s">
        <v>4240</v>
      </c>
      <c r="C294" t="s">
        <v>138</v>
      </c>
      <c r="D294" t="s">
        <v>139</v>
      </c>
      <c r="E294" t="s">
        <v>1438</v>
      </c>
      <c r="G294">
        <v>2019</v>
      </c>
      <c r="I294">
        <v>75336642</v>
      </c>
      <c r="J294" t="s">
        <v>4029</v>
      </c>
      <c r="K294" t="s">
        <v>4030</v>
      </c>
    </row>
    <row r="295" spans="2:11" x14ac:dyDescent="0.3">
      <c r="B295" t="s">
        <v>1910</v>
      </c>
      <c r="C295" t="s">
        <v>37</v>
      </c>
      <c r="D295" t="s">
        <v>362</v>
      </c>
      <c r="E295" t="s">
        <v>1908</v>
      </c>
      <c r="G295">
        <v>2013</v>
      </c>
      <c r="I295">
        <v>57595763</v>
      </c>
      <c r="J295" t="s">
        <v>4029</v>
      </c>
      <c r="K295" t="s">
        <v>4030</v>
      </c>
    </row>
    <row r="296" spans="2:11" x14ac:dyDescent="0.3">
      <c r="B296" t="s">
        <v>2327</v>
      </c>
      <c r="C296" t="s">
        <v>73</v>
      </c>
      <c r="D296" t="s">
        <v>74</v>
      </c>
      <c r="E296" t="s">
        <v>2326</v>
      </c>
      <c r="F296" t="s">
        <v>4241</v>
      </c>
      <c r="G296">
        <v>2018</v>
      </c>
      <c r="I296">
        <v>70946795</v>
      </c>
      <c r="J296" t="s">
        <v>4029</v>
      </c>
      <c r="K296" t="s">
        <v>4030</v>
      </c>
    </row>
    <row r="297" spans="2:11" x14ac:dyDescent="0.3">
      <c r="B297" t="s">
        <v>395</v>
      </c>
      <c r="C297" t="s">
        <v>85</v>
      </c>
      <c r="D297" t="s">
        <v>86</v>
      </c>
      <c r="E297" t="s">
        <v>120</v>
      </c>
      <c r="F297" t="s">
        <v>4242</v>
      </c>
      <c r="G297">
        <v>2018</v>
      </c>
      <c r="I297">
        <v>72007796</v>
      </c>
      <c r="J297" t="s">
        <v>4029</v>
      </c>
      <c r="K297" t="s">
        <v>4030</v>
      </c>
    </row>
    <row r="298" spans="2:11" x14ac:dyDescent="0.3">
      <c r="B298" t="s">
        <v>4243</v>
      </c>
      <c r="C298" t="s">
        <v>48</v>
      </c>
      <c r="D298" t="s">
        <v>49</v>
      </c>
      <c r="E298" t="s">
        <v>4031</v>
      </c>
      <c r="F298" t="s">
        <v>4244</v>
      </c>
      <c r="G298">
        <v>2013</v>
      </c>
      <c r="I298">
        <v>59510757</v>
      </c>
      <c r="J298" t="s">
        <v>4029</v>
      </c>
      <c r="K298" t="s">
        <v>4030</v>
      </c>
    </row>
    <row r="299" spans="2:11" x14ac:dyDescent="0.3">
      <c r="B299" t="s">
        <v>924</v>
      </c>
      <c r="C299" t="s">
        <v>42</v>
      </c>
      <c r="D299" t="s">
        <v>316</v>
      </c>
      <c r="E299" t="s">
        <v>922</v>
      </c>
      <c r="F299" t="s">
        <v>923</v>
      </c>
      <c r="G299">
        <v>2015</v>
      </c>
      <c r="I299">
        <v>64143678</v>
      </c>
      <c r="J299" t="s">
        <v>4029</v>
      </c>
      <c r="K299" t="s">
        <v>4030</v>
      </c>
    </row>
    <row r="300" spans="2:11" x14ac:dyDescent="0.3">
      <c r="B300" t="s">
        <v>1323</v>
      </c>
      <c r="C300" t="s">
        <v>42</v>
      </c>
      <c r="D300" t="s">
        <v>316</v>
      </c>
      <c r="E300" t="s">
        <v>922</v>
      </c>
      <c r="F300" t="s">
        <v>922</v>
      </c>
      <c r="G300">
        <v>2015</v>
      </c>
      <c r="I300">
        <v>62630075</v>
      </c>
      <c r="J300" t="s">
        <v>4029</v>
      </c>
      <c r="K300" t="s">
        <v>4030</v>
      </c>
    </row>
    <row r="301" spans="2:11" x14ac:dyDescent="0.3">
      <c r="B301" t="s">
        <v>1623</v>
      </c>
      <c r="C301" t="s">
        <v>66</v>
      </c>
      <c r="D301" t="s">
        <v>67</v>
      </c>
      <c r="E301" t="s">
        <v>738</v>
      </c>
      <c r="G301">
        <v>2017</v>
      </c>
      <c r="I301">
        <v>70367531</v>
      </c>
      <c r="J301" t="s">
        <v>4029</v>
      </c>
      <c r="K301" t="s">
        <v>4030</v>
      </c>
    </row>
    <row r="302" spans="2:11" x14ac:dyDescent="0.3">
      <c r="B302" t="s">
        <v>1894</v>
      </c>
      <c r="C302" t="s">
        <v>37</v>
      </c>
      <c r="D302" t="s">
        <v>38</v>
      </c>
      <c r="E302" t="s">
        <v>1893</v>
      </c>
      <c r="G302">
        <v>2013</v>
      </c>
      <c r="I302">
        <v>59335025</v>
      </c>
      <c r="J302" t="s">
        <v>4029</v>
      </c>
      <c r="K302" t="s">
        <v>4030</v>
      </c>
    </row>
    <row r="303" spans="2:11" x14ac:dyDescent="0.3">
      <c r="B303" t="s">
        <v>4245</v>
      </c>
      <c r="C303" t="s">
        <v>28</v>
      </c>
      <c r="D303" t="s">
        <v>29</v>
      </c>
      <c r="E303" t="s">
        <v>1134</v>
      </c>
      <c r="F303" t="s">
        <v>4246</v>
      </c>
      <c r="G303">
        <v>2015</v>
      </c>
      <c r="I303">
        <v>63468123</v>
      </c>
      <c r="J303" t="s">
        <v>4029</v>
      </c>
      <c r="K303" t="s">
        <v>4030</v>
      </c>
    </row>
    <row r="304" spans="2:11" x14ac:dyDescent="0.3">
      <c r="B304" t="s">
        <v>1817</v>
      </c>
      <c r="C304" t="s">
        <v>60</v>
      </c>
      <c r="D304" t="s">
        <v>61</v>
      </c>
      <c r="E304" t="s">
        <v>1502</v>
      </c>
      <c r="F304" t="s">
        <v>4247</v>
      </c>
      <c r="G304">
        <v>2018</v>
      </c>
      <c r="I304">
        <v>71840605</v>
      </c>
      <c r="J304" t="s">
        <v>4029</v>
      </c>
      <c r="K304" t="s">
        <v>4030</v>
      </c>
    </row>
    <row r="305" spans="2:11" x14ac:dyDescent="0.3">
      <c r="B305" t="s">
        <v>4248</v>
      </c>
      <c r="C305" t="s">
        <v>48</v>
      </c>
      <c r="D305" t="s">
        <v>49</v>
      </c>
      <c r="E305" t="s">
        <v>4031</v>
      </c>
      <c r="F305" t="s">
        <v>2873</v>
      </c>
      <c r="G305">
        <v>2016</v>
      </c>
      <c r="I305">
        <v>6588355170393280</v>
      </c>
      <c r="J305" t="s">
        <v>4029</v>
      </c>
      <c r="K305" t="s">
        <v>4030</v>
      </c>
    </row>
    <row r="306" spans="2:11" x14ac:dyDescent="0.3">
      <c r="B306" t="s">
        <v>4249</v>
      </c>
      <c r="C306" t="s">
        <v>28</v>
      </c>
      <c r="D306" t="s">
        <v>33</v>
      </c>
      <c r="E306" t="s">
        <v>1481</v>
      </c>
      <c r="F306" t="s">
        <v>4250</v>
      </c>
      <c r="G306">
        <v>2017</v>
      </c>
      <c r="I306">
        <v>70106681</v>
      </c>
      <c r="J306" t="s">
        <v>4029</v>
      </c>
      <c r="K306" t="s">
        <v>4030</v>
      </c>
    </row>
    <row r="307" spans="2:11" x14ac:dyDescent="0.3">
      <c r="B307" t="s">
        <v>3069</v>
      </c>
      <c r="C307" t="s">
        <v>85</v>
      </c>
      <c r="D307" t="s">
        <v>86</v>
      </c>
      <c r="E307" t="s">
        <v>132</v>
      </c>
      <c r="G307">
        <v>2020</v>
      </c>
      <c r="I307">
        <v>77143779</v>
      </c>
      <c r="J307" t="s">
        <v>4029</v>
      </c>
      <c r="K307" t="s">
        <v>4030</v>
      </c>
    </row>
    <row r="308" spans="2:11" x14ac:dyDescent="0.3">
      <c r="B308" t="s">
        <v>1620</v>
      </c>
      <c r="C308" t="s">
        <v>42</v>
      </c>
      <c r="D308" t="s">
        <v>276</v>
      </c>
      <c r="E308" t="s">
        <v>872</v>
      </c>
      <c r="G308">
        <v>2016</v>
      </c>
      <c r="I308">
        <v>66386942</v>
      </c>
      <c r="J308" t="s">
        <v>4029</v>
      </c>
      <c r="K308" t="s">
        <v>4030</v>
      </c>
    </row>
    <row r="309" spans="2:11" x14ac:dyDescent="0.3">
      <c r="B309" t="s">
        <v>2186</v>
      </c>
      <c r="C309" t="s">
        <v>37</v>
      </c>
      <c r="D309" t="s">
        <v>538</v>
      </c>
      <c r="E309" t="s">
        <v>2185</v>
      </c>
      <c r="G309">
        <v>2013</v>
      </c>
      <c r="I309">
        <v>59325208</v>
      </c>
      <c r="J309" t="s">
        <v>4029</v>
      </c>
      <c r="K309" t="s">
        <v>4030</v>
      </c>
    </row>
    <row r="310" spans="2:11" x14ac:dyDescent="0.3">
      <c r="B310" t="s">
        <v>1519</v>
      </c>
      <c r="C310" t="s">
        <v>42</v>
      </c>
      <c r="D310" t="s">
        <v>520</v>
      </c>
      <c r="E310" t="s">
        <v>1518</v>
      </c>
      <c r="G310">
        <v>2017</v>
      </c>
      <c r="I310">
        <v>68564953</v>
      </c>
      <c r="J310" t="s">
        <v>4029</v>
      </c>
      <c r="K310" t="s">
        <v>4030</v>
      </c>
    </row>
    <row r="311" spans="2:11" x14ac:dyDescent="0.3">
      <c r="B311" t="s">
        <v>3979</v>
      </c>
      <c r="C311" t="s">
        <v>73</v>
      </c>
      <c r="D311" t="s">
        <v>290</v>
      </c>
      <c r="E311" t="s">
        <v>3977</v>
      </c>
      <c r="F311" t="s">
        <v>4251</v>
      </c>
      <c r="G311">
        <v>2021</v>
      </c>
      <c r="I311">
        <v>83205608</v>
      </c>
      <c r="J311" t="s">
        <v>4029</v>
      </c>
      <c r="K311" t="s">
        <v>4030</v>
      </c>
    </row>
    <row r="312" spans="2:11" x14ac:dyDescent="0.3">
      <c r="B312" t="s">
        <v>1197</v>
      </c>
      <c r="C312" t="s">
        <v>138</v>
      </c>
      <c r="D312" t="s">
        <v>139</v>
      </c>
      <c r="E312" t="s">
        <v>248</v>
      </c>
      <c r="F312" t="s">
        <v>1196</v>
      </c>
      <c r="G312">
        <v>2016</v>
      </c>
      <c r="I312">
        <v>67650635</v>
      </c>
      <c r="J312" t="s">
        <v>4029</v>
      </c>
      <c r="K312" t="s">
        <v>4030</v>
      </c>
    </row>
    <row r="313" spans="2:11" x14ac:dyDescent="0.3">
      <c r="B313" t="s">
        <v>4252</v>
      </c>
      <c r="C313" t="s">
        <v>85</v>
      </c>
      <c r="D313" t="s">
        <v>86</v>
      </c>
      <c r="E313" t="s">
        <v>120</v>
      </c>
      <c r="F313" t="s">
        <v>4253</v>
      </c>
      <c r="G313">
        <v>2015</v>
      </c>
      <c r="H313">
        <v>2018</v>
      </c>
      <c r="I313">
        <v>40024692</v>
      </c>
      <c r="J313" t="s">
        <v>4034</v>
      </c>
      <c r="K313" t="s">
        <v>4030</v>
      </c>
    </row>
    <row r="314" spans="2:11" x14ac:dyDescent="0.3">
      <c r="B314" t="s">
        <v>4254</v>
      </c>
      <c r="C314" t="s">
        <v>48</v>
      </c>
      <c r="D314" t="s">
        <v>403</v>
      </c>
      <c r="E314" t="s">
        <v>1220</v>
      </c>
      <c r="F314" t="s">
        <v>1220</v>
      </c>
      <c r="G314">
        <v>2024</v>
      </c>
      <c r="I314">
        <v>92738796</v>
      </c>
      <c r="J314" t="s">
        <v>4029</v>
      </c>
      <c r="K314" t="s">
        <v>4030</v>
      </c>
    </row>
    <row r="315" spans="2:11" x14ac:dyDescent="0.3">
      <c r="B315" t="s">
        <v>559</v>
      </c>
      <c r="C315" t="s">
        <v>48</v>
      </c>
      <c r="D315" t="s">
        <v>49</v>
      </c>
      <c r="E315" t="s">
        <v>558</v>
      </c>
      <c r="F315" t="s">
        <v>4255</v>
      </c>
      <c r="G315">
        <v>2017</v>
      </c>
      <c r="I315">
        <v>69886318</v>
      </c>
      <c r="J315" t="s">
        <v>4029</v>
      </c>
      <c r="K315" t="s">
        <v>4030</v>
      </c>
    </row>
    <row r="316" spans="2:11" x14ac:dyDescent="0.3">
      <c r="B316" t="s">
        <v>2677</v>
      </c>
      <c r="C316" t="s">
        <v>28</v>
      </c>
      <c r="D316" t="s">
        <v>33</v>
      </c>
      <c r="E316" t="s">
        <v>528</v>
      </c>
      <c r="F316" t="s">
        <v>501</v>
      </c>
      <c r="G316">
        <v>2018</v>
      </c>
      <c r="I316">
        <v>72966769</v>
      </c>
      <c r="J316" t="s">
        <v>4029</v>
      </c>
      <c r="K316" t="s">
        <v>4030</v>
      </c>
    </row>
    <row r="317" spans="2:11" x14ac:dyDescent="0.3">
      <c r="B317" t="s">
        <v>3346</v>
      </c>
      <c r="C317" t="s">
        <v>28</v>
      </c>
      <c r="D317" t="s">
        <v>33</v>
      </c>
      <c r="E317" t="s">
        <v>3344</v>
      </c>
      <c r="F317" t="s">
        <v>4256</v>
      </c>
      <c r="G317">
        <v>2021</v>
      </c>
      <c r="I317">
        <v>83540091</v>
      </c>
      <c r="J317" t="s">
        <v>4029</v>
      </c>
      <c r="K317" t="s">
        <v>4030</v>
      </c>
    </row>
    <row r="318" spans="2:11" x14ac:dyDescent="0.3">
      <c r="B318" t="s">
        <v>787</v>
      </c>
      <c r="C318" t="s">
        <v>66</v>
      </c>
      <c r="D318" t="s">
        <v>80</v>
      </c>
      <c r="E318" t="s">
        <v>4257</v>
      </c>
      <c r="F318" t="s">
        <v>4258</v>
      </c>
      <c r="G318">
        <v>2015</v>
      </c>
      <c r="I318">
        <v>62659723</v>
      </c>
      <c r="J318" t="s">
        <v>4029</v>
      </c>
      <c r="K318" t="s">
        <v>4030</v>
      </c>
    </row>
    <row r="319" spans="2:11" x14ac:dyDescent="0.3">
      <c r="B319" t="s">
        <v>4259</v>
      </c>
      <c r="C319" t="s">
        <v>85</v>
      </c>
      <c r="D319" t="s">
        <v>86</v>
      </c>
      <c r="E319" t="s">
        <v>3613</v>
      </c>
      <c r="F319" t="s">
        <v>4260</v>
      </c>
      <c r="G319">
        <v>2020</v>
      </c>
      <c r="I319">
        <v>77601742</v>
      </c>
      <c r="J319" t="s">
        <v>4029</v>
      </c>
      <c r="K319" t="s">
        <v>4030</v>
      </c>
    </row>
    <row r="320" spans="2:11" x14ac:dyDescent="0.3">
      <c r="B320" t="s">
        <v>3002</v>
      </c>
      <c r="C320" t="s">
        <v>138</v>
      </c>
      <c r="D320" t="s">
        <v>139</v>
      </c>
      <c r="E320" t="s">
        <v>1138</v>
      </c>
      <c r="F320" t="s">
        <v>3001</v>
      </c>
      <c r="G320">
        <v>2015</v>
      </c>
      <c r="I320">
        <v>62935437</v>
      </c>
      <c r="J320" t="s">
        <v>4029</v>
      </c>
      <c r="K320" t="s">
        <v>4030</v>
      </c>
    </row>
    <row r="321" spans="2:11" x14ac:dyDescent="0.3">
      <c r="B321" t="s">
        <v>1616</v>
      </c>
      <c r="C321" t="s">
        <v>85</v>
      </c>
      <c r="D321" t="s">
        <v>86</v>
      </c>
      <c r="E321" t="s">
        <v>120</v>
      </c>
      <c r="F321" t="s">
        <v>1615</v>
      </c>
      <c r="G321">
        <v>2018</v>
      </c>
      <c r="I321">
        <v>70965382</v>
      </c>
      <c r="J321" t="s">
        <v>4029</v>
      </c>
      <c r="K321" t="s">
        <v>4030</v>
      </c>
    </row>
    <row r="322" spans="2:11" x14ac:dyDescent="0.3">
      <c r="B322" t="s">
        <v>1470</v>
      </c>
      <c r="C322" t="s">
        <v>85</v>
      </c>
      <c r="D322" t="s">
        <v>86</v>
      </c>
      <c r="E322" t="s">
        <v>85</v>
      </c>
      <c r="G322">
        <v>2018</v>
      </c>
      <c r="I322">
        <v>71746145</v>
      </c>
      <c r="J322" t="s">
        <v>4029</v>
      </c>
      <c r="K322" t="s">
        <v>4030</v>
      </c>
    </row>
    <row r="323" spans="2:11" x14ac:dyDescent="0.3">
      <c r="B323" t="s">
        <v>4261</v>
      </c>
      <c r="C323" t="s">
        <v>48</v>
      </c>
      <c r="D323" t="s">
        <v>49</v>
      </c>
      <c r="E323" t="s">
        <v>1627</v>
      </c>
      <c r="F323" t="s">
        <v>1628</v>
      </c>
      <c r="G323">
        <v>2016</v>
      </c>
      <c r="I323">
        <v>66505852</v>
      </c>
      <c r="J323" t="s">
        <v>4029</v>
      </c>
      <c r="K323" t="s">
        <v>4030</v>
      </c>
    </row>
    <row r="324" spans="2:11" x14ac:dyDescent="0.3">
      <c r="B324" t="s">
        <v>2226</v>
      </c>
      <c r="C324" t="s">
        <v>37</v>
      </c>
      <c r="D324" t="s">
        <v>390</v>
      </c>
      <c r="E324" t="s">
        <v>1233</v>
      </c>
      <c r="F324" t="s">
        <v>2225</v>
      </c>
      <c r="G324">
        <v>2020</v>
      </c>
      <c r="I324">
        <v>78315301</v>
      </c>
      <c r="J324" t="s">
        <v>4029</v>
      </c>
      <c r="K324" t="s">
        <v>4030</v>
      </c>
    </row>
    <row r="325" spans="2:11" x14ac:dyDescent="0.3">
      <c r="B325" t="s">
        <v>385</v>
      </c>
      <c r="C325" t="s">
        <v>85</v>
      </c>
      <c r="D325" t="s">
        <v>86</v>
      </c>
      <c r="E325" t="s">
        <v>120</v>
      </c>
      <c r="F325" t="s">
        <v>384</v>
      </c>
      <c r="G325">
        <v>2018</v>
      </c>
      <c r="I325">
        <v>71225315</v>
      </c>
      <c r="J325" t="s">
        <v>4029</v>
      </c>
      <c r="K325" t="s">
        <v>4030</v>
      </c>
    </row>
    <row r="326" spans="2:11" x14ac:dyDescent="0.3">
      <c r="B326" t="s">
        <v>3955</v>
      </c>
      <c r="C326" t="s">
        <v>37</v>
      </c>
      <c r="D326" t="s">
        <v>390</v>
      </c>
      <c r="E326" t="s">
        <v>4101</v>
      </c>
      <c r="F326" t="s">
        <v>1796</v>
      </c>
      <c r="G326">
        <v>2020</v>
      </c>
      <c r="I326">
        <v>81373708</v>
      </c>
      <c r="J326" t="s">
        <v>4029</v>
      </c>
      <c r="K326" t="s">
        <v>4030</v>
      </c>
    </row>
    <row r="327" spans="2:11" x14ac:dyDescent="0.3">
      <c r="B327" t="s">
        <v>4262</v>
      </c>
      <c r="C327" t="s">
        <v>48</v>
      </c>
      <c r="D327" t="s">
        <v>403</v>
      </c>
      <c r="E327" t="s">
        <v>4263</v>
      </c>
      <c r="G327">
        <v>2022</v>
      </c>
      <c r="I327">
        <v>86499092</v>
      </c>
      <c r="J327" t="s">
        <v>4029</v>
      </c>
      <c r="K327" t="s">
        <v>4030</v>
      </c>
    </row>
    <row r="328" spans="2:11" x14ac:dyDescent="0.3">
      <c r="B328" t="s">
        <v>4264</v>
      </c>
      <c r="C328" t="s">
        <v>66</v>
      </c>
      <c r="D328" t="s">
        <v>67</v>
      </c>
      <c r="E328" t="s">
        <v>598</v>
      </c>
      <c r="G328">
        <v>2020</v>
      </c>
      <c r="I328">
        <v>80429319</v>
      </c>
      <c r="J328" t="s">
        <v>4029</v>
      </c>
      <c r="K328" t="s">
        <v>4030</v>
      </c>
    </row>
    <row r="329" spans="2:11" x14ac:dyDescent="0.3">
      <c r="B329" t="s">
        <v>3703</v>
      </c>
      <c r="C329" t="s">
        <v>73</v>
      </c>
      <c r="D329" t="s">
        <v>74</v>
      </c>
      <c r="E329" t="s">
        <v>3702</v>
      </c>
      <c r="G329">
        <v>2018</v>
      </c>
      <c r="I329">
        <v>73314900</v>
      </c>
      <c r="J329" t="s">
        <v>4029</v>
      </c>
      <c r="K329" t="s">
        <v>4030</v>
      </c>
    </row>
    <row r="330" spans="2:11" x14ac:dyDescent="0.3">
      <c r="B330" t="s">
        <v>4265</v>
      </c>
      <c r="C330" t="s">
        <v>48</v>
      </c>
      <c r="D330" t="s">
        <v>49</v>
      </c>
      <c r="E330" t="s">
        <v>636</v>
      </c>
      <c r="G330">
        <v>2017</v>
      </c>
      <c r="H330">
        <v>2022</v>
      </c>
      <c r="I330">
        <v>70372500</v>
      </c>
      <c r="J330" t="s">
        <v>4034</v>
      </c>
      <c r="K330" t="s">
        <v>4030</v>
      </c>
    </row>
    <row r="331" spans="2:11" x14ac:dyDescent="0.3">
      <c r="B331" t="s">
        <v>4266</v>
      </c>
      <c r="C331" t="s">
        <v>138</v>
      </c>
      <c r="D331" t="s">
        <v>139</v>
      </c>
      <c r="E331" t="s">
        <v>1458</v>
      </c>
      <c r="F331" t="s">
        <v>4267</v>
      </c>
      <c r="G331">
        <v>2013</v>
      </c>
      <c r="I331">
        <v>59203579</v>
      </c>
      <c r="J331" t="s">
        <v>4029</v>
      </c>
      <c r="K331" t="s">
        <v>4030</v>
      </c>
    </row>
    <row r="332" spans="2:11" x14ac:dyDescent="0.3">
      <c r="B332" t="s">
        <v>2058</v>
      </c>
      <c r="C332" t="s">
        <v>21</v>
      </c>
      <c r="D332" t="s">
        <v>22</v>
      </c>
      <c r="E332" t="s">
        <v>1189</v>
      </c>
      <c r="F332" t="s">
        <v>4268</v>
      </c>
      <c r="G332">
        <v>2013</v>
      </c>
      <c r="I332">
        <v>57104956</v>
      </c>
      <c r="J332" t="s">
        <v>4029</v>
      </c>
      <c r="K332" t="s">
        <v>4030</v>
      </c>
    </row>
    <row r="333" spans="2:11" x14ac:dyDescent="0.3">
      <c r="B333" t="s">
        <v>4269</v>
      </c>
      <c r="C333" t="s">
        <v>66</v>
      </c>
      <c r="D333" t="s">
        <v>80</v>
      </c>
      <c r="E333" t="s">
        <v>997</v>
      </c>
      <c r="G333">
        <v>2021</v>
      </c>
      <c r="I333">
        <v>84320796</v>
      </c>
      <c r="J333" t="s">
        <v>4029</v>
      </c>
      <c r="K333" t="s">
        <v>4030</v>
      </c>
    </row>
    <row r="334" spans="2:11" x14ac:dyDescent="0.3">
      <c r="B334" t="s">
        <v>1372</v>
      </c>
      <c r="C334" t="s">
        <v>42</v>
      </c>
      <c r="D334" t="s">
        <v>93</v>
      </c>
      <c r="E334" t="s">
        <v>1370</v>
      </c>
      <c r="F334" t="s">
        <v>4270</v>
      </c>
      <c r="G334">
        <v>2017</v>
      </c>
      <c r="I334">
        <v>67756778</v>
      </c>
      <c r="J334" t="s">
        <v>4029</v>
      </c>
      <c r="K334" t="s">
        <v>4030</v>
      </c>
    </row>
    <row r="335" spans="2:11" x14ac:dyDescent="0.3">
      <c r="B335" t="s">
        <v>312</v>
      </c>
      <c r="C335" t="s">
        <v>37</v>
      </c>
      <c r="D335" t="s">
        <v>38</v>
      </c>
      <c r="E335" t="s">
        <v>310</v>
      </c>
      <c r="G335">
        <v>2014</v>
      </c>
      <c r="I335">
        <v>60816120</v>
      </c>
      <c r="J335" t="s">
        <v>4029</v>
      </c>
      <c r="K335" t="s">
        <v>4030</v>
      </c>
    </row>
    <row r="336" spans="2:11" x14ac:dyDescent="0.3">
      <c r="B336" t="s">
        <v>4271</v>
      </c>
      <c r="C336" t="s">
        <v>37</v>
      </c>
      <c r="D336" t="s">
        <v>38</v>
      </c>
      <c r="E336" t="s">
        <v>4272</v>
      </c>
      <c r="F336" t="s">
        <v>4273</v>
      </c>
      <c r="G336">
        <v>2019</v>
      </c>
      <c r="I336">
        <v>76699595</v>
      </c>
      <c r="J336" t="s">
        <v>4029</v>
      </c>
      <c r="K336" t="s">
        <v>4030</v>
      </c>
    </row>
    <row r="337" spans="2:11" x14ac:dyDescent="0.3">
      <c r="B337" t="s">
        <v>1804</v>
      </c>
      <c r="C337" t="s">
        <v>28</v>
      </c>
      <c r="D337" t="s">
        <v>29</v>
      </c>
      <c r="E337" t="s">
        <v>1803</v>
      </c>
      <c r="F337" t="s">
        <v>4274</v>
      </c>
      <c r="G337">
        <v>2019</v>
      </c>
      <c r="I337">
        <v>75201267</v>
      </c>
      <c r="J337" t="s">
        <v>4029</v>
      </c>
      <c r="K337" t="s">
        <v>4030</v>
      </c>
    </row>
    <row r="338" spans="2:11" x14ac:dyDescent="0.3">
      <c r="B338" t="s">
        <v>3926</v>
      </c>
      <c r="C338" t="s">
        <v>21</v>
      </c>
      <c r="D338" t="s">
        <v>22</v>
      </c>
      <c r="E338" t="s">
        <v>690</v>
      </c>
      <c r="F338" t="s">
        <v>4275</v>
      </c>
      <c r="G338">
        <v>2020</v>
      </c>
      <c r="I338">
        <v>7702911970150970</v>
      </c>
      <c r="J338" t="s">
        <v>4029</v>
      </c>
      <c r="K338" t="s">
        <v>4030</v>
      </c>
    </row>
    <row r="339" spans="2:11" x14ac:dyDescent="0.3">
      <c r="B339" t="s">
        <v>148</v>
      </c>
      <c r="C339" t="s">
        <v>85</v>
      </c>
      <c r="D339" t="s">
        <v>86</v>
      </c>
      <c r="E339" t="s">
        <v>132</v>
      </c>
      <c r="F339" t="s">
        <v>2219</v>
      </c>
      <c r="G339">
        <v>2013</v>
      </c>
      <c r="I339">
        <v>853278726</v>
      </c>
      <c r="J339" t="s">
        <v>4029</v>
      </c>
      <c r="K339" t="s">
        <v>4030</v>
      </c>
    </row>
    <row r="340" spans="2:11" x14ac:dyDescent="0.3">
      <c r="B340" t="s">
        <v>885</v>
      </c>
      <c r="C340" t="s">
        <v>37</v>
      </c>
      <c r="D340" t="s">
        <v>38</v>
      </c>
      <c r="E340" t="s">
        <v>883</v>
      </c>
      <c r="G340">
        <v>2013</v>
      </c>
      <c r="I340">
        <v>59238437</v>
      </c>
      <c r="J340" t="s">
        <v>4029</v>
      </c>
      <c r="K340" t="s">
        <v>4030</v>
      </c>
    </row>
    <row r="341" spans="2:11" x14ac:dyDescent="0.3">
      <c r="B341" t="s">
        <v>2001</v>
      </c>
      <c r="C341" t="s">
        <v>138</v>
      </c>
      <c r="D341" t="s">
        <v>139</v>
      </c>
      <c r="E341" t="s">
        <v>1999</v>
      </c>
      <c r="F341" t="s">
        <v>2000</v>
      </c>
      <c r="G341">
        <v>2015</v>
      </c>
      <c r="I341">
        <v>64579131</v>
      </c>
      <c r="J341" t="s">
        <v>4029</v>
      </c>
      <c r="K341" t="s">
        <v>4030</v>
      </c>
    </row>
    <row r="342" spans="2:11" x14ac:dyDescent="0.3">
      <c r="B342" t="s">
        <v>1285</v>
      </c>
      <c r="C342" t="s">
        <v>42</v>
      </c>
      <c r="D342" t="s">
        <v>316</v>
      </c>
      <c r="E342" t="s">
        <v>922</v>
      </c>
      <c r="F342" t="s">
        <v>1284</v>
      </c>
      <c r="G342">
        <v>2017</v>
      </c>
      <c r="I342">
        <v>69825858</v>
      </c>
      <c r="J342" t="s">
        <v>4029</v>
      </c>
      <c r="K342" t="s">
        <v>4030</v>
      </c>
    </row>
    <row r="343" spans="2:11" x14ac:dyDescent="0.3">
      <c r="B343" t="s">
        <v>1605</v>
      </c>
      <c r="C343" t="s">
        <v>28</v>
      </c>
      <c r="D343" t="s">
        <v>29</v>
      </c>
      <c r="E343" t="s">
        <v>398</v>
      </c>
      <c r="G343">
        <v>2016</v>
      </c>
      <c r="I343">
        <v>66772206</v>
      </c>
      <c r="J343" t="s">
        <v>4029</v>
      </c>
      <c r="K343" t="s">
        <v>4030</v>
      </c>
    </row>
    <row r="344" spans="2:11" x14ac:dyDescent="0.3">
      <c r="B344" t="s">
        <v>4276</v>
      </c>
      <c r="C344" t="s">
        <v>48</v>
      </c>
      <c r="D344" t="s">
        <v>228</v>
      </c>
      <c r="E344" t="s">
        <v>4277</v>
      </c>
      <c r="G344">
        <v>2019</v>
      </c>
      <c r="I344">
        <v>75801418</v>
      </c>
      <c r="J344" t="s">
        <v>4029</v>
      </c>
      <c r="K344" t="s">
        <v>4030</v>
      </c>
    </row>
    <row r="345" spans="2:11" x14ac:dyDescent="0.3">
      <c r="B345" t="s">
        <v>2462</v>
      </c>
      <c r="C345" t="s">
        <v>42</v>
      </c>
      <c r="D345" t="s">
        <v>93</v>
      </c>
      <c r="E345" t="s">
        <v>94</v>
      </c>
      <c r="G345">
        <v>2019</v>
      </c>
      <c r="I345">
        <v>74902989</v>
      </c>
      <c r="J345" t="s">
        <v>4029</v>
      </c>
      <c r="K345" t="s">
        <v>4030</v>
      </c>
    </row>
    <row r="346" spans="2:11" x14ac:dyDescent="0.3">
      <c r="B346" t="s">
        <v>2436</v>
      </c>
      <c r="C346" t="s">
        <v>138</v>
      </c>
      <c r="D346" t="s">
        <v>139</v>
      </c>
      <c r="E346" t="s">
        <v>168</v>
      </c>
      <c r="F346" t="s">
        <v>2435</v>
      </c>
      <c r="G346">
        <v>2017</v>
      </c>
      <c r="I346">
        <v>70369437</v>
      </c>
      <c r="J346" t="s">
        <v>4029</v>
      </c>
      <c r="K346" t="s">
        <v>4030</v>
      </c>
    </row>
    <row r="347" spans="2:11" x14ac:dyDescent="0.3">
      <c r="B347" t="s">
        <v>1541</v>
      </c>
      <c r="C347" t="s">
        <v>28</v>
      </c>
      <c r="D347" t="s">
        <v>33</v>
      </c>
      <c r="E347" t="s">
        <v>1540</v>
      </c>
      <c r="G347">
        <v>2016</v>
      </c>
      <c r="I347">
        <v>66262739</v>
      </c>
      <c r="J347" t="s">
        <v>4029</v>
      </c>
      <c r="K347" t="s">
        <v>4030</v>
      </c>
    </row>
    <row r="348" spans="2:11" x14ac:dyDescent="0.3">
      <c r="B348" t="s">
        <v>1876</v>
      </c>
      <c r="C348" t="s">
        <v>60</v>
      </c>
      <c r="D348" t="s">
        <v>61</v>
      </c>
      <c r="E348" t="s">
        <v>1203</v>
      </c>
      <c r="F348" t="s">
        <v>1875</v>
      </c>
      <c r="G348">
        <v>2018</v>
      </c>
      <c r="I348">
        <v>72678518</v>
      </c>
      <c r="J348" t="s">
        <v>4029</v>
      </c>
      <c r="K348" t="s">
        <v>4030</v>
      </c>
    </row>
    <row r="349" spans="2:11" x14ac:dyDescent="0.3">
      <c r="B349" t="s">
        <v>2177</v>
      </c>
      <c r="C349" t="s">
        <v>85</v>
      </c>
      <c r="D349" t="s">
        <v>86</v>
      </c>
      <c r="E349" t="s">
        <v>85</v>
      </c>
      <c r="F349" t="s">
        <v>4278</v>
      </c>
      <c r="G349">
        <v>2019</v>
      </c>
      <c r="I349">
        <v>74587730</v>
      </c>
      <c r="J349" t="s">
        <v>4029</v>
      </c>
      <c r="K349" t="s">
        <v>4030</v>
      </c>
    </row>
    <row r="350" spans="2:11" x14ac:dyDescent="0.3">
      <c r="B350" t="s">
        <v>2789</v>
      </c>
      <c r="C350" t="s">
        <v>48</v>
      </c>
      <c r="D350" t="s">
        <v>49</v>
      </c>
      <c r="E350" t="s">
        <v>340</v>
      </c>
      <c r="F350" t="s">
        <v>2788</v>
      </c>
      <c r="G350">
        <v>2019</v>
      </c>
      <c r="I350">
        <v>75019531</v>
      </c>
      <c r="J350" t="s">
        <v>4029</v>
      </c>
      <c r="K350" t="s">
        <v>4030</v>
      </c>
    </row>
    <row r="351" spans="2:11" x14ac:dyDescent="0.3">
      <c r="B351" t="s">
        <v>156</v>
      </c>
      <c r="C351" t="s">
        <v>48</v>
      </c>
      <c r="D351" t="s">
        <v>49</v>
      </c>
      <c r="E351" t="s">
        <v>155</v>
      </c>
      <c r="G351">
        <v>2015</v>
      </c>
      <c r="I351">
        <v>64337286</v>
      </c>
      <c r="J351" t="s">
        <v>4029</v>
      </c>
      <c r="K351" t="s">
        <v>4030</v>
      </c>
    </row>
    <row r="352" spans="2:11" x14ac:dyDescent="0.3">
      <c r="B352" t="s">
        <v>69</v>
      </c>
      <c r="C352" t="s">
        <v>66</v>
      </c>
      <c r="D352" t="s">
        <v>67</v>
      </c>
      <c r="E352" t="s">
        <v>68</v>
      </c>
      <c r="G352">
        <v>2013</v>
      </c>
      <c r="I352">
        <v>57177961</v>
      </c>
      <c r="J352" t="s">
        <v>4029</v>
      </c>
      <c r="K352" t="s">
        <v>4030</v>
      </c>
    </row>
    <row r="353" spans="2:11" x14ac:dyDescent="0.3">
      <c r="B353" t="s">
        <v>720</v>
      </c>
      <c r="C353" t="s">
        <v>42</v>
      </c>
      <c r="D353" t="s">
        <v>43</v>
      </c>
      <c r="E353" t="s">
        <v>718</v>
      </c>
      <c r="F353" t="s">
        <v>719</v>
      </c>
      <c r="G353">
        <v>2013</v>
      </c>
      <c r="I353">
        <v>56954638</v>
      </c>
      <c r="J353" t="s">
        <v>4029</v>
      </c>
      <c r="K353" t="s">
        <v>4030</v>
      </c>
    </row>
    <row r="354" spans="2:11" x14ac:dyDescent="0.3">
      <c r="B354" t="s">
        <v>4279</v>
      </c>
      <c r="C354" t="s">
        <v>48</v>
      </c>
      <c r="D354" t="s">
        <v>49</v>
      </c>
      <c r="E354" t="s">
        <v>4031</v>
      </c>
      <c r="G354">
        <v>2018</v>
      </c>
      <c r="I354">
        <v>71172343</v>
      </c>
      <c r="J354" t="s">
        <v>4029</v>
      </c>
      <c r="K354" t="s">
        <v>4030</v>
      </c>
    </row>
    <row r="355" spans="2:11" x14ac:dyDescent="0.3">
      <c r="B355" t="s">
        <v>35</v>
      </c>
      <c r="C355" t="s">
        <v>73</v>
      </c>
      <c r="D355" t="s">
        <v>290</v>
      </c>
      <c r="E355" t="s">
        <v>34</v>
      </c>
      <c r="F355" t="s">
        <v>4280</v>
      </c>
      <c r="G355">
        <v>2017</v>
      </c>
      <c r="I355">
        <v>68828055</v>
      </c>
      <c r="J355" t="s">
        <v>4029</v>
      </c>
      <c r="K355" t="s">
        <v>4030</v>
      </c>
    </row>
    <row r="356" spans="2:11" x14ac:dyDescent="0.3">
      <c r="B356" t="s">
        <v>661</v>
      </c>
      <c r="C356" t="s">
        <v>66</v>
      </c>
      <c r="D356" t="s">
        <v>80</v>
      </c>
      <c r="E356" t="s">
        <v>81</v>
      </c>
      <c r="G356">
        <v>2014</v>
      </c>
      <c r="I356">
        <v>60439122</v>
      </c>
      <c r="J356" t="s">
        <v>4029</v>
      </c>
      <c r="K356" t="s">
        <v>4030</v>
      </c>
    </row>
    <row r="357" spans="2:11" x14ac:dyDescent="0.3">
      <c r="B357" t="s">
        <v>1768</v>
      </c>
      <c r="C357" t="s">
        <v>28</v>
      </c>
      <c r="D357" t="s">
        <v>29</v>
      </c>
      <c r="E357" t="s">
        <v>1134</v>
      </c>
      <c r="F357" t="s">
        <v>4246</v>
      </c>
      <c r="G357">
        <v>2018</v>
      </c>
      <c r="I357">
        <v>72312076</v>
      </c>
      <c r="J357" t="s">
        <v>4029</v>
      </c>
      <c r="K357" t="s">
        <v>4030</v>
      </c>
    </row>
    <row r="358" spans="2:11" x14ac:dyDescent="0.3">
      <c r="B358" t="s">
        <v>4281</v>
      </c>
      <c r="C358" t="s">
        <v>85</v>
      </c>
      <c r="D358" t="s">
        <v>86</v>
      </c>
      <c r="E358" t="s">
        <v>120</v>
      </c>
      <c r="F358" t="s">
        <v>4282</v>
      </c>
      <c r="G358">
        <v>2016</v>
      </c>
      <c r="I358">
        <v>66592895</v>
      </c>
      <c r="J358" t="s">
        <v>4029</v>
      </c>
      <c r="K358" t="s">
        <v>4030</v>
      </c>
    </row>
    <row r="359" spans="2:11" x14ac:dyDescent="0.3">
      <c r="B359" t="s">
        <v>2881</v>
      </c>
      <c r="C359" t="s">
        <v>66</v>
      </c>
      <c r="D359" t="s">
        <v>67</v>
      </c>
      <c r="E359" t="s">
        <v>598</v>
      </c>
      <c r="F359" t="s">
        <v>4283</v>
      </c>
      <c r="G359">
        <v>2019</v>
      </c>
      <c r="I359">
        <v>75979519</v>
      </c>
      <c r="J359" t="s">
        <v>4029</v>
      </c>
      <c r="K359" t="s">
        <v>4030</v>
      </c>
    </row>
    <row r="360" spans="2:11" x14ac:dyDescent="0.3">
      <c r="B360" t="s">
        <v>113</v>
      </c>
      <c r="C360" t="s">
        <v>42</v>
      </c>
      <c r="D360" t="s">
        <v>93</v>
      </c>
      <c r="E360" t="s">
        <v>111</v>
      </c>
      <c r="F360" t="s">
        <v>4284</v>
      </c>
      <c r="G360">
        <v>2013</v>
      </c>
      <c r="I360">
        <v>59434805</v>
      </c>
      <c r="J360" t="s">
        <v>4029</v>
      </c>
      <c r="K360" t="s">
        <v>4030</v>
      </c>
    </row>
    <row r="361" spans="2:11" x14ac:dyDescent="0.3">
      <c r="B361" t="s">
        <v>1938</v>
      </c>
      <c r="C361" t="s">
        <v>42</v>
      </c>
      <c r="D361" t="s">
        <v>316</v>
      </c>
      <c r="E361" t="s">
        <v>1936</v>
      </c>
      <c r="G361">
        <v>2017</v>
      </c>
      <c r="I361">
        <v>70308713</v>
      </c>
      <c r="J361" t="s">
        <v>4029</v>
      </c>
      <c r="K361" t="s">
        <v>4030</v>
      </c>
    </row>
    <row r="362" spans="2:11" x14ac:dyDescent="0.3">
      <c r="B362" t="s">
        <v>2613</v>
      </c>
      <c r="C362" t="s">
        <v>85</v>
      </c>
      <c r="D362" t="s">
        <v>86</v>
      </c>
      <c r="E362" t="s">
        <v>344</v>
      </c>
      <c r="F362" t="s">
        <v>4285</v>
      </c>
      <c r="G362">
        <v>2020</v>
      </c>
      <c r="I362">
        <v>77260422</v>
      </c>
      <c r="J362" t="s">
        <v>4029</v>
      </c>
      <c r="K362" t="s">
        <v>4030</v>
      </c>
    </row>
    <row r="363" spans="2:11" x14ac:dyDescent="0.3">
      <c r="B363" t="s">
        <v>1274</v>
      </c>
      <c r="C363" t="s">
        <v>37</v>
      </c>
      <c r="D363" t="s">
        <v>362</v>
      </c>
      <c r="E363" t="s">
        <v>1272</v>
      </c>
      <c r="G363">
        <v>2015</v>
      </c>
      <c r="I363">
        <v>64673383</v>
      </c>
      <c r="J363" t="s">
        <v>4029</v>
      </c>
      <c r="K363" t="s">
        <v>4030</v>
      </c>
    </row>
    <row r="364" spans="2:11" x14ac:dyDescent="0.3">
      <c r="B364" t="s">
        <v>930</v>
      </c>
      <c r="C364" t="s">
        <v>66</v>
      </c>
      <c r="D364" t="s">
        <v>67</v>
      </c>
      <c r="E364" t="s">
        <v>738</v>
      </c>
      <c r="G364">
        <v>2015</v>
      </c>
      <c r="I364">
        <v>62551116</v>
      </c>
      <c r="J364" t="s">
        <v>4029</v>
      </c>
      <c r="K364" t="s">
        <v>4030</v>
      </c>
    </row>
    <row r="365" spans="2:11" x14ac:dyDescent="0.3">
      <c r="B365" t="s">
        <v>3274</v>
      </c>
      <c r="C365" t="s">
        <v>28</v>
      </c>
      <c r="D365" t="s">
        <v>33</v>
      </c>
      <c r="E365" t="s">
        <v>1183</v>
      </c>
      <c r="G365">
        <v>2018</v>
      </c>
      <c r="I365">
        <v>73114774</v>
      </c>
      <c r="J365" t="s">
        <v>4029</v>
      </c>
      <c r="K365" t="s">
        <v>4030</v>
      </c>
    </row>
    <row r="366" spans="2:11" x14ac:dyDescent="0.3">
      <c r="B366" t="s">
        <v>4286</v>
      </c>
      <c r="C366" t="s">
        <v>138</v>
      </c>
      <c r="D366" t="s">
        <v>139</v>
      </c>
      <c r="E366" t="s">
        <v>168</v>
      </c>
      <c r="F366" t="s">
        <v>4287</v>
      </c>
      <c r="G366">
        <v>2019</v>
      </c>
      <c r="I366">
        <v>74089579</v>
      </c>
      <c r="J366" t="s">
        <v>4029</v>
      </c>
      <c r="K366" t="s">
        <v>4030</v>
      </c>
    </row>
    <row r="367" spans="2:11" x14ac:dyDescent="0.3">
      <c r="B367" t="s">
        <v>3732</v>
      </c>
      <c r="C367" t="s">
        <v>73</v>
      </c>
      <c r="D367" t="s">
        <v>74</v>
      </c>
      <c r="E367" t="s">
        <v>4288</v>
      </c>
      <c r="F367" t="s">
        <v>4289</v>
      </c>
      <c r="G367">
        <v>2023</v>
      </c>
      <c r="I367">
        <v>91097908</v>
      </c>
      <c r="J367" t="s">
        <v>4029</v>
      </c>
      <c r="K367" t="s">
        <v>4030</v>
      </c>
    </row>
    <row r="368" spans="2:11" x14ac:dyDescent="0.3">
      <c r="B368" t="s">
        <v>4290</v>
      </c>
      <c r="C368" t="s">
        <v>28</v>
      </c>
      <c r="D368" t="s">
        <v>29</v>
      </c>
      <c r="E368" t="s">
        <v>2749</v>
      </c>
      <c r="G368">
        <v>2019</v>
      </c>
      <c r="I368">
        <v>72693606</v>
      </c>
      <c r="J368" t="s">
        <v>4029</v>
      </c>
      <c r="K368" t="s">
        <v>4030</v>
      </c>
    </row>
    <row r="369" spans="2:11" x14ac:dyDescent="0.3">
      <c r="B369" t="s">
        <v>2378</v>
      </c>
      <c r="C369" t="s">
        <v>28</v>
      </c>
      <c r="D369" t="s">
        <v>29</v>
      </c>
      <c r="E369" t="s">
        <v>1401</v>
      </c>
      <c r="F369" t="s">
        <v>2377</v>
      </c>
      <c r="G369">
        <v>2018</v>
      </c>
      <c r="I369">
        <v>70862982</v>
      </c>
      <c r="J369" t="s">
        <v>4029</v>
      </c>
      <c r="K369" t="s">
        <v>4030</v>
      </c>
    </row>
    <row r="370" spans="2:11" x14ac:dyDescent="0.3">
      <c r="B370" t="s">
        <v>4291</v>
      </c>
      <c r="C370" t="s">
        <v>21</v>
      </c>
      <c r="D370" t="s">
        <v>542</v>
      </c>
      <c r="E370" t="s">
        <v>4292</v>
      </c>
      <c r="G370">
        <v>2016</v>
      </c>
      <c r="I370">
        <v>65321499</v>
      </c>
      <c r="J370" t="s">
        <v>4029</v>
      </c>
      <c r="K370" t="s">
        <v>4030</v>
      </c>
    </row>
    <row r="371" spans="2:11" x14ac:dyDescent="0.3">
      <c r="B371" t="s">
        <v>3220</v>
      </c>
      <c r="C371" t="s">
        <v>42</v>
      </c>
      <c r="D371" t="s">
        <v>316</v>
      </c>
      <c r="E371" t="s">
        <v>904</v>
      </c>
      <c r="F371" t="s">
        <v>3219</v>
      </c>
      <c r="G371">
        <v>2022</v>
      </c>
      <c r="I371">
        <v>85709247</v>
      </c>
      <c r="J371" t="s">
        <v>4029</v>
      </c>
      <c r="K371" t="s">
        <v>4030</v>
      </c>
    </row>
    <row r="372" spans="2:11" x14ac:dyDescent="0.3">
      <c r="B372" t="s">
        <v>1849</v>
      </c>
      <c r="C372" t="s">
        <v>73</v>
      </c>
      <c r="D372" t="s">
        <v>290</v>
      </c>
      <c r="E372" t="s">
        <v>1847</v>
      </c>
      <c r="F372" t="s">
        <v>1848</v>
      </c>
      <c r="G372">
        <v>2018</v>
      </c>
      <c r="I372">
        <v>72036117</v>
      </c>
      <c r="J372" t="s">
        <v>4029</v>
      </c>
      <c r="K372" t="s">
        <v>4030</v>
      </c>
    </row>
    <row r="373" spans="2:11" x14ac:dyDescent="0.3">
      <c r="B373" t="s">
        <v>3356</v>
      </c>
      <c r="C373" t="s">
        <v>48</v>
      </c>
      <c r="D373" t="s">
        <v>49</v>
      </c>
      <c r="E373" t="s">
        <v>340</v>
      </c>
      <c r="G373">
        <v>2023</v>
      </c>
      <c r="I373">
        <v>90246497</v>
      </c>
      <c r="J373" t="s">
        <v>4029</v>
      </c>
      <c r="K373" t="s">
        <v>4030</v>
      </c>
    </row>
    <row r="374" spans="2:11" x14ac:dyDescent="0.3">
      <c r="B374" t="s">
        <v>1720</v>
      </c>
      <c r="C374" t="s">
        <v>73</v>
      </c>
      <c r="D374" t="s">
        <v>74</v>
      </c>
      <c r="E374" t="s">
        <v>1718</v>
      </c>
      <c r="G374">
        <v>2014</v>
      </c>
      <c r="I374">
        <v>59812052</v>
      </c>
      <c r="J374" t="s">
        <v>4029</v>
      </c>
      <c r="K374" t="s">
        <v>4030</v>
      </c>
    </row>
    <row r="375" spans="2:11" x14ac:dyDescent="0.3">
      <c r="B375" t="s">
        <v>4293</v>
      </c>
      <c r="C375" t="s">
        <v>60</v>
      </c>
      <c r="D375" t="s">
        <v>61</v>
      </c>
      <c r="E375" t="s">
        <v>896</v>
      </c>
      <c r="F375" t="s">
        <v>4294</v>
      </c>
      <c r="G375">
        <v>2014</v>
      </c>
      <c r="I375">
        <v>61880442</v>
      </c>
      <c r="J375" t="s">
        <v>4029</v>
      </c>
      <c r="K375" t="s">
        <v>4030</v>
      </c>
    </row>
    <row r="376" spans="2:11" x14ac:dyDescent="0.3">
      <c r="B376" t="s">
        <v>3378</v>
      </c>
      <c r="C376" t="s">
        <v>60</v>
      </c>
      <c r="D376" t="s">
        <v>61</v>
      </c>
      <c r="E376" t="s">
        <v>3376</v>
      </c>
      <c r="F376" t="s">
        <v>3377</v>
      </c>
      <c r="G376">
        <v>2021</v>
      </c>
      <c r="I376">
        <v>84712678</v>
      </c>
      <c r="J376" t="s">
        <v>4029</v>
      </c>
      <c r="K376" t="s">
        <v>4030</v>
      </c>
    </row>
    <row r="377" spans="2:11" x14ac:dyDescent="0.3">
      <c r="B377" t="s">
        <v>4295</v>
      </c>
      <c r="C377" t="s">
        <v>21</v>
      </c>
      <c r="D377" t="s">
        <v>22</v>
      </c>
      <c r="E377" t="s">
        <v>103</v>
      </c>
      <c r="G377">
        <v>2019</v>
      </c>
      <c r="I377">
        <v>73767549</v>
      </c>
      <c r="J377" t="s">
        <v>4029</v>
      </c>
      <c r="K377" t="s">
        <v>4030</v>
      </c>
    </row>
    <row r="378" spans="2:11" x14ac:dyDescent="0.3">
      <c r="B378" t="s">
        <v>4296</v>
      </c>
      <c r="C378" t="s">
        <v>37</v>
      </c>
      <c r="D378" t="s">
        <v>538</v>
      </c>
      <c r="E378" t="s">
        <v>4297</v>
      </c>
      <c r="G378">
        <v>2016</v>
      </c>
      <c r="I378">
        <v>65563204</v>
      </c>
      <c r="J378" t="s">
        <v>4029</v>
      </c>
      <c r="K378" t="s">
        <v>4030</v>
      </c>
    </row>
    <row r="379" spans="2:11" x14ac:dyDescent="0.3">
      <c r="B379" t="s">
        <v>4298</v>
      </c>
      <c r="C379" t="s">
        <v>66</v>
      </c>
      <c r="D379" t="s">
        <v>80</v>
      </c>
      <c r="E379" t="s">
        <v>81</v>
      </c>
      <c r="F379" t="s">
        <v>1410</v>
      </c>
      <c r="G379">
        <v>2017</v>
      </c>
      <c r="I379">
        <v>69416656</v>
      </c>
      <c r="J379" t="s">
        <v>4029</v>
      </c>
      <c r="K379" t="s">
        <v>4030</v>
      </c>
    </row>
    <row r="380" spans="2:11" x14ac:dyDescent="0.3">
      <c r="B380" t="s">
        <v>2323</v>
      </c>
      <c r="C380" t="s">
        <v>28</v>
      </c>
      <c r="D380" t="s">
        <v>29</v>
      </c>
      <c r="E380" t="s">
        <v>1401</v>
      </c>
      <c r="F380" t="s">
        <v>4299</v>
      </c>
      <c r="G380">
        <v>2019</v>
      </c>
      <c r="I380">
        <v>74101285</v>
      </c>
      <c r="J380" t="s">
        <v>4029</v>
      </c>
      <c r="K380" t="s">
        <v>4030</v>
      </c>
    </row>
    <row r="381" spans="2:11" x14ac:dyDescent="0.3">
      <c r="B381" t="s">
        <v>2433</v>
      </c>
      <c r="C381" t="s">
        <v>28</v>
      </c>
      <c r="D381" t="s">
        <v>29</v>
      </c>
      <c r="E381" t="s">
        <v>1401</v>
      </c>
      <c r="F381" t="s">
        <v>2432</v>
      </c>
      <c r="G381">
        <v>2019</v>
      </c>
      <c r="I381">
        <v>74584278</v>
      </c>
      <c r="J381" t="s">
        <v>4029</v>
      </c>
      <c r="K381" t="s">
        <v>4030</v>
      </c>
    </row>
    <row r="382" spans="2:11" x14ac:dyDescent="0.3">
      <c r="B382" t="s">
        <v>2148</v>
      </c>
      <c r="C382" t="s">
        <v>138</v>
      </c>
      <c r="D382" t="s">
        <v>139</v>
      </c>
      <c r="E382" t="s">
        <v>859</v>
      </c>
      <c r="F382" t="s">
        <v>2147</v>
      </c>
      <c r="G382">
        <v>2019</v>
      </c>
      <c r="I382">
        <v>74997378</v>
      </c>
      <c r="J382" t="s">
        <v>4029</v>
      </c>
      <c r="K382" t="s">
        <v>4030</v>
      </c>
    </row>
    <row r="383" spans="2:11" x14ac:dyDescent="0.3">
      <c r="B383" t="s">
        <v>2948</v>
      </c>
      <c r="C383" t="s">
        <v>42</v>
      </c>
      <c r="D383" t="s">
        <v>276</v>
      </c>
      <c r="E383" t="s">
        <v>358</v>
      </c>
      <c r="F383" t="s">
        <v>359</v>
      </c>
      <c r="G383">
        <v>2020</v>
      </c>
      <c r="I383">
        <v>77724100</v>
      </c>
      <c r="J383" t="s">
        <v>4029</v>
      </c>
      <c r="K383" t="s">
        <v>4030</v>
      </c>
    </row>
    <row r="384" spans="2:11" x14ac:dyDescent="0.3">
      <c r="B384" t="s">
        <v>4300</v>
      </c>
      <c r="C384" t="s">
        <v>48</v>
      </c>
      <c r="D384" t="s">
        <v>49</v>
      </c>
      <c r="E384" t="s">
        <v>1170</v>
      </c>
      <c r="F384" t="s">
        <v>4301</v>
      </c>
      <c r="G384">
        <v>2019</v>
      </c>
      <c r="H384">
        <v>2022</v>
      </c>
      <c r="I384">
        <v>75788047</v>
      </c>
      <c r="J384" t="s">
        <v>4034</v>
      </c>
      <c r="K384" t="s">
        <v>4030</v>
      </c>
    </row>
    <row r="385" spans="2:11" x14ac:dyDescent="0.3">
      <c r="B385" t="s">
        <v>502</v>
      </c>
      <c r="C385" t="s">
        <v>42</v>
      </c>
      <c r="D385" t="s">
        <v>93</v>
      </c>
      <c r="E385" t="s">
        <v>501</v>
      </c>
      <c r="G385">
        <v>2018</v>
      </c>
      <c r="I385">
        <v>71456414</v>
      </c>
      <c r="J385" t="s">
        <v>4029</v>
      </c>
      <c r="K385" t="s">
        <v>4030</v>
      </c>
    </row>
    <row r="386" spans="2:11" x14ac:dyDescent="0.3">
      <c r="B386" t="s">
        <v>3973</v>
      </c>
      <c r="C386" t="s">
        <v>21</v>
      </c>
      <c r="D386" t="s">
        <v>542</v>
      </c>
      <c r="E386" t="s">
        <v>1915</v>
      </c>
      <c r="G386">
        <v>2021</v>
      </c>
      <c r="I386">
        <v>81632746</v>
      </c>
      <c r="J386" t="s">
        <v>4029</v>
      </c>
      <c r="K386" t="s">
        <v>4030</v>
      </c>
    </row>
    <row r="387" spans="2:11" x14ac:dyDescent="0.3">
      <c r="B387" t="s">
        <v>1308</v>
      </c>
      <c r="C387" t="s">
        <v>138</v>
      </c>
      <c r="D387" t="s">
        <v>139</v>
      </c>
      <c r="E387" t="s">
        <v>613</v>
      </c>
      <c r="F387" t="s">
        <v>4302</v>
      </c>
      <c r="G387">
        <v>2014</v>
      </c>
      <c r="I387">
        <v>59638427</v>
      </c>
      <c r="J387" t="s">
        <v>4029</v>
      </c>
      <c r="K387" t="s">
        <v>4030</v>
      </c>
    </row>
    <row r="388" spans="2:11" x14ac:dyDescent="0.3">
      <c r="B388" t="s">
        <v>4303</v>
      </c>
      <c r="C388" t="s">
        <v>42</v>
      </c>
      <c r="D388" t="s">
        <v>276</v>
      </c>
      <c r="E388" t="s">
        <v>358</v>
      </c>
      <c r="F388" t="s">
        <v>4304</v>
      </c>
      <c r="G388">
        <v>2016</v>
      </c>
      <c r="I388">
        <v>66344050</v>
      </c>
      <c r="J388" t="s">
        <v>4029</v>
      </c>
      <c r="K388" t="s">
        <v>4030</v>
      </c>
    </row>
    <row r="389" spans="2:11" x14ac:dyDescent="0.3">
      <c r="B389" t="s">
        <v>427</v>
      </c>
      <c r="C389" t="s">
        <v>42</v>
      </c>
      <c r="D389" t="s">
        <v>93</v>
      </c>
      <c r="E389" t="s">
        <v>426</v>
      </c>
      <c r="G389">
        <v>2012</v>
      </c>
      <c r="I389">
        <v>55351859</v>
      </c>
      <c r="J389" t="s">
        <v>4029</v>
      </c>
      <c r="K389" t="s">
        <v>4030</v>
      </c>
    </row>
    <row r="390" spans="2:11" x14ac:dyDescent="0.3">
      <c r="B390" t="s">
        <v>2171</v>
      </c>
      <c r="C390" t="s">
        <v>42</v>
      </c>
      <c r="D390" t="s">
        <v>520</v>
      </c>
      <c r="E390" t="s">
        <v>1586</v>
      </c>
      <c r="F390" t="s">
        <v>1811</v>
      </c>
      <c r="G390">
        <v>2017</v>
      </c>
      <c r="I390">
        <v>69913560</v>
      </c>
      <c r="J390" t="s">
        <v>4029</v>
      </c>
      <c r="K390" t="s">
        <v>4030</v>
      </c>
    </row>
    <row r="391" spans="2:11" x14ac:dyDescent="0.3">
      <c r="B391" t="s">
        <v>1316</v>
      </c>
      <c r="C391" t="s">
        <v>37</v>
      </c>
      <c r="D391" t="s">
        <v>390</v>
      </c>
      <c r="E391" t="s">
        <v>856</v>
      </c>
      <c r="F391" t="s">
        <v>3094</v>
      </c>
      <c r="G391">
        <v>2012</v>
      </c>
      <c r="I391">
        <v>55860184</v>
      </c>
      <c r="J391" t="s">
        <v>4029</v>
      </c>
      <c r="K391" t="s">
        <v>4030</v>
      </c>
    </row>
    <row r="392" spans="2:11" x14ac:dyDescent="0.3">
      <c r="B392" t="s">
        <v>2796</v>
      </c>
      <c r="C392" t="s">
        <v>42</v>
      </c>
      <c r="D392" t="s">
        <v>43</v>
      </c>
      <c r="E392" t="s">
        <v>2794</v>
      </c>
      <c r="G392">
        <v>2019</v>
      </c>
      <c r="I392">
        <v>82488061</v>
      </c>
      <c r="J392" t="s">
        <v>4029</v>
      </c>
      <c r="K392" t="s">
        <v>4030</v>
      </c>
    </row>
    <row r="393" spans="2:11" x14ac:dyDescent="0.3">
      <c r="B393" t="s">
        <v>1304</v>
      </c>
      <c r="C393" t="s">
        <v>85</v>
      </c>
      <c r="D393" t="s">
        <v>86</v>
      </c>
      <c r="E393" t="s">
        <v>85</v>
      </c>
      <c r="F393" t="s">
        <v>1303</v>
      </c>
      <c r="G393">
        <v>2016</v>
      </c>
      <c r="I393">
        <v>66998808</v>
      </c>
      <c r="J393" t="s">
        <v>4029</v>
      </c>
      <c r="K393" t="s">
        <v>4030</v>
      </c>
    </row>
    <row r="394" spans="2:11" x14ac:dyDescent="0.3">
      <c r="B394" t="s">
        <v>165</v>
      </c>
      <c r="C394" t="s">
        <v>85</v>
      </c>
      <c r="D394" t="s">
        <v>86</v>
      </c>
      <c r="E394" t="s">
        <v>85</v>
      </c>
      <c r="F394" t="s">
        <v>4305</v>
      </c>
      <c r="G394">
        <v>2016</v>
      </c>
      <c r="I394">
        <v>65417860</v>
      </c>
      <c r="J394" t="s">
        <v>4029</v>
      </c>
      <c r="K394" t="s">
        <v>4030</v>
      </c>
    </row>
    <row r="395" spans="2:11" x14ac:dyDescent="0.3">
      <c r="B395" t="s">
        <v>3039</v>
      </c>
      <c r="C395" t="s">
        <v>48</v>
      </c>
      <c r="D395" t="s">
        <v>49</v>
      </c>
      <c r="E395" t="s">
        <v>4031</v>
      </c>
      <c r="G395">
        <v>2019</v>
      </c>
      <c r="I395">
        <v>76699145</v>
      </c>
      <c r="J395" t="s">
        <v>4029</v>
      </c>
      <c r="K395" t="s">
        <v>4030</v>
      </c>
    </row>
    <row r="396" spans="2:11" x14ac:dyDescent="0.3">
      <c r="B396" t="s">
        <v>4306</v>
      </c>
      <c r="C396" t="s">
        <v>28</v>
      </c>
      <c r="D396" t="s">
        <v>29</v>
      </c>
      <c r="E396" t="s">
        <v>2749</v>
      </c>
      <c r="F396" t="s">
        <v>4307</v>
      </c>
      <c r="G396">
        <v>2020</v>
      </c>
      <c r="H396">
        <v>2023</v>
      </c>
      <c r="I396">
        <v>80232744</v>
      </c>
      <c r="J396" t="s">
        <v>4034</v>
      </c>
      <c r="K396" t="s">
        <v>4030</v>
      </c>
    </row>
    <row r="397" spans="2:11" x14ac:dyDescent="0.3">
      <c r="B397" t="s">
        <v>1209</v>
      </c>
      <c r="C397" t="s">
        <v>66</v>
      </c>
      <c r="D397" t="s">
        <v>67</v>
      </c>
      <c r="E397" t="s">
        <v>235</v>
      </c>
      <c r="F397" t="s">
        <v>2034</v>
      </c>
      <c r="G397">
        <v>2015</v>
      </c>
      <c r="I397">
        <v>63329670</v>
      </c>
      <c r="J397" t="s">
        <v>4029</v>
      </c>
      <c r="K397" t="s">
        <v>4030</v>
      </c>
    </row>
    <row r="398" spans="2:11" x14ac:dyDescent="0.3">
      <c r="B398" t="s">
        <v>4308</v>
      </c>
      <c r="C398" t="s">
        <v>60</v>
      </c>
      <c r="D398" t="s">
        <v>61</v>
      </c>
      <c r="E398" t="s">
        <v>3575</v>
      </c>
      <c r="F398" t="s">
        <v>4309</v>
      </c>
      <c r="G398">
        <v>2018</v>
      </c>
      <c r="I398">
        <v>71205519</v>
      </c>
      <c r="J398" t="s">
        <v>4029</v>
      </c>
      <c r="K398" t="s">
        <v>4030</v>
      </c>
    </row>
    <row r="399" spans="2:11" x14ac:dyDescent="0.3">
      <c r="B399" t="s">
        <v>4310</v>
      </c>
      <c r="C399" t="s">
        <v>138</v>
      </c>
      <c r="D399" t="s">
        <v>139</v>
      </c>
      <c r="E399" t="s">
        <v>1296</v>
      </c>
      <c r="F399" t="s">
        <v>4311</v>
      </c>
      <c r="G399">
        <v>2019</v>
      </c>
      <c r="I399">
        <v>75535130</v>
      </c>
      <c r="J399" t="s">
        <v>4029</v>
      </c>
      <c r="K399" t="s">
        <v>4030</v>
      </c>
    </row>
    <row r="400" spans="2:11" x14ac:dyDescent="0.3">
      <c r="B400" t="s">
        <v>4312</v>
      </c>
      <c r="C400" t="s">
        <v>138</v>
      </c>
      <c r="D400" t="s">
        <v>139</v>
      </c>
      <c r="E400" t="s">
        <v>1138</v>
      </c>
      <c r="F400" t="s">
        <v>4313</v>
      </c>
      <c r="G400">
        <v>2013</v>
      </c>
      <c r="I400">
        <v>57427054</v>
      </c>
      <c r="J400" t="s">
        <v>4029</v>
      </c>
      <c r="K400" t="s">
        <v>4030</v>
      </c>
    </row>
    <row r="401" spans="2:11" x14ac:dyDescent="0.3">
      <c r="B401" t="s">
        <v>2085</v>
      </c>
      <c r="C401" t="s">
        <v>138</v>
      </c>
      <c r="D401" t="s">
        <v>139</v>
      </c>
      <c r="E401" t="s">
        <v>1296</v>
      </c>
      <c r="F401" t="s">
        <v>2084</v>
      </c>
      <c r="G401">
        <v>2015</v>
      </c>
      <c r="I401">
        <v>61854476</v>
      </c>
      <c r="J401" t="s">
        <v>4029</v>
      </c>
      <c r="K401" t="s">
        <v>4030</v>
      </c>
    </row>
    <row r="402" spans="2:11" x14ac:dyDescent="0.3">
      <c r="B402" t="s">
        <v>4314</v>
      </c>
      <c r="C402" t="s">
        <v>48</v>
      </c>
      <c r="D402" t="s">
        <v>49</v>
      </c>
      <c r="E402" t="s">
        <v>178</v>
      </c>
      <c r="G402">
        <v>2020</v>
      </c>
      <c r="I402">
        <v>77260074</v>
      </c>
      <c r="J402" t="s">
        <v>4029</v>
      </c>
      <c r="K402" t="s">
        <v>4030</v>
      </c>
    </row>
    <row r="403" spans="2:11" x14ac:dyDescent="0.3">
      <c r="B403" t="s">
        <v>2390</v>
      </c>
      <c r="C403" t="s">
        <v>138</v>
      </c>
      <c r="D403" t="s">
        <v>139</v>
      </c>
      <c r="E403" t="s">
        <v>168</v>
      </c>
      <c r="F403" t="s">
        <v>2389</v>
      </c>
      <c r="G403">
        <v>2016</v>
      </c>
      <c r="I403">
        <v>67063071</v>
      </c>
      <c r="J403" t="s">
        <v>4029</v>
      </c>
      <c r="K403" t="s">
        <v>4030</v>
      </c>
    </row>
    <row r="404" spans="2:11" x14ac:dyDescent="0.3">
      <c r="B404" t="s">
        <v>4315</v>
      </c>
      <c r="C404" t="s">
        <v>21</v>
      </c>
      <c r="D404" t="s">
        <v>542</v>
      </c>
      <c r="E404" t="s">
        <v>1915</v>
      </c>
      <c r="G404">
        <v>2014</v>
      </c>
      <c r="H404">
        <v>2023</v>
      </c>
      <c r="I404">
        <v>59714069</v>
      </c>
      <c r="J404" t="s">
        <v>4034</v>
      </c>
      <c r="K404" t="s">
        <v>4030</v>
      </c>
    </row>
    <row r="405" spans="2:11" x14ac:dyDescent="0.3">
      <c r="B405" t="s">
        <v>4316</v>
      </c>
      <c r="C405" t="s">
        <v>37</v>
      </c>
      <c r="D405" t="s">
        <v>390</v>
      </c>
      <c r="E405" t="s">
        <v>2193</v>
      </c>
      <c r="G405">
        <v>2012</v>
      </c>
      <c r="I405">
        <v>56479808</v>
      </c>
      <c r="J405" t="s">
        <v>4029</v>
      </c>
      <c r="K405" t="s">
        <v>4030</v>
      </c>
    </row>
    <row r="406" spans="2:11" x14ac:dyDescent="0.3">
      <c r="B406" t="s">
        <v>3746</v>
      </c>
      <c r="C406" t="s">
        <v>28</v>
      </c>
      <c r="D406" t="s">
        <v>33</v>
      </c>
      <c r="E406" t="s">
        <v>2139</v>
      </c>
      <c r="F406" t="s">
        <v>4317</v>
      </c>
      <c r="G406">
        <v>2017</v>
      </c>
      <c r="I406">
        <v>68487649</v>
      </c>
      <c r="J406" t="s">
        <v>4029</v>
      </c>
      <c r="K406" t="s">
        <v>4030</v>
      </c>
    </row>
    <row r="407" spans="2:11" x14ac:dyDescent="0.3">
      <c r="B407" t="s">
        <v>2483</v>
      </c>
      <c r="C407" t="s">
        <v>48</v>
      </c>
      <c r="D407" t="s">
        <v>498</v>
      </c>
      <c r="E407" t="s">
        <v>1044</v>
      </c>
      <c r="F407" t="s">
        <v>4318</v>
      </c>
      <c r="G407">
        <v>2019</v>
      </c>
      <c r="I407">
        <v>73934488</v>
      </c>
      <c r="J407" t="s">
        <v>4029</v>
      </c>
      <c r="K407" t="s">
        <v>4030</v>
      </c>
    </row>
    <row r="408" spans="2:11" x14ac:dyDescent="0.3">
      <c r="B408" t="s">
        <v>2780</v>
      </c>
      <c r="C408" t="s">
        <v>42</v>
      </c>
      <c r="D408" t="s">
        <v>93</v>
      </c>
      <c r="E408" t="s">
        <v>2779</v>
      </c>
      <c r="G408">
        <v>2020</v>
      </c>
      <c r="I408">
        <v>78346800</v>
      </c>
      <c r="J408" t="s">
        <v>4029</v>
      </c>
      <c r="K408" t="s">
        <v>4030</v>
      </c>
    </row>
    <row r="409" spans="2:11" x14ac:dyDescent="0.3">
      <c r="B409" t="s">
        <v>4319</v>
      </c>
      <c r="C409" t="s">
        <v>21</v>
      </c>
      <c r="D409" t="s">
        <v>542</v>
      </c>
      <c r="E409" t="s">
        <v>1211</v>
      </c>
      <c r="G409">
        <v>2021</v>
      </c>
      <c r="I409">
        <v>81847882</v>
      </c>
      <c r="J409" t="s">
        <v>4029</v>
      </c>
      <c r="K409" t="s">
        <v>4030</v>
      </c>
    </row>
    <row r="410" spans="2:11" x14ac:dyDescent="0.3">
      <c r="B410" t="s">
        <v>4320</v>
      </c>
      <c r="C410" t="s">
        <v>66</v>
      </c>
      <c r="D410" t="s">
        <v>67</v>
      </c>
      <c r="E410" t="s">
        <v>738</v>
      </c>
      <c r="F410" t="s">
        <v>4122</v>
      </c>
      <c r="G410">
        <v>2019</v>
      </c>
      <c r="I410">
        <v>73635715</v>
      </c>
      <c r="J410" t="s">
        <v>4029</v>
      </c>
      <c r="K410" t="s">
        <v>4030</v>
      </c>
    </row>
    <row r="411" spans="2:11" x14ac:dyDescent="0.3">
      <c r="B411" t="s">
        <v>4321</v>
      </c>
      <c r="C411" t="s">
        <v>42</v>
      </c>
      <c r="D411" t="s">
        <v>93</v>
      </c>
      <c r="E411" t="s">
        <v>3837</v>
      </c>
      <c r="G411">
        <v>2021</v>
      </c>
      <c r="I411">
        <v>83839305</v>
      </c>
      <c r="J411" t="s">
        <v>4029</v>
      </c>
      <c r="K411" t="s">
        <v>4030</v>
      </c>
    </row>
    <row r="412" spans="2:11" x14ac:dyDescent="0.3">
      <c r="B412" t="s">
        <v>2657</v>
      </c>
      <c r="C412" t="s">
        <v>48</v>
      </c>
      <c r="D412" t="s">
        <v>403</v>
      </c>
      <c r="E412" t="s">
        <v>2655</v>
      </c>
      <c r="F412" t="s">
        <v>2656</v>
      </c>
      <c r="G412">
        <v>2020</v>
      </c>
      <c r="I412">
        <v>80693482</v>
      </c>
      <c r="J412" t="s">
        <v>4029</v>
      </c>
      <c r="K412" t="s">
        <v>4030</v>
      </c>
    </row>
    <row r="413" spans="2:11" x14ac:dyDescent="0.3">
      <c r="B413" t="s">
        <v>637</v>
      </c>
      <c r="C413" t="s">
        <v>48</v>
      </c>
      <c r="D413" t="s">
        <v>49</v>
      </c>
      <c r="E413" t="s">
        <v>636</v>
      </c>
      <c r="G413">
        <v>2017</v>
      </c>
      <c r="I413">
        <v>68871333</v>
      </c>
      <c r="J413" t="s">
        <v>4029</v>
      </c>
      <c r="K413" t="s">
        <v>4030</v>
      </c>
    </row>
    <row r="414" spans="2:11" x14ac:dyDescent="0.3">
      <c r="B414" t="s">
        <v>1858</v>
      </c>
      <c r="C414" t="s">
        <v>48</v>
      </c>
      <c r="D414" t="s">
        <v>49</v>
      </c>
      <c r="E414" t="s">
        <v>340</v>
      </c>
      <c r="G414">
        <v>2017</v>
      </c>
      <c r="I414">
        <v>69976996</v>
      </c>
      <c r="J414" t="s">
        <v>4029</v>
      </c>
      <c r="K414" t="s">
        <v>4030</v>
      </c>
    </row>
    <row r="415" spans="2:11" x14ac:dyDescent="0.3">
      <c r="B415" t="s">
        <v>2457</v>
      </c>
      <c r="C415" t="s">
        <v>138</v>
      </c>
      <c r="D415" t="s">
        <v>139</v>
      </c>
      <c r="E415" t="s">
        <v>168</v>
      </c>
      <c r="F415" t="s">
        <v>168</v>
      </c>
      <c r="G415">
        <v>2014</v>
      </c>
      <c r="I415">
        <v>60717165</v>
      </c>
      <c r="J415" t="s">
        <v>4029</v>
      </c>
      <c r="K415" t="s">
        <v>4030</v>
      </c>
    </row>
    <row r="416" spans="2:11" x14ac:dyDescent="0.3">
      <c r="B416" t="s">
        <v>3286</v>
      </c>
      <c r="C416" t="s">
        <v>60</v>
      </c>
      <c r="D416" t="s">
        <v>61</v>
      </c>
      <c r="E416" t="s">
        <v>1723</v>
      </c>
      <c r="F416" t="s">
        <v>4322</v>
      </c>
      <c r="G416">
        <v>2018</v>
      </c>
      <c r="I416">
        <v>71701214</v>
      </c>
      <c r="J416" t="s">
        <v>4029</v>
      </c>
      <c r="K416" t="s">
        <v>4030</v>
      </c>
    </row>
    <row r="417" spans="2:11" x14ac:dyDescent="0.3">
      <c r="B417" t="s">
        <v>4323</v>
      </c>
      <c r="C417" t="s">
        <v>21</v>
      </c>
      <c r="D417" t="s">
        <v>22</v>
      </c>
      <c r="E417" t="s">
        <v>625</v>
      </c>
      <c r="G417">
        <v>2016</v>
      </c>
      <c r="I417">
        <v>65959523</v>
      </c>
      <c r="J417" t="s">
        <v>4029</v>
      </c>
      <c r="K417" t="s">
        <v>4030</v>
      </c>
    </row>
    <row r="418" spans="2:11" x14ac:dyDescent="0.3">
      <c r="B418" t="s">
        <v>2079</v>
      </c>
      <c r="C418" t="s">
        <v>138</v>
      </c>
      <c r="D418" t="s">
        <v>139</v>
      </c>
      <c r="E418" t="s">
        <v>1956</v>
      </c>
      <c r="F418" t="s">
        <v>1957</v>
      </c>
      <c r="G418">
        <v>2012</v>
      </c>
      <c r="I418">
        <v>55505007</v>
      </c>
      <c r="J418" t="s">
        <v>4029</v>
      </c>
      <c r="K418" t="s">
        <v>4030</v>
      </c>
    </row>
    <row r="419" spans="2:11" x14ac:dyDescent="0.3">
      <c r="B419" t="s">
        <v>2769</v>
      </c>
      <c r="C419" t="s">
        <v>48</v>
      </c>
      <c r="D419" t="s">
        <v>49</v>
      </c>
      <c r="E419" t="s">
        <v>340</v>
      </c>
      <c r="G419">
        <v>2019</v>
      </c>
      <c r="I419">
        <v>76078175</v>
      </c>
      <c r="J419" t="s">
        <v>4029</v>
      </c>
      <c r="K419" t="s">
        <v>4030</v>
      </c>
    </row>
    <row r="420" spans="2:11" x14ac:dyDescent="0.3">
      <c r="B420" t="s">
        <v>4324</v>
      </c>
      <c r="C420" t="s">
        <v>138</v>
      </c>
      <c r="D420" t="s">
        <v>139</v>
      </c>
      <c r="E420" t="s">
        <v>1296</v>
      </c>
      <c r="F420" t="s">
        <v>4325</v>
      </c>
      <c r="G420">
        <v>2019</v>
      </c>
      <c r="I420">
        <v>75274612</v>
      </c>
      <c r="J420" t="s">
        <v>4029</v>
      </c>
      <c r="K420" t="s">
        <v>4030</v>
      </c>
    </row>
    <row r="421" spans="2:11" x14ac:dyDescent="0.3">
      <c r="B421" t="s">
        <v>124</v>
      </c>
      <c r="C421" t="s">
        <v>85</v>
      </c>
      <c r="D421" t="s">
        <v>86</v>
      </c>
      <c r="E421" t="s">
        <v>85</v>
      </c>
      <c r="G421">
        <v>2017</v>
      </c>
      <c r="I421">
        <v>68255195</v>
      </c>
      <c r="J421" t="s">
        <v>4029</v>
      </c>
      <c r="K421" t="s">
        <v>4030</v>
      </c>
    </row>
    <row r="422" spans="2:11" x14ac:dyDescent="0.3">
      <c r="B422" t="s">
        <v>2589</v>
      </c>
      <c r="C422" t="s">
        <v>37</v>
      </c>
      <c r="D422" t="s">
        <v>362</v>
      </c>
      <c r="E422" t="s">
        <v>2112</v>
      </c>
      <c r="G422">
        <v>2015</v>
      </c>
      <c r="I422">
        <v>63640538</v>
      </c>
      <c r="J422" t="s">
        <v>4029</v>
      </c>
      <c r="K422" t="s">
        <v>4030</v>
      </c>
    </row>
    <row r="423" spans="2:11" x14ac:dyDescent="0.3">
      <c r="B423" t="s">
        <v>2921</v>
      </c>
      <c r="C423" t="s">
        <v>28</v>
      </c>
      <c r="D423" t="s">
        <v>33</v>
      </c>
      <c r="E423" t="s">
        <v>2919</v>
      </c>
      <c r="G423">
        <v>2019</v>
      </c>
      <c r="I423">
        <v>80775853</v>
      </c>
      <c r="J423" t="s">
        <v>4029</v>
      </c>
      <c r="K423" t="s">
        <v>4030</v>
      </c>
    </row>
    <row r="424" spans="2:11" x14ac:dyDescent="0.3">
      <c r="B424" t="s">
        <v>3623</v>
      </c>
      <c r="C424" t="s">
        <v>66</v>
      </c>
      <c r="D424" t="s">
        <v>67</v>
      </c>
      <c r="E424" t="s">
        <v>3622</v>
      </c>
      <c r="G424">
        <v>2019</v>
      </c>
      <c r="I424">
        <v>75209233</v>
      </c>
      <c r="J424" t="s">
        <v>4029</v>
      </c>
      <c r="K424" t="s">
        <v>4030</v>
      </c>
    </row>
    <row r="425" spans="2:11" x14ac:dyDescent="0.3">
      <c r="B425" t="s">
        <v>1046</v>
      </c>
      <c r="C425" t="s">
        <v>48</v>
      </c>
      <c r="D425" t="s">
        <v>498</v>
      </c>
      <c r="E425" t="s">
        <v>1044</v>
      </c>
      <c r="F425" t="s">
        <v>4326</v>
      </c>
      <c r="G425">
        <v>2017</v>
      </c>
      <c r="I425">
        <v>69586292</v>
      </c>
      <c r="J425" t="s">
        <v>4029</v>
      </c>
      <c r="K425" t="s">
        <v>4030</v>
      </c>
    </row>
    <row r="426" spans="2:11" x14ac:dyDescent="0.3">
      <c r="B426" t="s">
        <v>4327</v>
      </c>
      <c r="C426" t="s">
        <v>66</v>
      </c>
      <c r="D426" t="s">
        <v>67</v>
      </c>
      <c r="E426" t="s">
        <v>598</v>
      </c>
      <c r="G426">
        <v>2016</v>
      </c>
      <c r="I426">
        <v>65800850</v>
      </c>
      <c r="J426" t="s">
        <v>4029</v>
      </c>
      <c r="K426" t="s">
        <v>4030</v>
      </c>
    </row>
    <row r="427" spans="2:11" x14ac:dyDescent="0.3">
      <c r="B427" t="s">
        <v>4328</v>
      </c>
      <c r="C427" t="s">
        <v>138</v>
      </c>
      <c r="D427" t="s">
        <v>139</v>
      </c>
      <c r="E427" t="s">
        <v>2247</v>
      </c>
      <c r="F427" t="s">
        <v>4329</v>
      </c>
      <c r="G427">
        <v>2016</v>
      </c>
      <c r="I427">
        <v>65531450</v>
      </c>
      <c r="J427" t="s">
        <v>4029</v>
      </c>
      <c r="K427" t="s">
        <v>4030</v>
      </c>
    </row>
    <row r="428" spans="2:11" x14ac:dyDescent="0.3">
      <c r="B428" t="s">
        <v>4330</v>
      </c>
      <c r="C428" t="s">
        <v>138</v>
      </c>
      <c r="D428" t="s">
        <v>139</v>
      </c>
      <c r="E428" t="s">
        <v>1138</v>
      </c>
      <c r="F428" t="s">
        <v>4331</v>
      </c>
      <c r="G428">
        <v>2014</v>
      </c>
      <c r="I428">
        <v>60835931</v>
      </c>
      <c r="J428" t="s">
        <v>4029</v>
      </c>
      <c r="K428" t="s">
        <v>4030</v>
      </c>
    </row>
    <row r="429" spans="2:11" x14ac:dyDescent="0.3">
      <c r="B429" t="s">
        <v>4332</v>
      </c>
      <c r="C429" t="s">
        <v>85</v>
      </c>
      <c r="D429" t="s">
        <v>86</v>
      </c>
      <c r="E429" t="s">
        <v>344</v>
      </c>
      <c r="F429" t="s">
        <v>4333</v>
      </c>
      <c r="G429">
        <v>2018</v>
      </c>
      <c r="H429">
        <v>2022</v>
      </c>
      <c r="I429">
        <v>71925546</v>
      </c>
      <c r="J429" t="s">
        <v>4034</v>
      </c>
      <c r="K429" t="s">
        <v>4030</v>
      </c>
    </row>
    <row r="430" spans="2:11" x14ac:dyDescent="0.3">
      <c r="B430" t="s">
        <v>460</v>
      </c>
      <c r="C430" t="s">
        <v>138</v>
      </c>
      <c r="D430" t="s">
        <v>139</v>
      </c>
      <c r="E430" t="s">
        <v>248</v>
      </c>
      <c r="F430" t="s">
        <v>4334</v>
      </c>
      <c r="G430">
        <v>2019</v>
      </c>
      <c r="I430">
        <v>76654540</v>
      </c>
      <c r="J430" t="s">
        <v>4029</v>
      </c>
      <c r="K430" t="s">
        <v>4030</v>
      </c>
    </row>
    <row r="431" spans="2:11" x14ac:dyDescent="0.3">
      <c r="B431" t="s">
        <v>4335</v>
      </c>
      <c r="C431" t="s">
        <v>66</v>
      </c>
      <c r="D431" t="s">
        <v>67</v>
      </c>
      <c r="E431" t="s">
        <v>722</v>
      </c>
      <c r="G431">
        <v>2016</v>
      </c>
      <c r="I431">
        <v>68490135</v>
      </c>
      <c r="J431" t="s">
        <v>4029</v>
      </c>
      <c r="K431" t="s">
        <v>4030</v>
      </c>
    </row>
    <row r="432" spans="2:11" x14ac:dyDescent="0.3">
      <c r="B432" t="s">
        <v>4336</v>
      </c>
      <c r="C432" t="s">
        <v>73</v>
      </c>
      <c r="D432" t="s">
        <v>74</v>
      </c>
      <c r="E432" t="s">
        <v>4337</v>
      </c>
      <c r="F432" t="s">
        <v>4338</v>
      </c>
      <c r="G432">
        <v>2020</v>
      </c>
      <c r="I432">
        <v>81693354</v>
      </c>
      <c r="J432" t="s">
        <v>4029</v>
      </c>
      <c r="K432" t="s">
        <v>4030</v>
      </c>
    </row>
    <row r="433" spans="2:11" x14ac:dyDescent="0.3">
      <c r="B433" t="s">
        <v>2090</v>
      </c>
      <c r="C433" t="s">
        <v>48</v>
      </c>
      <c r="D433" t="s">
        <v>403</v>
      </c>
      <c r="E433" t="s">
        <v>2088</v>
      </c>
      <c r="G433">
        <v>2017</v>
      </c>
      <c r="I433">
        <v>71071911</v>
      </c>
      <c r="J433" t="s">
        <v>4029</v>
      </c>
      <c r="K433" t="s">
        <v>4030</v>
      </c>
    </row>
    <row r="434" spans="2:11" x14ac:dyDescent="0.3">
      <c r="B434" t="s">
        <v>4339</v>
      </c>
      <c r="C434" t="s">
        <v>37</v>
      </c>
      <c r="D434" t="s">
        <v>390</v>
      </c>
      <c r="E434" t="s">
        <v>4101</v>
      </c>
      <c r="G434">
        <v>2020</v>
      </c>
      <c r="H434">
        <v>2023</v>
      </c>
      <c r="I434">
        <v>80870929</v>
      </c>
      <c r="J434" t="s">
        <v>4034</v>
      </c>
      <c r="K434" t="s">
        <v>4030</v>
      </c>
    </row>
    <row r="435" spans="2:11" x14ac:dyDescent="0.3">
      <c r="B435" t="s">
        <v>4340</v>
      </c>
      <c r="C435" t="s">
        <v>42</v>
      </c>
      <c r="D435" t="s">
        <v>43</v>
      </c>
      <c r="E435" t="s">
        <v>1728</v>
      </c>
      <c r="G435">
        <v>2017</v>
      </c>
      <c r="I435">
        <v>69075689</v>
      </c>
      <c r="J435" t="s">
        <v>4029</v>
      </c>
      <c r="K435" t="s">
        <v>4030</v>
      </c>
    </row>
    <row r="436" spans="2:11" x14ac:dyDescent="0.3">
      <c r="B436" t="s">
        <v>2723</v>
      </c>
      <c r="C436" t="s">
        <v>60</v>
      </c>
      <c r="D436" t="s">
        <v>61</v>
      </c>
      <c r="E436" t="s">
        <v>1723</v>
      </c>
      <c r="F436" t="s">
        <v>4341</v>
      </c>
      <c r="G436">
        <v>2015</v>
      </c>
      <c r="I436">
        <v>63659816</v>
      </c>
      <c r="J436" t="s">
        <v>4029</v>
      </c>
      <c r="K436" t="s">
        <v>4030</v>
      </c>
    </row>
    <row r="437" spans="2:11" x14ac:dyDescent="0.3">
      <c r="B437" t="s">
        <v>4342</v>
      </c>
      <c r="C437" t="s">
        <v>28</v>
      </c>
      <c r="D437" t="s">
        <v>29</v>
      </c>
      <c r="E437" t="s">
        <v>1361</v>
      </c>
      <c r="F437" t="s">
        <v>4343</v>
      </c>
      <c r="G437">
        <v>2020</v>
      </c>
      <c r="H437">
        <v>2023</v>
      </c>
      <c r="I437">
        <v>80032575</v>
      </c>
      <c r="J437" t="s">
        <v>4034</v>
      </c>
      <c r="K437" t="s">
        <v>4030</v>
      </c>
    </row>
    <row r="438" spans="2:11" x14ac:dyDescent="0.3">
      <c r="B438" t="s">
        <v>4344</v>
      </c>
      <c r="C438" t="s">
        <v>60</v>
      </c>
      <c r="D438" t="s">
        <v>61</v>
      </c>
      <c r="E438" t="s">
        <v>933</v>
      </c>
      <c r="F438" t="s">
        <v>4345</v>
      </c>
      <c r="G438">
        <v>2023</v>
      </c>
      <c r="I438">
        <v>92031986</v>
      </c>
      <c r="J438" t="s">
        <v>4029</v>
      </c>
      <c r="K438" t="s">
        <v>4030</v>
      </c>
    </row>
    <row r="439" spans="2:11" x14ac:dyDescent="0.3">
      <c r="B439" t="s">
        <v>3700</v>
      </c>
      <c r="C439" t="s">
        <v>37</v>
      </c>
      <c r="D439" t="s">
        <v>362</v>
      </c>
      <c r="E439" t="s">
        <v>811</v>
      </c>
      <c r="F439" t="s">
        <v>3699</v>
      </c>
      <c r="G439">
        <v>2018</v>
      </c>
      <c r="I439">
        <v>73187836</v>
      </c>
      <c r="J439" t="s">
        <v>4029</v>
      </c>
      <c r="K439" t="s">
        <v>4030</v>
      </c>
    </row>
    <row r="440" spans="2:11" x14ac:dyDescent="0.3">
      <c r="B440" t="s">
        <v>2223</v>
      </c>
      <c r="C440" t="s">
        <v>48</v>
      </c>
      <c r="D440" t="s">
        <v>49</v>
      </c>
      <c r="E440" t="s">
        <v>4031</v>
      </c>
      <c r="G440">
        <v>2018</v>
      </c>
      <c r="I440">
        <v>71260056</v>
      </c>
      <c r="J440" t="s">
        <v>4029</v>
      </c>
      <c r="K440" t="s">
        <v>4030</v>
      </c>
    </row>
    <row r="441" spans="2:11" x14ac:dyDescent="0.3">
      <c r="B441" t="s">
        <v>3998</v>
      </c>
      <c r="C441" t="s">
        <v>73</v>
      </c>
      <c r="D441" t="s">
        <v>74</v>
      </c>
      <c r="E441" t="s">
        <v>3997</v>
      </c>
      <c r="G441">
        <v>2018</v>
      </c>
      <c r="I441">
        <v>73289914</v>
      </c>
      <c r="J441" t="s">
        <v>4029</v>
      </c>
      <c r="K441" t="s">
        <v>4030</v>
      </c>
    </row>
    <row r="442" spans="2:11" x14ac:dyDescent="0.3">
      <c r="B442" t="s">
        <v>4346</v>
      </c>
      <c r="C442" t="s">
        <v>37</v>
      </c>
      <c r="D442" t="s">
        <v>362</v>
      </c>
      <c r="E442" t="s">
        <v>2963</v>
      </c>
      <c r="G442">
        <v>2012</v>
      </c>
      <c r="I442">
        <v>55837387</v>
      </c>
      <c r="J442" t="s">
        <v>4029</v>
      </c>
      <c r="K442" t="s">
        <v>4030</v>
      </c>
    </row>
    <row r="443" spans="2:11" x14ac:dyDescent="0.3">
      <c r="B443" t="s">
        <v>4347</v>
      </c>
      <c r="C443" t="s">
        <v>138</v>
      </c>
      <c r="D443" t="s">
        <v>139</v>
      </c>
      <c r="E443" t="s">
        <v>1138</v>
      </c>
      <c r="F443" t="s">
        <v>4348</v>
      </c>
      <c r="G443">
        <v>2015</v>
      </c>
      <c r="H443">
        <v>2018</v>
      </c>
      <c r="I443">
        <v>40005041</v>
      </c>
      <c r="J443" t="s">
        <v>4034</v>
      </c>
      <c r="K443" t="s">
        <v>4030</v>
      </c>
    </row>
    <row r="444" spans="2:11" x14ac:dyDescent="0.3">
      <c r="B444" t="s">
        <v>4349</v>
      </c>
      <c r="C444" t="s">
        <v>60</v>
      </c>
      <c r="D444" t="s">
        <v>61</v>
      </c>
      <c r="E444" t="s">
        <v>4350</v>
      </c>
      <c r="F444" t="s">
        <v>4351</v>
      </c>
      <c r="G444">
        <v>2017</v>
      </c>
      <c r="I444">
        <v>70472769</v>
      </c>
      <c r="J444" t="s">
        <v>4029</v>
      </c>
      <c r="K444" t="s">
        <v>4030</v>
      </c>
    </row>
    <row r="445" spans="2:11" x14ac:dyDescent="0.3">
      <c r="B445" t="s">
        <v>4352</v>
      </c>
      <c r="C445" t="s">
        <v>37</v>
      </c>
      <c r="D445" t="s">
        <v>538</v>
      </c>
      <c r="E445" t="s">
        <v>1389</v>
      </c>
      <c r="G445">
        <v>2012</v>
      </c>
      <c r="H445">
        <v>2023</v>
      </c>
      <c r="I445">
        <v>54370396</v>
      </c>
      <c r="J445" t="s">
        <v>4034</v>
      </c>
      <c r="K445" t="s">
        <v>4030</v>
      </c>
    </row>
    <row r="446" spans="2:11" x14ac:dyDescent="0.3">
      <c r="B446" t="s">
        <v>3828</v>
      </c>
      <c r="C446" t="s">
        <v>28</v>
      </c>
      <c r="D446" t="s">
        <v>29</v>
      </c>
      <c r="E446" t="s">
        <v>2150</v>
      </c>
      <c r="G446">
        <v>2021</v>
      </c>
      <c r="I446">
        <v>84281642</v>
      </c>
      <c r="J446" t="s">
        <v>4029</v>
      </c>
      <c r="K446" t="s">
        <v>4030</v>
      </c>
    </row>
    <row r="447" spans="2:11" x14ac:dyDescent="0.3">
      <c r="B447" t="s">
        <v>4353</v>
      </c>
      <c r="C447" t="s">
        <v>42</v>
      </c>
      <c r="D447" t="s">
        <v>93</v>
      </c>
      <c r="E447" t="s">
        <v>748</v>
      </c>
      <c r="G447">
        <v>2019</v>
      </c>
      <c r="I447">
        <v>76257436</v>
      </c>
      <c r="J447" t="s">
        <v>4029</v>
      </c>
      <c r="K447" t="s">
        <v>4030</v>
      </c>
    </row>
    <row r="448" spans="2:11" x14ac:dyDescent="0.3">
      <c r="B448" t="s">
        <v>832</v>
      </c>
      <c r="C448" t="s">
        <v>60</v>
      </c>
      <c r="D448" t="s">
        <v>61</v>
      </c>
      <c r="E448" t="s">
        <v>62</v>
      </c>
      <c r="F448" t="s">
        <v>831</v>
      </c>
      <c r="G448">
        <v>2015</v>
      </c>
      <c r="I448">
        <v>62839713</v>
      </c>
      <c r="J448" t="s">
        <v>4029</v>
      </c>
      <c r="K448" t="s">
        <v>4030</v>
      </c>
    </row>
    <row r="449" spans="2:11" x14ac:dyDescent="0.3">
      <c r="B449" t="s">
        <v>4354</v>
      </c>
      <c r="C449" t="s">
        <v>73</v>
      </c>
      <c r="D449" t="s">
        <v>74</v>
      </c>
      <c r="E449" t="s">
        <v>3702</v>
      </c>
      <c r="G449">
        <v>2020</v>
      </c>
      <c r="I449">
        <v>80249736</v>
      </c>
      <c r="J449" t="s">
        <v>4029</v>
      </c>
      <c r="K449" t="s">
        <v>4030</v>
      </c>
    </row>
    <row r="450" spans="2:11" x14ac:dyDescent="0.3">
      <c r="B450" t="s">
        <v>4355</v>
      </c>
      <c r="C450" t="s">
        <v>42</v>
      </c>
      <c r="D450" t="s">
        <v>93</v>
      </c>
      <c r="E450" t="s">
        <v>111</v>
      </c>
      <c r="F450" t="s">
        <v>4284</v>
      </c>
      <c r="G450">
        <v>2021</v>
      </c>
      <c r="I450">
        <v>84860332</v>
      </c>
      <c r="J450" t="s">
        <v>4029</v>
      </c>
      <c r="K450" t="s">
        <v>4030</v>
      </c>
    </row>
    <row r="451" spans="2:11" x14ac:dyDescent="0.3">
      <c r="B451" t="s">
        <v>1080</v>
      </c>
      <c r="C451" t="s">
        <v>176</v>
      </c>
      <c r="D451" t="s">
        <v>177</v>
      </c>
      <c r="E451" t="s">
        <v>752</v>
      </c>
      <c r="F451" t="s">
        <v>4356</v>
      </c>
      <c r="G451">
        <v>2014</v>
      </c>
      <c r="I451">
        <v>62136542</v>
      </c>
      <c r="J451" t="s">
        <v>4029</v>
      </c>
      <c r="K451" t="s">
        <v>4030</v>
      </c>
    </row>
    <row r="452" spans="2:11" x14ac:dyDescent="0.3">
      <c r="B452" t="s">
        <v>4357</v>
      </c>
      <c r="C452" t="s">
        <v>42</v>
      </c>
      <c r="D452" t="s">
        <v>276</v>
      </c>
      <c r="E452" t="s">
        <v>620</v>
      </c>
      <c r="F452" t="s">
        <v>4358</v>
      </c>
      <c r="G452">
        <v>2016</v>
      </c>
      <c r="I452">
        <v>66373263</v>
      </c>
      <c r="J452" t="s">
        <v>4029</v>
      </c>
      <c r="K452" t="s">
        <v>4030</v>
      </c>
    </row>
    <row r="453" spans="2:11" x14ac:dyDescent="0.3">
      <c r="B453" t="s">
        <v>3902</v>
      </c>
      <c r="C453" t="s">
        <v>28</v>
      </c>
      <c r="D453" t="s">
        <v>29</v>
      </c>
      <c r="E453" t="s">
        <v>398</v>
      </c>
      <c r="F453" t="s">
        <v>4359</v>
      </c>
      <c r="G453">
        <v>2013</v>
      </c>
      <c r="I453">
        <v>58569294</v>
      </c>
      <c r="J453" t="s">
        <v>4029</v>
      </c>
      <c r="K453" t="s">
        <v>4030</v>
      </c>
    </row>
    <row r="454" spans="2:11" x14ac:dyDescent="0.3">
      <c r="B454" t="s">
        <v>170</v>
      </c>
      <c r="C454" t="s">
        <v>138</v>
      </c>
      <c r="D454" t="s">
        <v>139</v>
      </c>
      <c r="E454" t="s">
        <v>168</v>
      </c>
      <c r="F454" t="s">
        <v>1600</v>
      </c>
      <c r="G454">
        <v>2015</v>
      </c>
      <c r="I454">
        <v>63342510</v>
      </c>
      <c r="J454" t="s">
        <v>4029</v>
      </c>
      <c r="K454" t="s">
        <v>4030</v>
      </c>
    </row>
    <row r="455" spans="2:11" x14ac:dyDescent="0.3">
      <c r="B455" t="s">
        <v>4360</v>
      </c>
      <c r="C455" t="s">
        <v>53</v>
      </c>
      <c r="D455" t="s">
        <v>54</v>
      </c>
      <c r="E455" t="s">
        <v>1147</v>
      </c>
      <c r="F455" t="s">
        <v>2082</v>
      </c>
      <c r="G455">
        <v>2013</v>
      </c>
      <c r="H455">
        <v>2023</v>
      </c>
      <c r="I455">
        <v>58125434</v>
      </c>
      <c r="J455" t="s">
        <v>4034</v>
      </c>
      <c r="K455" t="s">
        <v>4030</v>
      </c>
    </row>
    <row r="456" spans="2:11" x14ac:dyDescent="0.3">
      <c r="B456" t="s">
        <v>4361</v>
      </c>
      <c r="C456" t="s">
        <v>138</v>
      </c>
      <c r="D456" t="s">
        <v>139</v>
      </c>
      <c r="E456" t="s">
        <v>168</v>
      </c>
      <c r="G456">
        <v>2019</v>
      </c>
      <c r="I456">
        <v>73960136</v>
      </c>
      <c r="J456" t="s">
        <v>4029</v>
      </c>
      <c r="K456" t="s">
        <v>4030</v>
      </c>
    </row>
    <row r="457" spans="2:11" x14ac:dyDescent="0.3">
      <c r="B457" t="s">
        <v>4362</v>
      </c>
      <c r="C457" t="s">
        <v>21</v>
      </c>
      <c r="D457" t="s">
        <v>22</v>
      </c>
      <c r="E457" t="s">
        <v>21</v>
      </c>
      <c r="G457">
        <v>2018</v>
      </c>
      <c r="I457">
        <v>72728337</v>
      </c>
      <c r="J457" t="s">
        <v>4029</v>
      </c>
      <c r="K457" t="s">
        <v>4030</v>
      </c>
    </row>
    <row r="458" spans="2:11" x14ac:dyDescent="0.3">
      <c r="B458" t="s">
        <v>861</v>
      </c>
      <c r="C458" t="s">
        <v>138</v>
      </c>
      <c r="D458" t="s">
        <v>139</v>
      </c>
      <c r="E458" t="s">
        <v>859</v>
      </c>
      <c r="F458" t="s">
        <v>860</v>
      </c>
      <c r="G458">
        <v>2014</v>
      </c>
      <c r="I458">
        <v>61785423</v>
      </c>
      <c r="J458" t="s">
        <v>4029</v>
      </c>
      <c r="K458" t="s">
        <v>4030</v>
      </c>
    </row>
    <row r="459" spans="2:11" x14ac:dyDescent="0.3">
      <c r="B459" t="s">
        <v>4363</v>
      </c>
      <c r="C459" t="s">
        <v>60</v>
      </c>
      <c r="D459" t="s">
        <v>61</v>
      </c>
      <c r="E459" t="s">
        <v>1203</v>
      </c>
      <c r="F459" t="s">
        <v>4364</v>
      </c>
      <c r="G459">
        <v>2022</v>
      </c>
      <c r="I459">
        <v>87663872</v>
      </c>
      <c r="J459" t="s">
        <v>4029</v>
      </c>
      <c r="K459" t="s">
        <v>4030</v>
      </c>
    </row>
    <row r="460" spans="2:11" x14ac:dyDescent="0.3">
      <c r="B460" t="s">
        <v>3173</v>
      </c>
      <c r="C460" t="s">
        <v>28</v>
      </c>
      <c r="D460" t="s">
        <v>29</v>
      </c>
      <c r="E460" t="s">
        <v>30</v>
      </c>
      <c r="G460">
        <v>2017</v>
      </c>
      <c r="I460">
        <v>70157790</v>
      </c>
      <c r="J460" t="s">
        <v>4029</v>
      </c>
      <c r="K460" t="s">
        <v>4030</v>
      </c>
    </row>
    <row r="461" spans="2:11" x14ac:dyDescent="0.3">
      <c r="B461" t="s">
        <v>2294</v>
      </c>
      <c r="C461" t="s">
        <v>42</v>
      </c>
      <c r="D461" t="s">
        <v>43</v>
      </c>
      <c r="E461" t="s">
        <v>44</v>
      </c>
      <c r="F461" t="s">
        <v>2293</v>
      </c>
      <c r="G461">
        <v>2019</v>
      </c>
      <c r="I461">
        <v>74802402</v>
      </c>
      <c r="J461" t="s">
        <v>4029</v>
      </c>
      <c r="K461" t="s">
        <v>4030</v>
      </c>
    </row>
    <row r="462" spans="2:11" x14ac:dyDescent="0.3">
      <c r="B462" t="s">
        <v>4365</v>
      </c>
      <c r="C462" t="s">
        <v>60</v>
      </c>
      <c r="D462" t="s">
        <v>61</v>
      </c>
      <c r="E462" t="s">
        <v>62</v>
      </c>
      <c r="F462" t="s">
        <v>147</v>
      </c>
      <c r="G462">
        <v>2022</v>
      </c>
      <c r="I462">
        <v>85948365</v>
      </c>
      <c r="J462" t="s">
        <v>4029</v>
      </c>
      <c r="K462" t="s">
        <v>4030</v>
      </c>
    </row>
    <row r="463" spans="2:11" x14ac:dyDescent="0.3">
      <c r="B463" t="s">
        <v>4366</v>
      </c>
      <c r="C463" t="s">
        <v>60</v>
      </c>
      <c r="D463" t="s">
        <v>61</v>
      </c>
      <c r="E463" t="s">
        <v>933</v>
      </c>
      <c r="F463" t="s">
        <v>4367</v>
      </c>
      <c r="G463">
        <v>2015</v>
      </c>
      <c r="H463">
        <v>2019</v>
      </c>
      <c r="I463">
        <v>40045677</v>
      </c>
      <c r="J463" t="s">
        <v>4034</v>
      </c>
      <c r="K463" t="s">
        <v>4030</v>
      </c>
    </row>
    <row r="464" spans="2:11" x14ac:dyDescent="0.3">
      <c r="B464" t="s">
        <v>3484</v>
      </c>
      <c r="C464" t="s">
        <v>48</v>
      </c>
      <c r="D464" t="s">
        <v>403</v>
      </c>
      <c r="E464" t="s">
        <v>2088</v>
      </c>
      <c r="F464" t="s">
        <v>4368</v>
      </c>
      <c r="G464">
        <v>2020</v>
      </c>
      <c r="I464">
        <v>77184475</v>
      </c>
      <c r="J464" t="s">
        <v>4029</v>
      </c>
      <c r="K464" t="s">
        <v>4030</v>
      </c>
    </row>
    <row r="465" spans="2:11" x14ac:dyDescent="0.3">
      <c r="B465" t="s">
        <v>1029</v>
      </c>
      <c r="C465" t="s">
        <v>37</v>
      </c>
      <c r="D465" t="s">
        <v>538</v>
      </c>
      <c r="E465" t="s">
        <v>1027</v>
      </c>
      <c r="F465" t="s">
        <v>1028</v>
      </c>
      <c r="G465">
        <v>2017</v>
      </c>
      <c r="I465">
        <v>68283520</v>
      </c>
      <c r="J465" t="s">
        <v>4029</v>
      </c>
      <c r="K465" t="s">
        <v>4030</v>
      </c>
    </row>
    <row r="466" spans="2:11" x14ac:dyDescent="0.3">
      <c r="B466" t="s">
        <v>4369</v>
      </c>
      <c r="C466" t="s">
        <v>21</v>
      </c>
      <c r="D466" t="s">
        <v>22</v>
      </c>
      <c r="E466" t="s">
        <v>21</v>
      </c>
      <c r="F466" t="s">
        <v>4370</v>
      </c>
      <c r="G466">
        <v>2021</v>
      </c>
      <c r="I466">
        <v>82136904</v>
      </c>
      <c r="J466" t="s">
        <v>4029</v>
      </c>
      <c r="K466" t="s">
        <v>4030</v>
      </c>
    </row>
    <row r="467" spans="2:11" x14ac:dyDescent="0.3">
      <c r="B467" t="s">
        <v>2568</v>
      </c>
      <c r="C467" t="s">
        <v>37</v>
      </c>
      <c r="D467" t="s">
        <v>38</v>
      </c>
      <c r="E467" t="s">
        <v>448</v>
      </c>
      <c r="F467" t="s">
        <v>4371</v>
      </c>
      <c r="G467">
        <v>2019</v>
      </c>
      <c r="I467">
        <v>76400034</v>
      </c>
      <c r="J467" t="s">
        <v>4029</v>
      </c>
      <c r="K467" t="s">
        <v>4030</v>
      </c>
    </row>
    <row r="468" spans="2:11" x14ac:dyDescent="0.3">
      <c r="B468" t="s">
        <v>4372</v>
      </c>
      <c r="C468" t="s">
        <v>66</v>
      </c>
      <c r="D468" t="s">
        <v>67</v>
      </c>
      <c r="E468" t="s">
        <v>598</v>
      </c>
      <c r="G468">
        <v>2018</v>
      </c>
      <c r="I468">
        <v>73208094</v>
      </c>
      <c r="J468" t="s">
        <v>4029</v>
      </c>
      <c r="K468" t="s">
        <v>4030</v>
      </c>
    </row>
    <row r="469" spans="2:11" x14ac:dyDescent="0.3">
      <c r="B469" t="s">
        <v>3841</v>
      </c>
      <c r="C469" t="s">
        <v>42</v>
      </c>
      <c r="D469" t="s">
        <v>316</v>
      </c>
      <c r="E469" t="s">
        <v>1760</v>
      </c>
      <c r="G469">
        <v>2019</v>
      </c>
      <c r="I469">
        <v>73838047</v>
      </c>
      <c r="J469" t="s">
        <v>4029</v>
      </c>
      <c r="K469" t="s">
        <v>4030</v>
      </c>
    </row>
    <row r="470" spans="2:11" x14ac:dyDescent="0.3">
      <c r="B470" t="s">
        <v>1075</v>
      </c>
      <c r="C470" t="s">
        <v>37</v>
      </c>
      <c r="D470" t="s">
        <v>362</v>
      </c>
      <c r="E470" t="s">
        <v>1074</v>
      </c>
      <c r="G470">
        <v>2013</v>
      </c>
      <c r="I470">
        <v>58671226</v>
      </c>
      <c r="J470" t="s">
        <v>4029</v>
      </c>
      <c r="K470" t="s">
        <v>4030</v>
      </c>
    </row>
    <row r="471" spans="2:11" x14ac:dyDescent="0.3">
      <c r="B471" t="s">
        <v>939</v>
      </c>
      <c r="C471" t="s">
        <v>37</v>
      </c>
      <c r="D471" t="s">
        <v>362</v>
      </c>
      <c r="E471" t="s">
        <v>937</v>
      </c>
      <c r="F471" t="s">
        <v>938</v>
      </c>
      <c r="G471">
        <v>2016</v>
      </c>
      <c r="I471">
        <v>66399114</v>
      </c>
      <c r="J471" t="s">
        <v>4029</v>
      </c>
      <c r="K471" t="s">
        <v>4030</v>
      </c>
    </row>
    <row r="472" spans="2:11" x14ac:dyDescent="0.3">
      <c r="B472" t="s">
        <v>3671</v>
      </c>
      <c r="C472" t="s">
        <v>37</v>
      </c>
      <c r="D472" t="s">
        <v>538</v>
      </c>
      <c r="E472" t="s">
        <v>3253</v>
      </c>
      <c r="G472">
        <v>2014</v>
      </c>
      <c r="I472">
        <v>60742585</v>
      </c>
      <c r="J472" t="s">
        <v>4029</v>
      </c>
      <c r="K472" t="s">
        <v>4030</v>
      </c>
    </row>
    <row r="473" spans="2:11" x14ac:dyDescent="0.3">
      <c r="B473" t="s">
        <v>1298</v>
      </c>
      <c r="C473" t="s">
        <v>138</v>
      </c>
      <c r="D473" t="s">
        <v>139</v>
      </c>
      <c r="E473" t="s">
        <v>1296</v>
      </c>
      <c r="F473" t="s">
        <v>2786</v>
      </c>
      <c r="G473">
        <v>2015</v>
      </c>
      <c r="I473">
        <v>63064022</v>
      </c>
      <c r="J473" t="s">
        <v>4029</v>
      </c>
      <c r="K473" t="s">
        <v>4030</v>
      </c>
    </row>
    <row r="474" spans="2:11" x14ac:dyDescent="0.3">
      <c r="B474" t="s">
        <v>4373</v>
      </c>
      <c r="C474" t="s">
        <v>48</v>
      </c>
      <c r="D474" t="s">
        <v>228</v>
      </c>
      <c r="E474" t="s">
        <v>2047</v>
      </c>
      <c r="G474">
        <v>2015</v>
      </c>
      <c r="I474">
        <v>62851233</v>
      </c>
      <c r="J474" t="s">
        <v>4029</v>
      </c>
      <c r="K474" t="s">
        <v>4030</v>
      </c>
    </row>
    <row r="475" spans="2:11" x14ac:dyDescent="0.3">
      <c r="B475" t="s">
        <v>174</v>
      </c>
      <c r="C475" t="s">
        <v>85</v>
      </c>
      <c r="D475" t="s">
        <v>86</v>
      </c>
      <c r="E475" t="s">
        <v>85</v>
      </c>
      <c r="F475" t="s">
        <v>123</v>
      </c>
      <c r="G475">
        <v>2019</v>
      </c>
      <c r="I475">
        <v>75824213</v>
      </c>
      <c r="J475" t="s">
        <v>4029</v>
      </c>
      <c r="K475" t="s">
        <v>4030</v>
      </c>
    </row>
    <row r="476" spans="2:11" x14ac:dyDescent="0.3">
      <c r="B476" t="s">
        <v>1882</v>
      </c>
      <c r="C476" t="s">
        <v>138</v>
      </c>
      <c r="D476" t="s">
        <v>139</v>
      </c>
      <c r="E476" t="s">
        <v>1458</v>
      </c>
      <c r="F476" t="s">
        <v>1881</v>
      </c>
      <c r="G476">
        <v>2018</v>
      </c>
      <c r="I476">
        <v>71355758</v>
      </c>
      <c r="J476" t="s">
        <v>4029</v>
      </c>
      <c r="K476" t="s">
        <v>4030</v>
      </c>
    </row>
    <row r="477" spans="2:11" x14ac:dyDescent="0.3">
      <c r="B477" t="s">
        <v>346</v>
      </c>
      <c r="C477" t="s">
        <v>85</v>
      </c>
      <c r="D477" t="s">
        <v>86</v>
      </c>
      <c r="E477" t="s">
        <v>344</v>
      </c>
      <c r="F477" t="s">
        <v>4374</v>
      </c>
      <c r="G477">
        <v>2018</v>
      </c>
      <c r="I477">
        <v>72072334</v>
      </c>
      <c r="J477" t="s">
        <v>4029</v>
      </c>
      <c r="K477" t="s">
        <v>4030</v>
      </c>
    </row>
    <row r="478" spans="2:11" x14ac:dyDescent="0.3">
      <c r="B478" t="s">
        <v>4375</v>
      </c>
      <c r="C478" t="s">
        <v>176</v>
      </c>
      <c r="D478" t="s">
        <v>177</v>
      </c>
      <c r="E478" t="s">
        <v>4376</v>
      </c>
      <c r="F478" t="s">
        <v>4377</v>
      </c>
      <c r="G478">
        <v>2021</v>
      </c>
      <c r="I478">
        <v>82362297</v>
      </c>
      <c r="J478" t="s">
        <v>4029</v>
      </c>
      <c r="K478" t="s">
        <v>4030</v>
      </c>
    </row>
    <row r="479" spans="2:11" x14ac:dyDescent="0.3">
      <c r="B479" t="s">
        <v>1562</v>
      </c>
      <c r="C479" t="s">
        <v>37</v>
      </c>
      <c r="D479" t="s">
        <v>390</v>
      </c>
      <c r="E479" t="s">
        <v>1561</v>
      </c>
      <c r="G479">
        <v>2015</v>
      </c>
      <c r="I479">
        <v>63457458</v>
      </c>
      <c r="J479" t="s">
        <v>4029</v>
      </c>
      <c r="K479" t="s">
        <v>4030</v>
      </c>
    </row>
    <row r="480" spans="2:11" x14ac:dyDescent="0.3">
      <c r="B480" t="s">
        <v>540</v>
      </c>
      <c r="C480" t="s">
        <v>37</v>
      </c>
      <c r="D480" t="s">
        <v>538</v>
      </c>
      <c r="E480" t="s">
        <v>539</v>
      </c>
      <c r="G480">
        <v>2013</v>
      </c>
      <c r="I480">
        <v>58201939</v>
      </c>
      <c r="J480" t="s">
        <v>4029</v>
      </c>
      <c r="K480" t="s">
        <v>4030</v>
      </c>
    </row>
    <row r="481" spans="2:11" x14ac:dyDescent="0.3">
      <c r="B481" t="s">
        <v>1815</v>
      </c>
      <c r="C481" t="s">
        <v>73</v>
      </c>
      <c r="D481" t="s">
        <v>290</v>
      </c>
      <c r="E481" t="s">
        <v>1813</v>
      </c>
      <c r="G481">
        <v>2016</v>
      </c>
      <c r="I481">
        <v>67190995</v>
      </c>
      <c r="J481" t="s">
        <v>4029</v>
      </c>
      <c r="K481" t="s">
        <v>4030</v>
      </c>
    </row>
    <row r="482" spans="2:11" x14ac:dyDescent="0.3">
      <c r="B482" t="s">
        <v>2398</v>
      </c>
      <c r="C482" t="s">
        <v>138</v>
      </c>
      <c r="D482" t="s">
        <v>139</v>
      </c>
      <c r="E482" t="s">
        <v>1999</v>
      </c>
      <c r="F482" t="s">
        <v>2397</v>
      </c>
      <c r="G482">
        <v>2015</v>
      </c>
      <c r="I482">
        <v>62893327</v>
      </c>
      <c r="J482" t="s">
        <v>4029</v>
      </c>
      <c r="K482" t="s">
        <v>4030</v>
      </c>
    </row>
    <row r="483" spans="2:11" x14ac:dyDescent="0.3">
      <c r="B483" t="s">
        <v>4378</v>
      </c>
      <c r="C483" t="s">
        <v>42</v>
      </c>
      <c r="D483" t="s">
        <v>520</v>
      </c>
      <c r="E483" t="s">
        <v>1325</v>
      </c>
      <c r="G483">
        <v>2016</v>
      </c>
      <c r="I483">
        <v>66397286</v>
      </c>
      <c r="J483" t="s">
        <v>4029</v>
      </c>
      <c r="K483" t="s">
        <v>4030</v>
      </c>
    </row>
    <row r="484" spans="2:11" x14ac:dyDescent="0.3">
      <c r="B484" t="s">
        <v>4379</v>
      </c>
      <c r="C484" t="s">
        <v>85</v>
      </c>
      <c r="D484" t="s">
        <v>86</v>
      </c>
      <c r="E484" t="s">
        <v>85</v>
      </c>
      <c r="F484" t="s">
        <v>2644</v>
      </c>
      <c r="G484">
        <v>2021</v>
      </c>
      <c r="I484">
        <v>81563124</v>
      </c>
      <c r="J484" t="s">
        <v>4029</v>
      </c>
      <c r="K484" t="s">
        <v>4030</v>
      </c>
    </row>
    <row r="485" spans="2:11" x14ac:dyDescent="0.3">
      <c r="B485" t="s">
        <v>4380</v>
      </c>
      <c r="C485" t="s">
        <v>28</v>
      </c>
      <c r="D485" t="s">
        <v>29</v>
      </c>
      <c r="E485" t="s">
        <v>30</v>
      </c>
      <c r="F485" t="s">
        <v>4381</v>
      </c>
      <c r="G485">
        <v>2020</v>
      </c>
      <c r="I485">
        <v>7853312</v>
      </c>
      <c r="J485" t="s">
        <v>4029</v>
      </c>
      <c r="K485" t="s">
        <v>4030</v>
      </c>
    </row>
    <row r="486" spans="2:11" x14ac:dyDescent="0.3">
      <c r="B486" t="s">
        <v>2019</v>
      </c>
      <c r="C486" t="s">
        <v>73</v>
      </c>
      <c r="D486" t="s">
        <v>290</v>
      </c>
      <c r="E486" t="s">
        <v>2017</v>
      </c>
      <c r="F486" t="s">
        <v>4382</v>
      </c>
      <c r="G486">
        <v>2017</v>
      </c>
      <c r="I486">
        <v>69153035</v>
      </c>
      <c r="J486" t="s">
        <v>4029</v>
      </c>
      <c r="K486" t="s">
        <v>4030</v>
      </c>
    </row>
    <row r="487" spans="2:11" x14ac:dyDescent="0.3">
      <c r="B487" t="s">
        <v>4383</v>
      </c>
      <c r="C487" t="s">
        <v>85</v>
      </c>
      <c r="D487" t="s">
        <v>86</v>
      </c>
      <c r="E487" t="s">
        <v>4207</v>
      </c>
      <c r="G487">
        <v>2012</v>
      </c>
      <c r="H487">
        <v>2021</v>
      </c>
      <c r="I487">
        <v>56666160</v>
      </c>
      <c r="J487" t="s">
        <v>4034</v>
      </c>
      <c r="K487" t="s">
        <v>4030</v>
      </c>
    </row>
    <row r="488" spans="2:11" x14ac:dyDescent="0.3">
      <c r="B488" t="s">
        <v>4384</v>
      </c>
      <c r="C488" t="s">
        <v>66</v>
      </c>
      <c r="D488" t="s">
        <v>67</v>
      </c>
      <c r="E488" t="s">
        <v>4385</v>
      </c>
      <c r="F488" t="s">
        <v>4386</v>
      </c>
      <c r="G488">
        <v>2018</v>
      </c>
      <c r="I488">
        <v>84647140</v>
      </c>
      <c r="J488" t="s">
        <v>4029</v>
      </c>
      <c r="K488" t="s">
        <v>4030</v>
      </c>
    </row>
    <row r="489" spans="2:11" x14ac:dyDescent="0.3">
      <c r="B489" t="s">
        <v>915</v>
      </c>
      <c r="C489" t="s">
        <v>66</v>
      </c>
      <c r="D489" t="s">
        <v>67</v>
      </c>
      <c r="E489" t="s">
        <v>738</v>
      </c>
      <c r="G489">
        <v>2015</v>
      </c>
      <c r="I489">
        <v>64618536</v>
      </c>
      <c r="J489" t="s">
        <v>4029</v>
      </c>
      <c r="K489" t="s">
        <v>4030</v>
      </c>
    </row>
    <row r="490" spans="2:11" x14ac:dyDescent="0.3">
      <c r="B490" t="s">
        <v>4387</v>
      </c>
      <c r="C490" t="s">
        <v>37</v>
      </c>
      <c r="D490" t="s">
        <v>538</v>
      </c>
      <c r="E490" t="s">
        <v>4388</v>
      </c>
      <c r="F490" t="s">
        <v>4389</v>
      </c>
      <c r="G490">
        <v>2016</v>
      </c>
      <c r="I490">
        <v>66840295</v>
      </c>
      <c r="J490" t="s">
        <v>4029</v>
      </c>
      <c r="K490" t="s">
        <v>4030</v>
      </c>
    </row>
    <row r="491" spans="2:11" x14ac:dyDescent="0.3">
      <c r="B491" t="s">
        <v>750</v>
      </c>
      <c r="C491" t="s">
        <v>42</v>
      </c>
      <c r="D491" t="s">
        <v>93</v>
      </c>
      <c r="E491" t="s">
        <v>748</v>
      </c>
      <c r="F491" t="s">
        <v>749</v>
      </c>
      <c r="G491">
        <v>2014</v>
      </c>
      <c r="I491">
        <v>60325003</v>
      </c>
      <c r="J491" t="s">
        <v>4029</v>
      </c>
      <c r="K491" t="s">
        <v>4030</v>
      </c>
    </row>
    <row r="492" spans="2:11" x14ac:dyDescent="0.3">
      <c r="B492" t="s">
        <v>2996</v>
      </c>
      <c r="C492" t="s">
        <v>48</v>
      </c>
      <c r="D492" t="s">
        <v>49</v>
      </c>
      <c r="E492" t="s">
        <v>4031</v>
      </c>
      <c r="G492">
        <v>2021</v>
      </c>
      <c r="I492">
        <v>82178712</v>
      </c>
      <c r="J492" t="s">
        <v>4029</v>
      </c>
      <c r="K492" t="s">
        <v>4030</v>
      </c>
    </row>
    <row r="493" spans="2:11" x14ac:dyDescent="0.3">
      <c r="B493" t="s">
        <v>4390</v>
      </c>
      <c r="C493" t="s">
        <v>28</v>
      </c>
      <c r="D493" t="s">
        <v>29</v>
      </c>
      <c r="E493" t="s">
        <v>2150</v>
      </c>
      <c r="F493" t="s">
        <v>4391</v>
      </c>
      <c r="G493">
        <v>2022</v>
      </c>
      <c r="I493">
        <v>88315568</v>
      </c>
      <c r="J493" t="s">
        <v>4029</v>
      </c>
      <c r="K493" t="s">
        <v>4030</v>
      </c>
    </row>
    <row r="494" spans="2:11" x14ac:dyDescent="0.3">
      <c r="B494" t="s">
        <v>88</v>
      </c>
      <c r="C494" t="s">
        <v>85</v>
      </c>
      <c r="D494" t="s">
        <v>86</v>
      </c>
      <c r="E494" t="s">
        <v>87</v>
      </c>
      <c r="F494" t="s">
        <v>4392</v>
      </c>
      <c r="G494">
        <v>2018</v>
      </c>
      <c r="I494">
        <v>72739959</v>
      </c>
      <c r="J494" t="s">
        <v>4029</v>
      </c>
      <c r="K494" t="s">
        <v>4030</v>
      </c>
    </row>
    <row r="495" spans="2:11" x14ac:dyDescent="0.3">
      <c r="B495" t="s">
        <v>4393</v>
      </c>
      <c r="C495" t="s">
        <v>138</v>
      </c>
      <c r="D495" t="s">
        <v>139</v>
      </c>
      <c r="E495" t="s">
        <v>1296</v>
      </c>
      <c r="F495" t="s">
        <v>4394</v>
      </c>
      <c r="G495">
        <v>2014</v>
      </c>
      <c r="I495">
        <v>60444002</v>
      </c>
      <c r="J495" t="s">
        <v>4029</v>
      </c>
      <c r="K495" t="s">
        <v>4030</v>
      </c>
    </row>
    <row r="496" spans="2:11" x14ac:dyDescent="0.3">
      <c r="B496" t="s">
        <v>4395</v>
      </c>
      <c r="C496" t="s">
        <v>48</v>
      </c>
      <c r="D496" t="s">
        <v>403</v>
      </c>
      <c r="E496" t="s">
        <v>1105</v>
      </c>
      <c r="G496">
        <v>2014</v>
      </c>
      <c r="I496">
        <v>62310194</v>
      </c>
      <c r="J496" t="s">
        <v>4029</v>
      </c>
      <c r="K496" t="s">
        <v>4030</v>
      </c>
    </row>
    <row r="497" spans="2:11" x14ac:dyDescent="0.3">
      <c r="B497" t="s">
        <v>1460</v>
      </c>
      <c r="C497" t="s">
        <v>138</v>
      </c>
      <c r="D497" t="s">
        <v>139</v>
      </c>
      <c r="E497" t="s">
        <v>1458</v>
      </c>
      <c r="F497" t="s">
        <v>1459</v>
      </c>
      <c r="G497">
        <v>2015</v>
      </c>
      <c r="I497">
        <v>64492486</v>
      </c>
      <c r="J497" t="s">
        <v>4029</v>
      </c>
      <c r="K497" t="s">
        <v>4030</v>
      </c>
    </row>
    <row r="498" spans="2:11" x14ac:dyDescent="0.3">
      <c r="B498" t="s">
        <v>4396</v>
      </c>
      <c r="C498" t="s">
        <v>66</v>
      </c>
      <c r="D498" t="s">
        <v>67</v>
      </c>
      <c r="E498" t="s">
        <v>874</v>
      </c>
      <c r="G498">
        <v>2021</v>
      </c>
      <c r="I498">
        <v>83276483</v>
      </c>
      <c r="J498" t="s">
        <v>4029</v>
      </c>
      <c r="K498" t="s">
        <v>4030</v>
      </c>
    </row>
    <row r="499" spans="2:11" x14ac:dyDescent="0.3">
      <c r="B499" t="s">
        <v>4397</v>
      </c>
      <c r="C499" t="s">
        <v>21</v>
      </c>
      <c r="D499" t="s">
        <v>22</v>
      </c>
      <c r="E499" t="s">
        <v>1507</v>
      </c>
      <c r="G499">
        <v>2015</v>
      </c>
      <c r="I499">
        <v>64840794</v>
      </c>
      <c r="J499" t="s">
        <v>4029</v>
      </c>
      <c r="K499" t="s">
        <v>4030</v>
      </c>
    </row>
    <row r="500" spans="2:11" x14ac:dyDescent="0.3">
      <c r="B500" t="s">
        <v>3114</v>
      </c>
      <c r="C500" t="s">
        <v>66</v>
      </c>
      <c r="D500" t="s">
        <v>67</v>
      </c>
      <c r="E500" t="s">
        <v>3112</v>
      </c>
      <c r="F500" t="s">
        <v>3113</v>
      </c>
      <c r="G500">
        <v>2020</v>
      </c>
      <c r="I500">
        <v>80824455</v>
      </c>
      <c r="J500" t="s">
        <v>4029</v>
      </c>
      <c r="K500" t="s">
        <v>4030</v>
      </c>
    </row>
    <row r="501" spans="2:11" x14ac:dyDescent="0.3">
      <c r="B501" t="s">
        <v>172</v>
      </c>
      <c r="C501" t="s">
        <v>85</v>
      </c>
      <c r="D501" t="s">
        <v>86</v>
      </c>
      <c r="E501" t="s">
        <v>87</v>
      </c>
      <c r="G501">
        <v>2016</v>
      </c>
      <c r="I501">
        <v>65501640</v>
      </c>
      <c r="J501" t="s">
        <v>4029</v>
      </c>
      <c r="K501" t="s">
        <v>4030</v>
      </c>
    </row>
    <row r="502" spans="2:11" x14ac:dyDescent="0.3">
      <c r="B502" t="s">
        <v>2134</v>
      </c>
      <c r="C502" t="s">
        <v>48</v>
      </c>
      <c r="D502" t="s">
        <v>228</v>
      </c>
      <c r="E502" t="s">
        <v>2132</v>
      </c>
      <c r="F502" t="s">
        <v>2885</v>
      </c>
      <c r="G502">
        <v>2014</v>
      </c>
      <c r="I502">
        <v>60317167</v>
      </c>
      <c r="J502" t="s">
        <v>4029</v>
      </c>
      <c r="K502" t="s">
        <v>4030</v>
      </c>
    </row>
    <row r="503" spans="2:11" x14ac:dyDescent="0.3">
      <c r="B503" t="s">
        <v>4398</v>
      </c>
      <c r="C503" t="s">
        <v>37</v>
      </c>
      <c r="D503" t="s">
        <v>390</v>
      </c>
      <c r="E503" t="s">
        <v>4399</v>
      </c>
      <c r="F503" t="s">
        <v>1749</v>
      </c>
      <c r="G503">
        <v>2020</v>
      </c>
      <c r="I503">
        <v>78350735</v>
      </c>
      <c r="J503" t="s">
        <v>4029</v>
      </c>
      <c r="K503" t="s">
        <v>4030</v>
      </c>
    </row>
    <row r="504" spans="2:11" x14ac:dyDescent="0.3">
      <c r="B504" t="s">
        <v>4400</v>
      </c>
      <c r="C504" t="s">
        <v>60</v>
      </c>
      <c r="D504" t="s">
        <v>61</v>
      </c>
      <c r="E504" t="s">
        <v>896</v>
      </c>
      <c r="G504">
        <v>2021</v>
      </c>
      <c r="I504">
        <v>84752300</v>
      </c>
      <c r="J504" t="s">
        <v>4029</v>
      </c>
      <c r="K504" t="s">
        <v>4030</v>
      </c>
    </row>
    <row r="505" spans="2:11" x14ac:dyDescent="0.3">
      <c r="B505" t="s">
        <v>2044</v>
      </c>
      <c r="C505" t="s">
        <v>138</v>
      </c>
      <c r="D505" t="s">
        <v>139</v>
      </c>
      <c r="E505" t="s">
        <v>168</v>
      </c>
      <c r="F505" t="s">
        <v>2043</v>
      </c>
      <c r="G505">
        <v>2018</v>
      </c>
      <c r="I505">
        <v>71770534</v>
      </c>
      <c r="J505" t="s">
        <v>4029</v>
      </c>
      <c r="K505" t="s">
        <v>4030</v>
      </c>
    </row>
    <row r="506" spans="2:11" x14ac:dyDescent="0.3">
      <c r="B506" t="s">
        <v>3015</v>
      </c>
      <c r="C506" t="s">
        <v>28</v>
      </c>
      <c r="D506" t="s">
        <v>29</v>
      </c>
      <c r="E506" t="s">
        <v>1361</v>
      </c>
      <c r="G506">
        <v>2021</v>
      </c>
      <c r="I506">
        <v>82326231</v>
      </c>
      <c r="J506" t="s">
        <v>4029</v>
      </c>
      <c r="K506" t="s">
        <v>4030</v>
      </c>
    </row>
    <row r="507" spans="2:11" x14ac:dyDescent="0.3">
      <c r="B507" t="s">
        <v>4401</v>
      </c>
      <c r="C507" t="s">
        <v>48</v>
      </c>
      <c r="D507" t="s">
        <v>403</v>
      </c>
      <c r="E507" t="s">
        <v>2655</v>
      </c>
      <c r="F507" t="s">
        <v>2656</v>
      </c>
      <c r="G507">
        <v>2018</v>
      </c>
      <c r="I507">
        <v>68238037</v>
      </c>
      <c r="J507" t="s">
        <v>4029</v>
      </c>
      <c r="K507" t="s">
        <v>4030</v>
      </c>
    </row>
    <row r="508" spans="2:11" x14ac:dyDescent="0.3">
      <c r="B508" t="s">
        <v>812</v>
      </c>
      <c r="C508" t="s">
        <v>37</v>
      </c>
      <c r="D508" t="s">
        <v>362</v>
      </c>
      <c r="E508" t="s">
        <v>811</v>
      </c>
      <c r="F508" t="s">
        <v>4402</v>
      </c>
      <c r="G508">
        <v>2014</v>
      </c>
      <c r="I508">
        <v>61901334</v>
      </c>
      <c r="J508" t="s">
        <v>4029</v>
      </c>
      <c r="K508" t="s">
        <v>4030</v>
      </c>
    </row>
    <row r="509" spans="2:11" x14ac:dyDescent="0.3">
      <c r="B509" t="s">
        <v>1492</v>
      </c>
      <c r="C509" t="s">
        <v>138</v>
      </c>
      <c r="D509" t="s">
        <v>139</v>
      </c>
      <c r="E509" t="s">
        <v>1491</v>
      </c>
      <c r="F509" t="s">
        <v>1491</v>
      </c>
      <c r="G509">
        <v>2014</v>
      </c>
      <c r="I509">
        <v>60948000</v>
      </c>
      <c r="J509" t="s">
        <v>4029</v>
      </c>
      <c r="K509" t="s">
        <v>4030</v>
      </c>
    </row>
    <row r="510" spans="2:11" x14ac:dyDescent="0.3">
      <c r="B510" t="s">
        <v>4403</v>
      </c>
      <c r="C510" t="s">
        <v>37</v>
      </c>
      <c r="D510" t="s">
        <v>38</v>
      </c>
      <c r="E510" t="s">
        <v>4404</v>
      </c>
      <c r="G510">
        <v>2018</v>
      </c>
      <c r="I510">
        <v>72187379</v>
      </c>
      <c r="J510" t="s">
        <v>4029</v>
      </c>
      <c r="K510" t="s">
        <v>4030</v>
      </c>
    </row>
    <row r="511" spans="2:11" x14ac:dyDescent="0.3">
      <c r="B511" t="s">
        <v>572</v>
      </c>
      <c r="C511" t="s">
        <v>48</v>
      </c>
      <c r="D511" t="s">
        <v>49</v>
      </c>
      <c r="E511" t="s">
        <v>571</v>
      </c>
      <c r="G511">
        <v>2020</v>
      </c>
      <c r="I511">
        <v>78036712</v>
      </c>
      <c r="J511" t="s">
        <v>4029</v>
      </c>
      <c r="K511" t="s">
        <v>4030</v>
      </c>
    </row>
    <row r="512" spans="2:11" x14ac:dyDescent="0.3">
      <c r="B512" t="s">
        <v>4405</v>
      </c>
      <c r="C512" t="s">
        <v>66</v>
      </c>
      <c r="D512" t="s">
        <v>67</v>
      </c>
      <c r="E512" t="s">
        <v>598</v>
      </c>
      <c r="G512">
        <v>2022</v>
      </c>
      <c r="I512">
        <v>88481506</v>
      </c>
      <c r="J512" t="s">
        <v>4029</v>
      </c>
      <c r="K512" t="s">
        <v>4030</v>
      </c>
    </row>
    <row r="513" spans="2:11" x14ac:dyDescent="0.3">
      <c r="B513" t="s">
        <v>3153</v>
      </c>
      <c r="C513" t="s">
        <v>21</v>
      </c>
      <c r="D513" t="s">
        <v>542</v>
      </c>
      <c r="E513" t="s">
        <v>2118</v>
      </c>
      <c r="G513">
        <v>2012</v>
      </c>
      <c r="I513">
        <v>56042353</v>
      </c>
      <c r="J513" t="s">
        <v>4029</v>
      </c>
      <c r="K513" t="s">
        <v>4030</v>
      </c>
    </row>
    <row r="514" spans="2:11" x14ac:dyDescent="0.3">
      <c r="B514" t="s">
        <v>4406</v>
      </c>
      <c r="C514" t="s">
        <v>138</v>
      </c>
      <c r="D514" t="s">
        <v>139</v>
      </c>
      <c r="E514" t="s">
        <v>1458</v>
      </c>
      <c r="G514">
        <v>2021</v>
      </c>
      <c r="I514">
        <v>83948724</v>
      </c>
      <c r="J514" t="s">
        <v>4029</v>
      </c>
      <c r="K514" t="s">
        <v>4030</v>
      </c>
    </row>
    <row r="515" spans="2:11" x14ac:dyDescent="0.3">
      <c r="B515" t="s">
        <v>1932</v>
      </c>
      <c r="C515" t="s">
        <v>28</v>
      </c>
      <c r="D515" t="s">
        <v>33</v>
      </c>
      <c r="E515" t="s">
        <v>1931</v>
      </c>
      <c r="G515">
        <v>2017</v>
      </c>
      <c r="I515">
        <v>68220642</v>
      </c>
      <c r="J515" t="s">
        <v>4029</v>
      </c>
      <c r="K515" t="s">
        <v>4030</v>
      </c>
    </row>
    <row r="516" spans="2:11" x14ac:dyDescent="0.3">
      <c r="B516" t="s">
        <v>2548</v>
      </c>
      <c r="C516" t="s">
        <v>85</v>
      </c>
      <c r="D516" t="s">
        <v>86</v>
      </c>
      <c r="E516" t="s">
        <v>87</v>
      </c>
      <c r="F516" t="s">
        <v>3456</v>
      </c>
      <c r="G516">
        <v>2017</v>
      </c>
      <c r="I516">
        <v>68927940</v>
      </c>
      <c r="J516" t="s">
        <v>4029</v>
      </c>
      <c r="K516" t="s">
        <v>4030</v>
      </c>
    </row>
    <row r="517" spans="2:11" x14ac:dyDescent="0.3">
      <c r="B517" t="s">
        <v>4407</v>
      </c>
      <c r="C517" t="s">
        <v>42</v>
      </c>
      <c r="D517" t="s">
        <v>276</v>
      </c>
      <c r="E517" t="s">
        <v>358</v>
      </c>
      <c r="F517" t="s">
        <v>4408</v>
      </c>
      <c r="G517">
        <v>2023</v>
      </c>
      <c r="I517">
        <v>88962830</v>
      </c>
      <c r="J517" t="s">
        <v>4029</v>
      </c>
      <c r="K517" t="s">
        <v>4030</v>
      </c>
    </row>
    <row r="518" spans="2:11" x14ac:dyDescent="0.3">
      <c r="B518" t="s">
        <v>1288</v>
      </c>
      <c r="C518" t="s">
        <v>138</v>
      </c>
      <c r="D518" t="s">
        <v>139</v>
      </c>
      <c r="E518" t="s">
        <v>248</v>
      </c>
      <c r="F518" t="s">
        <v>1287</v>
      </c>
      <c r="G518">
        <v>2015</v>
      </c>
      <c r="I518">
        <v>63718278</v>
      </c>
      <c r="J518" t="s">
        <v>4029</v>
      </c>
      <c r="K518" t="s">
        <v>4030</v>
      </c>
    </row>
    <row r="519" spans="2:11" x14ac:dyDescent="0.3">
      <c r="B519" t="s">
        <v>2474</v>
      </c>
      <c r="C519" t="s">
        <v>85</v>
      </c>
      <c r="D519" t="s">
        <v>86</v>
      </c>
      <c r="E519" t="s">
        <v>85</v>
      </c>
      <c r="F519" t="s">
        <v>2473</v>
      </c>
      <c r="G519">
        <v>2017</v>
      </c>
      <c r="I519">
        <v>67792367</v>
      </c>
      <c r="J519" t="s">
        <v>4029</v>
      </c>
      <c r="K519" t="s">
        <v>4030</v>
      </c>
    </row>
    <row r="520" spans="2:11" x14ac:dyDescent="0.3">
      <c r="B520" t="s">
        <v>1987</v>
      </c>
      <c r="C520" t="s">
        <v>48</v>
      </c>
      <c r="D520" t="s">
        <v>498</v>
      </c>
      <c r="E520" t="s">
        <v>1044</v>
      </c>
      <c r="F520" t="s">
        <v>4409</v>
      </c>
      <c r="G520">
        <v>2019</v>
      </c>
      <c r="I520">
        <v>74312294</v>
      </c>
      <c r="J520" t="s">
        <v>4029</v>
      </c>
      <c r="K520" t="s">
        <v>4030</v>
      </c>
    </row>
    <row r="521" spans="2:11" x14ac:dyDescent="0.3">
      <c r="B521" t="s">
        <v>3297</v>
      </c>
      <c r="C521" t="s">
        <v>37</v>
      </c>
      <c r="D521" t="s">
        <v>538</v>
      </c>
      <c r="E521" t="s">
        <v>3295</v>
      </c>
      <c r="F521" t="s">
        <v>3296</v>
      </c>
      <c r="G521">
        <v>2016</v>
      </c>
      <c r="I521">
        <v>86741470</v>
      </c>
      <c r="J521" t="s">
        <v>4029</v>
      </c>
      <c r="K521" t="s">
        <v>4030</v>
      </c>
    </row>
    <row r="522" spans="2:11" x14ac:dyDescent="0.3">
      <c r="B522" t="s">
        <v>2261</v>
      </c>
      <c r="C522" t="s">
        <v>138</v>
      </c>
      <c r="D522" t="s">
        <v>139</v>
      </c>
      <c r="E522" t="s">
        <v>248</v>
      </c>
      <c r="F522" t="s">
        <v>2260</v>
      </c>
      <c r="G522">
        <v>2015</v>
      </c>
      <c r="I522">
        <v>64443922</v>
      </c>
      <c r="J522" t="s">
        <v>4029</v>
      </c>
      <c r="K522" t="s">
        <v>4030</v>
      </c>
    </row>
    <row r="523" spans="2:11" x14ac:dyDescent="0.3">
      <c r="B523" t="s">
        <v>490</v>
      </c>
      <c r="C523" t="s">
        <v>37</v>
      </c>
      <c r="D523" t="s">
        <v>390</v>
      </c>
      <c r="E523" t="s">
        <v>489</v>
      </c>
      <c r="G523">
        <v>2014</v>
      </c>
      <c r="I523">
        <v>60722932</v>
      </c>
      <c r="J523" t="s">
        <v>4029</v>
      </c>
      <c r="K523" t="s">
        <v>4030</v>
      </c>
    </row>
    <row r="524" spans="2:11" x14ac:dyDescent="0.3">
      <c r="B524" t="s">
        <v>4410</v>
      </c>
      <c r="C524" t="s">
        <v>66</v>
      </c>
      <c r="D524" t="s">
        <v>67</v>
      </c>
      <c r="E524" t="s">
        <v>4411</v>
      </c>
      <c r="F524" t="s">
        <v>4412</v>
      </c>
      <c r="G524">
        <v>2019</v>
      </c>
      <c r="I524">
        <v>75835576</v>
      </c>
      <c r="J524" t="s">
        <v>4029</v>
      </c>
      <c r="K524" t="s">
        <v>4030</v>
      </c>
    </row>
    <row r="525" spans="2:11" x14ac:dyDescent="0.3">
      <c r="B525" t="s">
        <v>2701</v>
      </c>
      <c r="C525" t="s">
        <v>48</v>
      </c>
      <c r="D525" t="s">
        <v>49</v>
      </c>
      <c r="E525" t="s">
        <v>2700</v>
      </c>
      <c r="G525">
        <v>2018</v>
      </c>
      <c r="I525">
        <v>85771570</v>
      </c>
      <c r="J525" t="s">
        <v>4029</v>
      </c>
      <c r="K525" t="s">
        <v>4030</v>
      </c>
    </row>
    <row r="526" spans="2:11" x14ac:dyDescent="0.3">
      <c r="B526" t="s">
        <v>409</v>
      </c>
      <c r="C526" t="s">
        <v>73</v>
      </c>
      <c r="D526" t="s">
        <v>290</v>
      </c>
      <c r="E526" t="s">
        <v>408</v>
      </c>
      <c r="F526" t="s">
        <v>4413</v>
      </c>
      <c r="G526">
        <v>2014</v>
      </c>
      <c r="I526">
        <v>60537221</v>
      </c>
      <c r="J526" t="s">
        <v>4029</v>
      </c>
      <c r="K526" t="s">
        <v>4030</v>
      </c>
    </row>
    <row r="527" spans="2:11" x14ac:dyDescent="0.3">
      <c r="B527" t="s">
        <v>2096</v>
      </c>
      <c r="C527" t="s">
        <v>48</v>
      </c>
      <c r="D527" t="s">
        <v>49</v>
      </c>
      <c r="E527" t="s">
        <v>2094</v>
      </c>
      <c r="G527">
        <v>2018</v>
      </c>
      <c r="I527">
        <v>71417095</v>
      </c>
      <c r="J527" t="s">
        <v>4029</v>
      </c>
      <c r="K527" t="s">
        <v>4030</v>
      </c>
    </row>
    <row r="528" spans="2:11" x14ac:dyDescent="0.3">
      <c r="B528" t="s">
        <v>2917</v>
      </c>
      <c r="C528" t="s">
        <v>85</v>
      </c>
      <c r="D528" t="s">
        <v>86</v>
      </c>
      <c r="E528" t="s">
        <v>344</v>
      </c>
      <c r="F528" t="s">
        <v>2916</v>
      </c>
      <c r="G528">
        <v>2019</v>
      </c>
      <c r="I528">
        <v>76366081</v>
      </c>
      <c r="J528" t="s">
        <v>4029</v>
      </c>
      <c r="K528" t="s">
        <v>4030</v>
      </c>
    </row>
    <row r="529" spans="2:11" x14ac:dyDescent="0.3">
      <c r="B529" t="s">
        <v>4414</v>
      </c>
      <c r="C529" t="s">
        <v>60</v>
      </c>
      <c r="D529" t="s">
        <v>61</v>
      </c>
      <c r="E529" t="s">
        <v>1203</v>
      </c>
      <c r="F529" t="s">
        <v>4415</v>
      </c>
      <c r="G529">
        <v>2023</v>
      </c>
      <c r="I529">
        <v>9040993</v>
      </c>
      <c r="J529" t="s">
        <v>4029</v>
      </c>
      <c r="K529" t="s">
        <v>4030</v>
      </c>
    </row>
    <row r="530" spans="2:11" x14ac:dyDescent="0.3">
      <c r="B530" t="s">
        <v>4416</v>
      </c>
      <c r="C530" t="s">
        <v>48</v>
      </c>
      <c r="D530" t="s">
        <v>403</v>
      </c>
      <c r="E530" t="s">
        <v>404</v>
      </c>
      <c r="F530" t="s">
        <v>4417</v>
      </c>
      <c r="G530">
        <v>2018</v>
      </c>
      <c r="I530">
        <v>73271101</v>
      </c>
      <c r="J530" t="s">
        <v>4029</v>
      </c>
      <c r="K530" t="s">
        <v>4030</v>
      </c>
    </row>
    <row r="531" spans="2:11" x14ac:dyDescent="0.3">
      <c r="B531" t="s">
        <v>3615</v>
      </c>
      <c r="C531" t="s">
        <v>85</v>
      </c>
      <c r="D531" t="s">
        <v>86</v>
      </c>
      <c r="E531" t="s">
        <v>344</v>
      </c>
      <c r="F531" t="s">
        <v>4418</v>
      </c>
      <c r="G531">
        <v>2016</v>
      </c>
      <c r="I531">
        <v>66459699</v>
      </c>
      <c r="J531" t="s">
        <v>4029</v>
      </c>
      <c r="K531" t="s">
        <v>4030</v>
      </c>
    </row>
    <row r="532" spans="2:11" x14ac:dyDescent="0.3">
      <c r="B532" t="s">
        <v>4419</v>
      </c>
      <c r="C532" t="s">
        <v>28</v>
      </c>
      <c r="D532" t="s">
        <v>29</v>
      </c>
      <c r="E532" t="s">
        <v>1401</v>
      </c>
      <c r="F532" t="s">
        <v>4228</v>
      </c>
      <c r="G532">
        <v>2022</v>
      </c>
      <c r="I532">
        <v>85641251</v>
      </c>
      <c r="J532" t="s">
        <v>4029</v>
      </c>
      <c r="K532" t="s">
        <v>4030</v>
      </c>
    </row>
    <row r="533" spans="2:11" x14ac:dyDescent="0.3">
      <c r="B533" t="s">
        <v>4420</v>
      </c>
      <c r="C533" t="s">
        <v>48</v>
      </c>
      <c r="D533" t="s">
        <v>49</v>
      </c>
      <c r="E533" t="s">
        <v>4031</v>
      </c>
      <c r="F533" t="s">
        <v>4421</v>
      </c>
      <c r="G533">
        <v>2023</v>
      </c>
      <c r="I533">
        <v>91642086</v>
      </c>
      <c r="J533" t="s">
        <v>4029</v>
      </c>
      <c r="K533" t="s">
        <v>4030</v>
      </c>
    </row>
    <row r="534" spans="2:11" x14ac:dyDescent="0.3">
      <c r="B534" t="s">
        <v>2371</v>
      </c>
      <c r="C534" t="s">
        <v>138</v>
      </c>
      <c r="D534" t="s">
        <v>139</v>
      </c>
      <c r="E534" t="s">
        <v>1138</v>
      </c>
      <c r="F534" t="s">
        <v>2370</v>
      </c>
      <c r="G534">
        <v>2016</v>
      </c>
      <c r="I534">
        <v>66928974</v>
      </c>
      <c r="J534" t="s">
        <v>4029</v>
      </c>
      <c r="K534" t="s">
        <v>4030</v>
      </c>
    </row>
    <row r="535" spans="2:11" x14ac:dyDescent="0.3">
      <c r="B535" t="s">
        <v>2351</v>
      </c>
      <c r="C535" t="s">
        <v>66</v>
      </c>
      <c r="D535" t="s">
        <v>80</v>
      </c>
      <c r="E535" t="s">
        <v>81</v>
      </c>
      <c r="G535">
        <v>2019</v>
      </c>
      <c r="I535">
        <v>74394215</v>
      </c>
      <c r="J535" t="s">
        <v>4029</v>
      </c>
      <c r="K535" t="s">
        <v>4030</v>
      </c>
    </row>
    <row r="536" spans="2:11" x14ac:dyDescent="0.3">
      <c r="B536" t="s">
        <v>423</v>
      </c>
      <c r="C536" t="s">
        <v>73</v>
      </c>
      <c r="D536" t="s">
        <v>290</v>
      </c>
      <c r="E536" t="s">
        <v>422</v>
      </c>
      <c r="G536">
        <v>2013</v>
      </c>
      <c r="I536">
        <v>58351620</v>
      </c>
      <c r="J536" t="s">
        <v>4029</v>
      </c>
      <c r="K536" t="s">
        <v>4030</v>
      </c>
    </row>
    <row r="537" spans="2:11" x14ac:dyDescent="0.3">
      <c r="B537" t="s">
        <v>2687</v>
      </c>
      <c r="C537" t="s">
        <v>138</v>
      </c>
      <c r="D537" t="s">
        <v>139</v>
      </c>
      <c r="E537" t="s">
        <v>1458</v>
      </c>
      <c r="F537" t="s">
        <v>4422</v>
      </c>
      <c r="G537">
        <v>2014</v>
      </c>
      <c r="I537">
        <v>59705647</v>
      </c>
      <c r="J537" t="s">
        <v>4029</v>
      </c>
      <c r="K537" t="s">
        <v>4030</v>
      </c>
    </row>
    <row r="538" spans="2:11" x14ac:dyDescent="0.3">
      <c r="B538" t="s">
        <v>1140</v>
      </c>
      <c r="C538" t="s">
        <v>138</v>
      </c>
      <c r="D538" t="s">
        <v>139</v>
      </c>
      <c r="E538" t="s">
        <v>1138</v>
      </c>
      <c r="F538" t="s">
        <v>1139</v>
      </c>
      <c r="G538">
        <v>2014</v>
      </c>
      <c r="I538">
        <v>61854107</v>
      </c>
      <c r="J538" t="s">
        <v>4029</v>
      </c>
      <c r="K538" t="s">
        <v>4030</v>
      </c>
    </row>
    <row r="539" spans="2:11" x14ac:dyDescent="0.3">
      <c r="B539" t="s">
        <v>2144</v>
      </c>
      <c r="C539" t="s">
        <v>28</v>
      </c>
      <c r="D539" t="s">
        <v>29</v>
      </c>
      <c r="E539" t="s">
        <v>443</v>
      </c>
      <c r="F539" t="s">
        <v>2143</v>
      </c>
      <c r="G539">
        <v>2019</v>
      </c>
      <c r="I539">
        <v>75307855</v>
      </c>
      <c r="J539" t="s">
        <v>4029</v>
      </c>
      <c r="K539" t="s">
        <v>4030</v>
      </c>
    </row>
    <row r="540" spans="2:11" x14ac:dyDescent="0.3">
      <c r="B540" t="s">
        <v>2715</v>
      </c>
      <c r="C540" t="s">
        <v>48</v>
      </c>
      <c r="D540" t="s">
        <v>49</v>
      </c>
      <c r="E540" t="s">
        <v>2714</v>
      </c>
      <c r="G540">
        <v>2020</v>
      </c>
      <c r="I540">
        <v>80808336</v>
      </c>
      <c r="J540" t="s">
        <v>4029</v>
      </c>
      <c r="K540" t="s">
        <v>4030</v>
      </c>
    </row>
    <row r="541" spans="2:11" x14ac:dyDescent="0.3">
      <c r="B541" t="s">
        <v>4423</v>
      </c>
      <c r="C541" t="s">
        <v>48</v>
      </c>
      <c r="D541" t="s">
        <v>49</v>
      </c>
      <c r="E541" t="s">
        <v>340</v>
      </c>
      <c r="G541">
        <v>2021</v>
      </c>
      <c r="I541">
        <v>82385114</v>
      </c>
      <c r="J541" t="s">
        <v>4029</v>
      </c>
      <c r="K541" t="s">
        <v>4030</v>
      </c>
    </row>
    <row r="542" spans="2:11" x14ac:dyDescent="0.3">
      <c r="B542" t="s">
        <v>4424</v>
      </c>
      <c r="C542" t="s">
        <v>138</v>
      </c>
      <c r="D542" t="s">
        <v>139</v>
      </c>
      <c r="E542" t="s">
        <v>1138</v>
      </c>
      <c r="F542" t="s">
        <v>254</v>
      </c>
      <c r="G542">
        <v>2017</v>
      </c>
      <c r="I542">
        <v>69716471</v>
      </c>
      <c r="J542" t="s">
        <v>4029</v>
      </c>
      <c r="K542" t="s">
        <v>4030</v>
      </c>
    </row>
    <row r="543" spans="2:11" x14ac:dyDescent="0.3">
      <c r="B543" t="s">
        <v>4425</v>
      </c>
      <c r="C543" t="s">
        <v>138</v>
      </c>
      <c r="D543" t="s">
        <v>139</v>
      </c>
      <c r="E543" t="s">
        <v>1138</v>
      </c>
      <c r="F543" t="s">
        <v>4426</v>
      </c>
      <c r="G543">
        <v>2018</v>
      </c>
      <c r="I543">
        <v>71921532</v>
      </c>
      <c r="J543" t="s">
        <v>4029</v>
      </c>
      <c r="K543" t="s">
        <v>4030</v>
      </c>
    </row>
    <row r="544" spans="2:11" x14ac:dyDescent="0.3">
      <c r="B544" t="s">
        <v>4427</v>
      </c>
      <c r="C544" t="s">
        <v>37</v>
      </c>
      <c r="D544" t="s">
        <v>538</v>
      </c>
      <c r="E544" t="s">
        <v>3207</v>
      </c>
      <c r="F544" t="s">
        <v>3372</v>
      </c>
      <c r="G544">
        <v>2023</v>
      </c>
      <c r="I544">
        <v>90672194</v>
      </c>
      <c r="J544" t="s">
        <v>4029</v>
      </c>
      <c r="K544" t="s">
        <v>4030</v>
      </c>
    </row>
    <row r="545" spans="2:11" x14ac:dyDescent="0.3">
      <c r="B545" t="s">
        <v>4428</v>
      </c>
      <c r="C545" t="s">
        <v>42</v>
      </c>
      <c r="D545" t="s">
        <v>93</v>
      </c>
      <c r="E545" t="s">
        <v>1242</v>
      </c>
      <c r="F545" t="s">
        <v>3521</v>
      </c>
      <c r="G545">
        <v>2021</v>
      </c>
      <c r="I545">
        <v>82527342</v>
      </c>
      <c r="J545" t="s">
        <v>4029</v>
      </c>
      <c r="K545" t="s">
        <v>4030</v>
      </c>
    </row>
    <row r="546" spans="2:11" x14ac:dyDescent="0.3">
      <c r="B546" t="s">
        <v>4429</v>
      </c>
      <c r="C546" t="s">
        <v>42</v>
      </c>
      <c r="D546" t="s">
        <v>93</v>
      </c>
      <c r="E546" t="s">
        <v>1370</v>
      </c>
      <c r="F546" t="s">
        <v>4430</v>
      </c>
      <c r="G546">
        <v>2019</v>
      </c>
      <c r="I546">
        <v>74695762</v>
      </c>
      <c r="J546" t="s">
        <v>4029</v>
      </c>
      <c r="K546" t="s">
        <v>4030</v>
      </c>
    </row>
    <row r="547" spans="2:11" x14ac:dyDescent="0.3">
      <c r="B547" t="s">
        <v>4431</v>
      </c>
      <c r="C547" t="s">
        <v>37</v>
      </c>
      <c r="D547" t="s">
        <v>538</v>
      </c>
      <c r="E547" t="s">
        <v>1389</v>
      </c>
      <c r="G547">
        <v>2017</v>
      </c>
      <c r="I547">
        <v>68895283</v>
      </c>
      <c r="J547" t="s">
        <v>4029</v>
      </c>
      <c r="K547" t="s">
        <v>4030</v>
      </c>
    </row>
    <row r="548" spans="2:11" x14ac:dyDescent="0.3">
      <c r="B548" t="s">
        <v>4432</v>
      </c>
      <c r="C548" t="s">
        <v>73</v>
      </c>
      <c r="D548" t="s">
        <v>290</v>
      </c>
      <c r="E548" t="s">
        <v>2520</v>
      </c>
      <c r="F548" t="s">
        <v>4433</v>
      </c>
      <c r="G548">
        <v>2022</v>
      </c>
      <c r="I548">
        <v>86167839</v>
      </c>
      <c r="J548" t="s">
        <v>4029</v>
      </c>
      <c r="K548" t="s">
        <v>4030</v>
      </c>
    </row>
    <row r="549" spans="2:11" x14ac:dyDescent="0.3">
      <c r="B549" t="s">
        <v>3585</v>
      </c>
      <c r="C549" t="s">
        <v>138</v>
      </c>
      <c r="D549" t="s">
        <v>139</v>
      </c>
      <c r="E549" t="s">
        <v>1138</v>
      </c>
      <c r="F549" t="s">
        <v>245</v>
      </c>
      <c r="G549">
        <v>1993</v>
      </c>
      <c r="I549">
        <v>41004552</v>
      </c>
      <c r="J549" t="s">
        <v>4029</v>
      </c>
      <c r="K549" t="s">
        <v>4030</v>
      </c>
    </row>
    <row r="550" spans="2:11" x14ac:dyDescent="0.3">
      <c r="B550" t="s">
        <v>3440</v>
      </c>
      <c r="C550" t="s">
        <v>138</v>
      </c>
      <c r="D550" t="s">
        <v>139</v>
      </c>
      <c r="E550" t="s">
        <v>3438</v>
      </c>
      <c r="F550" t="s">
        <v>3439</v>
      </c>
      <c r="G550">
        <v>2022</v>
      </c>
      <c r="I550">
        <v>85176354</v>
      </c>
      <c r="J550" t="s">
        <v>4029</v>
      </c>
      <c r="K550" t="s">
        <v>4030</v>
      </c>
    </row>
    <row r="551" spans="2:11" x14ac:dyDescent="0.3">
      <c r="B551" t="s">
        <v>4434</v>
      </c>
      <c r="C551" t="s">
        <v>37</v>
      </c>
      <c r="D551" t="s">
        <v>38</v>
      </c>
      <c r="E551" t="s">
        <v>310</v>
      </c>
      <c r="G551">
        <v>2011</v>
      </c>
      <c r="H551">
        <v>2021</v>
      </c>
      <c r="I551">
        <v>53477804</v>
      </c>
      <c r="J551" t="s">
        <v>4034</v>
      </c>
      <c r="K551" t="s">
        <v>4030</v>
      </c>
    </row>
    <row r="552" spans="2:11" x14ac:dyDescent="0.3">
      <c r="B552" t="s">
        <v>1827</v>
      </c>
      <c r="C552" t="s">
        <v>37</v>
      </c>
      <c r="D552" t="s">
        <v>38</v>
      </c>
      <c r="E552" t="s">
        <v>1825</v>
      </c>
      <c r="G552">
        <v>2018</v>
      </c>
      <c r="I552">
        <v>70739269</v>
      </c>
      <c r="J552" t="s">
        <v>4029</v>
      </c>
      <c r="K552" t="s">
        <v>4030</v>
      </c>
    </row>
    <row r="553" spans="2:11" x14ac:dyDescent="0.3">
      <c r="B553" t="s">
        <v>4435</v>
      </c>
      <c r="C553" t="s">
        <v>138</v>
      </c>
      <c r="D553" t="s">
        <v>139</v>
      </c>
      <c r="E553" t="s">
        <v>1999</v>
      </c>
      <c r="F553" t="s">
        <v>4436</v>
      </c>
      <c r="G553">
        <v>2023</v>
      </c>
      <c r="I553">
        <v>91528208</v>
      </c>
      <c r="J553" t="s">
        <v>4029</v>
      </c>
      <c r="K553" t="s">
        <v>4030</v>
      </c>
    </row>
    <row r="554" spans="2:11" x14ac:dyDescent="0.3">
      <c r="B554" t="s">
        <v>4437</v>
      </c>
      <c r="C554" t="s">
        <v>60</v>
      </c>
      <c r="D554" t="s">
        <v>61</v>
      </c>
      <c r="E554" t="s">
        <v>1723</v>
      </c>
      <c r="F554" t="s">
        <v>4438</v>
      </c>
      <c r="G554">
        <v>2021</v>
      </c>
      <c r="I554">
        <v>84458526</v>
      </c>
      <c r="J554" t="s">
        <v>4029</v>
      </c>
      <c r="K554" t="s">
        <v>4030</v>
      </c>
    </row>
    <row r="555" spans="2:11" x14ac:dyDescent="0.3">
      <c r="B555" t="s">
        <v>530</v>
      </c>
      <c r="C555" t="s">
        <v>28</v>
      </c>
      <c r="D555" t="s">
        <v>33</v>
      </c>
      <c r="E555" t="s">
        <v>528</v>
      </c>
      <c r="G555">
        <v>2024</v>
      </c>
      <c r="I555">
        <v>94942749</v>
      </c>
      <c r="J555" t="s">
        <v>4029</v>
      </c>
      <c r="K555" t="s">
        <v>4030</v>
      </c>
    </row>
    <row r="556" spans="2:11" x14ac:dyDescent="0.3">
      <c r="B556" t="s">
        <v>4439</v>
      </c>
      <c r="C556" t="s">
        <v>176</v>
      </c>
      <c r="D556" t="s">
        <v>177</v>
      </c>
      <c r="E556" t="s">
        <v>4440</v>
      </c>
      <c r="G556">
        <v>2024</v>
      </c>
      <c r="I556">
        <v>94484880</v>
      </c>
      <c r="J556" t="s">
        <v>4029</v>
      </c>
      <c r="K556" t="s">
        <v>4030</v>
      </c>
    </row>
    <row r="557" spans="2:11" x14ac:dyDescent="0.3">
      <c r="B557" t="s">
        <v>4441</v>
      </c>
      <c r="C557" t="s">
        <v>66</v>
      </c>
      <c r="D557" t="s">
        <v>67</v>
      </c>
      <c r="E557" t="s">
        <v>598</v>
      </c>
      <c r="F557" t="s">
        <v>4442</v>
      </c>
      <c r="G557">
        <v>2024</v>
      </c>
      <c r="I557">
        <v>93997647</v>
      </c>
      <c r="J557" t="s">
        <v>4029</v>
      </c>
      <c r="K557" t="s">
        <v>4030</v>
      </c>
    </row>
    <row r="558" spans="2:11" x14ac:dyDescent="0.3">
      <c r="B558" t="s">
        <v>4443</v>
      </c>
      <c r="C558" t="s">
        <v>138</v>
      </c>
      <c r="D558" t="s">
        <v>139</v>
      </c>
      <c r="E558" t="s">
        <v>1592</v>
      </c>
      <c r="F558" t="s">
        <v>4444</v>
      </c>
      <c r="G558">
        <v>2015</v>
      </c>
      <c r="I558">
        <v>64141748</v>
      </c>
      <c r="J558" t="s">
        <v>4029</v>
      </c>
      <c r="K558" t="s">
        <v>4030</v>
      </c>
    </row>
    <row r="559" spans="2:11" x14ac:dyDescent="0.3">
      <c r="B559" t="s">
        <v>3518</v>
      </c>
      <c r="C559" t="s">
        <v>42</v>
      </c>
      <c r="D559" t="s">
        <v>316</v>
      </c>
      <c r="E559" t="s">
        <v>2288</v>
      </c>
      <c r="F559" t="s">
        <v>3517</v>
      </c>
      <c r="G559">
        <v>2016</v>
      </c>
      <c r="I559">
        <v>65586468</v>
      </c>
      <c r="J559" t="s">
        <v>4029</v>
      </c>
      <c r="K559" t="s">
        <v>4030</v>
      </c>
    </row>
    <row r="560" spans="2:11" x14ac:dyDescent="0.3">
      <c r="B560" t="s">
        <v>4445</v>
      </c>
      <c r="C560" t="s">
        <v>48</v>
      </c>
      <c r="D560" t="s">
        <v>228</v>
      </c>
      <c r="E560" t="s">
        <v>2047</v>
      </c>
      <c r="F560" t="s">
        <v>4446</v>
      </c>
      <c r="G560">
        <v>2024</v>
      </c>
      <c r="I560">
        <v>88737861</v>
      </c>
      <c r="J560" t="s">
        <v>4029</v>
      </c>
      <c r="K560" t="s">
        <v>4030</v>
      </c>
    </row>
    <row r="561" spans="2:11" x14ac:dyDescent="0.3">
      <c r="B561" t="s">
        <v>4447</v>
      </c>
      <c r="C561" t="s">
        <v>48</v>
      </c>
      <c r="D561" t="s">
        <v>403</v>
      </c>
      <c r="E561" t="s">
        <v>404</v>
      </c>
      <c r="F561" t="s">
        <v>404</v>
      </c>
      <c r="G561">
        <v>2019</v>
      </c>
      <c r="I561">
        <v>76689182</v>
      </c>
      <c r="J561" t="s">
        <v>4029</v>
      </c>
      <c r="K561" t="s">
        <v>4030</v>
      </c>
    </row>
    <row r="562" spans="2:11" x14ac:dyDescent="0.3">
      <c r="B562" t="s">
        <v>4448</v>
      </c>
      <c r="C562" t="s">
        <v>60</v>
      </c>
      <c r="D562" t="s">
        <v>61</v>
      </c>
      <c r="E562" t="s">
        <v>3376</v>
      </c>
      <c r="G562">
        <v>2024</v>
      </c>
      <c r="I562">
        <v>93178530</v>
      </c>
      <c r="J562" t="s">
        <v>4029</v>
      </c>
      <c r="K562" t="s">
        <v>4030</v>
      </c>
    </row>
    <row r="563" spans="2:11" x14ac:dyDescent="0.3">
      <c r="B563" t="s">
        <v>1423</v>
      </c>
      <c r="C563" t="s">
        <v>37</v>
      </c>
      <c r="D563" t="s">
        <v>538</v>
      </c>
      <c r="E563" t="s">
        <v>1224</v>
      </c>
      <c r="G563">
        <v>2012</v>
      </c>
      <c r="H563">
        <v>2022</v>
      </c>
      <c r="I563">
        <v>55654339</v>
      </c>
      <c r="J563" t="s">
        <v>4034</v>
      </c>
      <c r="K563" t="s">
        <v>4030</v>
      </c>
    </row>
    <row r="564" spans="2:11" x14ac:dyDescent="0.3">
      <c r="B564" t="s">
        <v>250</v>
      </c>
      <c r="C564" t="s">
        <v>138</v>
      </c>
      <c r="D564" t="s">
        <v>139</v>
      </c>
      <c r="E564" t="s">
        <v>248</v>
      </c>
      <c r="F564" t="s">
        <v>249</v>
      </c>
      <c r="G564">
        <v>1994</v>
      </c>
      <c r="I564">
        <v>40005571</v>
      </c>
      <c r="J564" t="s">
        <v>4029</v>
      </c>
      <c r="K564" t="s">
        <v>4030</v>
      </c>
    </row>
    <row r="565" spans="2:11" x14ac:dyDescent="0.3">
      <c r="B565" t="s">
        <v>4449</v>
      </c>
      <c r="C565" t="s">
        <v>73</v>
      </c>
      <c r="D565" t="s">
        <v>290</v>
      </c>
      <c r="E565" t="s">
        <v>2520</v>
      </c>
      <c r="F565" t="s">
        <v>4450</v>
      </c>
      <c r="G565">
        <v>2024</v>
      </c>
      <c r="I565">
        <v>93397674</v>
      </c>
      <c r="J565" t="s">
        <v>4029</v>
      </c>
      <c r="K565" t="s">
        <v>4030</v>
      </c>
    </row>
    <row r="566" spans="2:11" x14ac:dyDescent="0.3">
      <c r="B566" t="s">
        <v>4451</v>
      </c>
      <c r="C566" t="s">
        <v>138</v>
      </c>
      <c r="D566" t="s">
        <v>139</v>
      </c>
      <c r="E566" t="s">
        <v>168</v>
      </c>
      <c r="G566">
        <v>2024</v>
      </c>
      <c r="J566" t="s">
        <v>4452</v>
      </c>
      <c r="K566" t="s">
        <v>4030</v>
      </c>
    </row>
    <row r="567" spans="2:11" x14ac:dyDescent="0.3">
      <c r="B567" t="s">
        <v>4453</v>
      </c>
      <c r="C567" t="s">
        <v>42</v>
      </c>
      <c r="D567" t="s">
        <v>93</v>
      </c>
      <c r="E567" t="s">
        <v>1370</v>
      </c>
      <c r="F567" t="s">
        <v>4454</v>
      </c>
      <c r="G567">
        <v>2020</v>
      </c>
      <c r="I567">
        <v>82623880</v>
      </c>
      <c r="J567" t="s">
        <v>4029</v>
      </c>
      <c r="K567" t="s">
        <v>4030</v>
      </c>
    </row>
    <row r="568" spans="2:11" x14ac:dyDescent="0.3">
      <c r="B568" t="s">
        <v>1106</v>
      </c>
      <c r="C568" t="s">
        <v>48</v>
      </c>
      <c r="D568" t="s">
        <v>403</v>
      </c>
      <c r="E568" t="s">
        <v>1105</v>
      </c>
      <c r="G568">
        <v>2012</v>
      </c>
      <c r="H568">
        <v>2021</v>
      </c>
      <c r="I568">
        <v>55797806</v>
      </c>
      <c r="J568" t="s">
        <v>4034</v>
      </c>
      <c r="K568" t="s">
        <v>4030</v>
      </c>
    </row>
    <row r="569" spans="2:11" x14ac:dyDescent="0.3">
      <c r="B569" t="s">
        <v>4455</v>
      </c>
      <c r="C569" t="s">
        <v>48</v>
      </c>
      <c r="D569" t="s">
        <v>2380</v>
      </c>
      <c r="E569" t="s">
        <v>2381</v>
      </c>
      <c r="F569" t="s">
        <v>4456</v>
      </c>
      <c r="G569">
        <v>2022</v>
      </c>
      <c r="I569">
        <v>88189996</v>
      </c>
      <c r="J569" t="s">
        <v>4029</v>
      </c>
      <c r="K569" t="s">
        <v>4030</v>
      </c>
    </row>
    <row r="570" spans="2:11" x14ac:dyDescent="0.3">
      <c r="B570" t="s">
        <v>4457</v>
      </c>
      <c r="C570" t="s">
        <v>28</v>
      </c>
      <c r="D570" t="s">
        <v>33</v>
      </c>
      <c r="E570" t="s">
        <v>1924</v>
      </c>
      <c r="F570" t="s">
        <v>1925</v>
      </c>
      <c r="G570">
        <v>2024</v>
      </c>
      <c r="I570">
        <v>94951527</v>
      </c>
      <c r="J570" t="s">
        <v>4029</v>
      </c>
      <c r="K570" t="s">
        <v>4030</v>
      </c>
    </row>
    <row r="571" spans="2:11" x14ac:dyDescent="0.3">
      <c r="B571" t="s">
        <v>4458</v>
      </c>
      <c r="C571" t="s">
        <v>138</v>
      </c>
      <c r="D571" t="s">
        <v>139</v>
      </c>
      <c r="E571" t="s">
        <v>613</v>
      </c>
      <c r="F571" t="s">
        <v>4459</v>
      </c>
      <c r="G571">
        <v>2023</v>
      </c>
      <c r="I571">
        <v>91301971</v>
      </c>
      <c r="J571" t="s">
        <v>4029</v>
      </c>
      <c r="K571" t="s">
        <v>4030</v>
      </c>
    </row>
    <row r="572" spans="2:11" x14ac:dyDescent="0.3">
      <c r="B572" t="s">
        <v>4024</v>
      </c>
      <c r="C572" t="s">
        <v>42</v>
      </c>
      <c r="D572" t="s">
        <v>93</v>
      </c>
      <c r="E572" t="s">
        <v>1370</v>
      </c>
      <c r="F572" t="s">
        <v>4460</v>
      </c>
      <c r="G572">
        <v>2021</v>
      </c>
      <c r="I572">
        <v>83191550</v>
      </c>
      <c r="J572" t="s">
        <v>4029</v>
      </c>
      <c r="K572" t="s">
        <v>4461</v>
      </c>
    </row>
    <row r="573" spans="2:11" x14ac:dyDescent="0.3">
      <c r="B573" t="s">
        <v>204</v>
      </c>
      <c r="C573" t="s">
        <v>48</v>
      </c>
      <c r="D573" t="s">
        <v>202</v>
      </c>
      <c r="E573" t="s">
        <v>203</v>
      </c>
      <c r="F573" t="s">
        <v>231</v>
      </c>
      <c r="G573">
        <v>1989</v>
      </c>
      <c r="I573">
        <v>23061657</v>
      </c>
      <c r="J573" t="s">
        <v>4029</v>
      </c>
      <c r="K573" t="s">
        <v>4461</v>
      </c>
    </row>
    <row r="574" spans="2:11" x14ac:dyDescent="0.3">
      <c r="B574" t="s">
        <v>4462</v>
      </c>
      <c r="C574" t="s">
        <v>66</v>
      </c>
      <c r="D574" t="s">
        <v>67</v>
      </c>
      <c r="E574" t="s">
        <v>1904</v>
      </c>
      <c r="G574">
        <v>2020</v>
      </c>
      <c r="I574">
        <v>78305691</v>
      </c>
      <c r="J574" t="s">
        <v>4029</v>
      </c>
      <c r="K574" t="s">
        <v>4461</v>
      </c>
    </row>
    <row r="575" spans="2:11" x14ac:dyDescent="0.3">
      <c r="B575" t="s">
        <v>4463</v>
      </c>
      <c r="C575" t="s">
        <v>66</v>
      </c>
      <c r="D575" t="s">
        <v>80</v>
      </c>
      <c r="E575" t="s">
        <v>182</v>
      </c>
      <c r="G575">
        <v>1990</v>
      </c>
      <c r="I575">
        <v>37060650</v>
      </c>
      <c r="J575" t="s">
        <v>4029</v>
      </c>
      <c r="K575" t="s">
        <v>4461</v>
      </c>
    </row>
    <row r="576" spans="2:11" x14ac:dyDescent="0.3">
      <c r="B576" t="s">
        <v>4464</v>
      </c>
      <c r="C576" t="s">
        <v>85</v>
      </c>
      <c r="D576" t="s">
        <v>86</v>
      </c>
      <c r="E576" t="s">
        <v>120</v>
      </c>
      <c r="F576" t="s">
        <v>349</v>
      </c>
      <c r="G576">
        <v>2017</v>
      </c>
      <c r="I576">
        <v>69825483</v>
      </c>
      <c r="J576" t="s">
        <v>4029</v>
      </c>
      <c r="K576" t="s">
        <v>4461</v>
      </c>
    </row>
    <row r="577" spans="2:11" x14ac:dyDescent="0.3">
      <c r="B577" t="s">
        <v>567</v>
      </c>
      <c r="C577" t="s">
        <v>42</v>
      </c>
      <c r="D577" t="s">
        <v>93</v>
      </c>
      <c r="E577" t="s">
        <v>566</v>
      </c>
      <c r="G577">
        <v>2024</v>
      </c>
      <c r="J577" t="s">
        <v>4452</v>
      </c>
      <c r="K577" t="s">
        <v>4461</v>
      </c>
    </row>
    <row r="578" spans="2:11" x14ac:dyDescent="0.3">
      <c r="B578" t="s">
        <v>4465</v>
      </c>
      <c r="C578" t="s">
        <v>48</v>
      </c>
      <c r="D578" t="s">
        <v>49</v>
      </c>
      <c r="E578" t="s">
        <v>178</v>
      </c>
      <c r="F578" t="s">
        <v>4466</v>
      </c>
      <c r="G578">
        <v>1991</v>
      </c>
      <c r="I578">
        <v>29037015</v>
      </c>
      <c r="J578" t="s">
        <v>4029</v>
      </c>
      <c r="K578" t="s">
        <v>4461</v>
      </c>
    </row>
    <row r="579" spans="2:11" x14ac:dyDescent="0.3">
      <c r="B579" t="s">
        <v>4467</v>
      </c>
      <c r="C579" t="s">
        <v>42</v>
      </c>
      <c r="D579" t="s">
        <v>316</v>
      </c>
      <c r="E579" t="s">
        <v>766</v>
      </c>
      <c r="F579" t="s">
        <v>767</v>
      </c>
      <c r="G579">
        <v>2020</v>
      </c>
      <c r="I579">
        <v>78640415</v>
      </c>
      <c r="J579" t="s">
        <v>4029</v>
      </c>
      <c r="K579" t="s">
        <v>4461</v>
      </c>
    </row>
    <row r="580" spans="2:11" x14ac:dyDescent="0.3">
      <c r="B580" t="s">
        <v>118</v>
      </c>
      <c r="C580" t="s">
        <v>66</v>
      </c>
      <c r="D580" t="s">
        <v>80</v>
      </c>
      <c r="E580" t="s">
        <v>116</v>
      </c>
      <c r="G580">
        <v>1987</v>
      </c>
      <c r="I580">
        <v>36031854</v>
      </c>
      <c r="J580" t="s">
        <v>4029</v>
      </c>
      <c r="K580" t="s">
        <v>4461</v>
      </c>
    </row>
    <row r="581" spans="2:11" x14ac:dyDescent="0.3">
      <c r="B581" t="s">
        <v>4468</v>
      </c>
      <c r="C581" t="s">
        <v>66</v>
      </c>
      <c r="D581" t="s">
        <v>80</v>
      </c>
      <c r="E581" t="s">
        <v>188</v>
      </c>
      <c r="F581" t="s">
        <v>4174</v>
      </c>
      <c r="G581">
        <v>1988</v>
      </c>
      <c r="I581">
        <v>37056577</v>
      </c>
      <c r="J581" t="s">
        <v>4029</v>
      </c>
      <c r="K581" t="s">
        <v>4461</v>
      </c>
    </row>
    <row r="582" spans="2:11" x14ac:dyDescent="0.3">
      <c r="B582" t="s">
        <v>4469</v>
      </c>
      <c r="C582" t="s">
        <v>37</v>
      </c>
      <c r="D582" t="s">
        <v>390</v>
      </c>
      <c r="E582" t="s">
        <v>4101</v>
      </c>
      <c r="G582">
        <v>2016</v>
      </c>
      <c r="I582">
        <v>66897643</v>
      </c>
      <c r="J582" t="s">
        <v>4029</v>
      </c>
      <c r="K582" t="s">
        <v>4461</v>
      </c>
    </row>
    <row r="583" spans="2:11" x14ac:dyDescent="0.3">
      <c r="B583" t="s">
        <v>4470</v>
      </c>
      <c r="C583" t="s">
        <v>21</v>
      </c>
      <c r="D583" t="s">
        <v>22</v>
      </c>
      <c r="E583" t="s">
        <v>21</v>
      </c>
      <c r="G583">
        <v>1989</v>
      </c>
      <c r="I583">
        <v>30090811</v>
      </c>
      <c r="J583" t="s">
        <v>4029</v>
      </c>
      <c r="K583" t="s">
        <v>4461</v>
      </c>
    </row>
    <row r="584" spans="2:11" x14ac:dyDescent="0.3">
      <c r="B584" t="s">
        <v>4471</v>
      </c>
      <c r="C584" t="s">
        <v>73</v>
      </c>
      <c r="D584" t="s">
        <v>290</v>
      </c>
      <c r="E584" t="s">
        <v>291</v>
      </c>
      <c r="F584" t="s">
        <v>4472</v>
      </c>
      <c r="G584">
        <v>2011</v>
      </c>
      <c r="I584">
        <v>53242130</v>
      </c>
      <c r="J584" t="s">
        <v>4029</v>
      </c>
      <c r="K584" t="s">
        <v>4461</v>
      </c>
    </row>
    <row r="585" spans="2:11" x14ac:dyDescent="0.3">
      <c r="B585" t="s">
        <v>4473</v>
      </c>
      <c r="C585" t="s">
        <v>138</v>
      </c>
      <c r="D585" t="s">
        <v>139</v>
      </c>
      <c r="E585" t="s">
        <v>168</v>
      </c>
      <c r="F585" t="s">
        <v>1268</v>
      </c>
      <c r="G585">
        <v>1986</v>
      </c>
      <c r="I585">
        <v>40004153</v>
      </c>
      <c r="J585" t="s">
        <v>4029</v>
      </c>
      <c r="K585" t="s">
        <v>4461</v>
      </c>
    </row>
    <row r="586" spans="2:11" x14ac:dyDescent="0.3">
      <c r="B586" t="s">
        <v>4474</v>
      </c>
      <c r="C586" t="s">
        <v>42</v>
      </c>
      <c r="D586" t="s">
        <v>276</v>
      </c>
      <c r="E586" t="s">
        <v>666</v>
      </c>
      <c r="G586">
        <v>2018</v>
      </c>
      <c r="I586">
        <v>73275727</v>
      </c>
      <c r="J586" t="s">
        <v>4029</v>
      </c>
      <c r="K586" t="s">
        <v>4461</v>
      </c>
    </row>
    <row r="587" spans="2:11" x14ac:dyDescent="0.3">
      <c r="B587" t="s">
        <v>4475</v>
      </c>
      <c r="C587" t="s">
        <v>21</v>
      </c>
      <c r="D587" t="s">
        <v>22</v>
      </c>
      <c r="E587" t="s">
        <v>103</v>
      </c>
      <c r="F587" t="s">
        <v>4476</v>
      </c>
      <c r="G587">
        <v>2019</v>
      </c>
      <c r="I587">
        <v>76004147</v>
      </c>
      <c r="J587" t="s">
        <v>4029</v>
      </c>
      <c r="K587" t="s">
        <v>4461</v>
      </c>
    </row>
    <row r="588" spans="2:11" x14ac:dyDescent="0.3">
      <c r="B588" t="s">
        <v>4477</v>
      </c>
      <c r="C588" t="s">
        <v>66</v>
      </c>
      <c r="D588" t="s">
        <v>67</v>
      </c>
      <c r="E588" t="s">
        <v>235</v>
      </c>
      <c r="F588" t="s">
        <v>725</v>
      </c>
      <c r="G588">
        <v>1988</v>
      </c>
      <c r="I588">
        <v>36033388</v>
      </c>
      <c r="J588" t="s">
        <v>4029</v>
      </c>
      <c r="K588" t="s">
        <v>4461</v>
      </c>
    </row>
    <row r="589" spans="2:11" x14ac:dyDescent="0.3">
      <c r="B589" t="s">
        <v>26</v>
      </c>
      <c r="C589" t="s">
        <v>53</v>
      </c>
      <c r="D589" t="s">
        <v>54</v>
      </c>
      <c r="E589" t="s">
        <v>25</v>
      </c>
      <c r="G589">
        <v>1987</v>
      </c>
      <c r="I589">
        <v>22028161</v>
      </c>
      <c r="J589" t="s">
        <v>4029</v>
      </c>
      <c r="K589" t="s">
        <v>4461</v>
      </c>
    </row>
    <row r="590" spans="2:11" x14ac:dyDescent="0.3">
      <c r="B590" t="s">
        <v>4478</v>
      </c>
      <c r="C590" t="s">
        <v>48</v>
      </c>
      <c r="D590" t="s">
        <v>49</v>
      </c>
      <c r="E590" t="s">
        <v>1856</v>
      </c>
      <c r="F590" t="s">
        <v>4479</v>
      </c>
      <c r="G590">
        <v>2023</v>
      </c>
      <c r="I590">
        <v>89072464</v>
      </c>
      <c r="J590" t="s">
        <v>4029</v>
      </c>
      <c r="K590" t="s">
        <v>4461</v>
      </c>
    </row>
    <row r="591" spans="2:11" x14ac:dyDescent="0.3">
      <c r="B591" t="s">
        <v>198</v>
      </c>
      <c r="C591" t="s">
        <v>66</v>
      </c>
      <c r="D591" t="s">
        <v>67</v>
      </c>
      <c r="E591" t="s">
        <v>196</v>
      </c>
      <c r="F591" t="s">
        <v>197</v>
      </c>
      <c r="G591">
        <v>1988</v>
      </c>
      <c r="I591">
        <v>35019922</v>
      </c>
      <c r="J591" t="s">
        <v>4029</v>
      </c>
      <c r="K591" t="s">
        <v>4461</v>
      </c>
    </row>
    <row r="592" spans="2:11" x14ac:dyDescent="0.3">
      <c r="B592" t="s">
        <v>4480</v>
      </c>
      <c r="C592" t="s">
        <v>66</v>
      </c>
      <c r="D592" t="s">
        <v>67</v>
      </c>
      <c r="E592" t="s">
        <v>211</v>
      </c>
      <c r="F592" t="s">
        <v>536</v>
      </c>
      <c r="G592">
        <v>1989</v>
      </c>
      <c r="I592">
        <v>34068666</v>
      </c>
      <c r="J592" t="s">
        <v>4029</v>
      </c>
      <c r="K592" t="s">
        <v>4461</v>
      </c>
    </row>
    <row r="593" spans="2:11" x14ac:dyDescent="0.3">
      <c r="B593" t="s">
        <v>4481</v>
      </c>
      <c r="C593" t="s">
        <v>28</v>
      </c>
      <c r="D593" t="s">
        <v>33</v>
      </c>
      <c r="E593" t="s">
        <v>516</v>
      </c>
      <c r="F593" t="s">
        <v>516</v>
      </c>
      <c r="G593">
        <v>2019</v>
      </c>
      <c r="I593">
        <v>74007211</v>
      </c>
      <c r="J593" t="s">
        <v>4029</v>
      </c>
      <c r="K593" t="s">
        <v>4461</v>
      </c>
    </row>
    <row r="594" spans="2:11" x14ac:dyDescent="0.3">
      <c r="B594" t="s">
        <v>4482</v>
      </c>
      <c r="C594" t="s">
        <v>176</v>
      </c>
      <c r="D594" t="s">
        <v>177</v>
      </c>
      <c r="E594" t="s">
        <v>372</v>
      </c>
      <c r="G594">
        <v>2015</v>
      </c>
      <c r="I594">
        <v>62659928</v>
      </c>
      <c r="J594" t="s">
        <v>4029</v>
      </c>
      <c r="K594" t="s">
        <v>4461</v>
      </c>
    </row>
    <row r="595" spans="2:11" x14ac:dyDescent="0.3">
      <c r="B595" t="s">
        <v>4483</v>
      </c>
      <c r="C595" t="s">
        <v>42</v>
      </c>
      <c r="D595" t="s">
        <v>276</v>
      </c>
      <c r="E595" t="s">
        <v>358</v>
      </c>
      <c r="F595" t="s">
        <v>359</v>
      </c>
      <c r="G595">
        <v>2014</v>
      </c>
      <c r="I595">
        <v>61893447</v>
      </c>
      <c r="J595" t="s">
        <v>4029</v>
      </c>
      <c r="K595" t="s">
        <v>4461</v>
      </c>
    </row>
    <row r="596" spans="2:11" x14ac:dyDescent="0.3">
      <c r="B596" t="s">
        <v>405</v>
      </c>
      <c r="C596" t="s">
        <v>48</v>
      </c>
      <c r="D596" t="s">
        <v>403</v>
      </c>
      <c r="E596" t="s">
        <v>404</v>
      </c>
      <c r="G596">
        <v>2020</v>
      </c>
      <c r="I596">
        <v>76483835</v>
      </c>
      <c r="J596" t="s">
        <v>4029</v>
      </c>
      <c r="K596" t="s">
        <v>4461</v>
      </c>
    </row>
    <row r="597" spans="2:11" x14ac:dyDescent="0.3">
      <c r="B597" t="s">
        <v>342</v>
      </c>
      <c r="C597" t="s">
        <v>48</v>
      </c>
      <c r="D597" t="s">
        <v>49</v>
      </c>
      <c r="E597" t="s">
        <v>340</v>
      </c>
      <c r="F597" t="s">
        <v>341</v>
      </c>
      <c r="G597">
        <v>2017</v>
      </c>
      <c r="I597">
        <v>69302332</v>
      </c>
      <c r="J597" t="s">
        <v>4029</v>
      </c>
      <c r="K597" t="s">
        <v>4461</v>
      </c>
    </row>
    <row r="598" spans="2:11" x14ac:dyDescent="0.3">
      <c r="B598" t="s">
        <v>4484</v>
      </c>
      <c r="C598" t="s">
        <v>21</v>
      </c>
      <c r="D598" t="s">
        <v>542</v>
      </c>
      <c r="E598" t="s">
        <v>3486</v>
      </c>
      <c r="G598">
        <v>2022</v>
      </c>
      <c r="I598">
        <v>87640104</v>
      </c>
      <c r="J598" t="s">
        <v>4029</v>
      </c>
    </row>
    <row r="599" spans="2:11" x14ac:dyDescent="0.3">
      <c r="B599" t="s">
        <v>2531</v>
      </c>
      <c r="C599" t="s">
        <v>21</v>
      </c>
      <c r="D599" t="s">
        <v>542</v>
      </c>
      <c r="E599" t="s">
        <v>630</v>
      </c>
      <c r="G599">
        <v>2019</v>
      </c>
      <c r="I599">
        <v>74883534</v>
      </c>
      <c r="J599" t="s">
        <v>4029</v>
      </c>
      <c r="K599" t="s">
        <v>4461</v>
      </c>
    </row>
    <row r="600" spans="2:11" x14ac:dyDescent="0.3">
      <c r="B600" t="s">
        <v>302</v>
      </c>
      <c r="C600" t="s">
        <v>42</v>
      </c>
      <c r="D600" t="s">
        <v>93</v>
      </c>
      <c r="E600" t="s">
        <v>301</v>
      </c>
      <c r="G600">
        <v>2013</v>
      </c>
      <c r="I600">
        <v>57958734</v>
      </c>
      <c r="J600" t="s">
        <v>4029</v>
      </c>
      <c r="K600" t="s">
        <v>4461</v>
      </c>
    </row>
    <row r="601" spans="2:11" x14ac:dyDescent="0.3">
      <c r="B601" t="s">
        <v>4485</v>
      </c>
      <c r="C601" t="s">
        <v>138</v>
      </c>
      <c r="D601" t="s">
        <v>139</v>
      </c>
      <c r="E601" t="s">
        <v>168</v>
      </c>
      <c r="F601" t="s">
        <v>257</v>
      </c>
      <c r="G601">
        <v>1992</v>
      </c>
      <c r="I601">
        <v>63100746</v>
      </c>
      <c r="J601" t="s">
        <v>4029</v>
      </c>
      <c r="K601" t="s">
        <v>4461</v>
      </c>
    </row>
    <row r="602" spans="2:11" x14ac:dyDescent="0.3">
      <c r="B602" t="s">
        <v>4486</v>
      </c>
      <c r="C602" t="s">
        <v>176</v>
      </c>
      <c r="D602" t="s">
        <v>177</v>
      </c>
      <c r="E602" t="s">
        <v>429</v>
      </c>
      <c r="G602">
        <v>2017</v>
      </c>
      <c r="I602">
        <v>68050488</v>
      </c>
      <c r="J602" t="s">
        <v>4029</v>
      </c>
      <c r="K602" t="s">
        <v>4461</v>
      </c>
    </row>
    <row r="603" spans="2:11" x14ac:dyDescent="0.3">
      <c r="B603" t="s">
        <v>4487</v>
      </c>
      <c r="C603" t="s">
        <v>21</v>
      </c>
      <c r="D603" t="s">
        <v>22</v>
      </c>
      <c r="E603" t="s">
        <v>103</v>
      </c>
      <c r="F603" t="s">
        <v>214</v>
      </c>
      <c r="G603">
        <v>1990</v>
      </c>
      <c r="I603">
        <v>30099791</v>
      </c>
      <c r="J603" t="s">
        <v>4029</v>
      </c>
      <c r="K603" t="s">
        <v>4461</v>
      </c>
    </row>
    <row r="604" spans="2:11" x14ac:dyDescent="0.3">
      <c r="B604" t="s">
        <v>4488</v>
      </c>
      <c r="C604" t="s">
        <v>42</v>
      </c>
      <c r="D604" t="s">
        <v>680</v>
      </c>
      <c r="E604" t="s">
        <v>1113</v>
      </c>
      <c r="G604">
        <v>2024</v>
      </c>
      <c r="I604">
        <v>93792581</v>
      </c>
      <c r="J604" t="s">
        <v>4029</v>
      </c>
      <c r="K604" t="s">
        <v>4461</v>
      </c>
    </row>
    <row r="605" spans="2:11" x14ac:dyDescent="0.3">
      <c r="B605" t="s">
        <v>4489</v>
      </c>
      <c r="C605" t="s">
        <v>21</v>
      </c>
      <c r="D605" t="s">
        <v>680</v>
      </c>
      <c r="E605" t="s">
        <v>1414</v>
      </c>
      <c r="J605" t="s">
        <v>4452</v>
      </c>
      <c r="K605" t="s">
        <v>4461</v>
      </c>
    </row>
    <row r="606" spans="2:11" x14ac:dyDescent="0.3">
      <c r="B606" t="s">
        <v>4490</v>
      </c>
      <c r="C606" t="s">
        <v>42</v>
      </c>
      <c r="D606" t="s">
        <v>276</v>
      </c>
      <c r="E606" t="s">
        <v>666</v>
      </c>
      <c r="G606">
        <v>2013</v>
      </c>
      <c r="I606">
        <v>57639329</v>
      </c>
      <c r="J606" t="s">
        <v>4029</v>
      </c>
      <c r="K606" t="s">
        <v>4491</v>
      </c>
    </row>
    <row r="607" spans="2:11" x14ac:dyDescent="0.3">
      <c r="B607" t="s">
        <v>4492</v>
      </c>
      <c r="C607" t="s">
        <v>37</v>
      </c>
      <c r="D607" t="s">
        <v>362</v>
      </c>
      <c r="E607" t="s">
        <v>811</v>
      </c>
      <c r="F607" t="s">
        <v>1695</v>
      </c>
      <c r="G607">
        <v>2024</v>
      </c>
      <c r="I607">
        <v>94901880</v>
      </c>
      <c r="J607" t="s">
        <v>4029</v>
      </c>
      <c r="K607" t="s">
        <v>4491</v>
      </c>
    </row>
    <row r="608" spans="2:11" x14ac:dyDescent="0.3">
      <c r="B608" t="s">
        <v>4493</v>
      </c>
      <c r="C608" t="s">
        <v>85</v>
      </c>
      <c r="D608" t="s">
        <v>86</v>
      </c>
      <c r="E608" t="s">
        <v>120</v>
      </c>
      <c r="F608" t="s">
        <v>147</v>
      </c>
      <c r="G608">
        <v>2022</v>
      </c>
      <c r="I608">
        <v>88166244</v>
      </c>
      <c r="J608" t="s">
        <v>4029</v>
      </c>
      <c r="K608" t="s">
        <v>4491</v>
      </c>
    </row>
    <row r="609" spans="2:11" x14ac:dyDescent="0.3">
      <c r="B609" t="s">
        <v>4494</v>
      </c>
      <c r="C609" t="s">
        <v>42</v>
      </c>
      <c r="D609" t="s">
        <v>276</v>
      </c>
      <c r="E609" t="s">
        <v>666</v>
      </c>
      <c r="F609" t="s">
        <v>666</v>
      </c>
      <c r="G609">
        <v>2024</v>
      </c>
      <c r="I609">
        <v>94279101</v>
      </c>
      <c r="J609" t="s">
        <v>4029</v>
      </c>
      <c r="K609" t="s">
        <v>4491</v>
      </c>
    </row>
    <row r="610" spans="2:11" x14ac:dyDescent="0.3">
      <c r="B610" t="s">
        <v>3407</v>
      </c>
      <c r="C610" t="s">
        <v>37</v>
      </c>
      <c r="D610" t="s">
        <v>538</v>
      </c>
      <c r="E610" t="s">
        <v>3057</v>
      </c>
      <c r="G610">
        <v>2021</v>
      </c>
      <c r="I610">
        <v>83073868</v>
      </c>
      <c r="J610" t="s">
        <v>4029</v>
      </c>
      <c r="K610" t="s">
        <v>4495</v>
      </c>
    </row>
    <row r="611" spans="2:11" x14ac:dyDescent="0.3">
      <c r="B611" t="s">
        <v>4496</v>
      </c>
      <c r="C611" t="s">
        <v>28</v>
      </c>
      <c r="D611" t="s">
        <v>33</v>
      </c>
      <c r="E611" t="s">
        <v>1292</v>
      </c>
      <c r="F611" t="s">
        <v>3320</v>
      </c>
      <c r="G611">
        <v>2021</v>
      </c>
      <c r="I611">
        <v>82363773</v>
      </c>
      <c r="J611" t="s">
        <v>4029</v>
      </c>
      <c r="K611" t="s">
        <v>4495</v>
      </c>
    </row>
    <row r="612" spans="2:11" x14ac:dyDescent="0.3">
      <c r="B612" t="s">
        <v>4497</v>
      </c>
      <c r="C612" t="s">
        <v>37</v>
      </c>
      <c r="D612" t="s">
        <v>362</v>
      </c>
      <c r="E612" t="s">
        <v>1451</v>
      </c>
      <c r="F612" t="s">
        <v>1749</v>
      </c>
      <c r="G612">
        <v>2018</v>
      </c>
      <c r="I612">
        <v>72143576</v>
      </c>
      <c r="J612" t="s">
        <v>4029</v>
      </c>
      <c r="K612" t="s">
        <v>4495</v>
      </c>
    </row>
    <row r="613" spans="2:11" x14ac:dyDescent="0.3">
      <c r="B613" t="s">
        <v>4498</v>
      </c>
      <c r="C613" t="s">
        <v>21</v>
      </c>
      <c r="D613" t="s">
        <v>542</v>
      </c>
      <c r="E613" t="s">
        <v>1915</v>
      </c>
      <c r="G613">
        <v>2023</v>
      </c>
      <c r="I613">
        <v>91390044</v>
      </c>
      <c r="J613" t="s">
        <v>4029</v>
      </c>
      <c r="K613" t="s">
        <v>4495</v>
      </c>
    </row>
    <row r="614" spans="2:11" x14ac:dyDescent="0.3">
      <c r="B614" t="s">
        <v>4499</v>
      </c>
      <c r="C614" t="s">
        <v>37</v>
      </c>
      <c r="D614" t="s">
        <v>538</v>
      </c>
      <c r="E614" t="s">
        <v>711</v>
      </c>
      <c r="G614">
        <v>2017</v>
      </c>
      <c r="I614">
        <v>69799830</v>
      </c>
      <c r="J614" t="s">
        <v>4029</v>
      </c>
      <c r="K614" t="s">
        <v>4495</v>
      </c>
    </row>
    <row r="615" spans="2:11" x14ac:dyDescent="0.3">
      <c r="B615" t="s">
        <v>4500</v>
      </c>
      <c r="C615" t="s">
        <v>60</v>
      </c>
      <c r="D615" t="s">
        <v>61</v>
      </c>
      <c r="E615" t="s">
        <v>1723</v>
      </c>
      <c r="F615" t="s">
        <v>4501</v>
      </c>
      <c r="G615">
        <v>2021</v>
      </c>
      <c r="I615">
        <v>83778829</v>
      </c>
      <c r="J615" t="s">
        <v>4029</v>
      </c>
      <c r="K615" t="s">
        <v>4495</v>
      </c>
    </row>
    <row r="616" spans="2:11" x14ac:dyDescent="0.3">
      <c r="B616" t="s">
        <v>4502</v>
      </c>
      <c r="C616" t="s">
        <v>37</v>
      </c>
      <c r="D616" t="s">
        <v>362</v>
      </c>
      <c r="E616" t="s">
        <v>1908</v>
      </c>
      <c r="F616" t="s">
        <v>1315</v>
      </c>
      <c r="G616">
        <v>2022</v>
      </c>
      <c r="I616">
        <v>85547247</v>
      </c>
      <c r="J616" t="s">
        <v>4029</v>
      </c>
      <c r="K616" t="s">
        <v>4495</v>
      </c>
    </row>
    <row r="617" spans="2:11" x14ac:dyDescent="0.3">
      <c r="B617" t="s">
        <v>4503</v>
      </c>
      <c r="C617" t="s">
        <v>37</v>
      </c>
      <c r="D617" t="s">
        <v>362</v>
      </c>
      <c r="E617" t="s">
        <v>1908</v>
      </c>
      <c r="F617" t="s">
        <v>1315</v>
      </c>
      <c r="G617">
        <v>2019</v>
      </c>
      <c r="I617">
        <v>76333272</v>
      </c>
      <c r="J617" t="s">
        <v>4029</v>
      </c>
      <c r="K617" t="s">
        <v>4495</v>
      </c>
    </row>
    <row r="618" spans="2:11" x14ac:dyDescent="0.3">
      <c r="B618" t="s">
        <v>4504</v>
      </c>
      <c r="C618" t="s">
        <v>66</v>
      </c>
      <c r="D618" t="s">
        <v>67</v>
      </c>
      <c r="E618" t="s">
        <v>738</v>
      </c>
      <c r="G618">
        <v>2022</v>
      </c>
      <c r="I618">
        <v>87159449</v>
      </c>
      <c r="J618" t="s">
        <v>4029</v>
      </c>
      <c r="K618" t="s">
        <v>4495</v>
      </c>
    </row>
    <row r="619" spans="2:11" x14ac:dyDescent="0.3">
      <c r="B619" t="s">
        <v>4505</v>
      </c>
      <c r="C619" t="s">
        <v>138</v>
      </c>
      <c r="D619" t="s">
        <v>139</v>
      </c>
      <c r="E619" t="s">
        <v>1458</v>
      </c>
      <c r="G619">
        <v>2020</v>
      </c>
      <c r="I619">
        <v>80776639</v>
      </c>
      <c r="J619" t="s">
        <v>4029</v>
      </c>
      <c r="K619" t="s">
        <v>4495</v>
      </c>
    </row>
    <row r="620" spans="2:11" x14ac:dyDescent="0.3">
      <c r="B620" t="s">
        <v>3181</v>
      </c>
      <c r="C620" t="s">
        <v>85</v>
      </c>
      <c r="D620" t="s">
        <v>86</v>
      </c>
      <c r="E620" t="s">
        <v>87</v>
      </c>
      <c r="G620">
        <v>2022</v>
      </c>
      <c r="I620">
        <v>86036106</v>
      </c>
      <c r="J620" t="s">
        <v>4029</v>
      </c>
      <c r="K620" t="s">
        <v>4495</v>
      </c>
    </row>
    <row r="621" spans="2:11" x14ac:dyDescent="0.3">
      <c r="B621" t="s">
        <v>2623</v>
      </c>
      <c r="C621" t="s">
        <v>21</v>
      </c>
      <c r="D621" t="s">
        <v>542</v>
      </c>
      <c r="E621" t="s">
        <v>1211</v>
      </c>
      <c r="G621">
        <v>2017</v>
      </c>
      <c r="I621">
        <v>67935451</v>
      </c>
      <c r="J621" t="s">
        <v>4029</v>
      </c>
      <c r="K621" t="s">
        <v>4506</v>
      </c>
    </row>
    <row r="622" spans="2:11" x14ac:dyDescent="0.3">
      <c r="B622" t="s">
        <v>4507</v>
      </c>
      <c r="C622" t="s">
        <v>60</v>
      </c>
      <c r="D622" t="s">
        <v>61</v>
      </c>
      <c r="E622" t="s">
        <v>1203</v>
      </c>
      <c r="F622" t="s">
        <v>1204</v>
      </c>
      <c r="G622">
        <v>2017</v>
      </c>
      <c r="I622">
        <v>68858264</v>
      </c>
      <c r="J622" t="s">
        <v>4029</v>
      </c>
      <c r="K622" t="s">
        <v>4506</v>
      </c>
    </row>
    <row r="623" spans="2:11" x14ac:dyDescent="0.3">
      <c r="B623" t="s">
        <v>4508</v>
      </c>
      <c r="C623" t="s">
        <v>37</v>
      </c>
      <c r="D623" t="s">
        <v>538</v>
      </c>
      <c r="E623" t="s">
        <v>1027</v>
      </c>
      <c r="F623" t="s">
        <v>1660</v>
      </c>
      <c r="G623">
        <v>2018</v>
      </c>
      <c r="I623">
        <v>72013788</v>
      </c>
      <c r="J623" t="s">
        <v>4029</v>
      </c>
      <c r="K623" t="s">
        <v>4506</v>
      </c>
    </row>
    <row r="624" spans="2:11" x14ac:dyDescent="0.3">
      <c r="B624" t="s">
        <v>2220</v>
      </c>
      <c r="C624" t="s">
        <v>85</v>
      </c>
      <c r="D624" t="s">
        <v>86</v>
      </c>
      <c r="E624" t="s">
        <v>132</v>
      </c>
      <c r="F624" t="s">
        <v>2219</v>
      </c>
      <c r="G624">
        <v>2015</v>
      </c>
      <c r="I624">
        <v>63056216</v>
      </c>
      <c r="J624" t="s">
        <v>4029</v>
      </c>
      <c r="K624" t="s">
        <v>4506</v>
      </c>
    </row>
    <row r="625" spans="2:11" x14ac:dyDescent="0.3">
      <c r="B625" t="s">
        <v>4509</v>
      </c>
      <c r="C625" t="s">
        <v>37</v>
      </c>
      <c r="D625" t="s">
        <v>538</v>
      </c>
      <c r="E625" t="s">
        <v>1224</v>
      </c>
      <c r="G625">
        <v>2017</v>
      </c>
      <c r="I625">
        <v>68215983</v>
      </c>
      <c r="J625" t="s">
        <v>4029</v>
      </c>
      <c r="K625" t="s">
        <v>4506</v>
      </c>
    </row>
    <row r="626" spans="2:11" x14ac:dyDescent="0.3">
      <c r="B626" t="s">
        <v>1679</v>
      </c>
      <c r="C626" t="s">
        <v>48</v>
      </c>
      <c r="D626" t="s">
        <v>403</v>
      </c>
      <c r="E626" t="s">
        <v>1678</v>
      </c>
      <c r="G626">
        <v>2018</v>
      </c>
      <c r="I626">
        <v>73351342</v>
      </c>
      <c r="J626" t="s">
        <v>4029</v>
      </c>
      <c r="K626" t="s">
        <v>4506</v>
      </c>
    </row>
    <row r="627" spans="2:11" x14ac:dyDescent="0.3">
      <c r="B627" t="s">
        <v>2489</v>
      </c>
      <c r="C627" t="s">
        <v>28</v>
      </c>
      <c r="D627" t="s">
        <v>29</v>
      </c>
      <c r="E627" t="s">
        <v>2487</v>
      </c>
      <c r="F627" t="s">
        <v>2488</v>
      </c>
      <c r="G627">
        <v>2019</v>
      </c>
      <c r="I627">
        <v>76127281</v>
      </c>
      <c r="J627" t="s">
        <v>4029</v>
      </c>
      <c r="K627" t="s">
        <v>4506</v>
      </c>
    </row>
    <row r="628" spans="2:11" x14ac:dyDescent="0.3">
      <c r="B628" t="s">
        <v>4510</v>
      </c>
      <c r="C628" t="s">
        <v>37</v>
      </c>
      <c r="D628" t="s">
        <v>390</v>
      </c>
      <c r="E628" t="s">
        <v>1233</v>
      </c>
      <c r="F628" t="s">
        <v>1833</v>
      </c>
      <c r="G628">
        <v>2021</v>
      </c>
      <c r="I628">
        <v>83943706</v>
      </c>
      <c r="J628" t="s">
        <v>4029</v>
      </c>
      <c r="K628" t="s">
        <v>4506</v>
      </c>
    </row>
    <row r="629" spans="2:11" x14ac:dyDescent="0.3">
      <c r="B629" t="s">
        <v>4511</v>
      </c>
      <c r="C629" t="s">
        <v>66</v>
      </c>
      <c r="D629" t="s">
        <v>67</v>
      </c>
      <c r="E629" t="s">
        <v>892</v>
      </c>
      <c r="G629">
        <v>2018</v>
      </c>
      <c r="I629">
        <v>72765968</v>
      </c>
      <c r="J629" t="s">
        <v>4029</v>
      </c>
      <c r="K629" t="s">
        <v>4506</v>
      </c>
    </row>
    <row r="630" spans="2:11" x14ac:dyDescent="0.3">
      <c r="B630" t="s">
        <v>4512</v>
      </c>
      <c r="C630" t="s">
        <v>48</v>
      </c>
      <c r="D630" t="s">
        <v>49</v>
      </c>
      <c r="E630" t="s">
        <v>4031</v>
      </c>
      <c r="G630">
        <v>2015</v>
      </c>
      <c r="I630">
        <v>62799177</v>
      </c>
      <c r="J630" t="s">
        <v>4029</v>
      </c>
      <c r="K630" t="s">
        <v>4506</v>
      </c>
    </row>
    <row r="631" spans="2:11" x14ac:dyDescent="0.3">
      <c r="B631" t="s">
        <v>1213</v>
      </c>
      <c r="C631" t="s">
        <v>21</v>
      </c>
      <c r="D631" t="s">
        <v>542</v>
      </c>
      <c r="E631" t="s">
        <v>1211</v>
      </c>
      <c r="G631">
        <v>2016</v>
      </c>
      <c r="I631">
        <v>67467180</v>
      </c>
      <c r="J631" t="s">
        <v>4029</v>
      </c>
      <c r="K631" t="s">
        <v>4506</v>
      </c>
    </row>
    <row r="632" spans="2:11" x14ac:dyDescent="0.3">
      <c r="B632" t="s">
        <v>4513</v>
      </c>
      <c r="C632" t="s">
        <v>37</v>
      </c>
      <c r="D632" t="s">
        <v>390</v>
      </c>
      <c r="E632" t="s">
        <v>4101</v>
      </c>
      <c r="G632">
        <v>2013</v>
      </c>
      <c r="I632">
        <v>58019839</v>
      </c>
      <c r="J632" t="s">
        <v>4029</v>
      </c>
      <c r="K632" t="s">
        <v>4506</v>
      </c>
    </row>
    <row r="633" spans="2:11" x14ac:dyDescent="0.3">
      <c r="B633" t="s">
        <v>1692</v>
      </c>
      <c r="C633" t="s">
        <v>85</v>
      </c>
      <c r="D633" t="s">
        <v>86</v>
      </c>
      <c r="E633" t="s">
        <v>344</v>
      </c>
      <c r="F633" t="s">
        <v>4514</v>
      </c>
      <c r="G633">
        <v>2018</v>
      </c>
      <c r="I633">
        <v>72679980</v>
      </c>
      <c r="J633" t="s">
        <v>4029</v>
      </c>
      <c r="K633" t="s">
        <v>4506</v>
      </c>
    </row>
    <row r="634" spans="2:11" x14ac:dyDescent="0.3">
      <c r="B634" t="s">
        <v>4515</v>
      </c>
      <c r="C634" t="s">
        <v>21</v>
      </c>
      <c r="D634" t="s">
        <v>22</v>
      </c>
      <c r="E634" t="s">
        <v>103</v>
      </c>
      <c r="F634" t="s">
        <v>1311</v>
      </c>
      <c r="G634">
        <v>2017</v>
      </c>
      <c r="I634">
        <v>69714541</v>
      </c>
      <c r="J634" t="s">
        <v>4029</v>
      </c>
      <c r="K634" t="s">
        <v>4506</v>
      </c>
    </row>
    <row r="635" spans="2:11" x14ac:dyDescent="0.3">
      <c r="B635" t="s">
        <v>4516</v>
      </c>
      <c r="C635" t="s">
        <v>138</v>
      </c>
      <c r="D635" t="s">
        <v>139</v>
      </c>
      <c r="E635" t="s">
        <v>1512</v>
      </c>
      <c r="G635">
        <v>2018</v>
      </c>
      <c r="I635">
        <v>71940502</v>
      </c>
      <c r="J635" t="s">
        <v>4029</v>
      </c>
      <c r="K635" t="s">
        <v>4506</v>
      </c>
    </row>
    <row r="636" spans="2:11" x14ac:dyDescent="0.3">
      <c r="B636" t="s">
        <v>1277</v>
      </c>
      <c r="C636" t="s">
        <v>48</v>
      </c>
      <c r="D636" t="s">
        <v>403</v>
      </c>
      <c r="E636" t="s">
        <v>404</v>
      </c>
      <c r="G636">
        <v>2016</v>
      </c>
      <c r="I636">
        <v>67085105</v>
      </c>
      <c r="J636" t="s">
        <v>4029</v>
      </c>
      <c r="K636" t="s">
        <v>4506</v>
      </c>
    </row>
    <row r="637" spans="2:11" x14ac:dyDescent="0.3">
      <c r="B637" t="s">
        <v>4517</v>
      </c>
      <c r="C637" t="s">
        <v>66</v>
      </c>
      <c r="D637" t="s">
        <v>67</v>
      </c>
      <c r="E637" t="s">
        <v>598</v>
      </c>
      <c r="G637">
        <v>2019</v>
      </c>
      <c r="I637">
        <v>74233491</v>
      </c>
      <c r="J637" t="s">
        <v>4029</v>
      </c>
      <c r="K637" t="s">
        <v>4506</v>
      </c>
    </row>
    <row r="638" spans="2:11" x14ac:dyDescent="0.3">
      <c r="B638" t="s">
        <v>3163</v>
      </c>
      <c r="C638" t="s">
        <v>48</v>
      </c>
      <c r="D638" t="s">
        <v>49</v>
      </c>
      <c r="E638" t="s">
        <v>340</v>
      </c>
      <c r="G638">
        <v>2022</v>
      </c>
      <c r="I638">
        <v>85276316</v>
      </c>
      <c r="J638" t="s">
        <v>4029</v>
      </c>
      <c r="K638" t="s">
        <v>4506</v>
      </c>
    </row>
    <row r="639" spans="2:11" x14ac:dyDescent="0.3">
      <c r="B639" t="s">
        <v>4518</v>
      </c>
      <c r="C639" t="s">
        <v>28</v>
      </c>
      <c r="D639" t="s">
        <v>33</v>
      </c>
      <c r="E639" t="s">
        <v>3344</v>
      </c>
      <c r="F639" t="s">
        <v>3736</v>
      </c>
      <c r="G639">
        <v>2019</v>
      </c>
      <c r="I639">
        <v>76719626</v>
      </c>
      <c r="J639" t="s">
        <v>4029</v>
      </c>
      <c r="K639" t="s">
        <v>4506</v>
      </c>
    </row>
    <row r="640" spans="2:11" x14ac:dyDescent="0.3">
      <c r="B640" t="s">
        <v>4519</v>
      </c>
      <c r="C640" t="s">
        <v>48</v>
      </c>
      <c r="D640" t="s">
        <v>49</v>
      </c>
      <c r="E640" t="s">
        <v>4031</v>
      </c>
      <c r="G640">
        <v>2017</v>
      </c>
      <c r="I640">
        <v>68826389</v>
      </c>
      <c r="J640" t="s">
        <v>4029</v>
      </c>
      <c r="K640" t="s">
        <v>4506</v>
      </c>
    </row>
    <row r="641" spans="2:11" x14ac:dyDescent="0.3">
      <c r="B641" t="s">
        <v>4520</v>
      </c>
      <c r="C641" t="s">
        <v>66</v>
      </c>
      <c r="D641" t="s">
        <v>67</v>
      </c>
      <c r="E641" t="s">
        <v>827</v>
      </c>
      <c r="G641">
        <v>2017</v>
      </c>
      <c r="I641">
        <v>69822875</v>
      </c>
      <c r="J641" t="s">
        <v>4029</v>
      </c>
      <c r="K641" t="s">
        <v>4506</v>
      </c>
    </row>
    <row r="642" spans="2:11" x14ac:dyDescent="0.3">
      <c r="B642" t="s">
        <v>4521</v>
      </c>
      <c r="C642" t="s">
        <v>66</v>
      </c>
      <c r="D642" t="s">
        <v>67</v>
      </c>
      <c r="E642" t="s">
        <v>657</v>
      </c>
      <c r="G642">
        <v>2013</v>
      </c>
      <c r="I642">
        <v>59124989</v>
      </c>
      <c r="J642" t="s">
        <v>4029</v>
      </c>
      <c r="K642" t="s">
        <v>4506</v>
      </c>
    </row>
    <row r="643" spans="2:11" x14ac:dyDescent="0.3">
      <c r="B643" t="s">
        <v>4522</v>
      </c>
      <c r="C643" t="s">
        <v>66</v>
      </c>
      <c r="D643" t="s">
        <v>67</v>
      </c>
      <c r="E643" t="s">
        <v>598</v>
      </c>
      <c r="G643">
        <v>2014</v>
      </c>
      <c r="I643">
        <v>62097431</v>
      </c>
      <c r="J643" t="s">
        <v>4029</v>
      </c>
      <c r="K643" t="s">
        <v>4506</v>
      </c>
    </row>
    <row r="644" spans="2:11" x14ac:dyDescent="0.3">
      <c r="B644" t="s">
        <v>4523</v>
      </c>
      <c r="C644" t="s">
        <v>66</v>
      </c>
      <c r="D644" t="s">
        <v>67</v>
      </c>
      <c r="E644" t="s">
        <v>196</v>
      </c>
      <c r="F644" t="s">
        <v>4524</v>
      </c>
      <c r="G644">
        <v>2018</v>
      </c>
      <c r="H644">
        <v>2020</v>
      </c>
      <c r="I644">
        <v>71572309</v>
      </c>
      <c r="J644" t="s">
        <v>4034</v>
      </c>
      <c r="K644" t="s">
        <v>4506</v>
      </c>
    </row>
    <row r="645" spans="2:11" x14ac:dyDescent="0.3">
      <c r="B645" t="s">
        <v>4525</v>
      </c>
      <c r="C645" t="s">
        <v>66</v>
      </c>
      <c r="D645" t="s">
        <v>67</v>
      </c>
      <c r="E645" t="s">
        <v>598</v>
      </c>
      <c r="G645">
        <v>2011</v>
      </c>
      <c r="I645">
        <v>52600238</v>
      </c>
      <c r="J645" t="s">
        <v>4029</v>
      </c>
      <c r="K645" t="s">
        <v>4506</v>
      </c>
    </row>
    <row r="646" spans="2:11" x14ac:dyDescent="0.3">
      <c r="B646" t="s">
        <v>4526</v>
      </c>
      <c r="C646" t="s">
        <v>48</v>
      </c>
      <c r="D646" t="s">
        <v>228</v>
      </c>
      <c r="E646" t="s">
        <v>2047</v>
      </c>
      <c r="G646">
        <v>2018</v>
      </c>
      <c r="I646">
        <v>73429031</v>
      </c>
      <c r="J646" t="s">
        <v>4029</v>
      </c>
      <c r="K646" t="s">
        <v>4506</v>
      </c>
    </row>
    <row r="647" spans="2:11" x14ac:dyDescent="0.3">
      <c r="B647" t="s">
        <v>4527</v>
      </c>
      <c r="C647" t="s">
        <v>48</v>
      </c>
      <c r="D647" t="s">
        <v>49</v>
      </c>
      <c r="E647" t="s">
        <v>1732</v>
      </c>
      <c r="G647">
        <v>2022</v>
      </c>
      <c r="I647">
        <v>85199281</v>
      </c>
      <c r="J647" t="s">
        <v>4029</v>
      </c>
      <c r="K647" t="s">
        <v>4506</v>
      </c>
    </row>
    <row r="648" spans="2:11" x14ac:dyDescent="0.3">
      <c r="B648" t="s">
        <v>1397</v>
      </c>
      <c r="C648" t="s">
        <v>42</v>
      </c>
      <c r="D648" t="s">
        <v>43</v>
      </c>
      <c r="E648" t="s">
        <v>44</v>
      </c>
      <c r="G648">
        <v>2017</v>
      </c>
      <c r="I648">
        <v>70215030</v>
      </c>
      <c r="J648" t="s">
        <v>4029</v>
      </c>
      <c r="K648" t="s">
        <v>4506</v>
      </c>
    </row>
    <row r="649" spans="2:11" x14ac:dyDescent="0.3">
      <c r="B649" t="s">
        <v>2023</v>
      </c>
      <c r="C649" t="s">
        <v>48</v>
      </c>
      <c r="D649" t="s">
        <v>403</v>
      </c>
      <c r="E649" t="s">
        <v>2022</v>
      </c>
      <c r="G649">
        <v>2018</v>
      </c>
      <c r="I649">
        <v>72081392</v>
      </c>
      <c r="J649" t="s">
        <v>4029</v>
      </c>
      <c r="K649" t="s">
        <v>4506</v>
      </c>
    </row>
    <row r="650" spans="2:11" x14ac:dyDescent="0.3">
      <c r="B650" t="s">
        <v>866</v>
      </c>
      <c r="C650" t="s">
        <v>66</v>
      </c>
      <c r="D650" t="s">
        <v>67</v>
      </c>
      <c r="E650" t="s">
        <v>235</v>
      </c>
      <c r="F650" t="s">
        <v>4528</v>
      </c>
      <c r="G650">
        <v>2016</v>
      </c>
      <c r="I650">
        <v>66681545</v>
      </c>
      <c r="J650" t="s">
        <v>4029</v>
      </c>
      <c r="K650" t="s">
        <v>4506</v>
      </c>
    </row>
    <row r="651" spans="2:11" x14ac:dyDescent="0.3">
      <c r="B651" t="s">
        <v>143</v>
      </c>
      <c r="C651" t="s">
        <v>85</v>
      </c>
      <c r="D651" t="s">
        <v>86</v>
      </c>
      <c r="E651" t="s">
        <v>132</v>
      </c>
      <c r="F651" t="s">
        <v>142</v>
      </c>
      <c r="G651">
        <v>2018</v>
      </c>
      <c r="I651">
        <v>71072756</v>
      </c>
      <c r="J651" t="s">
        <v>4029</v>
      </c>
      <c r="K651" t="s">
        <v>4506</v>
      </c>
    </row>
    <row r="652" spans="2:11" x14ac:dyDescent="0.3">
      <c r="B652" t="s">
        <v>4529</v>
      </c>
      <c r="C652" t="s">
        <v>28</v>
      </c>
      <c r="D652" t="s">
        <v>33</v>
      </c>
      <c r="E652" t="s">
        <v>1183</v>
      </c>
      <c r="G652">
        <v>2016</v>
      </c>
      <c r="I652">
        <v>65436067</v>
      </c>
      <c r="J652" t="s">
        <v>4029</v>
      </c>
      <c r="K652" t="s">
        <v>4506</v>
      </c>
    </row>
    <row r="653" spans="2:11" x14ac:dyDescent="0.3">
      <c r="B653" t="s">
        <v>1056</v>
      </c>
      <c r="C653" t="s">
        <v>21</v>
      </c>
      <c r="D653" t="s">
        <v>22</v>
      </c>
      <c r="E653" t="s">
        <v>1055</v>
      </c>
      <c r="G653">
        <v>2017</v>
      </c>
      <c r="H653">
        <v>2024</v>
      </c>
      <c r="I653">
        <v>68052588</v>
      </c>
      <c r="J653" t="s">
        <v>4034</v>
      </c>
      <c r="K653" t="s">
        <v>4506</v>
      </c>
    </row>
    <row r="654" spans="2:11" x14ac:dyDescent="0.3">
      <c r="B654" t="s">
        <v>4530</v>
      </c>
      <c r="C654" t="s">
        <v>60</v>
      </c>
      <c r="D654" t="s">
        <v>61</v>
      </c>
      <c r="E654" t="s">
        <v>1203</v>
      </c>
      <c r="F654" t="s">
        <v>1447</v>
      </c>
      <c r="G654">
        <v>2018</v>
      </c>
      <c r="I654">
        <v>71687343</v>
      </c>
      <c r="J654" t="s">
        <v>4029</v>
      </c>
      <c r="K654" t="s">
        <v>4506</v>
      </c>
    </row>
    <row r="655" spans="2:11" x14ac:dyDescent="0.3">
      <c r="B655" t="s">
        <v>4531</v>
      </c>
      <c r="C655" t="s">
        <v>66</v>
      </c>
      <c r="D655" t="s">
        <v>67</v>
      </c>
      <c r="E655" t="s">
        <v>598</v>
      </c>
      <c r="G655">
        <v>2014</v>
      </c>
      <c r="I655">
        <v>62013629</v>
      </c>
      <c r="J655" t="s">
        <v>4029</v>
      </c>
      <c r="K655" t="s">
        <v>4506</v>
      </c>
    </row>
    <row r="656" spans="2:11" x14ac:dyDescent="0.3">
      <c r="B656" t="s">
        <v>1193</v>
      </c>
      <c r="C656" t="s">
        <v>66</v>
      </c>
      <c r="D656" t="s">
        <v>67</v>
      </c>
      <c r="E656" t="s">
        <v>598</v>
      </c>
      <c r="G656">
        <v>2015</v>
      </c>
      <c r="I656">
        <v>64750043</v>
      </c>
      <c r="J656" t="s">
        <v>4029</v>
      </c>
      <c r="K656" t="s">
        <v>4506</v>
      </c>
    </row>
    <row r="657" spans="2:11" x14ac:dyDescent="0.3">
      <c r="B657" t="s">
        <v>2903</v>
      </c>
      <c r="C657" t="s">
        <v>60</v>
      </c>
      <c r="D657" t="s">
        <v>61</v>
      </c>
      <c r="E657" t="s">
        <v>1502</v>
      </c>
      <c r="G657">
        <v>2021</v>
      </c>
      <c r="I657">
        <v>82496544</v>
      </c>
      <c r="J657" t="s">
        <v>4029</v>
      </c>
      <c r="K657" t="s">
        <v>4506</v>
      </c>
    </row>
    <row r="658" spans="2:11" x14ac:dyDescent="0.3">
      <c r="B658" t="s">
        <v>1144</v>
      </c>
      <c r="C658" t="s">
        <v>48</v>
      </c>
      <c r="D658" t="s">
        <v>49</v>
      </c>
      <c r="E658" t="s">
        <v>4031</v>
      </c>
      <c r="G658">
        <v>2016</v>
      </c>
      <c r="I658">
        <v>66521238</v>
      </c>
      <c r="J658" t="s">
        <v>4029</v>
      </c>
      <c r="K658" t="s">
        <v>4506</v>
      </c>
    </row>
    <row r="659" spans="2:11" x14ac:dyDescent="0.3">
      <c r="B659" t="s">
        <v>4532</v>
      </c>
      <c r="C659" t="s">
        <v>73</v>
      </c>
      <c r="D659" t="s">
        <v>290</v>
      </c>
      <c r="E659" t="s">
        <v>2520</v>
      </c>
      <c r="G659">
        <v>2020</v>
      </c>
      <c r="I659">
        <v>81020007</v>
      </c>
      <c r="J659" t="s">
        <v>4029</v>
      </c>
      <c r="K659" t="s">
        <v>4506</v>
      </c>
    </row>
    <row r="660" spans="2:11" x14ac:dyDescent="0.3">
      <c r="B660" t="s">
        <v>4533</v>
      </c>
      <c r="C660" t="s">
        <v>48</v>
      </c>
      <c r="D660" t="s">
        <v>150</v>
      </c>
      <c r="E660" t="s">
        <v>901</v>
      </c>
      <c r="G660">
        <v>2016</v>
      </c>
      <c r="I660">
        <v>63523906</v>
      </c>
      <c r="J660" t="s">
        <v>4029</v>
      </c>
      <c r="K660" t="s">
        <v>4506</v>
      </c>
    </row>
    <row r="661" spans="2:11" x14ac:dyDescent="0.3">
      <c r="B661" t="s">
        <v>4534</v>
      </c>
      <c r="C661" t="s">
        <v>48</v>
      </c>
      <c r="D661" t="s">
        <v>403</v>
      </c>
      <c r="E661" t="s">
        <v>1105</v>
      </c>
      <c r="G661">
        <v>2018</v>
      </c>
      <c r="I661">
        <v>72118342</v>
      </c>
      <c r="J661" t="s">
        <v>4029</v>
      </c>
      <c r="K661" t="s">
        <v>4506</v>
      </c>
    </row>
    <row r="662" spans="2:11" x14ac:dyDescent="0.3">
      <c r="B662" t="s">
        <v>4535</v>
      </c>
      <c r="C662" t="s">
        <v>48</v>
      </c>
      <c r="D662" t="s">
        <v>403</v>
      </c>
      <c r="E662" t="s">
        <v>1465</v>
      </c>
      <c r="F662" t="s">
        <v>1466</v>
      </c>
      <c r="G662">
        <v>2017</v>
      </c>
      <c r="I662">
        <v>69691363</v>
      </c>
      <c r="J662" t="s">
        <v>4029</v>
      </c>
      <c r="K662" t="s">
        <v>4506</v>
      </c>
    </row>
    <row r="663" spans="2:11" x14ac:dyDescent="0.3">
      <c r="B663" t="s">
        <v>1221</v>
      </c>
      <c r="C663" t="s">
        <v>48</v>
      </c>
      <c r="D663" t="s">
        <v>403</v>
      </c>
      <c r="E663" t="s">
        <v>1220</v>
      </c>
      <c r="G663">
        <v>2016</v>
      </c>
      <c r="I663">
        <v>66649269</v>
      </c>
      <c r="J663" t="s">
        <v>4029</v>
      </c>
      <c r="K663" t="s">
        <v>4506</v>
      </c>
    </row>
    <row r="664" spans="2:11" x14ac:dyDescent="0.3">
      <c r="B664" t="s">
        <v>1703</v>
      </c>
      <c r="C664" t="s">
        <v>28</v>
      </c>
      <c r="D664" t="s">
        <v>29</v>
      </c>
      <c r="E664" t="s">
        <v>2487</v>
      </c>
      <c r="F664" t="s">
        <v>1702</v>
      </c>
      <c r="G664">
        <v>2018</v>
      </c>
      <c r="I664">
        <v>71636110</v>
      </c>
      <c r="J664" t="s">
        <v>4029</v>
      </c>
      <c r="K664" t="s">
        <v>4506</v>
      </c>
    </row>
    <row r="665" spans="2:11" x14ac:dyDescent="0.3">
      <c r="B665" t="s">
        <v>4536</v>
      </c>
      <c r="C665" t="s">
        <v>66</v>
      </c>
      <c r="D665" t="s">
        <v>67</v>
      </c>
      <c r="E665" t="s">
        <v>598</v>
      </c>
      <c r="G665">
        <v>2018</v>
      </c>
      <c r="I665">
        <v>72113901</v>
      </c>
      <c r="J665" t="s">
        <v>4082</v>
      </c>
      <c r="K665" t="s">
        <v>4506</v>
      </c>
    </row>
    <row r="666" spans="2:11" x14ac:dyDescent="0.3">
      <c r="B666" t="s">
        <v>4537</v>
      </c>
      <c r="C666" t="s">
        <v>48</v>
      </c>
      <c r="D666" t="s">
        <v>228</v>
      </c>
      <c r="E666" t="s">
        <v>2297</v>
      </c>
      <c r="F666" t="s">
        <v>2615</v>
      </c>
      <c r="G666">
        <v>2018</v>
      </c>
      <c r="I666">
        <v>72772433</v>
      </c>
      <c r="J666" t="s">
        <v>4029</v>
      </c>
      <c r="K666" t="s">
        <v>4506</v>
      </c>
    </row>
    <row r="667" spans="2:11" x14ac:dyDescent="0.3">
      <c r="B667" t="s">
        <v>1733</v>
      </c>
      <c r="C667" t="s">
        <v>48</v>
      </c>
      <c r="D667" t="s">
        <v>49</v>
      </c>
      <c r="E667" t="s">
        <v>1732</v>
      </c>
      <c r="G667">
        <v>2017</v>
      </c>
      <c r="I667">
        <v>70221324</v>
      </c>
      <c r="J667" t="s">
        <v>4029</v>
      </c>
      <c r="K667" t="s">
        <v>4506</v>
      </c>
    </row>
    <row r="668" spans="2:11" x14ac:dyDescent="0.3">
      <c r="B668" t="s">
        <v>4538</v>
      </c>
      <c r="C668" t="s">
        <v>66</v>
      </c>
      <c r="D668" t="s">
        <v>67</v>
      </c>
      <c r="E668" t="s">
        <v>598</v>
      </c>
      <c r="G668">
        <v>2014</v>
      </c>
      <c r="I668">
        <v>62225790</v>
      </c>
      <c r="J668" t="s">
        <v>4029</v>
      </c>
      <c r="K668" t="s">
        <v>4506</v>
      </c>
    </row>
    <row r="669" spans="2:11" x14ac:dyDescent="0.3">
      <c r="B669" t="s">
        <v>1577</v>
      </c>
      <c r="C669" t="s">
        <v>21</v>
      </c>
      <c r="D669" t="s">
        <v>22</v>
      </c>
      <c r="E669" t="s">
        <v>21</v>
      </c>
      <c r="F669" t="s">
        <v>1576</v>
      </c>
      <c r="G669">
        <v>2017</v>
      </c>
      <c r="I669">
        <v>69711054</v>
      </c>
      <c r="J669" t="s">
        <v>4029</v>
      </c>
      <c r="K669" t="s">
        <v>4506</v>
      </c>
    </row>
    <row r="670" spans="2:11" x14ac:dyDescent="0.3">
      <c r="B670" t="s">
        <v>2031</v>
      </c>
      <c r="C670" t="s">
        <v>37</v>
      </c>
      <c r="D670" t="s">
        <v>390</v>
      </c>
      <c r="E670" t="s">
        <v>489</v>
      </c>
      <c r="G670">
        <v>2019</v>
      </c>
      <c r="I670">
        <v>74005987</v>
      </c>
      <c r="J670" t="s">
        <v>4029</v>
      </c>
      <c r="K670" t="s">
        <v>4506</v>
      </c>
    </row>
    <row r="671" spans="2:11" x14ac:dyDescent="0.3">
      <c r="B671" t="s">
        <v>4539</v>
      </c>
      <c r="C671" t="s">
        <v>48</v>
      </c>
      <c r="D671" t="s">
        <v>49</v>
      </c>
      <c r="E671" t="s">
        <v>340</v>
      </c>
      <c r="G671">
        <v>2014</v>
      </c>
      <c r="I671">
        <v>61872601</v>
      </c>
      <c r="J671" t="s">
        <v>4029</v>
      </c>
      <c r="K671" t="s">
        <v>4506</v>
      </c>
    </row>
    <row r="672" spans="2:11" x14ac:dyDescent="0.3">
      <c r="B672" t="s">
        <v>2013</v>
      </c>
      <c r="C672" t="s">
        <v>48</v>
      </c>
      <c r="D672" t="s">
        <v>403</v>
      </c>
      <c r="E672" t="s">
        <v>2012</v>
      </c>
      <c r="G672">
        <v>2017</v>
      </c>
      <c r="I672">
        <v>70416354</v>
      </c>
      <c r="J672" t="s">
        <v>4029</v>
      </c>
      <c r="K672" t="s">
        <v>4506</v>
      </c>
    </row>
    <row r="673" spans="2:11" x14ac:dyDescent="0.3">
      <c r="B673" t="s">
        <v>1051</v>
      </c>
      <c r="C673" t="s">
        <v>21</v>
      </c>
      <c r="D673" t="s">
        <v>22</v>
      </c>
      <c r="E673" t="s">
        <v>21</v>
      </c>
      <c r="G673">
        <v>2016</v>
      </c>
      <c r="I673">
        <v>66738695</v>
      </c>
      <c r="J673" t="s">
        <v>4029</v>
      </c>
      <c r="K673" t="s">
        <v>4506</v>
      </c>
    </row>
    <row r="674" spans="2:11" x14ac:dyDescent="0.3">
      <c r="B674" t="s">
        <v>1640</v>
      </c>
      <c r="C674" t="s">
        <v>48</v>
      </c>
      <c r="D674" t="s">
        <v>498</v>
      </c>
      <c r="E674" t="s">
        <v>1044</v>
      </c>
      <c r="F674" t="s">
        <v>1639</v>
      </c>
      <c r="G674">
        <v>2017</v>
      </c>
      <c r="I674">
        <v>68532202</v>
      </c>
      <c r="J674" t="s">
        <v>4029</v>
      </c>
      <c r="K674" t="s">
        <v>4506</v>
      </c>
    </row>
    <row r="675" spans="2:11" x14ac:dyDescent="0.3">
      <c r="B675" t="s">
        <v>783</v>
      </c>
      <c r="C675" t="s">
        <v>48</v>
      </c>
      <c r="D675" t="s">
        <v>228</v>
      </c>
      <c r="E675" t="s">
        <v>781</v>
      </c>
      <c r="F675" t="s">
        <v>1122</v>
      </c>
      <c r="G675">
        <v>2015</v>
      </c>
      <c r="I675">
        <v>63101238</v>
      </c>
      <c r="J675" t="s">
        <v>4029</v>
      </c>
      <c r="K675" t="s">
        <v>4506</v>
      </c>
    </row>
    <row r="676" spans="2:11" x14ac:dyDescent="0.3">
      <c r="B676" t="s">
        <v>4540</v>
      </c>
      <c r="C676" t="s">
        <v>138</v>
      </c>
      <c r="D676" t="s">
        <v>139</v>
      </c>
      <c r="E676" t="s">
        <v>859</v>
      </c>
      <c r="F676" t="s">
        <v>4541</v>
      </c>
      <c r="G676">
        <v>2018</v>
      </c>
      <c r="I676">
        <v>72079568</v>
      </c>
      <c r="J676" t="s">
        <v>4029</v>
      </c>
      <c r="K676" t="s">
        <v>4506</v>
      </c>
    </row>
    <row r="677" spans="2:11" x14ac:dyDescent="0.3">
      <c r="B677" t="s">
        <v>4542</v>
      </c>
      <c r="C677" t="s">
        <v>28</v>
      </c>
      <c r="D677" t="s">
        <v>33</v>
      </c>
      <c r="E677" t="s">
        <v>1292</v>
      </c>
      <c r="F677" t="s">
        <v>3320</v>
      </c>
      <c r="G677">
        <v>2021</v>
      </c>
      <c r="I677">
        <v>84608919</v>
      </c>
      <c r="J677" t="s">
        <v>4029</v>
      </c>
      <c r="K677" t="s">
        <v>4506</v>
      </c>
    </row>
    <row r="678" spans="2:11" x14ac:dyDescent="0.3">
      <c r="B678" t="s">
        <v>4543</v>
      </c>
      <c r="C678" t="s">
        <v>21</v>
      </c>
      <c r="D678" t="s">
        <v>22</v>
      </c>
      <c r="E678" t="s">
        <v>690</v>
      </c>
      <c r="G678">
        <v>2013</v>
      </c>
      <c r="I678">
        <v>59306513</v>
      </c>
      <c r="J678" t="s">
        <v>4029</v>
      </c>
      <c r="K678" t="s">
        <v>4506</v>
      </c>
    </row>
    <row r="679" spans="2:11" x14ac:dyDescent="0.3">
      <c r="B679" t="s">
        <v>4544</v>
      </c>
      <c r="C679" t="s">
        <v>66</v>
      </c>
      <c r="D679" t="s">
        <v>67</v>
      </c>
      <c r="E679" t="s">
        <v>211</v>
      </c>
      <c r="G679">
        <v>2022</v>
      </c>
      <c r="I679">
        <v>86334379</v>
      </c>
      <c r="J679" t="s">
        <v>4029</v>
      </c>
      <c r="K679" t="s">
        <v>4506</v>
      </c>
    </row>
    <row r="680" spans="2:11" x14ac:dyDescent="0.3">
      <c r="B680" t="s">
        <v>4545</v>
      </c>
      <c r="C680" t="s">
        <v>48</v>
      </c>
      <c r="D680" t="s">
        <v>150</v>
      </c>
      <c r="E680" t="s">
        <v>1162</v>
      </c>
      <c r="G680">
        <v>2016</v>
      </c>
      <c r="I680">
        <v>66264847</v>
      </c>
      <c r="J680" t="s">
        <v>4029</v>
      </c>
      <c r="K680" t="s">
        <v>4506</v>
      </c>
    </row>
    <row r="681" spans="2:11" x14ac:dyDescent="0.3">
      <c r="B681" t="s">
        <v>4546</v>
      </c>
      <c r="C681" t="s">
        <v>66</v>
      </c>
      <c r="D681" t="s">
        <v>67</v>
      </c>
      <c r="E681" t="s">
        <v>211</v>
      </c>
      <c r="G681">
        <v>2013</v>
      </c>
      <c r="I681">
        <v>58020128</v>
      </c>
      <c r="J681" t="s">
        <v>4082</v>
      </c>
      <c r="K681" t="s">
        <v>4506</v>
      </c>
    </row>
    <row r="682" spans="2:11" x14ac:dyDescent="0.3">
      <c r="B682" t="s">
        <v>4547</v>
      </c>
      <c r="C682" t="s">
        <v>66</v>
      </c>
      <c r="D682" t="s">
        <v>67</v>
      </c>
      <c r="E682" t="s">
        <v>598</v>
      </c>
      <c r="G682">
        <v>2017</v>
      </c>
      <c r="I682">
        <v>62097156</v>
      </c>
      <c r="J682" t="s">
        <v>4029</v>
      </c>
      <c r="K682" t="s">
        <v>4506</v>
      </c>
    </row>
    <row r="683" spans="2:11" x14ac:dyDescent="0.3">
      <c r="B683" t="s">
        <v>4548</v>
      </c>
      <c r="C683" t="s">
        <v>21</v>
      </c>
      <c r="D683" t="s">
        <v>542</v>
      </c>
      <c r="E683" t="s">
        <v>630</v>
      </c>
      <c r="F683" t="s">
        <v>630</v>
      </c>
      <c r="G683">
        <v>2019</v>
      </c>
      <c r="H683">
        <v>2023</v>
      </c>
      <c r="I683">
        <v>74744240</v>
      </c>
      <c r="J683" t="s">
        <v>4034</v>
      </c>
      <c r="K683" t="s">
        <v>4506</v>
      </c>
    </row>
    <row r="684" spans="2:11" x14ac:dyDescent="0.3">
      <c r="B684" t="s">
        <v>604</v>
      </c>
      <c r="C684" t="s">
        <v>66</v>
      </c>
      <c r="D684" t="s">
        <v>67</v>
      </c>
      <c r="E684" t="s">
        <v>598</v>
      </c>
      <c r="G684">
        <v>2012</v>
      </c>
      <c r="I684">
        <v>55244610</v>
      </c>
      <c r="J684" t="s">
        <v>4029</v>
      </c>
      <c r="K684" t="s">
        <v>4506</v>
      </c>
    </row>
    <row r="685" spans="2:11" x14ac:dyDescent="0.3">
      <c r="B685" t="s">
        <v>4549</v>
      </c>
      <c r="C685" t="s">
        <v>66</v>
      </c>
      <c r="D685" t="s">
        <v>67</v>
      </c>
      <c r="E685" t="s">
        <v>598</v>
      </c>
      <c r="G685">
        <v>2014</v>
      </c>
      <c r="I685">
        <v>62097520</v>
      </c>
      <c r="J685" t="s">
        <v>4029</v>
      </c>
      <c r="K685" t="s">
        <v>4506</v>
      </c>
    </row>
    <row r="686" spans="2:11" x14ac:dyDescent="0.3">
      <c r="B686" t="s">
        <v>4550</v>
      </c>
      <c r="C686" t="s">
        <v>37</v>
      </c>
      <c r="D686" t="s">
        <v>538</v>
      </c>
      <c r="E686" t="s">
        <v>3253</v>
      </c>
      <c r="F686" t="s">
        <v>3254</v>
      </c>
      <c r="G686">
        <v>2021</v>
      </c>
      <c r="I686">
        <v>83808264</v>
      </c>
      <c r="J686" t="s">
        <v>4029</v>
      </c>
      <c r="K686" t="s">
        <v>4506</v>
      </c>
    </row>
    <row r="687" spans="2:11" x14ac:dyDescent="0.3">
      <c r="B687" t="s">
        <v>726</v>
      </c>
      <c r="C687" t="s">
        <v>66</v>
      </c>
      <c r="D687" t="s">
        <v>67</v>
      </c>
      <c r="E687" t="s">
        <v>235</v>
      </c>
      <c r="F687" t="s">
        <v>725</v>
      </c>
      <c r="G687">
        <v>2014</v>
      </c>
      <c r="I687">
        <v>62070967</v>
      </c>
      <c r="J687" t="s">
        <v>4029</v>
      </c>
      <c r="K687" t="s">
        <v>4506</v>
      </c>
    </row>
    <row r="688" spans="2:11" x14ac:dyDescent="0.3">
      <c r="B688" t="s">
        <v>707</v>
      </c>
      <c r="C688" t="s">
        <v>66</v>
      </c>
      <c r="D688" t="s">
        <v>67</v>
      </c>
      <c r="E688" t="s">
        <v>598</v>
      </c>
      <c r="F688" t="s">
        <v>4283</v>
      </c>
      <c r="G688">
        <v>2013</v>
      </c>
      <c r="I688">
        <v>58876863</v>
      </c>
      <c r="J688" t="s">
        <v>4029</v>
      </c>
      <c r="K688" t="s">
        <v>4506</v>
      </c>
    </row>
    <row r="689" spans="2:11" x14ac:dyDescent="0.3">
      <c r="B689" t="s">
        <v>889</v>
      </c>
      <c r="C689" t="s">
        <v>42</v>
      </c>
      <c r="D689" t="s">
        <v>43</v>
      </c>
      <c r="E689" t="s">
        <v>44</v>
      </c>
      <c r="G689">
        <v>2016</v>
      </c>
      <c r="I689">
        <v>66440408</v>
      </c>
      <c r="J689" t="s">
        <v>4029</v>
      </c>
      <c r="K689" t="s">
        <v>4506</v>
      </c>
    </row>
    <row r="690" spans="2:11" x14ac:dyDescent="0.3">
      <c r="B690" t="s">
        <v>4551</v>
      </c>
      <c r="C690" t="s">
        <v>48</v>
      </c>
      <c r="D690" t="s">
        <v>49</v>
      </c>
      <c r="E690" t="s">
        <v>4031</v>
      </c>
      <c r="G690">
        <v>2012</v>
      </c>
      <c r="I690">
        <v>56261357</v>
      </c>
      <c r="J690" t="s">
        <v>4029</v>
      </c>
      <c r="K690" t="s">
        <v>4506</v>
      </c>
    </row>
    <row r="691" spans="2:11" x14ac:dyDescent="0.3">
      <c r="B691" t="s">
        <v>4552</v>
      </c>
      <c r="C691" t="s">
        <v>42</v>
      </c>
      <c r="D691" t="s">
        <v>93</v>
      </c>
      <c r="E691" t="s">
        <v>1370</v>
      </c>
      <c r="F691" t="s">
        <v>4114</v>
      </c>
      <c r="G691">
        <v>2019</v>
      </c>
      <c r="I691">
        <v>76635694</v>
      </c>
      <c r="J691" t="s">
        <v>4029</v>
      </c>
      <c r="K691" t="s">
        <v>4506</v>
      </c>
    </row>
    <row r="692" spans="2:11" x14ac:dyDescent="0.3">
      <c r="B692" t="s">
        <v>836</v>
      </c>
      <c r="C692" t="s">
        <v>21</v>
      </c>
      <c r="D692" t="s">
        <v>542</v>
      </c>
      <c r="E692" t="s">
        <v>630</v>
      </c>
      <c r="G692">
        <v>2015</v>
      </c>
      <c r="I692">
        <v>63781549</v>
      </c>
      <c r="J692" t="s">
        <v>4029</v>
      </c>
      <c r="K692" t="s">
        <v>4506</v>
      </c>
    </row>
    <row r="693" spans="2:11" x14ac:dyDescent="0.3">
      <c r="B693" t="s">
        <v>919</v>
      </c>
      <c r="C693" t="s">
        <v>48</v>
      </c>
      <c r="D693" t="s">
        <v>228</v>
      </c>
      <c r="E693" t="s">
        <v>781</v>
      </c>
      <c r="F693" t="s">
        <v>1122</v>
      </c>
      <c r="G693">
        <v>2016</v>
      </c>
      <c r="I693">
        <v>65871790</v>
      </c>
      <c r="J693" t="s">
        <v>4029</v>
      </c>
      <c r="K693" t="s">
        <v>4506</v>
      </c>
    </row>
    <row r="694" spans="2:11" x14ac:dyDescent="0.3">
      <c r="B694" t="s">
        <v>1916</v>
      </c>
      <c r="C694" t="s">
        <v>21</v>
      </c>
      <c r="D694" t="s">
        <v>542</v>
      </c>
      <c r="E694" t="s">
        <v>1915</v>
      </c>
      <c r="G694">
        <v>2017</v>
      </c>
      <c r="I694">
        <v>68241933</v>
      </c>
      <c r="J694" t="s">
        <v>4029</v>
      </c>
      <c r="K694" t="s">
        <v>4506</v>
      </c>
    </row>
    <row r="695" spans="2:11" x14ac:dyDescent="0.3">
      <c r="B695" t="s">
        <v>4553</v>
      </c>
      <c r="C695" t="s">
        <v>42</v>
      </c>
      <c r="D695" t="s">
        <v>680</v>
      </c>
      <c r="E695" t="s">
        <v>1113</v>
      </c>
      <c r="G695">
        <v>2016</v>
      </c>
      <c r="I695">
        <v>65783824</v>
      </c>
      <c r="J695" t="s">
        <v>4029</v>
      </c>
      <c r="K695" t="s">
        <v>4506</v>
      </c>
    </row>
    <row r="696" spans="2:11" x14ac:dyDescent="0.3">
      <c r="B696" t="s">
        <v>4554</v>
      </c>
      <c r="C696" t="s">
        <v>66</v>
      </c>
      <c r="D696" t="s">
        <v>80</v>
      </c>
      <c r="E696" t="s">
        <v>4555</v>
      </c>
      <c r="F696" t="s">
        <v>4556</v>
      </c>
      <c r="G696">
        <v>2017</v>
      </c>
      <c r="I696">
        <v>70153116</v>
      </c>
      <c r="J696" t="s">
        <v>4029</v>
      </c>
      <c r="K696" t="s">
        <v>4506</v>
      </c>
    </row>
    <row r="697" spans="2:11" x14ac:dyDescent="0.3">
      <c r="B697" t="s">
        <v>4557</v>
      </c>
      <c r="C697" t="s">
        <v>48</v>
      </c>
      <c r="D697" t="s">
        <v>49</v>
      </c>
      <c r="E697" t="s">
        <v>4031</v>
      </c>
      <c r="G697">
        <v>2015</v>
      </c>
      <c r="I697">
        <v>63152657</v>
      </c>
      <c r="J697" t="s">
        <v>4029</v>
      </c>
      <c r="K697" t="s">
        <v>4506</v>
      </c>
    </row>
    <row r="698" spans="2:11" x14ac:dyDescent="0.3">
      <c r="B698" t="s">
        <v>4558</v>
      </c>
      <c r="C698" t="s">
        <v>42</v>
      </c>
      <c r="D698" t="s">
        <v>316</v>
      </c>
      <c r="E698" t="s">
        <v>1760</v>
      </c>
      <c r="G698">
        <v>2019</v>
      </c>
      <c r="I698">
        <v>75556308</v>
      </c>
      <c r="J698" t="s">
        <v>4029</v>
      </c>
      <c r="K698" t="s">
        <v>4506</v>
      </c>
    </row>
    <row r="699" spans="2:11" x14ac:dyDescent="0.3">
      <c r="B699" t="s">
        <v>2422</v>
      </c>
      <c r="C699" t="s">
        <v>21</v>
      </c>
      <c r="D699" t="s">
        <v>542</v>
      </c>
      <c r="E699" t="s">
        <v>630</v>
      </c>
      <c r="F699" t="s">
        <v>2421</v>
      </c>
      <c r="G699">
        <v>2019</v>
      </c>
      <c r="I699">
        <v>75853132</v>
      </c>
      <c r="J699" t="s">
        <v>4029</v>
      </c>
      <c r="K699" t="s">
        <v>4506</v>
      </c>
    </row>
    <row r="700" spans="2:11" x14ac:dyDescent="0.3">
      <c r="B700" t="s">
        <v>4559</v>
      </c>
      <c r="C700" t="s">
        <v>48</v>
      </c>
      <c r="D700" t="s">
        <v>49</v>
      </c>
      <c r="E700" t="s">
        <v>178</v>
      </c>
      <c r="F700" t="s">
        <v>2459</v>
      </c>
      <c r="G700">
        <v>2018</v>
      </c>
      <c r="I700">
        <v>71186298</v>
      </c>
      <c r="J700" t="s">
        <v>4029</v>
      </c>
      <c r="K700" t="s">
        <v>4506</v>
      </c>
    </row>
    <row r="701" spans="2:11" x14ac:dyDescent="0.3">
      <c r="B701" t="s">
        <v>4560</v>
      </c>
      <c r="C701" t="s">
        <v>48</v>
      </c>
      <c r="D701" t="s">
        <v>228</v>
      </c>
      <c r="E701" t="s">
        <v>781</v>
      </c>
      <c r="F701" t="s">
        <v>1122</v>
      </c>
      <c r="G701">
        <v>2015</v>
      </c>
      <c r="I701">
        <v>64716317</v>
      </c>
      <c r="J701" t="s">
        <v>4029</v>
      </c>
      <c r="K701" t="s">
        <v>4506</v>
      </c>
    </row>
    <row r="702" spans="2:11" x14ac:dyDescent="0.3">
      <c r="B702" t="s">
        <v>4008</v>
      </c>
      <c r="C702" t="s">
        <v>21</v>
      </c>
      <c r="D702" t="s">
        <v>22</v>
      </c>
      <c r="E702" t="s">
        <v>21</v>
      </c>
      <c r="G702">
        <v>2023</v>
      </c>
      <c r="I702">
        <v>91378060</v>
      </c>
      <c r="J702" t="s">
        <v>4029</v>
      </c>
      <c r="K702" t="s">
        <v>4506</v>
      </c>
    </row>
    <row r="703" spans="2:11" x14ac:dyDescent="0.3">
      <c r="B703" t="s">
        <v>4561</v>
      </c>
      <c r="C703" t="s">
        <v>21</v>
      </c>
      <c r="D703" t="s">
        <v>542</v>
      </c>
      <c r="E703" t="s">
        <v>630</v>
      </c>
      <c r="G703">
        <v>2024</v>
      </c>
      <c r="I703">
        <v>93179650</v>
      </c>
      <c r="J703" t="s">
        <v>4029</v>
      </c>
      <c r="K703" t="s">
        <v>4506</v>
      </c>
    </row>
    <row r="704" spans="2:11" x14ac:dyDescent="0.3">
      <c r="B704" t="s">
        <v>3778</v>
      </c>
      <c r="C704" t="s">
        <v>42</v>
      </c>
      <c r="D704" t="s">
        <v>43</v>
      </c>
      <c r="E704" t="s">
        <v>838</v>
      </c>
      <c r="F704" t="s">
        <v>3777</v>
      </c>
      <c r="G704">
        <v>2019</v>
      </c>
      <c r="I704">
        <v>76129349</v>
      </c>
      <c r="J704" t="s">
        <v>4029</v>
      </c>
      <c r="K704" t="s">
        <v>4506</v>
      </c>
    </row>
    <row r="705" spans="2:11" x14ac:dyDescent="0.3">
      <c r="B705" t="s">
        <v>3242</v>
      </c>
      <c r="C705" t="s">
        <v>42</v>
      </c>
      <c r="D705" t="s">
        <v>316</v>
      </c>
      <c r="E705" t="s">
        <v>1981</v>
      </c>
      <c r="G705">
        <v>2021</v>
      </c>
      <c r="I705">
        <v>86928570</v>
      </c>
      <c r="J705" t="s">
        <v>4029</v>
      </c>
      <c r="K705" t="s">
        <v>4506</v>
      </c>
    </row>
    <row r="706" spans="2:11" x14ac:dyDescent="0.3">
      <c r="B706" t="s">
        <v>3737</v>
      </c>
      <c r="C706" t="s">
        <v>28</v>
      </c>
      <c r="D706" t="s">
        <v>33</v>
      </c>
      <c r="E706" t="s">
        <v>3344</v>
      </c>
      <c r="F706" t="s">
        <v>3736</v>
      </c>
      <c r="G706">
        <v>2024</v>
      </c>
      <c r="I706">
        <v>91807735</v>
      </c>
      <c r="J706" t="s">
        <v>4029</v>
      </c>
      <c r="K706" t="s">
        <v>4506</v>
      </c>
    </row>
    <row r="707" spans="2:11" x14ac:dyDescent="0.3">
      <c r="B707" t="s">
        <v>3742</v>
      </c>
      <c r="C707" t="s">
        <v>42</v>
      </c>
      <c r="D707" t="s">
        <v>93</v>
      </c>
      <c r="E707" t="s">
        <v>1370</v>
      </c>
      <c r="F707" t="s">
        <v>4562</v>
      </c>
      <c r="G707">
        <v>2024</v>
      </c>
      <c r="I707">
        <v>91821568</v>
      </c>
      <c r="J707" t="s">
        <v>4029</v>
      </c>
      <c r="K707" t="s">
        <v>4506</v>
      </c>
    </row>
    <row r="708" spans="2:11" x14ac:dyDescent="0.3">
      <c r="B708" t="s">
        <v>3751</v>
      </c>
      <c r="C708" t="s">
        <v>60</v>
      </c>
      <c r="D708" t="s">
        <v>61</v>
      </c>
      <c r="E708" t="s">
        <v>3029</v>
      </c>
      <c r="F708" t="s">
        <v>3750</v>
      </c>
      <c r="G708">
        <v>2024</v>
      </c>
      <c r="I708">
        <v>85698326</v>
      </c>
      <c r="J708" t="s">
        <v>4029</v>
      </c>
      <c r="K708" t="s">
        <v>4506</v>
      </c>
    </row>
    <row r="709" spans="2:11" x14ac:dyDescent="0.3">
      <c r="B709" t="s">
        <v>3462</v>
      </c>
      <c r="C709" t="s">
        <v>42</v>
      </c>
      <c r="D709" t="s">
        <v>316</v>
      </c>
      <c r="E709" t="s">
        <v>1760</v>
      </c>
      <c r="F709" t="s">
        <v>4563</v>
      </c>
      <c r="G709">
        <v>2020</v>
      </c>
      <c r="I709">
        <v>78720532</v>
      </c>
      <c r="J709" t="s">
        <v>4029</v>
      </c>
      <c r="K709" t="s">
        <v>4506</v>
      </c>
    </row>
    <row r="710" spans="2:11" x14ac:dyDescent="0.3">
      <c r="B710" t="s">
        <v>2329</v>
      </c>
      <c r="C710" t="s">
        <v>66</v>
      </c>
      <c r="D710" t="s">
        <v>67</v>
      </c>
      <c r="E710" t="s">
        <v>598</v>
      </c>
      <c r="G710">
        <v>2018</v>
      </c>
      <c r="I710">
        <v>72888156</v>
      </c>
      <c r="J710" t="s">
        <v>4029</v>
      </c>
      <c r="K710" t="s">
        <v>4506</v>
      </c>
    </row>
    <row r="711" spans="2:11" x14ac:dyDescent="0.3">
      <c r="B711" t="s">
        <v>4564</v>
      </c>
      <c r="C711" t="s">
        <v>48</v>
      </c>
      <c r="D711" t="s">
        <v>228</v>
      </c>
      <c r="E711" t="s">
        <v>2047</v>
      </c>
      <c r="G711">
        <v>2018</v>
      </c>
      <c r="I711">
        <v>73408727</v>
      </c>
      <c r="J711" t="s">
        <v>4029</v>
      </c>
      <c r="K711" t="s">
        <v>4565</v>
      </c>
    </row>
    <row r="712" spans="2:11" x14ac:dyDescent="0.3">
      <c r="B712" t="s">
        <v>744</v>
      </c>
      <c r="C712" t="s">
        <v>66</v>
      </c>
      <c r="D712" t="s">
        <v>80</v>
      </c>
      <c r="E712" t="s">
        <v>116</v>
      </c>
      <c r="F712" t="s">
        <v>117</v>
      </c>
      <c r="G712">
        <v>2015</v>
      </c>
      <c r="I712">
        <v>62657550</v>
      </c>
      <c r="J712" t="s">
        <v>4029</v>
      </c>
      <c r="K712" t="s">
        <v>4565</v>
      </c>
    </row>
    <row r="713" spans="2:11" x14ac:dyDescent="0.3">
      <c r="B713" t="s">
        <v>4566</v>
      </c>
      <c r="C713" t="s">
        <v>48</v>
      </c>
      <c r="D713" t="s">
        <v>49</v>
      </c>
      <c r="E713" t="s">
        <v>2094</v>
      </c>
      <c r="F713" t="s">
        <v>4567</v>
      </c>
      <c r="G713">
        <v>2011</v>
      </c>
      <c r="I713">
        <v>54120845</v>
      </c>
      <c r="J713" t="s">
        <v>4029</v>
      </c>
      <c r="K713" t="s">
        <v>4565</v>
      </c>
    </row>
    <row r="714" spans="2:11" x14ac:dyDescent="0.3">
      <c r="B714" t="s">
        <v>3308</v>
      </c>
      <c r="C714" t="s">
        <v>85</v>
      </c>
      <c r="D714" t="s">
        <v>86</v>
      </c>
      <c r="E714" t="s">
        <v>87</v>
      </c>
      <c r="F714" t="s">
        <v>3307</v>
      </c>
      <c r="G714">
        <v>2021</v>
      </c>
      <c r="I714">
        <v>82389683</v>
      </c>
      <c r="J714" t="s">
        <v>4029</v>
      </c>
      <c r="K714" t="s">
        <v>4565</v>
      </c>
    </row>
    <row r="715" spans="2:11" x14ac:dyDescent="0.3">
      <c r="B715" t="s">
        <v>3058</v>
      </c>
      <c r="C715" t="s">
        <v>37</v>
      </c>
      <c r="D715" t="s">
        <v>538</v>
      </c>
      <c r="E715" t="s">
        <v>3295</v>
      </c>
      <c r="F715" t="s">
        <v>4568</v>
      </c>
      <c r="G715">
        <v>2021</v>
      </c>
      <c r="I715">
        <v>81932146</v>
      </c>
      <c r="J715" t="s">
        <v>4029</v>
      </c>
      <c r="K715" t="s">
        <v>4565</v>
      </c>
    </row>
    <row r="716" spans="2:11" x14ac:dyDescent="0.3">
      <c r="B716" t="s">
        <v>4569</v>
      </c>
      <c r="C716" t="s">
        <v>42</v>
      </c>
      <c r="D716" t="s">
        <v>316</v>
      </c>
      <c r="E716" t="s">
        <v>2288</v>
      </c>
      <c r="F716" t="s">
        <v>2289</v>
      </c>
      <c r="G716">
        <v>2018</v>
      </c>
      <c r="I716">
        <v>73069671</v>
      </c>
      <c r="J716" t="s">
        <v>4029</v>
      </c>
      <c r="K716" t="s">
        <v>4565</v>
      </c>
    </row>
    <row r="717" spans="2:11" x14ac:dyDescent="0.3">
      <c r="B717" t="s">
        <v>4570</v>
      </c>
      <c r="C717" t="s">
        <v>37</v>
      </c>
      <c r="D717" t="s">
        <v>538</v>
      </c>
      <c r="E717" t="s">
        <v>1027</v>
      </c>
      <c r="F717" t="s">
        <v>1549</v>
      </c>
      <c r="G717">
        <v>2018</v>
      </c>
      <c r="I717">
        <v>71453032</v>
      </c>
      <c r="J717" t="s">
        <v>4029</v>
      </c>
      <c r="K717" t="s">
        <v>4565</v>
      </c>
    </row>
    <row r="718" spans="2:11" x14ac:dyDescent="0.3">
      <c r="B718" t="s">
        <v>2517</v>
      </c>
      <c r="C718" t="s">
        <v>66</v>
      </c>
      <c r="D718" t="s">
        <v>67</v>
      </c>
      <c r="E718" t="s">
        <v>598</v>
      </c>
      <c r="G718">
        <v>2019</v>
      </c>
      <c r="I718">
        <v>75908905</v>
      </c>
      <c r="J718" t="s">
        <v>4029</v>
      </c>
      <c r="K718" t="s">
        <v>4571</v>
      </c>
    </row>
    <row r="719" spans="2:11" x14ac:dyDescent="0.3">
      <c r="B719" t="s">
        <v>1972</v>
      </c>
      <c r="C719" t="s">
        <v>66</v>
      </c>
      <c r="D719" t="s">
        <v>67</v>
      </c>
      <c r="E719" t="s">
        <v>598</v>
      </c>
      <c r="G719">
        <v>2018</v>
      </c>
      <c r="I719">
        <v>72960396</v>
      </c>
      <c r="J719" t="s">
        <v>4029</v>
      </c>
      <c r="K719" t="s">
        <v>4571</v>
      </c>
    </row>
    <row r="720" spans="2:11" x14ac:dyDescent="0.3">
      <c r="B720" t="s">
        <v>4572</v>
      </c>
      <c r="C720" t="s">
        <v>66</v>
      </c>
      <c r="D720" t="s">
        <v>67</v>
      </c>
      <c r="E720" t="s">
        <v>598</v>
      </c>
      <c r="G720">
        <v>2018</v>
      </c>
      <c r="H720">
        <v>2022</v>
      </c>
      <c r="I720">
        <v>71847391</v>
      </c>
      <c r="J720" t="s">
        <v>4034</v>
      </c>
      <c r="K720" t="s">
        <v>4571</v>
      </c>
    </row>
    <row r="721" spans="2:11" x14ac:dyDescent="0.3">
      <c r="B721" t="s">
        <v>4573</v>
      </c>
      <c r="C721" t="s">
        <v>42</v>
      </c>
      <c r="D721" t="s">
        <v>43</v>
      </c>
      <c r="E721" t="s">
        <v>506</v>
      </c>
      <c r="F721" t="s">
        <v>1060</v>
      </c>
      <c r="G721">
        <v>2016</v>
      </c>
      <c r="I721">
        <v>66994896</v>
      </c>
      <c r="J721" t="s">
        <v>4029</v>
      </c>
      <c r="K721" t="s">
        <v>4571</v>
      </c>
    </row>
    <row r="722" spans="2:11" x14ac:dyDescent="0.3">
      <c r="B722" t="s">
        <v>4574</v>
      </c>
      <c r="C722" t="s">
        <v>42</v>
      </c>
      <c r="D722" t="s">
        <v>520</v>
      </c>
      <c r="E722" t="s">
        <v>1586</v>
      </c>
      <c r="G722">
        <v>2018</v>
      </c>
      <c r="I722">
        <v>71192905</v>
      </c>
      <c r="J722" t="s">
        <v>4029</v>
      </c>
      <c r="K722" t="s">
        <v>4571</v>
      </c>
    </row>
    <row r="723" spans="2:11" x14ac:dyDescent="0.3">
      <c r="B723" t="s">
        <v>4575</v>
      </c>
      <c r="C723" t="s">
        <v>66</v>
      </c>
      <c r="D723" t="s">
        <v>67</v>
      </c>
      <c r="E723" t="s">
        <v>598</v>
      </c>
      <c r="G723">
        <v>2017</v>
      </c>
      <c r="I723">
        <v>75908824</v>
      </c>
      <c r="J723" t="s">
        <v>4029</v>
      </c>
      <c r="K723" t="s">
        <v>4571</v>
      </c>
    </row>
    <row r="724" spans="2:11" x14ac:dyDescent="0.3">
      <c r="B724" t="s">
        <v>4576</v>
      </c>
      <c r="C724" t="s">
        <v>66</v>
      </c>
      <c r="D724" t="s">
        <v>67</v>
      </c>
      <c r="E724" t="s">
        <v>598</v>
      </c>
      <c r="G724">
        <v>2019</v>
      </c>
      <c r="I724">
        <v>75909073</v>
      </c>
      <c r="J724" t="s">
        <v>4029</v>
      </c>
      <c r="K724" t="s">
        <v>4571</v>
      </c>
    </row>
    <row r="725" spans="2:11" x14ac:dyDescent="0.3">
      <c r="B725" t="s">
        <v>1879</v>
      </c>
      <c r="C725" t="s">
        <v>66</v>
      </c>
      <c r="D725" t="s">
        <v>67</v>
      </c>
      <c r="E725" t="s">
        <v>598</v>
      </c>
      <c r="G725">
        <v>2017</v>
      </c>
      <c r="I725">
        <v>68942710</v>
      </c>
      <c r="J725" t="s">
        <v>4029</v>
      </c>
      <c r="K725" t="s">
        <v>4571</v>
      </c>
    </row>
    <row r="726" spans="2:11" x14ac:dyDescent="0.3">
      <c r="B726" t="s">
        <v>4577</v>
      </c>
      <c r="C726" t="s">
        <v>66</v>
      </c>
      <c r="D726" t="s">
        <v>67</v>
      </c>
      <c r="E726" t="s">
        <v>598</v>
      </c>
      <c r="G726">
        <v>2019</v>
      </c>
      <c r="I726">
        <v>75909138</v>
      </c>
      <c r="J726" t="s">
        <v>4029</v>
      </c>
      <c r="K726" t="s">
        <v>4571</v>
      </c>
    </row>
    <row r="727" spans="2:11" x14ac:dyDescent="0.3">
      <c r="B727" t="s">
        <v>4578</v>
      </c>
      <c r="C727" t="s">
        <v>66</v>
      </c>
      <c r="D727" t="s">
        <v>67</v>
      </c>
      <c r="E727" t="s">
        <v>598</v>
      </c>
      <c r="G727">
        <v>2018</v>
      </c>
      <c r="I727">
        <v>70807167</v>
      </c>
      <c r="J727" t="s">
        <v>4029</v>
      </c>
      <c r="K727" t="s">
        <v>4571</v>
      </c>
    </row>
    <row r="728" spans="2:11" x14ac:dyDescent="0.3">
      <c r="B728" t="s">
        <v>4579</v>
      </c>
      <c r="C728" t="s">
        <v>66</v>
      </c>
      <c r="D728" t="s">
        <v>67</v>
      </c>
      <c r="E728" t="s">
        <v>598</v>
      </c>
      <c r="G728">
        <v>2019</v>
      </c>
      <c r="I728">
        <v>75908786</v>
      </c>
      <c r="J728" t="s">
        <v>4029</v>
      </c>
      <c r="K728" t="s">
        <v>4571</v>
      </c>
    </row>
    <row r="729" spans="2:11" x14ac:dyDescent="0.3">
      <c r="B729" t="s">
        <v>4580</v>
      </c>
      <c r="C729" t="s">
        <v>42</v>
      </c>
      <c r="D729" t="s">
        <v>93</v>
      </c>
      <c r="E729" t="s">
        <v>301</v>
      </c>
      <c r="G729">
        <v>2017</v>
      </c>
      <c r="I729">
        <v>69018944</v>
      </c>
      <c r="J729" t="s">
        <v>4029</v>
      </c>
      <c r="K729" t="s">
        <v>4571</v>
      </c>
    </row>
    <row r="730" spans="2:11" x14ac:dyDescent="0.3">
      <c r="B730" t="s">
        <v>4581</v>
      </c>
      <c r="C730" t="s">
        <v>66</v>
      </c>
      <c r="D730" t="s">
        <v>67</v>
      </c>
      <c r="E730" t="s">
        <v>598</v>
      </c>
      <c r="G730">
        <v>2017</v>
      </c>
      <c r="I730">
        <v>69828806</v>
      </c>
      <c r="J730" t="s">
        <v>4029</v>
      </c>
      <c r="K730" t="s">
        <v>4571</v>
      </c>
    </row>
    <row r="731" spans="2:11" x14ac:dyDescent="0.3">
      <c r="B731" t="s">
        <v>1177</v>
      </c>
      <c r="C731" t="s">
        <v>48</v>
      </c>
      <c r="D731" t="s">
        <v>49</v>
      </c>
      <c r="E731" t="s">
        <v>340</v>
      </c>
      <c r="G731">
        <v>2017</v>
      </c>
      <c r="I731">
        <v>68871325</v>
      </c>
      <c r="J731" t="s">
        <v>4029</v>
      </c>
      <c r="K731" t="s">
        <v>4571</v>
      </c>
    </row>
    <row r="732" spans="2:11" x14ac:dyDescent="0.3">
      <c r="B732" t="s">
        <v>4582</v>
      </c>
      <c r="C732" t="s">
        <v>66</v>
      </c>
      <c r="D732" t="s">
        <v>67</v>
      </c>
      <c r="E732" t="s">
        <v>598</v>
      </c>
      <c r="G732">
        <v>2019</v>
      </c>
      <c r="I732">
        <v>75909146</v>
      </c>
      <c r="J732" t="s">
        <v>4029</v>
      </c>
      <c r="K732" t="s">
        <v>4571</v>
      </c>
    </row>
    <row r="733" spans="2:11" x14ac:dyDescent="0.3">
      <c r="B733" t="s">
        <v>4583</v>
      </c>
      <c r="C733" t="s">
        <v>66</v>
      </c>
      <c r="D733" t="s">
        <v>67</v>
      </c>
      <c r="E733" t="s">
        <v>598</v>
      </c>
      <c r="G733">
        <v>2019</v>
      </c>
      <c r="I733">
        <v>76063453</v>
      </c>
      <c r="J733" t="s">
        <v>4029</v>
      </c>
      <c r="K733" t="s">
        <v>4571</v>
      </c>
    </row>
    <row r="734" spans="2:11" x14ac:dyDescent="0.3">
      <c r="B734" t="s">
        <v>1494</v>
      </c>
      <c r="C734" t="s">
        <v>66</v>
      </c>
      <c r="D734" t="s">
        <v>67</v>
      </c>
      <c r="E734" t="s">
        <v>598</v>
      </c>
      <c r="G734">
        <v>2017</v>
      </c>
      <c r="I734">
        <v>69148090</v>
      </c>
      <c r="J734" t="s">
        <v>4029</v>
      </c>
      <c r="K734" t="s">
        <v>4571</v>
      </c>
    </row>
    <row r="735" spans="2:11" x14ac:dyDescent="0.3">
      <c r="B735" t="s">
        <v>4584</v>
      </c>
      <c r="C735" t="s">
        <v>28</v>
      </c>
      <c r="D735" t="s">
        <v>33</v>
      </c>
      <c r="E735" t="s">
        <v>1924</v>
      </c>
      <c r="F735" t="s">
        <v>2110</v>
      </c>
      <c r="G735">
        <v>2017</v>
      </c>
      <c r="I735">
        <v>69833672</v>
      </c>
      <c r="J735" t="s">
        <v>4029</v>
      </c>
      <c r="K735" t="s">
        <v>4585</v>
      </c>
    </row>
    <row r="736" spans="2:11" x14ac:dyDescent="0.3">
      <c r="B736" t="s">
        <v>269</v>
      </c>
      <c r="C736" t="s">
        <v>21</v>
      </c>
      <c r="D736" t="s">
        <v>22</v>
      </c>
      <c r="E736" t="s">
        <v>21</v>
      </c>
      <c r="G736">
        <v>2010</v>
      </c>
      <c r="I736">
        <v>50693107</v>
      </c>
      <c r="J736" t="s">
        <v>4029</v>
      </c>
      <c r="K736" t="s">
        <v>4585</v>
      </c>
    </row>
    <row r="737" spans="2:11" x14ac:dyDescent="0.3">
      <c r="B737" t="s">
        <v>1036</v>
      </c>
      <c r="C737" t="s">
        <v>21</v>
      </c>
      <c r="D737" t="s">
        <v>542</v>
      </c>
      <c r="E737" t="s">
        <v>630</v>
      </c>
      <c r="G737">
        <v>2016</v>
      </c>
      <c r="I737">
        <v>65563891</v>
      </c>
      <c r="J737" t="s">
        <v>4029</v>
      </c>
      <c r="K737" t="s">
        <v>4585</v>
      </c>
    </row>
    <row r="738" spans="2:11" x14ac:dyDescent="0.3">
      <c r="B738" t="s">
        <v>4586</v>
      </c>
      <c r="C738" t="s">
        <v>176</v>
      </c>
      <c r="D738" t="s">
        <v>177</v>
      </c>
      <c r="E738" t="s">
        <v>752</v>
      </c>
      <c r="F738" t="s">
        <v>4587</v>
      </c>
      <c r="G738">
        <v>2017</v>
      </c>
      <c r="I738">
        <v>68123345</v>
      </c>
      <c r="J738" t="s">
        <v>4029</v>
      </c>
      <c r="K738" t="s">
        <v>4585</v>
      </c>
    </row>
    <row r="739" spans="2:11" x14ac:dyDescent="0.3">
      <c r="B739" t="s">
        <v>2745</v>
      </c>
      <c r="C739" t="s">
        <v>66</v>
      </c>
      <c r="D739" t="s">
        <v>67</v>
      </c>
      <c r="E739" t="s">
        <v>598</v>
      </c>
      <c r="G739">
        <v>2021</v>
      </c>
      <c r="I739">
        <v>82361967</v>
      </c>
      <c r="J739" t="s">
        <v>4029</v>
      </c>
      <c r="K739" t="s">
        <v>4585</v>
      </c>
    </row>
    <row r="740" spans="2:11" x14ac:dyDescent="0.3">
      <c r="B740" t="s">
        <v>3009</v>
      </c>
      <c r="C740" t="s">
        <v>21</v>
      </c>
      <c r="D740" t="s">
        <v>22</v>
      </c>
      <c r="E740" t="s">
        <v>21</v>
      </c>
      <c r="F740" t="s">
        <v>4588</v>
      </c>
      <c r="G740">
        <v>2021</v>
      </c>
      <c r="I740">
        <v>82377855</v>
      </c>
      <c r="J740" t="s">
        <v>4029</v>
      </c>
      <c r="K740" t="s">
        <v>4585</v>
      </c>
    </row>
    <row r="741" spans="2:11" x14ac:dyDescent="0.3">
      <c r="B741" t="s">
        <v>2738</v>
      </c>
      <c r="C741" t="s">
        <v>66</v>
      </c>
      <c r="D741" t="s">
        <v>67</v>
      </c>
      <c r="E741" t="s">
        <v>598</v>
      </c>
      <c r="G741">
        <v>2021</v>
      </c>
      <c r="I741">
        <v>82205108</v>
      </c>
      <c r="J741" t="s">
        <v>4029</v>
      </c>
      <c r="K741" t="s">
        <v>4585</v>
      </c>
    </row>
    <row r="742" spans="2:11" x14ac:dyDescent="0.3">
      <c r="B742" t="s">
        <v>4589</v>
      </c>
      <c r="C742" t="s">
        <v>73</v>
      </c>
      <c r="D742" t="s">
        <v>74</v>
      </c>
      <c r="E742" t="s">
        <v>3730</v>
      </c>
      <c r="F742" t="s">
        <v>4590</v>
      </c>
      <c r="G742">
        <v>2018</v>
      </c>
      <c r="H742">
        <v>2022</v>
      </c>
      <c r="I742">
        <v>70641374</v>
      </c>
      <c r="J742" t="s">
        <v>4034</v>
      </c>
      <c r="K742" t="s">
        <v>4585</v>
      </c>
    </row>
    <row r="743" spans="2:11" x14ac:dyDescent="0.3">
      <c r="B743" t="s">
        <v>4591</v>
      </c>
      <c r="C743" t="s">
        <v>42</v>
      </c>
      <c r="D743" t="s">
        <v>93</v>
      </c>
      <c r="E743" t="s">
        <v>426</v>
      </c>
      <c r="G743">
        <v>2018</v>
      </c>
      <c r="H743">
        <v>2022</v>
      </c>
      <c r="I743">
        <v>71468005</v>
      </c>
      <c r="J743" t="s">
        <v>4034</v>
      </c>
      <c r="K743" t="s">
        <v>4585</v>
      </c>
    </row>
    <row r="744" spans="2:11" x14ac:dyDescent="0.3">
      <c r="B744" t="s">
        <v>3788</v>
      </c>
      <c r="C744" t="s">
        <v>37</v>
      </c>
      <c r="D744" t="s">
        <v>38</v>
      </c>
      <c r="E744" t="s">
        <v>310</v>
      </c>
      <c r="G744">
        <v>2022</v>
      </c>
      <c r="I744">
        <v>86996614</v>
      </c>
      <c r="J744" t="s">
        <v>4029</v>
      </c>
      <c r="K744" t="s">
        <v>4585</v>
      </c>
    </row>
    <row r="745" spans="2:11" x14ac:dyDescent="0.3">
      <c r="B745" t="s">
        <v>4592</v>
      </c>
      <c r="C745" t="s">
        <v>21</v>
      </c>
      <c r="D745" t="s">
        <v>22</v>
      </c>
      <c r="E745" t="s">
        <v>21</v>
      </c>
      <c r="G745">
        <v>2017</v>
      </c>
      <c r="I745">
        <v>68387547</v>
      </c>
      <c r="J745" t="s">
        <v>4029</v>
      </c>
      <c r="K745" t="s">
        <v>4585</v>
      </c>
    </row>
    <row r="746" spans="2:11" x14ac:dyDescent="0.3">
      <c r="B746" t="s">
        <v>2302</v>
      </c>
      <c r="C746" t="s">
        <v>53</v>
      </c>
      <c r="D746" t="s">
        <v>54</v>
      </c>
      <c r="E746" t="s">
        <v>2301</v>
      </c>
      <c r="F746" t="s">
        <v>4593</v>
      </c>
      <c r="G746">
        <v>2019</v>
      </c>
      <c r="I746">
        <v>74129767</v>
      </c>
      <c r="J746" t="s">
        <v>4029</v>
      </c>
      <c r="K746" t="s">
        <v>4585</v>
      </c>
    </row>
    <row r="747" spans="2:11" x14ac:dyDescent="0.3">
      <c r="B747" t="s">
        <v>3492</v>
      </c>
      <c r="C747" t="s">
        <v>21</v>
      </c>
      <c r="D747" t="s">
        <v>680</v>
      </c>
      <c r="E747" t="s">
        <v>4594</v>
      </c>
      <c r="G747">
        <v>2021</v>
      </c>
      <c r="I747">
        <v>82725098</v>
      </c>
      <c r="J747" t="s">
        <v>4029</v>
      </c>
      <c r="K747" t="s">
        <v>4585</v>
      </c>
    </row>
    <row r="748" spans="2:11" x14ac:dyDescent="0.3">
      <c r="B748" t="s">
        <v>3711</v>
      </c>
      <c r="C748" t="s">
        <v>21</v>
      </c>
      <c r="D748" t="s">
        <v>680</v>
      </c>
      <c r="E748" t="s">
        <v>4594</v>
      </c>
      <c r="G748">
        <v>2023</v>
      </c>
      <c r="I748">
        <v>91740835</v>
      </c>
      <c r="J748" t="s">
        <v>4029</v>
      </c>
      <c r="K748" t="s">
        <v>4585</v>
      </c>
    </row>
    <row r="749" spans="2:11" x14ac:dyDescent="0.3">
      <c r="B749" t="s">
        <v>3767</v>
      </c>
      <c r="C749" t="s">
        <v>37</v>
      </c>
      <c r="D749" t="s">
        <v>38</v>
      </c>
      <c r="E749" t="s">
        <v>1570</v>
      </c>
      <c r="F749" t="s">
        <v>4595</v>
      </c>
      <c r="G749">
        <v>2018</v>
      </c>
      <c r="I749">
        <v>71273883</v>
      </c>
      <c r="J749" t="s">
        <v>4029</v>
      </c>
      <c r="K749" t="s">
        <v>4585</v>
      </c>
    </row>
    <row r="750" spans="2:11" x14ac:dyDescent="0.3">
      <c r="B750" t="s">
        <v>1149</v>
      </c>
      <c r="C750" t="s">
        <v>53</v>
      </c>
      <c r="D750" t="s">
        <v>54</v>
      </c>
      <c r="E750" t="s">
        <v>1147</v>
      </c>
      <c r="F750" t="s">
        <v>2082</v>
      </c>
      <c r="G750">
        <v>2004</v>
      </c>
      <c r="I750">
        <v>73732265</v>
      </c>
      <c r="J750" t="s">
        <v>4029</v>
      </c>
      <c r="K750" t="s">
        <v>4585</v>
      </c>
    </row>
    <row r="751" spans="2:11" x14ac:dyDescent="0.3">
      <c r="B751" t="s">
        <v>1333</v>
      </c>
      <c r="C751" t="s">
        <v>42</v>
      </c>
      <c r="D751" t="s">
        <v>93</v>
      </c>
      <c r="E751" t="s">
        <v>301</v>
      </c>
      <c r="G751">
        <v>2014</v>
      </c>
      <c r="I751">
        <v>60278846</v>
      </c>
      <c r="J751" t="s">
        <v>4029</v>
      </c>
      <c r="K751" t="s">
        <v>4585</v>
      </c>
    </row>
    <row r="752" spans="2:11" x14ac:dyDescent="0.3">
      <c r="B752" t="s">
        <v>4596</v>
      </c>
      <c r="C752" t="s">
        <v>21</v>
      </c>
      <c r="D752" t="s">
        <v>680</v>
      </c>
      <c r="E752" t="s">
        <v>4594</v>
      </c>
      <c r="G752">
        <v>2019</v>
      </c>
      <c r="I752">
        <v>75856123</v>
      </c>
      <c r="J752" t="s">
        <v>4029</v>
      </c>
      <c r="K752" t="s">
        <v>4585</v>
      </c>
    </row>
    <row r="753" spans="2:11" x14ac:dyDescent="0.3">
      <c r="B753" t="s">
        <v>4597</v>
      </c>
      <c r="C753" t="s">
        <v>42</v>
      </c>
      <c r="D753" t="s">
        <v>93</v>
      </c>
      <c r="E753" t="s">
        <v>94</v>
      </c>
      <c r="F753" t="s">
        <v>95</v>
      </c>
      <c r="G753">
        <v>2013</v>
      </c>
      <c r="I753">
        <v>58996184</v>
      </c>
      <c r="J753" t="s">
        <v>4029</v>
      </c>
      <c r="K753" t="s">
        <v>4585</v>
      </c>
    </row>
    <row r="754" spans="2:11" x14ac:dyDescent="0.3">
      <c r="B754" t="s">
        <v>897</v>
      </c>
      <c r="C754" t="s">
        <v>60</v>
      </c>
      <c r="D754" t="s">
        <v>61</v>
      </c>
      <c r="E754" t="s">
        <v>896</v>
      </c>
      <c r="G754">
        <v>2015</v>
      </c>
      <c r="H754">
        <v>2018</v>
      </c>
      <c r="I754">
        <v>63623676</v>
      </c>
      <c r="J754" t="s">
        <v>4034</v>
      </c>
      <c r="K754" t="s">
        <v>4585</v>
      </c>
    </row>
    <row r="755" spans="2:11" x14ac:dyDescent="0.3">
      <c r="B755" t="s">
        <v>4598</v>
      </c>
      <c r="K755">
        <f>SUBTOTAL(103,Tabel1[Type initiatief])</f>
        <v>743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B7C5F-E14D-4715-9C19-4AB85A256D9C}">
  <dimension ref="B9:S2226"/>
  <sheetViews>
    <sheetView topLeftCell="A2" zoomScale="70" zoomScaleNormal="70" workbookViewId="0">
      <selection activeCell="S11" sqref="S11"/>
    </sheetView>
  </sheetViews>
  <sheetFormatPr defaultRowHeight="14.4" x14ac:dyDescent="0.3"/>
  <cols>
    <col min="2" max="2" width="59.6640625" customWidth="1"/>
    <col min="3" max="3" width="14.88671875" customWidth="1"/>
    <col min="4" max="4" width="20.5546875" customWidth="1"/>
    <col min="5" max="5" width="14.44140625" customWidth="1"/>
    <col min="6" max="6" width="11.5546875" customWidth="1"/>
    <col min="7" max="7" width="25.88671875" customWidth="1"/>
    <col min="8" max="8" width="8.33203125" customWidth="1"/>
    <col min="9" max="9" width="9.33203125" customWidth="1"/>
    <col min="10" max="10" width="24.88671875" customWidth="1"/>
    <col min="11" max="11" width="35.88671875" customWidth="1"/>
    <col min="12" max="12" width="21.33203125" customWidth="1"/>
    <col min="13" max="13" width="16.109375" customWidth="1"/>
    <col min="14" max="15" width="23.6640625" customWidth="1"/>
    <col min="16" max="16" width="15.6640625" customWidth="1"/>
    <col min="17" max="17" width="13.6640625" customWidth="1"/>
    <col min="18" max="18" width="10.88671875" customWidth="1"/>
  </cols>
  <sheetData>
    <row r="9" spans="2:19" x14ac:dyDescent="0.3">
      <c r="K9" s="1" t="s">
        <v>573</v>
      </c>
      <c r="P9" s="1" t="s">
        <v>574</v>
      </c>
    </row>
    <row r="10" spans="2:19" x14ac:dyDescent="0.3">
      <c r="B10" t="s">
        <v>2</v>
      </c>
      <c r="C10" t="s">
        <v>3</v>
      </c>
      <c r="D10" t="s">
        <v>4</v>
      </c>
      <c r="E10" t="s">
        <v>5</v>
      </c>
      <c r="F10" t="s">
        <v>6</v>
      </c>
      <c r="G10" t="s">
        <v>7</v>
      </c>
      <c r="H10" t="s">
        <v>575</v>
      </c>
      <c r="I10" t="s">
        <v>576</v>
      </c>
      <c r="J10" t="s">
        <v>577</v>
      </c>
      <c r="K10" t="s">
        <v>578</v>
      </c>
      <c r="L10" t="s">
        <v>579</v>
      </c>
      <c r="M10" t="s">
        <v>580</v>
      </c>
      <c r="N10" t="s">
        <v>581</v>
      </c>
      <c r="O10" t="s">
        <v>582</v>
      </c>
      <c r="P10" t="s">
        <v>583</v>
      </c>
      <c r="Q10" t="s">
        <v>584</v>
      </c>
      <c r="R10" t="s">
        <v>17</v>
      </c>
      <c r="S10" t="s">
        <v>5271</v>
      </c>
    </row>
    <row r="11" spans="2:19" x14ac:dyDescent="0.3">
      <c r="B11" t="s">
        <v>585</v>
      </c>
      <c r="F11" t="s">
        <v>586</v>
      </c>
      <c r="G11" t="s">
        <v>587</v>
      </c>
      <c r="H11">
        <v>2008</v>
      </c>
      <c r="I11" t="s">
        <v>588</v>
      </c>
      <c r="J11" t="s">
        <v>589</v>
      </c>
      <c r="M11" t="s">
        <v>590</v>
      </c>
      <c r="O11" s="6"/>
      <c r="P11" s="6"/>
      <c r="Q11" s="2">
        <v>0</v>
      </c>
      <c r="R11" t="s">
        <v>591</v>
      </c>
      <c r="S11" s="6">
        <f>Tabel134[[#This Row],[%-Eigendom]]*Tabel134[[#This Row],[Vermogen (KWp)]]</f>
        <v>0</v>
      </c>
    </row>
    <row r="12" spans="2:19" x14ac:dyDescent="0.3">
      <c r="B12" t="s">
        <v>592</v>
      </c>
      <c r="C12" t="s">
        <v>53</v>
      </c>
      <c r="D12" t="s">
        <v>54</v>
      </c>
      <c r="E12" t="s">
        <v>593</v>
      </c>
      <c r="F12" t="s">
        <v>594</v>
      </c>
      <c r="G12" t="s">
        <v>587</v>
      </c>
      <c r="H12">
        <v>2011</v>
      </c>
      <c r="I12" t="s">
        <v>588</v>
      </c>
      <c r="J12" t="s">
        <v>595</v>
      </c>
      <c r="K12" t="s">
        <v>26</v>
      </c>
      <c r="O12" s="6"/>
      <c r="P12" s="6">
        <v>15</v>
      </c>
      <c r="Q12" s="2">
        <v>1</v>
      </c>
      <c r="R12" t="s">
        <v>596</v>
      </c>
      <c r="S12" s="6">
        <f>Tabel134[[#This Row],[%-Eigendom]]*Tabel134[[#This Row],[Vermogen (KWp)]]</f>
        <v>15</v>
      </c>
    </row>
    <row r="13" spans="2:19" x14ac:dyDescent="0.3">
      <c r="B13" t="s">
        <v>597</v>
      </c>
      <c r="C13" t="s">
        <v>66</v>
      </c>
      <c r="D13" t="s">
        <v>67</v>
      </c>
      <c r="E13" t="s">
        <v>598</v>
      </c>
      <c r="G13" t="s">
        <v>587</v>
      </c>
      <c r="H13">
        <v>2011</v>
      </c>
      <c r="I13" t="s">
        <v>588</v>
      </c>
      <c r="J13" t="s">
        <v>599</v>
      </c>
      <c r="K13" t="s">
        <v>600</v>
      </c>
      <c r="L13" t="s">
        <v>601</v>
      </c>
      <c r="O13" s="6"/>
      <c r="P13" s="6">
        <v>15</v>
      </c>
      <c r="Q13" s="2">
        <v>1</v>
      </c>
      <c r="R13" t="s">
        <v>596</v>
      </c>
      <c r="S13" s="6">
        <f>Tabel134[[#This Row],[%-Eigendom]]*Tabel134[[#This Row],[Vermogen (KWp)]]</f>
        <v>15</v>
      </c>
    </row>
    <row r="14" spans="2:19" x14ac:dyDescent="0.3">
      <c r="B14" t="s">
        <v>602</v>
      </c>
      <c r="C14" t="s">
        <v>66</v>
      </c>
      <c r="D14" t="s">
        <v>67</v>
      </c>
      <c r="E14" t="s">
        <v>598</v>
      </c>
      <c r="G14" t="s">
        <v>603</v>
      </c>
      <c r="H14">
        <v>2012</v>
      </c>
      <c r="I14" t="s">
        <v>588</v>
      </c>
      <c r="J14" t="s">
        <v>599</v>
      </c>
      <c r="K14" t="s">
        <v>604</v>
      </c>
      <c r="L14" t="s">
        <v>601</v>
      </c>
      <c r="O14" s="6"/>
      <c r="P14" s="6">
        <v>23</v>
      </c>
      <c r="Q14" s="2">
        <v>1</v>
      </c>
      <c r="R14" t="s">
        <v>596</v>
      </c>
      <c r="S14" s="6">
        <f>Tabel134[[#This Row],[%-Eigendom]]*Tabel134[[#This Row],[Vermogen (KWp)]]</f>
        <v>23</v>
      </c>
    </row>
    <row r="15" spans="2:19" x14ac:dyDescent="0.3">
      <c r="B15" t="s">
        <v>605</v>
      </c>
      <c r="C15" t="s">
        <v>48</v>
      </c>
      <c r="D15" t="s">
        <v>202</v>
      </c>
      <c r="E15" t="s">
        <v>203</v>
      </c>
      <c r="F15" t="s">
        <v>606</v>
      </c>
      <c r="G15" t="s">
        <v>587</v>
      </c>
      <c r="H15">
        <v>2012</v>
      </c>
      <c r="I15" t="s">
        <v>607</v>
      </c>
      <c r="J15" t="s">
        <v>595</v>
      </c>
      <c r="K15" t="s">
        <v>204</v>
      </c>
      <c r="N15" t="s">
        <v>608</v>
      </c>
      <c r="O15" s="6"/>
      <c r="P15" s="6">
        <v>840</v>
      </c>
      <c r="Q15" s="2">
        <v>1</v>
      </c>
      <c r="R15" t="s">
        <v>71</v>
      </c>
      <c r="S15" s="6">
        <f>Tabel134[[#This Row],[%-Eigendom]]*Tabel134[[#This Row],[Vermogen (KWp)]]</f>
        <v>840</v>
      </c>
    </row>
    <row r="16" spans="2:19" x14ac:dyDescent="0.3">
      <c r="B16" t="s">
        <v>609</v>
      </c>
      <c r="C16" t="s">
        <v>42</v>
      </c>
      <c r="D16" t="s">
        <v>93</v>
      </c>
      <c r="E16" t="s">
        <v>301</v>
      </c>
      <c r="G16" t="s">
        <v>603</v>
      </c>
      <c r="H16">
        <v>2012</v>
      </c>
      <c r="I16" t="s">
        <v>588</v>
      </c>
      <c r="J16" t="s">
        <v>610</v>
      </c>
      <c r="L16" t="s">
        <v>611</v>
      </c>
      <c r="O16" s="6"/>
      <c r="P16" s="6">
        <v>67</v>
      </c>
      <c r="Q16" s="2">
        <v>1</v>
      </c>
      <c r="R16" t="s">
        <v>591</v>
      </c>
      <c r="S16" s="6">
        <f>Tabel134[[#This Row],[%-Eigendom]]*Tabel134[[#This Row],[Vermogen (KWp)]]</f>
        <v>67</v>
      </c>
    </row>
    <row r="17" spans="2:19" x14ac:dyDescent="0.3">
      <c r="B17" t="s">
        <v>612</v>
      </c>
      <c r="C17" t="s">
        <v>138</v>
      </c>
      <c r="D17" t="s">
        <v>139</v>
      </c>
      <c r="E17" t="s">
        <v>613</v>
      </c>
      <c r="F17" t="s">
        <v>614</v>
      </c>
      <c r="G17" t="s">
        <v>587</v>
      </c>
      <c r="H17">
        <v>2012</v>
      </c>
      <c r="I17" t="s">
        <v>588</v>
      </c>
      <c r="J17" t="s">
        <v>595</v>
      </c>
      <c r="K17" t="s">
        <v>209</v>
      </c>
      <c r="O17" s="6"/>
      <c r="P17" s="6">
        <v>2</v>
      </c>
      <c r="Q17" s="2">
        <v>1</v>
      </c>
      <c r="R17" t="s">
        <v>596</v>
      </c>
      <c r="S17" s="6">
        <f>Tabel134[[#This Row],[%-Eigendom]]*Tabel134[[#This Row],[Vermogen (KWp)]]</f>
        <v>2</v>
      </c>
    </row>
    <row r="18" spans="2:19" x14ac:dyDescent="0.3">
      <c r="B18" t="s">
        <v>615</v>
      </c>
      <c r="C18" t="s">
        <v>42</v>
      </c>
      <c r="D18" t="s">
        <v>93</v>
      </c>
      <c r="E18" t="s">
        <v>301</v>
      </c>
      <c r="G18" t="s">
        <v>603</v>
      </c>
      <c r="H18">
        <v>2012</v>
      </c>
      <c r="I18" t="s">
        <v>588</v>
      </c>
      <c r="J18" t="s">
        <v>610</v>
      </c>
      <c r="L18" t="s">
        <v>611</v>
      </c>
      <c r="O18" s="6"/>
      <c r="P18" s="6">
        <v>95</v>
      </c>
      <c r="Q18" s="2">
        <v>1</v>
      </c>
      <c r="R18" t="s">
        <v>591</v>
      </c>
      <c r="S18" s="6">
        <f>Tabel134[[#This Row],[%-Eigendom]]*Tabel134[[#This Row],[Vermogen (KWp)]]</f>
        <v>95</v>
      </c>
    </row>
    <row r="19" spans="2:19" x14ac:dyDescent="0.3">
      <c r="B19" t="s">
        <v>616</v>
      </c>
      <c r="C19" t="s">
        <v>48</v>
      </c>
      <c r="D19" t="s">
        <v>49</v>
      </c>
      <c r="E19" s="5" t="s">
        <v>272</v>
      </c>
      <c r="G19" t="s">
        <v>587</v>
      </c>
      <c r="H19">
        <v>2012</v>
      </c>
      <c r="I19" t="s">
        <v>588</v>
      </c>
      <c r="J19" t="s">
        <v>599</v>
      </c>
      <c r="K19" t="s">
        <v>617</v>
      </c>
      <c r="L19" t="s">
        <v>618</v>
      </c>
      <c r="M19" t="s">
        <v>618</v>
      </c>
      <c r="O19" s="6"/>
      <c r="P19" s="6">
        <v>250</v>
      </c>
      <c r="Q19" s="2">
        <v>1</v>
      </c>
      <c r="R19" t="s">
        <v>591</v>
      </c>
      <c r="S19" s="6">
        <f>Tabel134[[#This Row],[%-Eigendom]]*Tabel134[[#This Row],[Vermogen (KWp)]]</f>
        <v>250</v>
      </c>
    </row>
    <row r="20" spans="2:19" x14ac:dyDescent="0.3">
      <c r="B20" t="s">
        <v>619</v>
      </c>
      <c r="C20" t="s">
        <v>42</v>
      </c>
      <c r="D20" t="s">
        <v>276</v>
      </c>
      <c r="E20" t="s">
        <v>620</v>
      </c>
      <c r="F20" t="s">
        <v>621</v>
      </c>
      <c r="G20" t="s">
        <v>587</v>
      </c>
      <c r="H20">
        <v>2012</v>
      </c>
      <c r="I20" t="s">
        <v>588</v>
      </c>
      <c r="J20" t="s">
        <v>589</v>
      </c>
      <c r="L20" t="s">
        <v>621</v>
      </c>
      <c r="M20" t="s">
        <v>622</v>
      </c>
      <c r="N20" t="s">
        <v>623</v>
      </c>
      <c r="O20" s="6"/>
      <c r="P20" s="6">
        <v>21</v>
      </c>
      <c r="Q20" s="2">
        <v>0</v>
      </c>
      <c r="R20" t="s">
        <v>596</v>
      </c>
      <c r="S20" s="6">
        <f>Tabel134[[#This Row],[%-Eigendom]]*Tabel134[[#This Row],[Vermogen (KWp)]]</f>
        <v>0</v>
      </c>
    </row>
    <row r="21" spans="2:19" x14ac:dyDescent="0.3">
      <c r="B21" t="s">
        <v>624</v>
      </c>
      <c r="C21" t="s">
        <v>21</v>
      </c>
      <c r="D21" t="s">
        <v>22</v>
      </c>
      <c r="E21" t="s">
        <v>625</v>
      </c>
      <c r="G21" t="s">
        <v>587</v>
      </c>
      <c r="H21">
        <v>2013</v>
      </c>
      <c r="I21" t="s">
        <v>588</v>
      </c>
      <c r="J21" t="s">
        <v>595</v>
      </c>
      <c r="K21" t="s">
        <v>626</v>
      </c>
      <c r="O21" s="6"/>
      <c r="P21" s="6">
        <v>24</v>
      </c>
      <c r="Q21" s="2">
        <v>1</v>
      </c>
      <c r="R21" t="s">
        <v>596</v>
      </c>
      <c r="S21" s="6">
        <f>Tabel134[[#This Row],[%-Eigendom]]*Tabel134[[#This Row],[Vermogen (KWp)]]</f>
        <v>24</v>
      </c>
    </row>
    <row r="22" spans="2:19" x14ac:dyDescent="0.3">
      <c r="B22" t="s">
        <v>627</v>
      </c>
      <c r="C22" t="s">
        <v>66</v>
      </c>
      <c r="D22" t="s">
        <v>67</v>
      </c>
      <c r="E22" t="s">
        <v>235</v>
      </c>
      <c r="G22" t="s">
        <v>587</v>
      </c>
      <c r="H22">
        <v>2013</v>
      </c>
      <c r="I22" t="s">
        <v>588</v>
      </c>
      <c r="J22" t="s">
        <v>595</v>
      </c>
      <c r="K22" t="s">
        <v>236</v>
      </c>
      <c r="N22" t="s">
        <v>628</v>
      </c>
      <c r="O22" s="6"/>
      <c r="P22" s="6">
        <v>12</v>
      </c>
      <c r="Q22" s="2">
        <v>1</v>
      </c>
      <c r="R22" t="s">
        <v>596</v>
      </c>
      <c r="S22" s="6">
        <f>Tabel134[[#This Row],[%-Eigendom]]*Tabel134[[#This Row],[Vermogen (KWp)]]</f>
        <v>12</v>
      </c>
    </row>
    <row r="23" spans="2:19" x14ac:dyDescent="0.3">
      <c r="B23" t="s">
        <v>629</v>
      </c>
      <c r="C23" t="s">
        <v>21</v>
      </c>
      <c r="D23" t="s">
        <v>542</v>
      </c>
      <c r="E23" t="s">
        <v>630</v>
      </c>
      <c r="G23" t="s">
        <v>587</v>
      </c>
      <c r="H23">
        <v>2013</v>
      </c>
      <c r="I23" t="s">
        <v>588</v>
      </c>
      <c r="J23" t="s">
        <v>595</v>
      </c>
      <c r="K23" t="s">
        <v>631</v>
      </c>
      <c r="O23" s="6"/>
      <c r="P23" s="6">
        <v>16</v>
      </c>
      <c r="Q23" s="2">
        <v>1</v>
      </c>
      <c r="R23" t="s">
        <v>596</v>
      </c>
      <c r="S23" s="6">
        <f>Tabel134[[#This Row],[%-Eigendom]]*Tabel134[[#This Row],[Vermogen (KWp)]]</f>
        <v>16</v>
      </c>
    </row>
    <row r="24" spans="2:19" x14ac:dyDescent="0.3">
      <c r="B24" t="s">
        <v>632</v>
      </c>
      <c r="C24" t="s">
        <v>42</v>
      </c>
      <c r="D24" t="s">
        <v>276</v>
      </c>
      <c r="E24" t="s">
        <v>620</v>
      </c>
      <c r="F24" t="s">
        <v>633</v>
      </c>
      <c r="G24" t="s">
        <v>587</v>
      </c>
      <c r="H24">
        <v>2013</v>
      </c>
      <c r="I24" t="s">
        <v>588</v>
      </c>
      <c r="J24" t="s">
        <v>589</v>
      </c>
      <c r="L24" t="s">
        <v>621</v>
      </c>
      <c r="M24" t="s">
        <v>622</v>
      </c>
      <c r="N24" t="s">
        <v>634</v>
      </c>
      <c r="O24" s="6"/>
      <c r="P24" s="6">
        <v>24</v>
      </c>
      <c r="Q24" s="2">
        <v>0</v>
      </c>
      <c r="R24" t="s">
        <v>596</v>
      </c>
      <c r="S24" s="6">
        <f>Tabel134[[#This Row],[%-Eigendom]]*Tabel134[[#This Row],[Vermogen (KWp)]]</f>
        <v>0</v>
      </c>
    </row>
    <row r="25" spans="2:19" x14ac:dyDescent="0.3">
      <c r="B25" t="s">
        <v>635</v>
      </c>
      <c r="C25" t="s">
        <v>48</v>
      </c>
      <c r="D25" t="s">
        <v>49</v>
      </c>
      <c r="E25" t="s">
        <v>636</v>
      </c>
      <c r="G25" t="s">
        <v>603</v>
      </c>
      <c r="H25">
        <v>2013</v>
      </c>
      <c r="I25" t="s">
        <v>588</v>
      </c>
      <c r="J25" t="s">
        <v>595</v>
      </c>
      <c r="K25" t="s">
        <v>637</v>
      </c>
      <c r="M25" t="s">
        <v>590</v>
      </c>
      <c r="N25" t="s">
        <v>638</v>
      </c>
      <c r="O25" s="6"/>
      <c r="P25" s="6">
        <v>22</v>
      </c>
      <c r="Q25" s="2">
        <v>1</v>
      </c>
      <c r="R25" t="s">
        <v>596</v>
      </c>
      <c r="S25" s="6">
        <f>Tabel134[[#This Row],[%-Eigendom]]*Tabel134[[#This Row],[Vermogen (KWp)]]</f>
        <v>22</v>
      </c>
    </row>
    <row r="26" spans="2:19" x14ac:dyDescent="0.3">
      <c r="B26" t="s">
        <v>639</v>
      </c>
      <c r="C26" t="s">
        <v>42</v>
      </c>
      <c r="D26" t="s">
        <v>93</v>
      </c>
      <c r="E26" t="s">
        <v>426</v>
      </c>
      <c r="G26" t="s">
        <v>587</v>
      </c>
      <c r="H26">
        <v>2013</v>
      </c>
      <c r="I26" t="s">
        <v>588</v>
      </c>
      <c r="J26" t="s">
        <v>589</v>
      </c>
      <c r="L26" t="s">
        <v>621</v>
      </c>
      <c r="M26" t="s">
        <v>622</v>
      </c>
      <c r="N26" t="s">
        <v>640</v>
      </c>
      <c r="O26" s="6"/>
      <c r="P26" s="6">
        <v>172</v>
      </c>
      <c r="Q26" s="2">
        <v>0</v>
      </c>
      <c r="R26" t="s">
        <v>71</v>
      </c>
      <c r="S26" s="6">
        <f>Tabel134[[#This Row],[%-Eigendom]]*Tabel134[[#This Row],[Vermogen (KWp)]]</f>
        <v>0</v>
      </c>
    </row>
    <row r="27" spans="2:19" x14ac:dyDescent="0.3">
      <c r="B27" t="s">
        <v>641</v>
      </c>
      <c r="C27" t="s">
        <v>138</v>
      </c>
      <c r="D27" t="s">
        <v>139</v>
      </c>
      <c r="E27" t="s">
        <v>168</v>
      </c>
      <c r="F27" t="s">
        <v>621</v>
      </c>
      <c r="G27" t="s">
        <v>587</v>
      </c>
      <c r="H27">
        <v>2013</v>
      </c>
      <c r="I27" t="s">
        <v>588</v>
      </c>
      <c r="J27" t="s">
        <v>589</v>
      </c>
      <c r="L27" t="s">
        <v>621</v>
      </c>
      <c r="M27" t="s">
        <v>622</v>
      </c>
      <c r="N27" t="s">
        <v>642</v>
      </c>
      <c r="O27" s="6"/>
      <c r="P27" s="6">
        <v>24</v>
      </c>
      <c r="Q27" s="2">
        <v>0</v>
      </c>
      <c r="R27" t="s">
        <v>596</v>
      </c>
      <c r="S27" s="6">
        <f>Tabel134[[#This Row],[%-Eigendom]]*Tabel134[[#This Row],[Vermogen (KWp)]]</f>
        <v>0</v>
      </c>
    </row>
    <row r="28" spans="2:19" x14ac:dyDescent="0.3">
      <c r="B28" t="s">
        <v>643</v>
      </c>
      <c r="C28" t="s">
        <v>42</v>
      </c>
      <c r="D28" t="s">
        <v>43</v>
      </c>
      <c r="E28" t="s">
        <v>644</v>
      </c>
      <c r="F28" t="s">
        <v>644</v>
      </c>
      <c r="G28" t="s">
        <v>587</v>
      </c>
      <c r="H28">
        <v>2013</v>
      </c>
      <c r="I28" t="s">
        <v>588</v>
      </c>
      <c r="J28" t="s">
        <v>595</v>
      </c>
      <c r="K28" t="s">
        <v>645</v>
      </c>
      <c r="O28" s="6"/>
      <c r="P28" s="6">
        <v>52</v>
      </c>
      <c r="Q28" s="2">
        <v>1</v>
      </c>
      <c r="R28" t="s">
        <v>596</v>
      </c>
      <c r="S28" s="6">
        <f>Tabel134[[#This Row],[%-Eigendom]]*Tabel134[[#This Row],[Vermogen (KWp)]]</f>
        <v>52</v>
      </c>
    </row>
    <row r="29" spans="2:19" x14ac:dyDescent="0.3">
      <c r="B29" t="s">
        <v>646</v>
      </c>
      <c r="C29" t="s">
        <v>42</v>
      </c>
      <c r="D29" t="s">
        <v>276</v>
      </c>
      <c r="E29" t="s">
        <v>620</v>
      </c>
      <c r="F29" t="s">
        <v>647</v>
      </c>
      <c r="G29" t="s">
        <v>587</v>
      </c>
      <c r="H29">
        <v>2013</v>
      </c>
      <c r="I29" t="s">
        <v>588</v>
      </c>
      <c r="J29" t="s">
        <v>589</v>
      </c>
      <c r="L29" t="s">
        <v>621</v>
      </c>
      <c r="M29" t="s">
        <v>622</v>
      </c>
      <c r="N29" t="s">
        <v>634</v>
      </c>
      <c r="O29" s="6"/>
      <c r="P29" s="6">
        <v>15</v>
      </c>
      <c r="Q29" s="2">
        <v>0</v>
      </c>
      <c r="R29" t="s">
        <v>596</v>
      </c>
      <c r="S29" s="6">
        <f>Tabel134[[#This Row],[%-Eigendom]]*Tabel134[[#This Row],[Vermogen (KWp)]]</f>
        <v>0</v>
      </c>
    </row>
    <row r="30" spans="2:19" x14ac:dyDescent="0.3">
      <c r="B30" t="s">
        <v>648</v>
      </c>
      <c r="C30" t="s">
        <v>42</v>
      </c>
      <c r="D30" t="s">
        <v>276</v>
      </c>
      <c r="E30" t="s">
        <v>649</v>
      </c>
      <c r="F30" t="s">
        <v>621</v>
      </c>
      <c r="G30" t="s">
        <v>587</v>
      </c>
      <c r="H30">
        <v>2013</v>
      </c>
      <c r="I30" t="s">
        <v>588</v>
      </c>
      <c r="J30" t="s">
        <v>589</v>
      </c>
      <c r="L30" t="s">
        <v>621</v>
      </c>
      <c r="M30" t="s">
        <v>622</v>
      </c>
      <c r="N30" t="s">
        <v>642</v>
      </c>
      <c r="O30" s="6"/>
      <c r="P30" s="6">
        <v>9</v>
      </c>
      <c r="Q30" s="2">
        <v>0</v>
      </c>
      <c r="R30" t="s">
        <v>596</v>
      </c>
      <c r="S30" s="6">
        <f>Tabel134[[#This Row],[%-Eigendom]]*Tabel134[[#This Row],[Vermogen (KWp)]]</f>
        <v>0</v>
      </c>
    </row>
    <row r="31" spans="2:19" x14ac:dyDescent="0.3">
      <c r="B31" t="s">
        <v>650</v>
      </c>
      <c r="C31" t="s">
        <v>60</v>
      </c>
      <c r="D31" t="s">
        <v>61</v>
      </c>
      <c r="E31" t="s">
        <v>651</v>
      </c>
      <c r="F31" t="s">
        <v>621</v>
      </c>
      <c r="G31" t="s">
        <v>587</v>
      </c>
      <c r="H31">
        <v>2013</v>
      </c>
      <c r="I31" t="s">
        <v>588</v>
      </c>
      <c r="J31" t="s">
        <v>589</v>
      </c>
      <c r="L31" t="s">
        <v>621</v>
      </c>
      <c r="M31" t="s">
        <v>622</v>
      </c>
      <c r="N31" t="s">
        <v>652</v>
      </c>
      <c r="O31" s="6"/>
      <c r="P31" s="6">
        <v>21</v>
      </c>
      <c r="Q31" s="2">
        <v>0</v>
      </c>
      <c r="R31" t="s">
        <v>596</v>
      </c>
      <c r="S31" s="6">
        <f>Tabel134[[#This Row],[%-Eigendom]]*Tabel134[[#This Row],[Vermogen (KWp)]]</f>
        <v>0</v>
      </c>
    </row>
    <row r="32" spans="2:19" x14ac:dyDescent="0.3">
      <c r="B32" t="s">
        <v>653</v>
      </c>
      <c r="C32" t="s">
        <v>66</v>
      </c>
      <c r="D32" t="s">
        <v>80</v>
      </c>
      <c r="E32" t="s">
        <v>654</v>
      </c>
      <c r="G32" t="s">
        <v>587</v>
      </c>
      <c r="H32">
        <v>2013</v>
      </c>
      <c r="I32" t="s">
        <v>588</v>
      </c>
      <c r="J32" t="s">
        <v>595</v>
      </c>
      <c r="K32" t="s">
        <v>655</v>
      </c>
      <c r="L32" t="s">
        <v>601</v>
      </c>
      <c r="O32" s="6"/>
      <c r="P32" s="6">
        <v>29</v>
      </c>
      <c r="Q32" s="2">
        <v>1</v>
      </c>
      <c r="R32" t="s">
        <v>596</v>
      </c>
      <c r="S32" s="6">
        <f>Tabel134[[#This Row],[%-Eigendom]]*Tabel134[[#This Row],[Vermogen (KWp)]]</f>
        <v>29</v>
      </c>
    </row>
    <row r="33" spans="2:19" x14ac:dyDescent="0.3">
      <c r="B33" t="s">
        <v>656</v>
      </c>
      <c r="C33" t="s">
        <v>66</v>
      </c>
      <c r="D33" t="s">
        <v>67</v>
      </c>
      <c r="E33" t="s">
        <v>657</v>
      </c>
      <c r="G33" t="s">
        <v>587</v>
      </c>
      <c r="H33">
        <v>2014</v>
      </c>
      <c r="I33" t="s">
        <v>588</v>
      </c>
      <c r="J33" t="s">
        <v>599</v>
      </c>
      <c r="K33" t="s">
        <v>658</v>
      </c>
      <c r="L33" t="s">
        <v>601</v>
      </c>
      <c r="N33" t="s">
        <v>659</v>
      </c>
      <c r="O33" s="6"/>
      <c r="P33" s="6">
        <v>11</v>
      </c>
      <c r="Q33" s="2">
        <v>1</v>
      </c>
      <c r="R33" t="s">
        <v>83</v>
      </c>
      <c r="S33" s="6">
        <f>Tabel134[[#This Row],[%-Eigendom]]*Tabel134[[#This Row],[Vermogen (KWp)]]</f>
        <v>11</v>
      </c>
    </row>
    <row r="34" spans="2:19" x14ac:dyDescent="0.3">
      <c r="B34" t="s">
        <v>660</v>
      </c>
      <c r="C34" t="s">
        <v>66</v>
      </c>
      <c r="D34" t="s">
        <v>80</v>
      </c>
      <c r="E34" t="s">
        <v>81</v>
      </c>
      <c r="G34" t="s">
        <v>587</v>
      </c>
      <c r="H34">
        <v>2014</v>
      </c>
      <c r="I34" t="s">
        <v>588</v>
      </c>
      <c r="J34" t="s">
        <v>595</v>
      </c>
      <c r="K34" t="s">
        <v>661</v>
      </c>
      <c r="O34" s="6"/>
      <c r="P34" s="6">
        <v>5</v>
      </c>
      <c r="Q34" s="2">
        <v>1</v>
      </c>
      <c r="R34" t="s">
        <v>596</v>
      </c>
      <c r="S34" s="6">
        <f>Tabel134[[#This Row],[%-Eigendom]]*Tabel134[[#This Row],[Vermogen (KWp)]]</f>
        <v>5</v>
      </c>
    </row>
    <row r="35" spans="2:19" x14ac:dyDescent="0.3">
      <c r="B35" t="s">
        <v>662</v>
      </c>
      <c r="C35" t="s">
        <v>66</v>
      </c>
      <c r="D35" t="s">
        <v>67</v>
      </c>
      <c r="E35" t="s">
        <v>657</v>
      </c>
      <c r="G35" t="s">
        <v>587</v>
      </c>
      <c r="H35">
        <v>2014</v>
      </c>
      <c r="I35" t="s">
        <v>588</v>
      </c>
      <c r="J35" t="s">
        <v>599</v>
      </c>
      <c r="K35" t="s">
        <v>658</v>
      </c>
      <c r="L35" t="s">
        <v>601</v>
      </c>
      <c r="N35" t="s">
        <v>659</v>
      </c>
      <c r="O35" s="6"/>
      <c r="P35" s="6">
        <v>29</v>
      </c>
      <c r="Q35" s="2">
        <v>1</v>
      </c>
      <c r="R35" t="s">
        <v>83</v>
      </c>
      <c r="S35" s="6">
        <f>Tabel134[[#This Row],[%-Eigendom]]*Tabel134[[#This Row],[Vermogen (KWp)]]</f>
        <v>29</v>
      </c>
    </row>
    <row r="36" spans="2:19" x14ac:dyDescent="0.3">
      <c r="B36" t="s">
        <v>663</v>
      </c>
      <c r="C36" t="s">
        <v>66</v>
      </c>
      <c r="D36" t="s">
        <v>80</v>
      </c>
      <c r="E36" t="s">
        <v>188</v>
      </c>
      <c r="F36" t="s">
        <v>664</v>
      </c>
      <c r="G36" t="s">
        <v>603</v>
      </c>
      <c r="H36">
        <v>2014</v>
      </c>
      <c r="I36" t="s">
        <v>607</v>
      </c>
      <c r="J36" t="s">
        <v>610</v>
      </c>
      <c r="O36" s="6"/>
      <c r="P36" s="6">
        <v>172</v>
      </c>
      <c r="Q36" s="2">
        <v>1</v>
      </c>
      <c r="R36" t="s">
        <v>83</v>
      </c>
      <c r="S36" s="6">
        <f>Tabel134[[#This Row],[%-Eigendom]]*Tabel134[[#This Row],[Vermogen (KWp)]]</f>
        <v>172</v>
      </c>
    </row>
    <row r="37" spans="2:19" x14ac:dyDescent="0.3">
      <c r="B37" t="s">
        <v>665</v>
      </c>
      <c r="C37" t="s">
        <v>42</v>
      </c>
      <c r="D37" t="s">
        <v>276</v>
      </c>
      <c r="E37" t="s">
        <v>666</v>
      </c>
      <c r="F37" t="s">
        <v>666</v>
      </c>
      <c r="G37" t="s">
        <v>587</v>
      </c>
      <c r="H37">
        <v>2014</v>
      </c>
      <c r="I37" t="s">
        <v>588</v>
      </c>
      <c r="J37" t="s">
        <v>595</v>
      </c>
      <c r="K37" t="s">
        <v>667</v>
      </c>
      <c r="L37" t="s">
        <v>601</v>
      </c>
      <c r="O37" s="6"/>
      <c r="P37" s="6">
        <v>27</v>
      </c>
      <c r="Q37" s="2">
        <v>1</v>
      </c>
      <c r="R37" t="s">
        <v>71</v>
      </c>
      <c r="S37" s="6">
        <f>Tabel134[[#This Row],[%-Eigendom]]*Tabel134[[#This Row],[Vermogen (KWp)]]</f>
        <v>27</v>
      </c>
    </row>
    <row r="38" spans="2:19" x14ac:dyDescent="0.3">
      <c r="B38" t="s">
        <v>668</v>
      </c>
      <c r="C38" t="s">
        <v>37</v>
      </c>
      <c r="D38" t="s">
        <v>362</v>
      </c>
      <c r="E38" t="s">
        <v>669</v>
      </c>
      <c r="G38" t="s">
        <v>587</v>
      </c>
      <c r="H38">
        <v>2014</v>
      </c>
      <c r="I38" t="s">
        <v>588</v>
      </c>
      <c r="J38" t="s">
        <v>595</v>
      </c>
      <c r="K38" t="s">
        <v>670</v>
      </c>
      <c r="O38" s="6"/>
      <c r="P38" s="6">
        <v>9</v>
      </c>
      <c r="Q38" s="2">
        <v>1</v>
      </c>
      <c r="R38" t="s">
        <v>596</v>
      </c>
      <c r="S38" s="6">
        <f>Tabel134[[#This Row],[%-Eigendom]]*Tabel134[[#This Row],[Vermogen (KWp)]]</f>
        <v>9</v>
      </c>
    </row>
    <row r="39" spans="2:19" x14ac:dyDescent="0.3">
      <c r="B39" t="s">
        <v>671</v>
      </c>
      <c r="C39" t="s">
        <v>42</v>
      </c>
      <c r="D39" t="s">
        <v>276</v>
      </c>
      <c r="E39" t="s">
        <v>620</v>
      </c>
      <c r="F39" t="s">
        <v>672</v>
      </c>
      <c r="G39" t="s">
        <v>587</v>
      </c>
      <c r="H39">
        <v>2014</v>
      </c>
      <c r="I39" t="s">
        <v>588</v>
      </c>
      <c r="J39" t="s">
        <v>589</v>
      </c>
      <c r="L39" t="s">
        <v>621</v>
      </c>
      <c r="M39" t="s">
        <v>622</v>
      </c>
      <c r="N39" t="s">
        <v>623</v>
      </c>
      <c r="O39" s="6"/>
      <c r="P39" s="6">
        <v>123</v>
      </c>
      <c r="Q39" s="2">
        <v>0</v>
      </c>
      <c r="R39" t="s">
        <v>596</v>
      </c>
      <c r="S39" s="6">
        <f>Tabel134[[#This Row],[%-Eigendom]]*Tabel134[[#This Row],[Vermogen (KWp)]]</f>
        <v>0</v>
      </c>
    </row>
    <row r="40" spans="2:19" x14ac:dyDescent="0.3">
      <c r="B40" t="s">
        <v>673</v>
      </c>
      <c r="C40" t="s">
        <v>66</v>
      </c>
      <c r="D40" t="s">
        <v>80</v>
      </c>
      <c r="E40" t="s">
        <v>81</v>
      </c>
      <c r="G40" t="s">
        <v>587</v>
      </c>
      <c r="H40">
        <v>2014</v>
      </c>
      <c r="I40" t="s">
        <v>588</v>
      </c>
      <c r="J40" t="s">
        <v>595</v>
      </c>
      <c r="K40" t="s">
        <v>661</v>
      </c>
      <c r="O40" s="6"/>
      <c r="P40" s="6">
        <v>5</v>
      </c>
      <c r="Q40" s="2">
        <v>1</v>
      </c>
      <c r="R40" t="s">
        <v>596</v>
      </c>
      <c r="S40" s="6">
        <f>Tabel134[[#This Row],[%-Eigendom]]*Tabel134[[#This Row],[Vermogen (KWp)]]</f>
        <v>5</v>
      </c>
    </row>
    <row r="41" spans="2:19" x14ac:dyDescent="0.3">
      <c r="B41" t="s">
        <v>674</v>
      </c>
      <c r="C41" t="s">
        <v>42</v>
      </c>
      <c r="D41" t="s">
        <v>93</v>
      </c>
      <c r="E41" t="s">
        <v>426</v>
      </c>
      <c r="F41" t="s">
        <v>675</v>
      </c>
      <c r="G41" t="s">
        <v>587</v>
      </c>
      <c r="H41">
        <v>2014</v>
      </c>
      <c r="I41" t="s">
        <v>588</v>
      </c>
      <c r="J41" t="s">
        <v>595</v>
      </c>
      <c r="K41" t="s">
        <v>427</v>
      </c>
      <c r="O41" s="6"/>
      <c r="P41" s="6">
        <v>57</v>
      </c>
      <c r="Q41" s="2">
        <v>1</v>
      </c>
      <c r="R41" t="s">
        <v>596</v>
      </c>
      <c r="S41" s="6">
        <f>Tabel134[[#This Row],[%-Eigendom]]*Tabel134[[#This Row],[Vermogen (KWp)]]</f>
        <v>57</v>
      </c>
    </row>
    <row r="42" spans="2:19" x14ac:dyDescent="0.3">
      <c r="B42" t="s">
        <v>676</v>
      </c>
      <c r="C42" t="s">
        <v>85</v>
      </c>
      <c r="D42" t="s">
        <v>86</v>
      </c>
      <c r="E42" t="s">
        <v>85</v>
      </c>
      <c r="G42" t="s">
        <v>587</v>
      </c>
      <c r="H42">
        <v>2014</v>
      </c>
      <c r="I42" t="s">
        <v>588</v>
      </c>
      <c r="J42" t="s">
        <v>589</v>
      </c>
      <c r="M42" t="s">
        <v>677</v>
      </c>
      <c r="N42" t="s">
        <v>678</v>
      </c>
      <c r="O42" s="6"/>
      <c r="P42" s="6">
        <v>159</v>
      </c>
      <c r="Q42" s="2">
        <v>0</v>
      </c>
      <c r="R42" t="s">
        <v>71</v>
      </c>
      <c r="S42" s="6">
        <f>Tabel134[[#This Row],[%-Eigendom]]*Tabel134[[#This Row],[Vermogen (KWp)]]</f>
        <v>0</v>
      </c>
    </row>
    <row r="43" spans="2:19" x14ac:dyDescent="0.3">
      <c r="B43" t="s">
        <v>679</v>
      </c>
      <c r="C43" t="s">
        <v>42</v>
      </c>
      <c r="D43" t="s">
        <v>680</v>
      </c>
      <c r="E43" t="s">
        <v>681</v>
      </c>
      <c r="G43" t="s">
        <v>587</v>
      </c>
      <c r="H43">
        <v>2014</v>
      </c>
      <c r="I43" t="s">
        <v>588</v>
      </c>
      <c r="J43" t="s">
        <v>589</v>
      </c>
      <c r="M43" t="s">
        <v>590</v>
      </c>
      <c r="N43" t="s">
        <v>682</v>
      </c>
      <c r="O43" s="6"/>
      <c r="P43" s="6">
        <v>3</v>
      </c>
      <c r="Q43" s="2">
        <v>0</v>
      </c>
      <c r="R43" t="s">
        <v>596</v>
      </c>
      <c r="S43" s="6">
        <f>Tabel134[[#This Row],[%-Eigendom]]*Tabel134[[#This Row],[Vermogen (KWp)]]</f>
        <v>0</v>
      </c>
    </row>
    <row r="44" spans="2:19" x14ac:dyDescent="0.3">
      <c r="B44" t="s">
        <v>683</v>
      </c>
      <c r="C44" t="s">
        <v>37</v>
      </c>
      <c r="D44" t="s">
        <v>390</v>
      </c>
      <c r="E44" s="5" t="s">
        <v>391</v>
      </c>
      <c r="G44" t="s">
        <v>587</v>
      </c>
      <c r="H44">
        <v>2014</v>
      </c>
      <c r="I44" t="s">
        <v>588</v>
      </c>
      <c r="J44" t="s">
        <v>599</v>
      </c>
      <c r="K44" t="s">
        <v>684</v>
      </c>
      <c r="L44" t="s">
        <v>618</v>
      </c>
      <c r="M44" t="s">
        <v>618</v>
      </c>
      <c r="O44" s="6"/>
      <c r="P44" s="6">
        <v>140</v>
      </c>
      <c r="Q44" s="2">
        <v>1</v>
      </c>
      <c r="R44" t="s">
        <v>71</v>
      </c>
      <c r="S44" s="6">
        <f>Tabel134[[#This Row],[%-Eigendom]]*Tabel134[[#This Row],[Vermogen (KWp)]]</f>
        <v>140</v>
      </c>
    </row>
    <row r="45" spans="2:19" x14ac:dyDescent="0.3">
      <c r="B45" t="s">
        <v>685</v>
      </c>
      <c r="C45" t="s">
        <v>66</v>
      </c>
      <c r="D45" t="s">
        <v>67</v>
      </c>
      <c r="E45" t="s">
        <v>598</v>
      </c>
      <c r="G45" t="s">
        <v>587</v>
      </c>
      <c r="H45">
        <v>2014</v>
      </c>
      <c r="I45" t="s">
        <v>588</v>
      </c>
      <c r="J45" t="s">
        <v>589</v>
      </c>
      <c r="M45" t="s">
        <v>590</v>
      </c>
      <c r="N45" t="s">
        <v>686</v>
      </c>
      <c r="O45" s="6"/>
      <c r="P45" s="6">
        <v>15</v>
      </c>
      <c r="Q45" s="2">
        <v>0</v>
      </c>
      <c r="R45" t="s">
        <v>596</v>
      </c>
      <c r="S45" s="6">
        <f>Tabel134[[#This Row],[%-Eigendom]]*Tabel134[[#This Row],[Vermogen (KWp)]]</f>
        <v>0</v>
      </c>
    </row>
    <row r="46" spans="2:19" x14ac:dyDescent="0.3">
      <c r="B46" t="s">
        <v>687</v>
      </c>
      <c r="C46" t="s">
        <v>48</v>
      </c>
      <c r="D46" t="s">
        <v>49</v>
      </c>
      <c r="E46" s="5" t="s">
        <v>272</v>
      </c>
      <c r="G46" t="s">
        <v>587</v>
      </c>
      <c r="H46">
        <v>2014</v>
      </c>
      <c r="I46" t="s">
        <v>588</v>
      </c>
      <c r="J46" t="s">
        <v>595</v>
      </c>
      <c r="K46" t="s">
        <v>273</v>
      </c>
      <c r="L46" t="s">
        <v>618</v>
      </c>
      <c r="M46" t="s">
        <v>618</v>
      </c>
      <c r="O46" s="6"/>
      <c r="P46" s="6">
        <v>24</v>
      </c>
      <c r="Q46" s="2">
        <v>1</v>
      </c>
      <c r="R46" t="s">
        <v>83</v>
      </c>
      <c r="S46" s="6">
        <f>Tabel134[[#This Row],[%-Eigendom]]*Tabel134[[#This Row],[Vermogen (KWp)]]</f>
        <v>24</v>
      </c>
    </row>
    <row r="47" spans="2:19" x14ac:dyDescent="0.3">
      <c r="B47" t="s">
        <v>688</v>
      </c>
      <c r="C47" t="s">
        <v>42</v>
      </c>
      <c r="D47" t="s">
        <v>276</v>
      </c>
      <c r="E47" t="s">
        <v>620</v>
      </c>
      <c r="F47" t="s">
        <v>621</v>
      </c>
      <c r="G47" t="s">
        <v>587</v>
      </c>
      <c r="H47">
        <v>2014</v>
      </c>
      <c r="I47" t="s">
        <v>588</v>
      </c>
      <c r="J47" t="s">
        <v>589</v>
      </c>
      <c r="L47" t="s">
        <v>621</v>
      </c>
      <c r="M47" t="s">
        <v>622</v>
      </c>
      <c r="N47" t="s">
        <v>642</v>
      </c>
      <c r="O47" s="6"/>
      <c r="P47" s="6">
        <v>70</v>
      </c>
      <c r="Q47" s="2">
        <v>0</v>
      </c>
      <c r="R47" t="s">
        <v>596</v>
      </c>
      <c r="S47" s="6">
        <f>Tabel134[[#This Row],[%-Eigendom]]*Tabel134[[#This Row],[Vermogen (KWp)]]</f>
        <v>0</v>
      </c>
    </row>
    <row r="48" spans="2:19" x14ac:dyDescent="0.3">
      <c r="B48" t="s">
        <v>689</v>
      </c>
      <c r="C48" t="s">
        <v>21</v>
      </c>
      <c r="D48" t="s">
        <v>22</v>
      </c>
      <c r="E48" t="s">
        <v>690</v>
      </c>
      <c r="G48" t="s">
        <v>587</v>
      </c>
      <c r="H48">
        <v>2014</v>
      </c>
      <c r="I48" t="s">
        <v>588</v>
      </c>
      <c r="J48" t="s">
        <v>599</v>
      </c>
      <c r="K48" t="s">
        <v>691</v>
      </c>
      <c r="L48" t="s">
        <v>618</v>
      </c>
      <c r="M48" t="s">
        <v>618</v>
      </c>
      <c r="N48" t="s">
        <v>692</v>
      </c>
      <c r="O48" s="6"/>
      <c r="P48" s="6">
        <v>35</v>
      </c>
      <c r="Q48" s="2">
        <v>1</v>
      </c>
      <c r="R48" t="s">
        <v>83</v>
      </c>
      <c r="S48" s="6">
        <f>Tabel134[[#This Row],[%-Eigendom]]*Tabel134[[#This Row],[Vermogen (KWp)]]</f>
        <v>35</v>
      </c>
    </row>
    <row r="49" spans="2:19" x14ac:dyDescent="0.3">
      <c r="B49" t="s">
        <v>693</v>
      </c>
      <c r="C49" t="s">
        <v>138</v>
      </c>
      <c r="D49" t="s">
        <v>139</v>
      </c>
      <c r="E49" t="s">
        <v>168</v>
      </c>
      <c r="F49" t="s">
        <v>621</v>
      </c>
      <c r="G49" t="s">
        <v>587</v>
      </c>
      <c r="H49">
        <v>2014</v>
      </c>
      <c r="I49" t="s">
        <v>588</v>
      </c>
      <c r="J49" t="s">
        <v>589</v>
      </c>
      <c r="L49" t="s">
        <v>621</v>
      </c>
      <c r="M49" t="s">
        <v>622</v>
      </c>
      <c r="N49" t="s">
        <v>694</v>
      </c>
      <c r="O49" s="6"/>
      <c r="P49" s="6">
        <v>161</v>
      </c>
      <c r="Q49" s="2">
        <v>0</v>
      </c>
      <c r="R49" t="s">
        <v>596</v>
      </c>
      <c r="S49" s="6">
        <f>Tabel134[[#This Row],[%-Eigendom]]*Tabel134[[#This Row],[Vermogen (KWp)]]</f>
        <v>0</v>
      </c>
    </row>
    <row r="50" spans="2:19" x14ac:dyDescent="0.3">
      <c r="B50" t="s">
        <v>695</v>
      </c>
      <c r="C50" t="s">
        <v>66</v>
      </c>
      <c r="D50" t="s">
        <v>67</v>
      </c>
      <c r="E50" t="s">
        <v>657</v>
      </c>
      <c r="G50" t="s">
        <v>587</v>
      </c>
      <c r="H50">
        <v>2014</v>
      </c>
      <c r="I50" t="s">
        <v>588</v>
      </c>
      <c r="J50" t="s">
        <v>599</v>
      </c>
      <c r="K50" t="s">
        <v>658</v>
      </c>
      <c r="L50" t="s">
        <v>601</v>
      </c>
      <c r="N50" t="s">
        <v>659</v>
      </c>
      <c r="O50" s="6"/>
      <c r="P50" s="6">
        <v>14</v>
      </c>
      <c r="Q50" s="2">
        <v>1</v>
      </c>
      <c r="R50" t="s">
        <v>83</v>
      </c>
      <c r="S50" s="6">
        <f>Tabel134[[#This Row],[%-Eigendom]]*Tabel134[[#This Row],[Vermogen (KWp)]]</f>
        <v>14</v>
      </c>
    </row>
    <row r="51" spans="2:19" x14ac:dyDescent="0.3">
      <c r="B51" t="s">
        <v>696</v>
      </c>
      <c r="C51" t="s">
        <v>42</v>
      </c>
      <c r="D51" t="s">
        <v>43</v>
      </c>
      <c r="E51" t="s">
        <v>644</v>
      </c>
      <c r="F51" t="s">
        <v>644</v>
      </c>
      <c r="G51" t="s">
        <v>587</v>
      </c>
      <c r="H51">
        <v>2014</v>
      </c>
      <c r="I51" t="s">
        <v>588</v>
      </c>
      <c r="J51" t="s">
        <v>595</v>
      </c>
      <c r="K51" t="s">
        <v>645</v>
      </c>
      <c r="O51" s="6"/>
      <c r="P51" s="6">
        <v>34</v>
      </c>
      <c r="Q51" s="2">
        <v>1</v>
      </c>
      <c r="R51" t="s">
        <v>83</v>
      </c>
      <c r="S51" s="6">
        <f>Tabel134[[#This Row],[%-Eigendom]]*Tabel134[[#This Row],[Vermogen (KWp)]]</f>
        <v>34</v>
      </c>
    </row>
    <row r="52" spans="2:19" x14ac:dyDescent="0.3">
      <c r="B52" t="s">
        <v>697</v>
      </c>
      <c r="C52" t="s">
        <v>66</v>
      </c>
      <c r="D52" t="s">
        <v>67</v>
      </c>
      <c r="E52" t="s">
        <v>698</v>
      </c>
      <c r="F52" t="s">
        <v>699</v>
      </c>
      <c r="G52" t="s">
        <v>587</v>
      </c>
      <c r="H52">
        <v>2014</v>
      </c>
      <c r="I52" t="s">
        <v>588</v>
      </c>
      <c r="J52" t="s">
        <v>595</v>
      </c>
      <c r="K52" t="s">
        <v>700</v>
      </c>
      <c r="O52" s="6"/>
      <c r="P52" s="6">
        <v>13</v>
      </c>
      <c r="Q52" s="2">
        <v>1</v>
      </c>
      <c r="R52" t="s">
        <v>596</v>
      </c>
      <c r="S52" s="6">
        <f>Tabel134[[#This Row],[%-Eigendom]]*Tabel134[[#This Row],[Vermogen (KWp)]]</f>
        <v>13</v>
      </c>
    </row>
    <row r="53" spans="2:19" x14ac:dyDescent="0.3">
      <c r="B53" t="s">
        <v>701</v>
      </c>
      <c r="C53" t="s">
        <v>66</v>
      </c>
      <c r="D53" t="s">
        <v>67</v>
      </c>
      <c r="E53" t="s">
        <v>598</v>
      </c>
      <c r="G53" t="s">
        <v>603</v>
      </c>
      <c r="H53">
        <v>2014</v>
      </c>
      <c r="I53" t="s">
        <v>588</v>
      </c>
      <c r="J53" t="s">
        <v>595</v>
      </c>
      <c r="K53" t="s">
        <v>702</v>
      </c>
      <c r="O53" s="6"/>
      <c r="P53" s="6">
        <v>6</v>
      </c>
      <c r="Q53" s="2">
        <v>1</v>
      </c>
      <c r="R53" t="s">
        <v>596</v>
      </c>
      <c r="S53" s="6">
        <f>Tabel134[[#This Row],[%-Eigendom]]*Tabel134[[#This Row],[Vermogen (KWp)]]</f>
        <v>6</v>
      </c>
    </row>
    <row r="54" spans="2:19" x14ac:dyDescent="0.3">
      <c r="B54" t="s">
        <v>703</v>
      </c>
      <c r="C54" t="s">
        <v>138</v>
      </c>
      <c r="D54" t="s">
        <v>139</v>
      </c>
      <c r="E54" t="s">
        <v>168</v>
      </c>
      <c r="F54" t="s">
        <v>621</v>
      </c>
      <c r="G54" t="s">
        <v>587</v>
      </c>
      <c r="H54">
        <v>2014</v>
      </c>
      <c r="I54" t="s">
        <v>588</v>
      </c>
      <c r="J54" t="s">
        <v>589</v>
      </c>
      <c r="L54" t="s">
        <v>621</v>
      </c>
      <c r="M54" t="s">
        <v>622</v>
      </c>
      <c r="N54" t="s">
        <v>694</v>
      </c>
      <c r="O54" s="6"/>
      <c r="P54" s="6">
        <v>91</v>
      </c>
      <c r="Q54" s="2">
        <v>0</v>
      </c>
      <c r="R54" t="s">
        <v>596</v>
      </c>
      <c r="S54" s="6">
        <f>Tabel134[[#This Row],[%-Eigendom]]*Tabel134[[#This Row],[Vermogen (KWp)]]</f>
        <v>0</v>
      </c>
    </row>
    <row r="55" spans="2:19" x14ac:dyDescent="0.3">
      <c r="B55" t="s">
        <v>704</v>
      </c>
      <c r="C55" t="s">
        <v>85</v>
      </c>
      <c r="D55" t="s">
        <v>86</v>
      </c>
      <c r="E55" t="s">
        <v>85</v>
      </c>
      <c r="G55" t="s">
        <v>587</v>
      </c>
      <c r="H55">
        <v>2014</v>
      </c>
      <c r="I55" t="s">
        <v>588</v>
      </c>
      <c r="J55" t="s">
        <v>589</v>
      </c>
      <c r="M55" t="s">
        <v>677</v>
      </c>
      <c r="N55" t="s">
        <v>678</v>
      </c>
      <c r="O55" s="6"/>
      <c r="P55" s="6">
        <v>143</v>
      </c>
      <c r="Q55" s="2">
        <v>0</v>
      </c>
      <c r="R55" t="s">
        <v>71</v>
      </c>
      <c r="S55" s="6">
        <f>Tabel134[[#This Row],[%-Eigendom]]*Tabel134[[#This Row],[Vermogen (KWp)]]</f>
        <v>0</v>
      </c>
    </row>
    <row r="56" spans="2:19" x14ac:dyDescent="0.3">
      <c r="B56" t="s">
        <v>705</v>
      </c>
      <c r="C56" t="s">
        <v>21</v>
      </c>
      <c r="D56" t="s">
        <v>22</v>
      </c>
      <c r="E56" t="s">
        <v>103</v>
      </c>
      <c r="F56" t="s">
        <v>706</v>
      </c>
      <c r="G56" t="s">
        <v>587</v>
      </c>
      <c r="H56">
        <v>2014</v>
      </c>
      <c r="I56" t="s">
        <v>588</v>
      </c>
      <c r="J56" t="s">
        <v>599</v>
      </c>
      <c r="K56" t="s">
        <v>707</v>
      </c>
      <c r="L56" t="s">
        <v>601</v>
      </c>
      <c r="N56" t="s">
        <v>682</v>
      </c>
      <c r="O56" s="6"/>
      <c r="P56" s="6">
        <v>19</v>
      </c>
      <c r="Q56" s="2">
        <v>1</v>
      </c>
      <c r="R56" t="s">
        <v>596</v>
      </c>
      <c r="S56" s="6">
        <f>Tabel134[[#This Row],[%-Eigendom]]*Tabel134[[#This Row],[Vermogen (KWp)]]</f>
        <v>19</v>
      </c>
    </row>
    <row r="57" spans="2:19" x14ac:dyDescent="0.3">
      <c r="B57" t="s">
        <v>708</v>
      </c>
      <c r="C57" t="s">
        <v>42</v>
      </c>
      <c r="D57" t="s">
        <v>43</v>
      </c>
      <c r="E57" t="s">
        <v>44</v>
      </c>
      <c r="G57" t="s">
        <v>587</v>
      </c>
      <c r="H57">
        <v>2014</v>
      </c>
      <c r="I57" t="s">
        <v>588</v>
      </c>
      <c r="J57" t="s">
        <v>595</v>
      </c>
      <c r="K57" t="s">
        <v>45</v>
      </c>
      <c r="O57" s="6"/>
      <c r="P57" s="6">
        <v>63</v>
      </c>
      <c r="Q57" s="2">
        <v>1</v>
      </c>
      <c r="R57" t="s">
        <v>596</v>
      </c>
      <c r="S57" s="6">
        <f>Tabel134[[#This Row],[%-Eigendom]]*Tabel134[[#This Row],[Vermogen (KWp)]]</f>
        <v>63</v>
      </c>
    </row>
    <row r="58" spans="2:19" x14ac:dyDescent="0.3">
      <c r="B58" t="s">
        <v>709</v>
      </c>
      <c r="C58" t="s">
        <v>48</v>
      </c>
      <c r="D58" t="s">
        <v>49</v>
      </c>
      <c r="E58" s="5" t="s">
        <v>272</v>
      </c>
      <c r="G58" t="s">
        <v>587</v>
      </c>
      <c r="H58">
        <v>2014</v>
      </c>
      <c r="I58" t="s">
        <v>588</v>
      </c>
      <c r="J58" t="s">
        <v>595</v>
      </c>
      <c r="K58" t="s">
        <v>273</v>
      </c>
      <c r="L58" t="s">
        <v>618</v>
      </c>
      <c r="M58" t="s">
        <v>618</v>
      </c>
      <c r="O58" s="6"/>
      <c r="P58" s="6">
        <v>46</v>
      </c>
      <c r="Q58" s="2">
        <v>1</v>
      </c>
      <c r="R58" t="s">
        <v>83</v>
      </c>
      <c r="S58" s="6">
        <f>Tabel134[[#This Row],[%-Eigendom]]*Tabel134[[#This Row],[Vermogen (KWp)]]</f>
        <v>46</v>
      </c>
    </row>
    <row r="59" spans="2:19" x14ac:dyDescent="0.3">
      <c r="B59" t="s">
        <v>710</v>
      </c>
      <c r="C59" t="s">
        <v>37</v>
      </c>
      <c r="D59" t="s">
        <v>538</v>
      </c>
      <c r="E59" t="s">
        <v>711</v>
      </c>
      <c r="G59" t="s">
        <v>587</v>
      </c>
      <c r="H59">
        <v>2014</v>
      </c>
      <c r="I59" t="s">
        <v>588</v>
      </c>
      <c r="J59" t="s">
        <v>595</v>
      </c>
      <c r="K59" t="s">
        <v>712</v>
      </c>
      <c r="O59" s="6"/>
      <c r="P59" s="6">
        <v>57</v>
      </c>
      <c r="Q59" s="2">
        <v>1</v>
      </c>
      <c r="R59" t="s">
        <v>83</v>
      </c>
      <c r="S59" s="6">
        <f>Tabel134[[#This Row],[%-Eigendom]]*Tabel134[[#This Row],[Vermogen (KWp)]]</f>
        <v>57</v>
      </c>
    </row>
    <row r="60" spans="2:19" x14ac:dyDescent="0.3">
      <c r="B60" t="s">
        <v>713</v>
      </c>
      <c r="C60" t="s">
        <v>42</v>
      </c>
      <c r="D60" t="s">
        <v>93</v>
      </c>
      <c r="E60" t="s">
        <v>426</v>
      </c>
      <c r="G60" t="s">
        <v>587</v>
      </c>
      <c r="H60">
        <v>2014</v>
      </c>
      <c r="I60" t="s">
        <v>588</v>
      </c>
      <c r="J60" t="s">
        <v>595</v>
      </c>
      <c r="K60" t="s">
        <v>427</v>
      </c>
      <c r="L60" t="s">
        <v>714</v>
      </c>
      <c r="M60" t="s">
        <v>622</v>
      </c>
      <c r="N60" t="s">
        <v>715</v>
      </c>
      <c r="O60" s="6"/>
      <c r="P60" s="6">
        <v>8</v>
      </c>
      <c r="Q60" s="2">
        <v>1</v>
      </c>
      <c r="R60" t="s">
        <v>596</v>
      </c>
      <c r="S60" s="6">
        <f>Tabel134[[#This Row],[%-Eigendom]]*Tabel134[[#This Row],[Vermogen (KWp)]]</f>
        <v>8</v>
      </c>
    </row>
    <row r="61" spans="2:19" x14ac:dyDescent="0.3">
      <c r="B61" t="s">
        <v>716</v>
      </c>
      <c r="C61" t="s">
        <v>48</v>
      </c>
      <c r="D61" t="s">
        <v>49</v>
      </c>
      <c r="E61" s="5" t="s">
        <v>272</v>
      </c>
      <c r="G61" t="s">
        <v>603</v>
      </c>
      <c r="H61">
        <v>2015</v>
      </c>
      <c r="I61" t="s">
        <v>588</v>
      </c>
      <c r="J61" t="s">
        <v>599</v>
      </c>
      <c r="L61" t="s">
        <v>618</v>
      </c>
      <c r="M61" t="s">
        <v>618</v>
      </c>
      <c r="O61" s="6"/>
      <c r="P61" s="6">
        <v>56</v>
      </c>
      <c r="Q61" s="2">
        <v>1</v>
      </c>
      <c r="R61" t="s">
        <v>71</v>
      </c>
      <c r="S61" s="6">
        <f>Tabel134[[#This Row],[%-Eigendom]]*Tabel134[[#This Row],[Vermogen (KWp)]]</f>
        <v>56</v>
      </c>
    </row>
    <row r="62" spans="2:19" x14ac:dyDescent="0.3">
      <c r="B62" t="s">
        <v>717</v>
      </c>
      <c r="C62" t="s">
        <v>42</v>
      </c>
      <c r="D62" t="s">
        <v>43</v>
      </c>
      <c r="E62" t="s">
        <v>718</v>
      </c>
      <c r="F62" t="s">
        <v>719</v>
      </c>
      <c r="G62" t="s">
        <v>587</v>
      </c>
      <c r="H62">
        <v>2015</v>
      </c>
      <c r="I62" t="s">
        <v>588</v>
      </c>
      <c r="J62" t="s">
        <v>595</v>
      </c>
      <c r="K62" t="s">
        <v>720</v>
      </c>
      <c r="O62" s="6"/>
      <c r="P62" s="6">
        <v>35</v>
      </c>
      <c r="Q62" s="2">
        <v>1</v>
      </c>
      <c r="R62" t="s">
        <v>596</v>
      </c>
      <c r="S62" s="6">
        <f>Tabel134[[#This Row],[%-Eigendom]]*Tabel134[[#This Row],[Vermogen (KWp)]]</f>
        <v>35</v>
      </c>
    </row>
    <row r="63" spans="2:19" x14ac:dyDescent="0.3">
      <c r="B63" t="s">
        <v>721</v>
      </c>
      <c r="C63" t="s">
        <v>66</v>
      </c>
      <c r="D63" t="s">
        <v>67</v>
      </c>
      <c r="E63" t="s">
        <v>722</v>
      </c>
      <c r="F63" t="s">
        <v>723</v>
      </c>
      <c r="G63" t="s">
        <v>587</v>
      </c>
      <c r="H63">
        <v>2015</v>
      </c>
      <c r="I63" t="s">
        <v>588</v>
      </c>
      <c r="J63" t="s">
        <v>595</v>
      </c>
      <c r="K63" t="s">
        <v>198</v>
      </c>
      <c r="O63" s="6"/>
      <c r="P63" s="6">
        <v>62</v>
      </c>
      <c r="Q63" s="2">
        <v>1</v>
      </c>
      <c r="R63" t="s">
        <v>71</v>
      </c>
      <c r="S63" s="6">
        <f>Tabel134[[#This Row],[%-Eigendom]]*Tabel134[[#This Row],[Vermogen (KWp)]]</f>
        <v>62</v>
      </c>
    </row>
    <row r="64" spans="2:19" x14ac:dyDescent="0.3">
      <c r="B64" t="s">
        <v>724</v>
      </c>
      <c r="C64" t="s">
        <v>66</v>
      </c>
      <c r="D64" t="s">
        <v>67</v>
      </c>
      <c r="E64" t="s">
        <v>235</v>
      </c>
      <c r="F64" t="s">
        <v>725</v>
      </c>
      <c r="G64" t="s">
        <v>587</v>
      </c>
      <c r="H64">
        <v>2015</v>
      </c>
      <c r="I64" t="s">
        <v>588</v>
      </c>
      <c r="J64" t="s">
        <v>599</v>
      </c>
      <c r="K64" t="s">
        <v>726</v>
      </c>
      <c r="L64" t="s">
        <v>601</v>
      </c>
      <c r="N64" t="s">
        <v>727</v>
      </c>
      <c r="O64" s="6"/>
      <c r="P64" s="6">
        <v>68</v>
      </c>
      <c r="Q64" s="2">
        <v>1</v>
      </c>
      <c r="R64" t="s">
        <v>83</v>
      </c>
      <c r="S64" s="6">
        <f>Tabel134[[#This Row],[%-Eigendom]]*Tabel134[[#This Row],[Vermogen (KWp)]]</f>
        <v>68</v>
      </c>
    </row>
    <row r="65" spans="2:19" x14ac:dyDescent="0.3">
      <c r="B65" t="s">
        <v>728</v>
      </c>
      <c r="C65" t="s">
        <v>66</v>
      </c>
      <c r="D65" t="s">
        <v>67</v>
      </c>
      <c r="E65" t="s">
        <v>598</v>
      </c>
      <c r="G65" t="s">
        <v>587</v>
      </c>
      <c r="H65">
        <v>2015</v>
      </c>
      <c r="I65" t="s">
        <v>588</v>
      </c>
      <c r="J65" t="s">
        <v>595</v>
      </c>
      <c r="K65" t="s">
        <v>702</v>
      </c>
      <c r="O65" s="6"/>
      <c r="P65" s="6">
        <v>46</v>
      </c>
      <c r="Q65" s="2">
        <v>1</v>
      </c>
      <c r="R65" t="s">
        <v>71</v>
      </c>
      <c r="S65" s="6">
        <f>Tabel134[[#This Row],[%-Eigendom]]*Tabel134[[#This Row],[Vermogen (KWp)]]</f>
        <v>46</v>
      </c>
    </row>
    <row r="66" spans="2:19" x14ac:dyDescent="0.3">
      <c r="B66" t="s">
        <v>729</v>
      </c>
      <c r="C66" t="s">
        <v>73</v>
      </c>
      <c r="D66" t="s">
        <v>290</v>
      </c>
      <c r="E66" t="s">
        <v>291</v>
      </c>
      <c r="F66" t="s">
        <v>730</v>
      </c>
      <c r="G66" t="s">
        <v>587</v>
      </c>
      <c r="H66">
        <v>2015</v>
      </c>
      <c r="I66" t="s">
        <v>588</v>
      </c>
      <c r="J66" t="s">
        <v>595</v>
      </c>
      <c r="K66" t="s">
        <v>413</v>
      </c>
      <c r="O66" s="6"/>
      <c r="P66" s="6">
        <v>60</v>
      </c>
      <c r="Q66" s="2">
        <v>1</v>
      </c>
      <c r="R66" t="s">
        <v>71</v>
      </c>
      <c r="S66" s="6">
        <f>Tabel134[[#This Row],[%-Eigendom]]*Tabel134[[#This Row],[Vermogen (KWp)]]</f>
        <v>60</v>
      </c>
    </row>
    <row r="67" spans="2:19" x14ac:dyDescent="0.3">
      <c r="B67" t="s">
        <v>731</v>
      </c>
      <c r="C67" t="s">
        <v>42</v>
      </c>
      <c r="D67" t="s">
        <v>43</v>
      </c>
      <c r="E67" t="s">
        <v>644</v>
      </c>
      <c r="F67" t="s">
        <v>644</v>
      </c>
      <c r="G67" t="s">
        <v>587</v>
      </c>
      <c r="H67">
        <v>2015</v>
      </c>
      <c r="I67" t="s">
        <v>588</v>
      </c>
      <c r="J67" t="s">
        <v>595</v>
      </c>
      <c r="K67" t="s">
        <v>645</v>
      </c>
      <c r="O67" s="6"/>
      <c r="P67" s="6">
        <v>53</v>
      </c>
      <c r="Q67" s="2">
        <v>1</v>
      </c>
      <c r="R67" t="s">
        <v>83</v>
      </c>
      <c r="S67" s="6">
        <f>Tabel134[[#This Row],[%-Eigendom]]*Tabel134[[#This Row],[Vermogen (KWp)]]</f>
        <v>53</v>
      </c>
    </row>
    <row r="68" spans="2:19" x14ac:dyDescent="0.3">
      <c r="B68" t="s">
        <v>732</v>
      </c>
      <c r="C68" t="s">
        <v>85</v>
      </c>
      <c r="D68" t="s">
        <v>86</v>
      </c>
      <c r="E68" t="s">
        <v>85</v>
      </c>
      <c r="G68" t="s">
        <v>587</v>
      </c>
      <c r="H68">
        <v>2015</v>
      </c>
      <c r="I68" t="s">
        <v>588</v>
      </c>
      <c r="J68" t="s">
        <v>595</v>
      </c>
      <c r="K68" t="s">
        <v>145</v>
      </c>
      <c r="O68" s="6"/>
      <c r="P68" s="6">
        <v>7</v>
      </c>
      <c r="Q68" s="2">
        <v>1</v>
      </c>
      <c r="R68" t="s">
        <v>83</v>
      </c>
      <c r="S68" s="6">
        <f>Tabel134[[#This Row],[%-Eigendom]]*Tabel134[[#This Row],[Vermogen (KWp)]]</f>
        <v>7</v>
      </c>
    </row>
    <row r="69" spans="2:19" x14ac:dyDescent="0.3">
      <c r="B69" t="s">
        <v>733</v>
      </c>
      <c r="C69" t="s">
        <v>48</v>
      </c>
      <c r="D69" t="s">
        <v>403</v>
      </c>
      <c r="E69" t="s">
        <v>404</v>
      </c>
      <c r="G69" t="s">
        <v>587</v>
      </c>
      <c r="H69">
        <v>2015</v>
      </c>
      <c r="I69" t="s">
        <v>588</v>
      </c>
      <c r="J69" t="s">
        <v>595</v>
      </c>
      <c r="K69" t="s">
        <v>734</v>
      </c>
      <c r="L69" t="s">
        <v>735</v>
      </c>
      <c r="N69" t="s">
        <v>736</v>
      </c>
      <c r="O69" s="6"/>
      <c r="P69" s="6">
        <v>72</v>
      </c>
      <c r="Q69" s="2">
        <v>0</v>
      </c>
      <c r="R69" t="s">
        <v>71</v>
      </c>
      <c r="S69" s="6">
        <f>Tabel134[[#This Row],[%-Eigendom]]*Tabel134[[#This Row],[Vermogen (KWp)]]</f>
        <v>0</v>
      </c>
    </row>
    <row r="70" spans="2:19" x14ac:dyDescent="0.3">
      <c r="B70" t="s">
        <v>737</v>
      </c>
      <c r="C70" t="s">
        <v>66</v>
      </c>
      <c r="D70" t="s">
        <v>67</v>
      </c>
      <c r="E70" t="s">
        <v>738</v>
      </c>
      <c r="G70" t="s">
        <v>587</v>
      </c>
      <c r="H70">
        <v>2015</v>
      </c>
      <c r="I70" t="s">
        <v>588</v>
      </c>
      <c r="J70" t="s">
        <v>595</v>
      </c>
      <c r="K70" t="s">
        <v>739</v>
      </c>
      <c r="M70" t="s">
        <v>740</v>
      </c>
      <c r="O70" s="6"/>
      <c r="P70" s="6">
        <v>370</v>
      </c>
      <c r="Q70" s="2">
        <v>1</v>
      </c>
      <c r="R70" t="s">
        <v>83</v>
      </c>
      <c r="S70" s="6">
        <f>Tabel134[[#This Row],[%-Eigendom]]*Tabel134[[#This Row],[Vermogen (KWp)]]</f>
        <v>370</v>
      </c>
    </row>
    <row r="71" spans="2:19" x14ac:dyDescent="0.3">
      <c r="B71" t="s">
        <v>741</v>
      </c>
      <c r="C71" t="s">
        <v>73</v>
      </c>
      <c r="D71" t="s">
        <v>290</v>
      </c>
      <c r="E71" t="s">
        <v>291</v>
      </c>
      <c r="F71" t="s">
        <v>742</v>
      </c>
      <c r="G71" t="s">
        <v>587</v>
      </c>
      <c r="H71">
        <v>2015</v>
      </c>
      <c r="I71" t="s">
        <v>588</v>
      </c>
      <c r="J71" t="s">
        <v>595</v>
      </c>
      <c r="K71" t="s">
        <v>413</v>
      </c>
      <c r="O71" s="6"/>
      <c r="P71" s="6">
        <v>60</v>
      </c>
      <c r="Q71" s="2">
        <v>1</v>
      </c>
      <c r="R71" t="s">
        <v>71</v>
      </c>
      <c r="S71" s="6">
        <f>Tabel134[[#This Row],[%-Eigendom]]*Tabel134[[#This Row],[Vermogen (KWp)]]</f>
        <v>60</v>
      </c>
    </row>
    <row r="72" spans="2:19" x14ac:dyDescent="0.3">
      <c r="B72" t="s">
        <v>743</v>
      </c>
      <c r="C72" t="s">
        <v>66</v>
      </c>
      <c r="D72" t="s">
        <v>80</v>
      </c>
      <c r="E72" t="s">
        <v>116</v>
      </c>
      <c r="F72" t="s">
        <v>117</v>
      </c>
      <c r="G72" t="s">
        <v>587</v>
      </c>
      <c r="H72">
        <v>2015</v>
      </c>
      <c r="I72" t="s">
        <v>588</v>
      </c>
      <c r="J72" t="s">
        <v>599</v>
      </c>
      <c r="K72" t="s">
        <v>744</v>
      </c>
      <c r="M72" t="s">
        <v>745</v>
      </c>
      <c r="N72" t="s">
        <v>746</v>
      </c>
      <c r="O72" s="6"/>
      <c r="P72" s="6">
        <v>181</v>
      </c>
      <c r="Q72" s="2">
        <v>1</v>
      </c>
      <c r="R72" t="s">
        <v>83</v>
      </c>
      <c r="S72" s="6">
        <f>Tabel134[[#This Row],[%-Eigendom]]*Tabel134[[#This Row],[Vermogen (KWp)]]</f>
        <v>181</v>
      </c>
    </row>
    <row r="73" spans="2:19" x14ac:dyDescent="0.3">
      <c r="B73" t="s">
        <v>747</v>
      </c>
      <c r="C73" t="s">
        <v>42</v>
      </c>
      <c r="D73" t="s">
        <v>93</v>
      </c>
      <c r="E73" t="s">
        <v>748</v>
      </c>
      <c r="F73" t="s">
        <v>749</v>
      </c>
      <c r="G73" t="s">
        <v>587</v>
      </c>
      <c r="H73">
        <v>2015</v>
      </c>
      <c r="I73" t="s">
        <v>588</v>
      </c>
      <c r="J73" t="s">
        <v>595</v>
      </c>
      <c r="K73" t="s">
        <v>750</v>
      </c>
      <c r="O73" s="6"/>
      <c r="P73" s="6">
        <v>18</v>
      </c>
      <c r="Q73" s="2">
        <v>1</v>
      </c>
      <c r="R73" t="s">
        <v>596</v>
      </c>
      <c r="S73" s="6">
        <f>Tabel134[[#This Row],[%-Eigendom]]*Tabel134[[#This Row],[Vermogen (KWp)]]</f>
        <v>18</v>
      </c>
    </row>
    <row r="74" spans="2:19" x14ac:dyDescent="0.3">
      <c r="B74" t="s">
        <v>751</v>
      </c>
      <c r="C74" t="s">
        <v>176</v>
      </c>
      <c r="D74" t="s">
        <v>177</v>
      </c>
      <c r="E74" t="s">
        <v>752</v>
      </c>
      <c r="F74" t="s">
        <v>753</v>
      </c>
      <c r="G74" t="s">
        <v>587</v>
      </c>
      <c r="H74">
        <v>2015</v>
      </c>
      <c r="I74" t="s">
        <v>588</v>
      </c>
      <c r="J74" t="s">
        <v>589</v>
      </c>
      <c r="M74" t="s">
        <v>677</v>
      </c>
      <c r="N74" t="s">
        <v>754</v>
      </c>
      <c r="O74" s="6"/>
      <c r="P74" s="6">
        <v>39</v>
      </c>
      <c r="Q74" s="2">
        <v>0</v>
      </c>
      <c r="R74" t="s">
        <v>71</v>
      </c>
      <c r="S74" s="6">
        <f>Tabel134[[#This Row],[%-Eigendom]]*Tabel134[[#This Row],[Vermogen (KWp)]]</f>
        <v>0</v>
      </c>
    </row>
    <row r="75" spans="2:19" x14ac:dyDescent="0.3">
      <c r="B75" t="s">
        <v>755</v>
      </c>
      <c r="C75" t="s">
        <v>66</v>
      </c>
      <c r="D75" t="s">
        <v>80</v>
      </c>
      <c r="E75" t="s">
        <v>756</v>
      </c>
      <c r="F75" t="s">
        <v>757</v>
      </c>
      <c r="G75" t="s">
        <v>587</v>
      </c>
      <c r="H75">
        <v>2015</v>
      </c>
      <c r="I75" t="s">
        <v>588</v>
      </c>
      <c r="J75" t="s">
        <v>595</v>
      </c>
      <c r="K75" t="s">
        <v>758</v>
      </c>
      <c r="O75" s="6"/>
      <c r="P75" s="6">
        <v>162</v>
      </c>
      <c r="Q75" s="2">
        <v>1</v>
      </c>
      <c r="R75" t="s">
        <v>596</v>
      </c>
      <c r="S75" s="6">
        <f>Tabel134[[#This Row],[%-Eigendom]]*Tabel134[[#This Row],[Vermogen (KWp)]]</f>
        <v>162</v>
      </c>
    </row>
    <row r="76" spans="2:19" x14ac:dyDescent="0.3">
      <c r="B76" t="s">
        <v>759</v>
      </c>
      <c r="C76" t="s">
        <v>21</v>
      </c>
      <c r="D76" t="s">
        <v>22</v>
      </c>
      <c r="E76" t="s">
        <v>90</v>
      </c>
      <c r="G76" t="s">
        <v>587</v>
      </c>
      <c r="H76">
        <v>2015</v>
      </c>
      <c r="I76" t="s">
        <v>588</v>
      </c>
      <c r="J76" t="s">
        <v>595</v>
      </c>
      <c r="K76" t="s">
        <v>91</v>
      </c>
      <c r="L76" t="s">
        <v>714</v>
      </c>
      <c r="M76" t="s">
        <v>621</v>
      </c>
      <c r="N76" t="s">
        <v>760</v>
      </c>
      <c r="O76" s="6"/>
      <c r="P76" s="6">
        <v>42</v>
      </c>
      <c r="Q76" s="2">
        <v>1</v>
      </c>
      <c r="R76" t="s">
        <v>71</v>
      </c>
      <c r="S76" s="6">
        <f>Tabel134[[#This Row],[%-Eigendom]]*Tabel134[[#This Row],[Vermogen (KWp)]]</f>
        <v>42</v>
      </c>
    </row>
    <row r="77" spans="2:19" x14ac:dyDescent="0.3">
      <c r="B77" t="s">
        <v>761</v>
      </c>
      <c r="C77" t="s">
        <v>48</v>
      </c>
      <c r="D77" t="s">
        <v>49</v>
      </c>
      <c r="E77" s="5" t="s">
        <v>272</v>
      </c>
      <c r="G77" t="s">
        <v>587</v>
      </c>
      <c r="H77">
        <v>2015</v>
      </c>
      <c r="I77" t="s">
        <v>588</v>
      </c>
      <c r="J77" t="s">
        <v>595</v>
      </c>
      <c r="K77" t="s">
        <v>762</v>
      </c>
      <c r="O77" s="6"/>
      <c r="P77" s="6">
        <v>62</v>
      </c>
      <c r="Q77" s="2">
        <v>1</v>
      </c>
      <c r="R77" t="s">
        <v>71</v>
      </c>
      <c r="S77" s="6">
        <f>Tabel134[[#This Row],[%-Eigendom]]*Tabel134[[#This Row],[Vermogen (KWp)]]</f>
        <v>62</v>
      </c>
    </row>
    <row r="78" spans="2:19" x14ac:dyDescent="0.3">
      <c r="B78" t="s">
        <v>763</v>
      </c>
      <c r="C78" t="s">
        <v>42</v>
      </c>
      <c r="D78" t="s">
        <v>680</v>
      </c>
      <c r="E78" t="s">
        <v>681</v>
      </c>
      <c r="F78" t="s">
        <v>681</v>
      </c>
      <c r="G78" t="s">
        <v>587</v>
      </c>
      <c r="H78">
        <v>2015</v>
      </c>
      <c r="I78" t="s">
        <v>588</v>
      </c>
      <c r="J78" t="s">
        <v>589</v>
      </c>
      <c r="N78" t="s">
        <v>764</v>
      </c>
      <c r="O78" s="6"/>
      <c r="P78" s="6">
        <v>39</v>
      </c>
      <c r="Q78" s="2">
        <v>0</v>
      </c>
      <c r="R78" t="s">
        <v>596</v>
      </c>
      <c r="S78" s="6">
        <f>Tabel134[[#This Row],[%-Eigendom]]*Tabel134[[#This Row],[Vermogen (KWp)]]</f>
        <v>0</v>
      </c>
    </row>
    <row r="79" spans="2:19" x14ac:dyDescent="0.3">
      <c r="B79" t="s">
        <v>765</v>
      </c>
      <c r="C79" t="s">
        <v>42</v>
      </c>
      <c r="D79" t="s">
        <v>316</v>
      </c>
      <c r="E79" t="s">
        <v>766</v>
      </c>
      <c r="F79" t="s">
        <v>767</v>
      </c>
      <c r="G79" t="s">
        <v>587</v>
      </c>
      <c r="H79">
        <v>2015</v>
      </c>
      <c r="I79" t="s">
        <v>588</v>
      </c>
      <c r="J79" t="s">
        <v>595</v>
      </c>
      <c r="K79" t="s">
        <v>768</v>
      </c>
      <c r="L79" t="s">
        <v>769</v>
      </c>
      <c r="O79" s="6"/>
      <c r="P79" s="6">
        <v>47</v>
      </c>
      <c r="Q79" s="2">
        <v>1</v>
      </c>
      <c r="R79" t="s">
        <v>83</v>
      </c>
      <c r="S79" s="6">
        <f>Tabel134[[#This Row],[%-Eigendom]]*Tabel134[[#This Row],[Vermogen (KWp)]]</f>
        <v>47</v>
      </c>
    </row>
    <row r="80" spans="2:19" x14ac:dyDescent="0.3">
      <c r="B80" t="s">
        <v>770</v>
      </c>
      <c r="C80" t="s">
        <v>42</v>
      </c>
      <c r="D80" t="s">
        <v>43</v>
      </c>
      <c r="E80" t="s">
        <v>644</v>
      </c>
      <c r="F80" t="s">
        <v>644</v>
      </c>
      <c r="G80" t="s">
        <v>587</v>
      </c>
      <c r="H80">
        <v>2015</v>
      </c>
      <c r="I80" t="s">
        <v>588</v>
      </c>
      <c r="J80" t="s">
        <v>595</v>
      </c>
      <c r="K80" t="s">
        <v>645</v>
      </c>
      <c r="O80" s="6"/>
      <c r="P80" s="6">
        <v>22</v>
      </c>
      <c r="Q80" s="2">
        <v>1</v>
      </c>
      <c r="R80" t="s">
        <v>596</v>
      </c>
      <c r="S80" s="6">
        <f>Tabel134[[#This Row],[%-Eigendom]]*Tabel134[[#This Row],[Vermogen (KWp)]]</f>
        <v>22</v>
      </c>
    </row>
    <row r="81" spans="2:19" x14ac:dyDescent="0.3">
      <c r="B81" t="s">
        <v>771</v>
      </c>
      <c r="C81" t="s">
        <v>21</v>
      </c>
      <c r="D81" t="s">
        <v>22</v>
      </c>
      <c r="E81" t="s">
        <v>90</v>
      </c>
      <c r="G81" t="s">
        <v>587</v>
      </c>
      <c r="H81">
        <v>2015</v>
      </c>
      <c r="I81" t="s">
        <v>588</v>
      </c>
      <c r="J81" t="s">
        <v>595</v>
      </c>
      <c r="K81" t="s">
        <v>91</v>
      </c>
      <c r="M81" t="s">
        <v>740</v>
      </c>
      <c r="N81" t="s">
        <v>772</v>
      </c>
      <c r="O81" s="6"/>
      <c r="P81" s="6">
        <v>131</v>
      </c>
      <c r="Q81" s="2">
        <v>1</v>
      </c>
      <c r="R81" t="s">
        <v>71</v>
      </c>
      <c r="S81" s="6">
        <f>Tabel134[[#This Row],[%-Eigendom]]*Tabel134[[#This Row],[Vermogen (KWp)]]</f>
        <v>131</v>
      </c>
    </row>
    <row r="82" spans="2:19" x14ac:dyDescent="0.3">
      <c r="B82" t="s">
        <v>773</v>
      </c>
      <c r="C82" t="s">
        <v>48</v>
      </c>
      <c r="D82" t="s">
        <v>49</v>
      </c>
      <c r="E82" t="s">
        <v>50</v>
      </c>
      <c r="G82" t="s">
        <v>587</v>
      </c>
      <c r="H82">
        <v>2015</v>
      </c>
      <c r="I82" t="s">
        <v>588</v>
      </c>
      <c r="J82" t="s">
        <v>595</v>
      </c>
      <c r="K82" t="s">
        <v>51</v>
      </c>
      <c r="O82" s="6"/>
      <c r="P82" s="6">
        <v>27</v>
      </c>
      <c r="Q82" s="2">
        <v>1</v>
      </c>
      <c r="R82" t="s">
        <v>71</v>
      </c>
      <c r="S82" s="6">
        <f>Tabel134[[#This Row],[%-Eigendom]]*Tabel134[[#This Row],[Vermogen (KWp)]]</f>
        <v>27</v>
      </c>
    </row>
    <row r="83" spans="2:19" x14ac:dyDescent="0.3">
      <c r="B83" t="s">
        <v>774</v>
      </c>
      <c r="C83" t="s">
        <v>42</v>
      </c>
      <c r="D83" t="s">
        <v>43</v>
      </c>
      <c r="E83" t="s">
        <v>644</v>
      </c>
      <c r="F83" t="s">
        <v>644</v>
      </c>
      <c r="G83" t="s">
        <v>603</v>
      </c>
      <c r="H83">
        <v>2015</v>
      </c>
      <c r="I83" t="s">
        <v>607</v>
      </c>
      <c r="J83" t="s">
        <v>595</v>
      </c>
      <c r="K83" t="s">
        <v>645</v>
      </c>
      <c r="O83" s="6"/>
      <c r="P83" s="6">
        <v>97</v>
      </c>
      <c r="Q83" s="2">
        <v>1</v>
      </c>
      <c r="R83" t="s">
        <v>71</v>
      </c>
      <c r="S83" s="6">
        <f>Tabel134[[#This Row],[%-Eigendom]]*Tabel134[[#This Row],[Vermogen (KWp)]]</f>
        <v>97</v>
      </c>
    </row>
    <row r="84" spans="2:19" x14ac:dyDescent="0.3">
      <c r="B84" t="s">
        <v>775</v>
      </c>
      <c r="C84" t="s">
        <v>66</v>
      </c>
      <c r="D84" t="s">
        <v>67</v>
      </c>
      <c r="E84" t="s">
        <v>211</v>
      </c>
      <c r="G84" t="s">
        <v>587</v>
      </c>
      <c r="H84">
        <v>2015</v>
      </c>
      <c r="I84" t="s">
        <v>588</v>
      </c>
      <c r="J84" t="s">
        <v>589</v>
      </c>
      <c r="L84" t="s">
        <v>621</v>
      </c>
      <c r="M84" t="s">
        <v>622</v>
      </c>
      <c r="N84" t="s">
        <v>776</v>
      </c>
      <c r="O84" s="6"/>
      <c r="P84" s="6">
        <v>133</v>
      </c>
      <c r="Q84" s="2">
        <v>0</v>
      </c>
      <c r="R84" t="s">
        <v>596</v>
      </c>
      <c r="S84" s="6">
        <f>Tabel134[[#This Row],[%-Eigendom]]*Tabel134[[#This Row],[Vermogen (KWp)]]</f>
        <v>0</v>
      </c>
    </row>
    <row r="85" spans="2:19" x14ac:dyDescent="0.3">
      <c r="B85" t="s">
        <v>777</v>
      </c>
      <c r="C85" t="s">
        <v>42</v>
      </c>
      <c r="D85" t="s">
        <v>43</v>
      </c>
      <c r="E85" t="s">
        <v>44</v>
      </c>
      <c r="G85" t="s">
        <v>587</v>
      </c>
      <c r="H85">
        <v>2015</v>
      </c>
      <c r="I85" t="s">
        <v>588</v>
      </c>
      <c r="J85" t="s">
        <v>595</v>
      </c>
      <c r="K85" t="s">
        <v>45</v>
      </c>
      <c r="O85" s="6"/>
      <c r="P85" s="6">
        <v>129</v>
      </c>
      <c r="Q85" s="2">
        <v>1</v>
      </c>
      <c r="R85" t="s">
        <v>596</v>
      </c>
      <c r="S85" s="6">
        <f>Tabel134[[#This Row],[%-Eigendom]]*Tabel134[[#This Row],[Vermogen (KWp)]]</f>
        <v>129</v>
      </c>
    </row>
    <row r="86" spans="2:19" x14ac:dyDescent="0.3">
      <c r="B86" t="s">
        <v>778</v>
      </c>
      <c r="C86" t="s">
        <v>42</v>
      </c>
      <c r="D86" t="s">
        <v>680</v>
      </c>
      <c r="E86" t="s">
        <v>681</v>
      </c>
      <c r="F86" t="s">
        <v>681</v>
      </c>
      <c r="G86" t="s">
        <v>587</v>
      </c>
      <c r="H86">
        <v>2015</v>
      </c>
      <c r="I86" t="s">
        <v>588</v>
      </c>
      <c r="J86" t="s">
        <v>595</v>
      </c>
      <c r="K86" t="s">
        <v>779</v>
      </c>
      <c r="O86" s="6"/>
      <c r="P86" s="6">
        <v>199</v>
      </c>
      <c r="Q86" s="2">
        <v>1</v>
      </c>
      <c r="R86" t="s">
        <v>71</v>
      </c>
      <c r="S86" s="6">
        <f>Tabel134[[#This Row],[%-Eigendom]]*Tabel134[[#This Row],[Vermogen (KWp)]]</f>
        <v>199</v>
      </c>
    </row>
    <row r="87" spans="2:19" x14ac:dyDescent="0.3">
      <c r="B87" t="s">
        <v>780</v>
      </c>
      <c r="C87" t="s">
        <v>48</v>
      </c>
      <c r="D87" t="s">
        <v>228</v>
      </c>
      <c r="E87" t="s">
        <v>781</v>
      </c>
      <c r="F87" t="s">
        <v>782</v>
      </c>
      <c r="G87" t="s">
        <v>587</v>
      </c>
      <c r="H87">
        <v>2015</v>
      </c>
      <c r="I87" t="s">
        <v>588</v>
      </c>
      <c r="J87" t="s">
        <v>599</v>
      </c>
      <c r="K87" t="s">
        <v>783</v>
      </c>
      <c r="L87" t="s">
        <v>601</v>
      </c>
      <c r="N87" t="s">
        <v>727</v>
      </c>
      <c r="O87" s="6"/>
      <c r="P87" s="6">
        <v>70</v>
      </c>
      <c r="Q87" s="2">
        <v>1</v>
      </c>
      <c r="R87" t="s">
        <v>83</v>
      </c>
      <c r="S87" s="6">
        <f>Tabel134[[#This Row],[%-Eigendom]]*Tabel134[[#This Row],[Vermogen (KWp)]]</f>
        <v>70</v>
      </c>
    </row>
    <row r="88" spans="2:19" x14ac:dyDescent="0.3">
      <c r="B88" t="s">
        <v>784</v>
      </c>
      <c r="C88" t="s">
        <v>66</v>
      </c>
      <c r="D88" t="s">
        <v>80</v>
      </c>
      <c r="E88" t="s">
        <v>785</v>
      </c>
      <c r="F88" t="s">
        <v>786</v>
      </c>
      <c r="G88" t="s">
        <v>587</v>
      </c>
      <c r="H88">
        <v>2015</v>
      </c>
      <c r="I88" t="s">
        <v>588</v>
      </c>
      <c r="J88" t="s">
        <v>595</v>
      </c>
      <c r="K88" t="s">
        <v>787</v>
      </c>
      <c r="O88" s="6"/>
      <c r="P88" s="6">
        <v>62</v>
      </c>
      <c r="Q88" s="2">
        <v>1</v>
      </c>
      <c r="R88" t="s">
        <v>83</v>
      </c>
      <c r="S88" s="6">
        <f>Tabel134[[#This Row],[%-Eigendom]]*Tabel134[[#This Row],[Vermogen (KWp)]]</f>
        <v>62</v>
      </c>
    </row>
    <row r="89" spans="2:19" x14ac:dyDescent="0.3">
      <c r="B89" t="s">
        <v>788</v>
      </c>
      <c r="C89" t="s">
        <v>42</v>
      </c>
      <c r="D89" t="s">
        <v>276</v>
      </c>
      <c r="E89" t="s">
        <v>649</v>
      </c>
      <c r="G89" t="s">
        <v>587</v>
      </c>
      <c r="H89">
        <v>2015</v>
      </c>
      <c r="I89" t="s">
        <v>588</v>
      </c>
      <c r="J89" t="s">
        <v>610</v>
      </c>
      <c r="K89" t="s">
        <v>789</v>
      </c>
      <c r="L89" t="s">
        <v>790</v>
      </c>
      <c r="O89" s="6"/>
      <c r="P89" s="6">
        <v>37</v>
      </c>
      <c r="Q89" s="2">
        <v>1</v>
      </c>
      <c r="R89" t="s">
        <v>83</v>
      </c>
      <c r="S89" s="6">
        <f>Tabel134[[#This Row],[%-Eigendom]]*Tabel134[[#This Row],[Vermogen (KWp)]]</f>
        <v>37</v>
      </c>
    </row>
    <row r="90" spans="2:19" x14ac:dyDescent="0.3">
      <c r="B90" t="s">
        <v>791</v>
      </c>
      <c r="C90" t="s">
        <v>66</v>
      </c>
      <c r="D90" t="s">
        <v>67</v>
      </c>
      <c r="E90" t="s">
        <v>598</v>
      </c>
      <c r="G90" t="s">
        <v>587</v>
      </c>
      <c r="H90">
        <v>2015</v>
      </c>
      <c r="I90" t="s">
        <v>588</v>
      </c>
      <c r="J90" t="s">
        <v>595</v>
      </c>
      <c r="K90" t="s">
        <v>702</v>
      </c>
      <c r="O90" s="6"/>
      <c r="P90" s="6">
        <v>125</v>
      </c>
      <c r="Q90" s="2">
        <v>1</v>
      </c>
      <c r="R90" t="s">
        <v>71</v>
      </c>
      <c r="S90" s="6">
        <f>Tabel134[[#This Row],[%-Eigendom]]*Tabel134[[#This Row],[Vermogen (KWp)]]</f>
        <v>125</v>
      </c>
    </row>
    <row r="91" spans="2:19" x14ac:dyDescent="0.3">
      <c r="B91" t="s">
        <v>792</v>
      </c>
      <c r="C91" t="s">
        <v>66</v>
      </c>
      <c r="D91" t="s">
        <v>67</v>
      </c>
      <c r="E91" t="s">
        <v>657</v>
      </c>
      <c r="G91" t="s">
        <v>587</v>
      </c>
      <c r="H91">
        <v>2015</v>
      </c>
      <c r="I91" t="s">
        <v>588</v>
      </c>
      <c r="J91" t="s">
        <v>599</v>
      </c>
      <c r="K91" t="s">
        <v>658</v>
      </c>
      <c r="L91" t="s">
        <v>601</v>
      </c>
      <c r="N91" t="s">
        <v>659</v>
      </c>
      <c r="O91" s="6"/>
      <c r="P91" s="6">
        <v>51</v>
      </c>
      <c r="Q91" s="2">
        <v>1</v>
      </c>
      <c r="R91" t="s">
        <v>83</v>
      </c>
      <c r="S91" s="6">
        <f>Tabel134[[#This Row],[%-Eigendom]]*Tabel134[[#This Row],[Vermogen (KWp)]]</f>
        <v>51</v>
      </c>
    </row>
    <row r="92" spans="2:19" x14ac:dyDescent="0.3">
      <c r="B92" t="s">
        <v>793</v>
      </c>
      <c r="C92" t="s">
        <v>66</v>
      </c>
      <c r="D92" t="s">
        <v>67</v>
      </c>
      <c r="E92" t="s">
        <v>698</v>
      </c>
      <c r="F92" t="s">
        <v>699</v>
      </c>
      <c r="G92" t="s">
        <v>587</v>
      </c>
      <c r="H92">
        <v>2015</v>
      </c>
      <c r="I92" t="s">
        <v>588</v>
      </c>
      <c r="J92" t="s">
        <v>595</v>
      </c>
      <c r="K92" t="s">
        <v>700</v>
      </c>
      <c r="O92" s="6"/>
      <c r="P92" s="6">
        <v>22</v>
      </c>
      <c r="Q92" s="2">
        <v>1</v>
      </c>
      <c r="R92" t="s">
        <v>596</v>
      </c>
      <c r="S92" s="6">
        <f>Tabel134[[#This Row],[%-Eigendom]]*Tabel134[[#This Row],[Vermogen (KWp)]]</f>
        <v>22</v>
      </c>
    </row>
    <row r="93" spans="2:19" x14ac:dyDescent="0.3">
      <c r="B93" t="s">
        <v>794</v>
      </c>
      <c r="C93" t="s">
        <v>42</v>
      </c>
      <c r="D93" t="s">
        <v>276</v>
      </c>
      <c r="E93" t="s">
        <v>649</v>
      </c>
      <c r="F93" t="s">
        <v>621</v>
      </c>
      <c r="G93" t="s">
        <v>587</v>
      </c>
      <c r="H93">
        <v>2015</v>
      </c>
      <c r="I93" t="s">
        <v>588</v>
      </c>
      <c r="J93" t="s">
        <v>589</v>
      </c>
      <c r="L93" t="s">
        <v>621</v>
      </c>
      <c r="M93" t="s">
        <v>622</v>
      </c>
      <c r="N93" t="s">
        <v>795</v>
      </c>
      <c r="O93" s="6"/>
      <c r="P93" s="6">
        <v>60</v>
      </c>
      <c r="Q93" s="2">
        <v>0</v>
      </c>
      <c r="R93" t="s">
        <v>71</v>
      </c>
      <c r="S93" s="6">
        <f>Tabel134[[#This Row],[%-Eigendom]]*Tabel134[[#This Row],[Vermogen (KWp)]]</f>
        <v>0</v>
      </c>
    </row>
    <row r="94" spans="2:19" x14ac:dyDescent="0.3">
      <c r="B94" t="s">
        <v>796</v>
      </c>
      <c r="C94" t="s">
        <v>176</v>
      </c>
      <c r="D94" t="s">
        <v>177</v>
      </c>
      <c r="E94" t="s">
        <v>372</v>
      </c>
      <c r="F94" t="s">
        <v>797</v>
      </c>
      <c r="G94" t="s">
        <v>587</v>
      </c>
      <c r="H94">
        <v>2015</v>
      </c>
      <c r="I94" t="s">
        <v>588</v>
      </c>
      <c r="J94" t="s">
        <v>595</v>
      </c>
      <c r="K94" t="s">
        <v>798</v>
      </c>
      <c r="O94" s="6"/>
      <c r="P94" s="6">
        <v>30</v>
      </c>
      <c r="Q94" s="2">
        <v>1</v>
      </c>
      <c r="R94" t="s">
        <v>596</v>
      </c>
      <c r="S94" s="6">
        <f>Tabel134[[#This Row],[%-Eigendom]]*Tabel134[[#This Row],[Vermogen (KWp)]]</f>
        <v>30</v>
      </c>
    </row>
    <row r="95" spans="2:19" x14ac:dyDescent="0.3">
      <c r="B95" t="s">
        <v>799</v>
      </c>
      <c r="C95" t="s">
        <v>66</v>
      </c>
      <c r="D95" t="s">
        <v>67</v>
      </c>
      <c r="E95" t="s">
        <v>598</v>
      </c>
      <c r="G95" t="s">
        <v>587</v>
      </c>
      <c r="H95">
        <v>2015</v>
      </c>
      <c r="I95" t="s">
        <v>588</v>
      </c>
      <c r="J95" t="s">
        <v>595</v>
      </c>
      <c r="K95" t="s">
        <v>800</v>
      </c>
      <c r="O95" s="6"/>
      <c r="P95" s="6">
        <v>88</v>
      </c>
      <c r="Q95" s="2">
        <v>1</v>
      </c>
      <c r="R95" t="s">
        <v>71</v>
      </c>
      <c r="S95" s="6">
        <f>Tabel134[[#This Row],[%-Eigendom]]*Tabel134[[#This Row],[Vermogen (KWp)]]</f>
        <v>88</v>
      </c>
    </row>
    <row r="96" spans="2:19" x14ac:dyDescent="0.3">
      <c r="B96" t="s">
        <v>801</v>
      </c>
      <c r="C96" t="s">
        <v>48</v>
      </c>
      <c r="D96" t="s">
        <v>49</v>
      </c>
      <c r="E96" s="5" t="s">
        <v>272</v>
      </c>
      <c r="G96" t="s">
        <v>587</v>
      </c>
      <c r="H96">
        <v>2015</v>
      </c>
      <c r="I96" t="s">
        <v>588</v>
      </c>
      <c r="J96" t="s">
        <v>589</v>
      </c>
      <c r="L96" t="s">
        <v>802</v>
      </c>
      <c r="M96" t="s">
        <v>677</v>
      </c>
      <c r="N96" t="s">
        <v>803</v>
      </c>
      <c r="O96" s="6"/>
      <c r="P96" s="6">
        <v>41</v>
      </c>
      <c r="Q96" s="2">
        <v>0</v>
      </c>
      <c r="R96" t="s">
        <v>596</v>
      </c>
      <c r="S96" s="6">
        <f>Tabel134[[#This Row],[%-Eigendom]]*Tabel134[[#This Row],[Vermogen (KWp)]]</f>
        <v>0</v>
      </c>
    </row>
    <row r="97" spans="2:19" x14ac:dyDescent="0.3">
      <c r="B97" t="s">
        <v>804</v>
      </c>
      <c r="C97" t="s">
        <v>48</v>
      </c>
      <c r="D97" t="s">
        <v>49</v>
      </c>
      <c r="E97" t="s">
        <v>340</v>
      </c>
      <c r="G97" t="s">
        <v>587</v>
      </c>
      <c r="H97">
        <v>2015</v>
      </c>
      <c r="I97" t="s">
        <v>588</v>
      </c>
      <c r="J97" t="s">
        <v>589</v>
      </c>
      <c r="M97" t="s">
        <v>677</v>
      </c>
      <c r="N97" t="s">
        <v>805</v>
      </c>
      <c r="O97" s="6"/>
      <c r="P97" s="6">
        <v>69</v>
      </c>
      <c r="Q97" s="2">
        <v>0</v>
      </c>
      <c r="R97" t="s">
        <v>71</v>
      </c>
      <c r="S97" s="6">
        <f>Tabel134[[#This Row],[%-Eigendom]]*Tabel134[[#This Row],[Vermogen (KWp)]]</f>
        <v>0</v>
      </c>
    </row>
    <row r="98" spans="2:19" x14ac:dyDescent="0.3">
      <c r="B98" t="s">
        <v>806</v>
      </c>
      <c r="C98" t="s">
        <v>66</v>
      </c>
      <c r="D98" t="s">
        <v>80</v>
      </c>
      <c r="E98" t="s">
        <v>807</v>
      </c>
      <c r="F98" t="s">
        <v>808</v>
      </c>
      <c r="G98" t="s">
        <v>587</v>
      </c>
      <c r="H98">
        <v>2015</v>
      </c>
      <c r="I98" t="s">
        <v>588</v>
      </c>
      <c r="J98" t="s">
        <v>595</v>
      </c>
      <c r="K98" t="s">
        <v>809</v>
      </c>
      <c r="O98" s="6"/>
      <c r="P98" s="6">
        <v>48</v>
      </c>
      <c r="Q98" s="2">
        <v>1</v>
      </c>
      <c r="R98" t="s">
        <v>83</v>
      </c>
      <c r="S98" s="6">
        <f>Tabel134[[#This Row],[%-Eigendom]]*Tabel134[[#This Row],[Vermogen (KWp)]]</f>
        <v>48</v>
      </c>
    </row>
    <row r="99" spans="2:19" x14ac:dyDescent="0.3">
      <c r="B99" t="s">
        <v>810</v>
      </c>
      <c r="C99" t="s">
        <v>37</v>
      </c>
      <c r="D99" t="s">
        <v>362</v>
      </c>
      <c r="E99" t="s">
        <v>811</v>
      </c>
      <c r="G99" t="s">
        <v>587</v>
      </c>
      <c r="H99">
        <v>2015</v>
      </c>
      <c r="I99" t="s">
        <v>588</v>
      </c>
      <c r="J99" t="s">
        <v>595</v>
      </c>
      <c r="K99" t="s">
        <v>812</v>
      </c>
      <c r="L99" t="s">
        <v>601</v>
      </c>
      <c r="O99" s="6"/>
      <c r="P99" s="6">
        <v>6</v>
      </c>
      <c r="Q99" s="2">
        <v>1</v>
      </c>
      <c r="R99" t="s">
        <v>596</v>
      </c>
      <c r="S99" s="6">
        <f>Tabel134[[#This Row],[%-Eigendom]]*Tabel134[[#This Row],[Vermogen (KWp)]]</f>
        <v>6</v>
      </c>
    </row>
    <row r="100" spans="2:19" x14ac:dyDescent="0.3">
      <c r="B100" t="s">
        <v>813</v>
      </c>
      <c r="C100" t="s">
        <v>42</v>
      </c>
      <c r="D100" t="s">
        <v>680</v>
      </c>
      <c r="E100" t="s">
        <v>814</v>
      </c>
      <c r="F100" t="s">
        <v>815</v>
      </c>
      <c r="G100" t="s">
        <v>587</v>
      </c>
      <c r="H100">
        <v>2015</v>
      </c>
      <c r="I100" t="s">
        <v>588</v>
      </c>
      <c r="J100" t="s">
        <v>595</v>
      </c>
      <c r="K100" t="s">
        <v>816</v>
      </c>
      <c r="O100" s="6"/>
      <c r="P100" s="6">
        <v>180</v>
      </c>
      <c r="Q100" s="2">
        <v>1</v>
      </c>
      <c r="R100" t="s">
        <v>71</v>
      </c>
      <c r="S100" s="6">
        <f>Tabel134[[#This Row],[%-Eigendom]]*Tabel134[[#This Row],[Vermogen (KWp)]]</f>
        <v>180</v>
      </c>
    </row>
    <row r="101" spans="2:19" x14ac:dyDescent="0.3">
      <c r="B101" t="s">
        <v>817</v>
      </c>
      <c r="C101" t="s">
        <v>48</v>
      </c>
      <c r="D101" t="s">
        <v>49</v>
      </c>
      <c r="E101" t="s">
        <v>340</v>
      </c>
      <c r="G101" t="s">
        <v>587</v>
      </c>
      <c r="H101">
        <v>2015</v>
      </c>
      <c r="I101" t="s">
        <v>588</v>
      </c>
      <c r="J101" t="s">
        <v>589</v>
      </c>
      <c r="M101" t="s">
        <v>677</v>
      </c>
      <c r="N101" t="s">
        <v>818</v>
      </c>
      <c r="O101" s="6"/>
      <c r="P101" s="6">
        <v>44</v>
      </c>
      <c r="Q101" s="2">
        <v>0</v>
      </c>
      <c r="R101" t="s">
        <v>71</v>
      </c>
      <c r="S101" s="6">
        <f>Tabel134[[#This Row],[%-Eigendom]]*Tabel134[[#This Row],[Vermogen (KWp)]]</f>
        <v>0</v>
      </c>
    </row>
    <row r="102" spans="2:19" x14ac:dyDescent="0.3">
      <c r="B102" t="s">
        <v>819</v>
      </c>
      <c r="C102" t="s">
        <v>66</v>
      </c>
      <c r="D102" t="s">
        <v>67</v>
      </c>
      <c r="E102" t="s">
        <v>598</v>
      </c>
      <c r="G102" t="s">
        <v>587</v>
      </c>
      <c r="H102">
        <v>2015</v>
      </c>
      <c r="I102" t="s">
        <v>588</v>
      </c>
      <c r="J102" t="s">
        <v>599</v>
      </c>
      <c r="K102" t="s">
        <v>820</v>
      </c>
      <c r="L102" t="s">
        <v>601</v>
      </c>
      <c r="N102" t="s">
        <v>821</v>
      </c>
      <c r="O102" s="6"/>
      <c r="P102" s="6">
        <v>31</v>
      </c>
      <c r="Q102" s="2">
        <v>1</v>
      </c>
      <c r="R102" t="s">
        <v>83</v>
      </c>
      <c r="S102" s="6">
        <f>Tabel134[[#This Row],[%-Eigendom]]*Tabel134[[#This Row],[Vermogen (KWp)]]</f>
        <v>31</v>
      </c>
    </row>
    <row r="103" spans="2:19" x14ac:dyDescent="0.3">
      <c r="B103" t="s">
        <v>822</v>
      </c>
      <c r="C103" t="s">
        <v>66</v>
      </c>
      <c r="D103" t="s">
        <v>67</v>
      </c>
      <c r="E103" t="s">
        <v>598</v>
      </c>
      <c r="G103" t="s">
        <v>587</v>
      </c>
      <c r="H103">
        <v>2015</v>
      </c>
      <c r="I103" t="s">
        <v>588</v>
      </c>
      <c r="J103" t="s">
        <v>599</v>
      </c>
      <c r="K103" t="s">
        <v>823</v>
      </c>
      <c r="L103" t="s">
        <v>601</v>
      </c>
      <c r="O103" s="6"/>
      <c r="P103" s="6">
        <v>48</v>
      </c>
      <c r="Q103" s="2">
        <v>1</v>
      </c>
      <c r="R103" t="s">
        <v>83</v>
      </c>
      <c r="S103" s="6">
        <f>Tabel134[[#This Row],[%-Eigendom]]*Tabel134[[#This Row],[Vermogen (KWp)]]</f>
        <v>48</v>
      </c>
    </row>
    <row r="104" spans="2:19" x14ac:dyDescent="0.3">
      <c r="B104" t="s">
        <v>824</v>
      </c>
      <c r="C104" t="s">
        <v>66</v>
      </c>
      <c r="D104" t="s">
        <v>67</v>
      </c>
      <c r="E104" t="s">
        <v>738</v>
      </c>
      <c r="G104" t="s">
        <v>587</v>
      </c>
      <c r="H104">
        <v>2015</v>
      </c>
      <c r="I104" t="s">
        <v>588</v>
      </c>
      <c r="J104" t="s">
        <v>595</v>
      </c>
      <c r="K104" t="s">
        <v>825</v>
      </c>
      <c r="L104" t="s">
        <v>601</v>
      </c>
      <c r="O104" s="6"/>
      <c r="P104" s="6">
        <v>28</v>
      </c>
      <c r="Q104" s="2">
        <v>1</v>
      </c>
      <c r="R104" t="s">
        <v>83</v>
      </c>
      <c r="S104" s="6">
        <f>Tabel134[[#This Row],[%-Eigendom]]*Tabel134[[#This Row],[Vermogen (KWp)]]</f>
        <v>28</v>
      </c>
    </row>
    <row r="105" spans="2:19" x14ac:dyDescent="0.3">
      <c r="B105" t="s">
        <v>826</v>
      </c>
      <c r="C105" t="s">
        <v>66</v>
      </c>
      <c r="D105" t="s">
        <v>67</v>
      </c>
      <c r="E105" t="s">
        <v>827</v>
      </c>
      <c r="G105" t="s">
        <v>587</v>
      </c>
      <c r="H105">
        <v>2015</v>
      </c>
      <c r="I105" t="s">
        <v>588</v>
      </c>
      <c r="J105" t="s">
        <v>589</v>
      </c>
      <c r="L105" t="s">
        <v>828</v>
      </c>
      <c r="M105" t="s">
        <v>677</v>
      </c>
      <c r="N105" t="s">
        <v>829</v>
      </c>
      <c r="O105" s="6"/>
      <c r="P105" s="6">
        <v>71</v>
      </c>
      <c r="Q105" s="2">
        <v>0</v>
      </c>
      <c r="R105" t="s">
        <v>71</v>
      </c>
      <c r="S105" s="6">
        <f>Tabel134[[#This Row],[%-Eigendom]]*Tabel134[[#This Row],[Vermogen (KWp)]]</f>
        <v>0</v>
      </c>
    </row>
    <row r="106" spans="2:19" x14ac:dyDescent="0.3">
      <c r="B106" t="s">
        <v>830</v>
      </c>
      <c r="C106" t="s">
        <v>60</v>
      </c>
      <c r="D106" t="s">
        <v>61</v>
      </c>
      <c r="E106" t="s">
        <v>62</v>
      </c>
      <c r="F106" t="s">
        <v>831</v>
      </c>
      <c r="G106" t="s">
        <v>587</v>
      </c>
      <c r="H106">
        <v>2015</v>
      </c>
      <c r="I106" t="s">
        <v>588</v>
      </c>
      <c r="J106" t="s">
        <v>595</v>
      </c>
      <c r="K106" t="s">
        <v>832</v>
      </c>
      <c r="O106" s="6"/>
      <c r="P106" s="6">
        <v>166</v>
      </c>
      <c r="Q106" s="2">
        <v>1</v>
      </c>
      <c r="R106" t="s">
        <v>71</v>
      </c>
      <c r="S106" s="6">
        <f>Tabel134[[#This Row],[%-Eigendom]]*Tabel134[[#This Row],[Vermogen (KWp)]]</f>
        <v>166</v>
      </c>
    </row>
    <row r="107" spans="2:19" x14ac:dyDescent="0.3">
      <c r="B107" t="s">
        <v>833</v>
      </c>
      <c r="C107" t="s">
        <v>42</v>
      </c>
      <c r="D107" t="s">
        <v>43</v>
      </c>
      <c r="E107" t="s">
        <v>44</v>
      </c>
      <c r="G107" t="s">
        <v>587</v>
      </c>
      <c r="H107">
        <v>2015</v>
      </c>
      <c r="I107" t="s">
        <v>588</v>
      </c>
      <c r="J107" t="s">
        <v>595</v>
      </c>
      <c r="K107" t="s">
        <v>45</v>
      </c>
      <c r="O107" s="6"/>
      <c r="P107" s="6">
        <v>292</v>
      </c>
      <c r="Q107" s="2">
        <v>1</v>
      </c>
      <c r="R107" t="s">
        <v>596</v>
      </c>
      <c r="S107" s="6">
        <f>Tabel134[[#This Row],[%-Eigendom]]*Tabel134[[#This Row],[Vermogen (KWp)]]</f>
        <v>292</v>
      </c>
    </row>
    <row r="108" spans="2:19" x14ac:dyDescent="0.3">
      <c r="B108" t="s">
        <v>834</v>
      </c>
      <c r="C108" t="s">
        <v>42</v>
      </c>
      <c r="D108" t="s">
        <v>43</v>
      </c>
      <c r="E108" t="s">
        <v>644</v>
      </c>
      <c r="F108" t="s">
        <v>644</v>
      </c>
      <c r="G108" t="s">
        <v>587</v>
      </c>
      <c r="H108">
        <v>2015</v>
      </c>
      <c r="I108" t="s">
        <v>588</v>
      </c>
      <c r="J108" t="s">
        <v>595</v>
      </c>
      <c r="K108" t="s">
        <v>645</v>
      </c>
      <c r="O108" s="6"/>
      <c r="P108" s="6">
        <v>5</v>
      </c>
      <c r="Q108" s="2">
        <v>0</v>
      </c>
      <c r="R108" t="s">
        <v>596</v>
      </c>
      <c r="S108" s="6">
        <f>Tabel134[[#This Row],[%-Eigendom]]*Tabel134[[#This Row],[Vermogen (KWp)]]</f>
        <v>0</v>
      </c>
    </row>
    <row r="109" spans="2:19" x14ac:dyDescent="0.3">
      <c r="B109" t="s">
        <v>835</v>
      </c>
      <c r="C109" t="s">
        <v>21</v>
      </c>
      <c r="D109" t="s">
        <v>542</v>
      </c>
      <c r="E109" t="s">
        <v>630</v>
      </c>
      <c r="G109" t="s">
        <v>587</v>
      </c>
      <c r="H109">
        <v>2015</v>
      </c>
      <c r="I109" t="s">
        <v>588</v>
      </c>
      <c r="J109" t="s">
        <v>599</v>
      </c>
      <c r="K109" t="s">
        <v>836</v>
      </c>
      <c r="L109" t="s">
        <v>618</v>
      </c>
      <c r="M109" t="s">
        <v>618</v>
      </c>
      <c r="O109" s="6"/>
      <c r="P109" s="6">
        <v>117</v>
      </c>
      <c r="Q109" s="2">
        <v>1</v>
      </c>
      <c r="R109" t="s">
        <v>71</v>
      </c>
      <c r="S109" s="6">
        <f>Tabel134[[#This Row],[%-Eigendom]]*Tabel134[[#This Row],[Vermogen (KWp)]]</f>
        <v>117</v>
      </c>
    </row>
    <row r="110" spans="2:19" x14ac:dyDescent="0.3">
      <c r="B110" t="s">
        <v>837</v>
      </c>
      <c r="C110" t="s">
        <v>42</v>
      </c>
      <c r="D110" t="s">
        <v>43</v>
      </c>
      <c r="E110" t="s">
        <v>838</v>
      </c>
      <c r="F110" t="s">
        <v>839</v>
      </c>
      <c r="G110" t="s">
        <v>587</v>
      </c>
      <c r="H110">
        <v>2015</v>
      </c>
      <c r="I110" t="s">
        <v>588</v>
      </c>
      <c r="J110" t="s">
        <v>595</v>
      </c>
      <c r="K110" t="s">
        <v>840</v>
      </c>
      <c r="O110" s="6"/>
      <c r="P110" s="6">
        <v>100</v>
      </c>
      <c r="Q110" s="2">
        <v>1</v>
      </c>
      <c r="R110" t="s">
        <v>71</v>
      </c>
      <c r="S110" s="6">
        <f>Tabel134[[#This Row],[%-Eigendom]]*Tabel134[[#This Row],[Vermogen (KWp)]]</f>
        <v>100</v>
      </c>
    </row>
    <row r="111" spans="2:19" x14ac:dyDescent="0.3">
      <c r="B111" t="s">
        <v>841</v>
      </c>
      <c r="C111" t="s">
        <v>66</v>
      </c>
      <c r="D111" t="s">
        <v>80</v>
      </c>
      <c r="E111" t="s">
        <v>654</v>
      </c>
      <c r="F111" t="s">
        <v>842</v>
      </c>
      <c r="G111" t="s">
        <v>587</v>
      </c>
      <c r="H111">
        <v>2015</v>
      </c>
      <c r="I111" t="s">
        <v>588</v>
      </c>
      <c r="J111" t="s">
        <v>595</v>
      </c>
      <c r="K111" t="s">
        <v>655</v>
      </c>
      <c r="L111" t="s">
        <v>601</v>
      </c>
      <c r="O111" s="6"/>
      <c r="P111" s="6">
        <v>17</v>
      </c>
      <c r="Q111" s="2">
        <v>1</v>
      </c>
      <c r="R111" t="s">
        <v>596</v>
      </c>
      <c r="S111" s="6">
        <f>Tabel134[[#This Row],[%-Eigendom]]*Tabel134[[#This Row],[Vermogen (KWp)]]</f>
        <v>17</v>
      </c>
    </row>
    <row r="112" spans="2:19" x14ac:dyDescent="0.3">
      <c r="B112" t="s">
        <v>843</v>
      </c>
      <c r="C112" t="s">
        <v>42</v>
      </c>
      <c r="D112" t="s">
        <v>93</v>
      </c>
      <c r="E112" t="s">
        <v>426</v>
      </c>
      <c r="G112" t="s">
        <v>587</v>
      </c>
      <c r="H112">
        <v>2015</v>
      </c>
      <c r="I112" t="s">
        <v>588</v>
      </c>
      <c r="J112" t="s">
        <v>595</v>
      </c>
      <c r="K112" t="s">
        <v>844</v>
      </c>
      <c r="M112" t="s">
        <v>621</v>
      </c>
      <c r="N112" t="s">
        <v>845</v>
      </c>
      <c r="O112" s="6"/>
      <c r="P112" s="6">
        <v>54</v>
      </c>
      <c r="Q112" s="2">
        <v>1</v>
      </c>
      <c r="R112" t="s">
        <v>596</v>
      </c>
      <c r="S112" s="6">
        <f>Tabel134[[#This Row],[%-Eigendom]]*Tabel134[[#This Row],[Vermogen (KWp)]]</f>
        <v>54</v>
      </c>
    </row>
    <row r="113" spans="2:19" x14ac:dyDescent="0.3">
      <c r="B113" t="s">
        <v>846</v>
      </c>
      <c r="C113" t="s">
        <v>48</v>
      </c>
      <c r="D113" t="s">
        <v>49</v>
      </c>
      <c r="E113" t="s">
        <v>340</v>
      </c>
      <c r="F113" t="s">
        <v>847</v>
      </c>
      <c r="G113" t="s">
        <v>587</v>
      </c>
      <c r="H113">
        <v>2016</v>
      </c>
      <c r="I113" t="s">
        <v>607</v>
      </c>
      <c r="J113" t="s">
        <v>599</v>
      </c>
      <c r="K113" t="s">
        <v>848</v>
      </c>
      <c r="L113" t="s">
        <v>618</v>
      </c>
      <c r="M113" t="s">
        <v>618</v>
      </c>
      <c r="N113" t="s">
        <v>692</v>
      </c>
      <c r="O113" s="6"/>
      <c r="P113" s="6">
        <v>57</v>
      </c>
      <c r="Q113" s="2">
        <v>1</v>
      </c>
      <c r="R113" t="s">
        <v>83</v>
      </c>
      <c r="S113" s="6">
        <f>Tabel134[[#This Row],[%-Eigendom]]*Tabel134[[#This Row],[Vermogen (KWp)]]</f>
        <v>57</v>
      </c>
    </row>
    <row r="114" spans="2:19" x14ac:dyDescent="0.3">
      <c r="B114" t="s">
        <v>849</v>
      </c>
      <c r="C114" t="s">
        <v>37</v>
      </c>
      <c r="D114" t="s">
        <v>38</v>
      </c>
      <c r="E114" t="s">
        <v>310</v>
      </c>
      <c r="F114" t="s">
        <v>850</v>
      </c>
      <c r="G114" t="s">
        <v>587</v>
      </c>
      <c r="H114">
        <v>2016</v>
      </c>
      <c r="I114" t="s">
        <v>588</v>
      </c>
      <c r="J114" t="s">
        <v>595</v>
      </c>
      <c r="K114" t="s">
        <v>851</v>
      </c>
      <c r="O114" s="6"/>
      <c r="P114" s="6">
        <v>91</v>
      </c>
      <c r="Q114" s="2">
        <v>1</v>
      </c>
      <c r="R114" t="s">
        <v>71</v>
      </c>
      <c r="S114" s="6">
        <f>Tabel134[[#This Row],[%-Eigendom]]*Tabel134[[#This Row],[Vermogen (KWp)]]</f>
        <v>91</v>
      </c>
    </row>
    <row r="115" spans="2:19" x14ac:dyDescent="0.3">
      <c r="B115" t="s">
        <v>852</v>
      </c>
      <c r="C115" t="s">
        <v>66</v>
      </c>
      <c r="D115" t="s">
        <v>80</v>
      </c>
      <c r="E115" t="s">
        <v>807</v>
      </c>
      <c r="G115" t="s">
        <v>587</v>
      </c>
      <c r="H115">
        <v>2016</v>
      </c>
      <c r="I115" t="s">
        <v>607</v>
      </c>
      <c r="J115" t="s">
        <v>595</v>
      </c>
      <c r="K115" t="s">
        <v>809</v>
      </c>
      <c r="O115" s="6"/>
      <c r="P115" s="6">
        <v>157</v>
      </c>
      <c r="Q115" s="2">
        <v>1</v>
      </c>
      <c r="R115" t="s">
        <v>83</v>
      </c>
      <c r="S115" s="6">
        <f>Tabel134[[#This Row],[%-Eigendom]]*Tabel134[[#This Row],[Vermogen (KWp)]]</f>
        <v>157</v>
      </c>
    </row>
    <row r="116" spans="2:19" x14ac:dyDescent="0.3">
      <c r="B116" t="s">
        <v>853</v>
      </c>
      <c r="C116" t="s">
        <v>42</v>
      </c>
      <c r="D116" t="s">
        <v>43</v>
      </c>
      <c r="E116" t="s">
        <v>838</v>
      </c>
      <c r="G116" t="s">
        <v>587</v>
      </c>
      <c r="H116">
        <v>2016</v>
      </c>
      <c r="I116" t="s">
        <v>588</v>
      </c>
      <c r="J116" t="s">
        <v>589</v>
      </c>
      <c r="M116" t="s">
        <v>677</v>
      </c>
      <c r="N116" t="s">
        <v>854</v>
      </c>
      <c r="O116" s="6"/>
      <c r="P116" s="6">
        <v>146</v>
      </c>
      <c r="Q116" s="2">
        <v>0</v>
      </c>
      <c r="R116" t="s">
        <v>71</v>
      </c>
      <c r="S116" s="6">
        <f>Tabel134[[#This Row],[%-Eigendom]]*Tabel134[[#This Row],[Vermogen (KWp)]]</f>
        <v>0</v>
      </c>
    </row>
    <row r="117" spans="2:19" x14ac:dyDescent="0.3">
      <c r="B117" t="s">
        <v>855</v>
      </c>
      <c r="C117" t="s">
        <v>37</v>
      </c>
      <c r="D117" t="s">
        <v>390</v>
      </c>
      <c r="E117" t="s">
        <v>856</v>
      </c>
      <c r="G117" t="s">
        <v>587</v>
      </c>
      <c r="H117">
        <v>2016</v>
      </c>
      <c r="I117" t="s">
        <v>588</v>
      </c>
      <c r="J117" t="s">
        <v>595</v>
      </c>
      <c r="K117" t="s">
        <v>857</v>
      </c>
      <c r="L117" t="s">
        <v>735</v>
      </c>
      <c r="O117" s="6"/>
      <c r="P117" s="6">
        <v>91</v>
      </c>
      <c r="Q117" s="2">
        <v>0</v>
      </c>
      <c r="R117" t="s">
        <v>71</v>
      </c>
      <c r="S117" s="6">
        <f>Tabel134[[#This Row],[%-Eigendom]]*Tabel134[[#This Row],[Vermogen (KWp)]]</f>
        <v>0</v>
      </c>
    </row>
    <row r="118" spans="2:19" x14ac:dyDescent="0.3">
      <c r="B118" t="s">
        <v>858</v>
      </c>
      <c r="C118" t="s">
        <v>138</v>
      </c>
      <c r="D118" t="s">
        <v>139</v>
      </c>
      <c r="E118" t="s">
        <v>859</v>
      </c>
      <c r="F118" t="s">
        <v>860</v>
      </c>
      <c r="G118" t="s">
        <v>587</v>
      </c>
      <c r="H118">
        <v>2016</v>
      </c>
      <c r="I118" t="s">
        <v>607</v>
      </c>
      <c r="J118" t="s">
        <v>595</v>
      </c>
      <c r="K118" t="s">
        <v>861</v>
      </c>
      <c r="L118" t="s">
        <v>862</v>
      </c>
      <c r="N118" t="s">
        <v>863</v>
      </c>
      <c r="O118" s="6"/>
      <c r="P118" s="6">
        <v>7000</v>
      </c>
      <c r="Q118" s="2">
        <v>1</v>
      </c>
      <c r="R118" t="s">
        <v>71</v>
      </c>
      <c r="S118" s="6">
        <f>Tabel134[[#This Row],[%-Eigendom]]*Tabel134[[#This Row],[Vermogen (KWp)]]</f>
        <v>7000</v>
      </c>
    </row>
    <row r="119" spans="2:19" x14ac:dyDescent="0.3">
      <c r="B119" t="s">
        <v>864</v>
      </c>
      <c r="C119" t="s">
        <v>66</v>
      </c>
      <c r="D119" t="s">
        <v>67</v>
      </c>
      <c r="E119" t="s">
        <v>235</v>
      </c>
      <c r="F119" t="s">
        <v>865</v>
      </c>
      <c r="G119" t="s">
        <v>587</v>
      </c>
      <c r="H119">
        <v>2016</v>
      </c>
      <c r="I119" t="s">
        <v>588</v>
      </c>
      <c r="J119" t="s">
        <v>599</v>
      </c>
      <c r="K119" t="s">
        <v>866</v>
      </c>
      <c r="L119" t="s">
        <v>601</v>
      </c>
      <c r="N119" t="s">
        <v>867</v>
      </c>
      <c r="O119" s="6"/>
      <c r="P119" s="6">
        <v>71</v>
      </c>
      <c r="Q119" s="2">
        <v>1</v>
      </c>
      <c r="R119" t="s">
        <v>83</v>
      </c>
      <c r="S119" s="6">
        <f>Tabel134[[#This Row],[%-Eigendom]]*Tabel134[[#This Row],[Vermogen (KWp)]]</f>
        <v>71</v>
      </c>
    </row>
    <row r="120" spans="2:19" x14ac:dyDescent="0.3">
      <c r="B120" t="s">
        <v>868</v>
      </c>
      <c r="C120" t="s">
        <v>66</v>
      </c>
      <c r="D120" t="s">
        <v>67</v>
      </c>
      <c r="E120" t="s">
        <v>598</v>
      </c>
      <c r="G120" t="s">
        <v>587</v>
      </c>
      <c r="H120">
        <v>2016</v>
      </c>
      <c r="I120" t="s">
        <v>588</v>
      </c>
      <c r="J120" t="s">
        <v>595</v>
      </c>
      <c r="K120" t="s">
        <v>869</v>
      </c>
      <c r="N120" t="s">
        <v>870</v>
      </c>
      <c r="O120" s="6"/>
      <c r="P120" s="6">
        <v>59</v>
      </c>
      <c r="Q120" s="2">
        <v>1</v>
      </c>
      <c r="R120" t="s">
        <v>83</v>
      </c>
      <c r="S120" s="6">
        <f>Tabel134[[#This Row],[%-Eigendom]]*Tabel134[[#This Row],[Vermogen (KWp)]]</f>
        <v>59</v>
      </c>
    </row>
    <row r="121" spans="2:19" x14ac:dyDescent="0.3">
      <c r="B121" t="s">
        <v>871</v>
      </c>
      <c r="C121" t="s">
        <v>42</v>
      </c>
      <c r="D121" t="s">
        <v>276</v>
      </c>
      <c r="E121" t="s">
        <v>872</v>
      </c>
      <c r="F121" t="s">
        <v>621</v>
      </c>
      <c r="G121" t="s">
        <v>587</v>
      </c>
      <c r="H121">
        <v>2016</v>
      </c>
      <c r="I121" t="s">
        <v>588</v>
      </c>
      <c r="J121" t="s">
        <v>589</v>
      </c>
      <c r="L121" t="s">
        <v>621</v>
      </c>
      <c r="M121" t="s">
        <v>622</v>
      </c>
      <c r="N121" t="s">
        <v>623</v>
      </c>
      <c r="O121" s="6"/>
      <c r="P121" s="6">
        <v>37</v>
      </c>
      <c r="Q121" s="2">
        <v>0</v>
      </c>
      <c r="R121" t="s">
        <v>71</v>
      </c>
      <c r="S121" s="6">
        <f>Tabel134[[#This Row],[%-Eigendom]]*Tabel134[[#This Row],[Vermogen (KWp)]]</f>
        <v>0</v>
      </c>
    </row>
    <row r="122" spans="2:19" x14ac:dyDescent="0.3">
      <c r="B122" t="s">
        <v>873</v>
      </c>
      <c r="C122" t="s">
        <v>66</v>
      </c>
      <c r="D122" t="s">
        <v>67</v>
      </c>
      <c r="E122" t="s">
        <v>874</v>
      </c>
      <c r="G122" t="s">
        <v>587</v>
      </c>
      <c r="H122">
        <v>2016</v>
      </c>
      <c r="I122" t="s">
        <v>588</v>
      </c>
      <c r="J122" t="s">
        <v>595</v>
      </c>
      <c r="K122" t="s">
        <v>875</v>
      </c>
      <c r="N122" t="s">
        <v>876</v>
      </c>
      <c r="O122" s="6"/>
      <c r="P122" s="6">
        <v>27</v>
      </c>
      <c r="Q122" s="2">
        <v>1</v>
      </c>
      <c r="R122" t="s">
        <v>83</v>
      </c>
      <c r="S122" s="6">
        <f>Tabel134[[#This Row],[%-Eigendom]]*Tabel134[[#This Row],[Vermogen (KWp)]]</f>
        <v>27</v>
      </c>
    </row>
    <row r="123" spans="2:19" x14ac:dyDescent="0.3">
      <c r="B123" t="s">
        <v>877</v>
      </c>
      <c r="C123" t="s">
        <v>28</v>
      </c>
      <c r="D123" t="s">
        <v>29</v>
      </c>
      <c r="E123" t="s">
        <v>295</v>
      </c>
      <c r="G123" t="s">
        <v>587</v>
      </c>
      <c r="H123">
        <v>2016</v>
      </c>
      <c r="I123" t="s">
        <v>588</v>
      </c>
      <c r="J123" t="s">
        <v>595</v>
      </c>
      <c r="K123" t="s">
        <v>296</v>
      </c>
      <c r="O123" s="6"/>
      <c r="P123" s="6">
        <v>69</v>
      </c>
      <c r="Q123" s="2">
        <v>1</v>
      </c>
      <c r="R123" t="s">
        <v>83</v>
      </c>
      <c r="S123" s="6">
        <f>Tabel134[[#This Row],[%-Eigendom]]*Tabel134[[#This Row],[Vermogen (KWp)]]</f>
        <v>69</v>
      </c>
    </row>
    <row r="124" spans="2:19" x14ac:dyDescent="0.3">
      <c r="B124" t="s">
        <v>878</v>
      </c>
      <c r="C124" t="s">
        <v>42</v>
      </c>
      <c r="D124" t="s">
        <v>276</v>
      </c>
      <c r="E124" t="s">
        <v>620</v>
      </c>
      <c r="F124" t="s">
        <v>621</v>
      </c>
      <c r="G124" t="s">
        <v>587</v>
      </c>
      <c r="H124">
        <v>2016</v>
      </c>
      <c r="I124" t="s">
        <v>588</v>
      </c>
      <c r="J124" t="s">
        <v>589</v>
      </c>
      <c r="L124" t="s">
        <v>621</v>
      </c>
      <c r="M124" t="s">
        <v>622</v>
      </c>
      <c r="N124" t="s">
        <v>623</v>
      </c>
      <c r="O124" s="6"/>
      <c r="P124" s="6"/>
      <c r="Q124" s="2">
        <v>0</v>
      </c>
      <c r="R124" t="s">
        <v>71</v>
      </c>
      <c r="S124" s="6">
        <f>Tabel134[[#This Row],[%-Eigendom]]*Tabel134[[#This Row],[Vermogen (KWp)]]</f>
        <v>0</v>
      </c>
    </row>
    <row r="125" spans="2:19" x14ac:dyDescent="0.3">
      <c r="B125" t="s">
        <v>879</v>
      </c>
      <c r="C125" t="s">
        <v>21</v>
      </c>
      <c r="D125" t="s">
        <v>22</v>
      </c>
      <c r="E125" t="s">
        <v>158</v>
      </c>
      <c r="G125" t="s">
        <v>880</v>
      </c>
      <c r="H125">
        <v>2016</v>
      </c>
      <c r="I125" t="s">
        <v>607</v>
      </c>
      <c r="J125" t="s">
        <v>595</v>
      </c>
      <c r="K125" t="s">
        <v>159</v>
      </c>
      <c r="N125" t="s">
        <v>881</v>
      </c>
      <c r="O125" s="6">
        <v>250</v>
      </c>
      <c r="P125" s="6">
        <v>0</v>
      </c>
      <c r="Q125" s="2">
        <v>0</v>
      </c>
      <c r="R125" t="s">
        <v>71</v>
      </c>
      <c r="S125" s="6">
        <f>Tabel134[[#This Row],[%-Eigendom]]*Tabel134[[#This Row],[Vermogen (KWp)]]</f>
        <v>0</v>
      </c>
    </row>
    <row r="126" spans="2:19" x14ac:dyDescent="0.3">
      <c r="B126" t="s">
        <v>882</v>
      </c>
      <c r="C126" t="s">
        <v>37</v>
      </c>
      <c r="D126" t="s">
        <v>38</v>
      </c>
      <c r="E126" t="s">
        <v>883</v>
      </c>
      <c r="F126" t="s">
        <v>884</v>
      </c>
      <c r="G126" t="s">
        <v>587</v>
      </c>
      <c r="H126">
        <v>2016</v>
      </c>
      <c r="I126" t="s">
        <v>588</v>
      </c>
      <c r="J126" t="s">
        <v>595</v>
      </c>
      <c r="K126" t="s">
        <v>885</v>
      </c>
      <c r="O126" s="6"/>
      <c r="P126" s="6">
        <v>166</v>
      </c>
      <c r="Q126" s="2">
        <v>0</v>
      </c>
      <c r="R126" t="s">
        <v>71</v>
      </c>
      <c r="S126" s="6">
        <f>Tabel134[[#This Row],[%-Eigendom]]*Tabel134[[#This Row],[Vermogen (KWp)]]</f>
        <v>0</v>
      </c>
    </row>
    <row r="127" spans="2:19" x14ac:dyDescent="0.3">
      <c r="B127" t="s">
        <v>886</v>
      </c>
      <c r="C127" t="s">
        <v>42</v>
      </c>
      <c r="D127" t="s">
        <v>276</v>
      </c>
      <c r="E127" t="s">
        <v>666</v>
      </c>
      <c r="G127" t="s">
        <v>587</v>
      </c>
      <c r="H127">
        <v>2016</v>
      </c>
      <c r="I127" t="s">
        <v>588</v>
      </c>
      <c r="J127" t="s">
        <v>589</v>
      </c>
      <c r="M127" t="s">
        <v>677</v>
      </c>
      <c r="O127" s="6"/>
      <c r="P127" s="6">
        <v>8</v>
      </c>
      <c r="Q127" s="2">
        <v>0</v>
      </c>
      <c r="R127" t="s">
        <v>596</v>
      </c>
      <c r="S127" s="6">
        <f>Tabel134[[#This Row],[%-Eigendom]]*Tabel134[[#This Row],[Vermogen (KWp)]]</f>
        <v>0</v>
      </c>
    </row>
    <row r="128" spans="2:19" x14ac:dyDescent="0.3">
      <c r="B128" t="s">
        <v>887</v>
      </c>
      <c r="C128" t="s">
        <v>42</v>
      </c>
      <c r="D128" t="s">
        <v>93</v>
      </c>
      <c r="E128" t="s">
        <v>426</v>
      </c>
      <c r="G128" t="s">
        <v>587</v>
      </c>
      <c r="H128">
        <v>2016</v>
      </c>
      <c r="I128" t="s">
        <v>588</v>
      </c>
      <c r="J128" t="s">
        <v>595</v>
      </c>
      <c r="K128" t="s">
        <v>844</v>
      </c>
      <c r="M128" t="s">
        <v>621</v>
      </c>
      <c r="O128" s="6"/>
      <c r="P128" s="6">
        <v>34</v>
      </c>
      <c r="Q128" s="2">
        <v>1</v>
      </c>
      <c r="R128" t="s">
        <v>596</v>
      </c>
      <c r="S128" s="6">
        <f>Tabel134[[#This Row],[%-Eigendom]]*Tabel134[[#This Row],[Vermogen (KWp)]]</f>
        <v>34</v>
      </c>
    </row>
    <row r="129" spans="2:19" x14ac:dyDescent="0.3">
      <c r="B129" t="s">
        <v>888</v>
      </c>
      <c r="C129" t="s">
        <v>42</v>
      </c>
      <c r="D129" t="s">
        <v>43</v>
      </c>
      <c r="E129" t="s">
        <v>44</v>
      </c>
      <c r="G129" t="s">
        <v>587</v>
      </c>
      <c r="H129">
        <v>2016</v>
      </c>
      <c r="I129" t="s">
        <v>588</v>
      </c>
      <c r="J129" t="s">
        <v>599</v>
      </c>
      <c r="K129" t="s">
        <v>889</v>
      </c>
      <c r="L129" t="s">
        <v>601</v>
      </c>
      <c r="N129" t="s">
        <v>890</v>
      </c>
      <c r="O129" s="6"/>
      <c r="P129" s="6">
        <v>37</v>
      </c>
      <c r="Q129" s="2">
        <v>1</v>
      </c>
      <c r="R129" t="s">
        <v>83</v>
      </c>
      <c r="S129" s="6">
        <f>Tabel134[[#This Row],[%-Eigendom]]*Tabel134[[#This Row],[Vermogen (KWp)]]</f>
        <v>37</v>
      </c>
    </row>
    <row r="130" spans="2:19" x14ac:dyDescent="0.3">
      <c r="B130" t="s">
        <v>891</v>
      </c>
      <c r="C130" t="s">
        <v>66</v>
      </c>
      <c r="D130" t="s">
        <v>67</v>
      </c>
      <c r="E130" t="s">
        <v>892</v>
      </c>
      <c r="F130" t="s">
        <v>893</v>
      </c>
      <c r="G130" t="s">
        <v>587</v>
      </c>
      <c r="H130">
        <v>2016</v>
      </c>
      <c r="I130" t="s">
        <v>588</v>
      </c>
      <c r="J130" t="s">
        <v>589</v>
      </c>
      <c r="M130" t="s">
        <v>677</v>
      </c>
      <c r="N130" t="s">
        <v>894</v>
      </c>
      <c r="O130" s="6"/>
      <c r="P130" s="6">
        <v>265</v>
      </c>
      <c r="Q130" s="2">
        <v>0</v>
      </c>
      <c r="R130" t="s">
        <v>71</v>
      </c>
      <c r="S130" s="6">
        <f>Tabel134[[#This Row],[%-Eigendom]]*Tabel134[[#This Row],[Vermogen (KWp)]]</f>
        <v>0</v>
      </c>
    </row>
    <row r="131" spans="2:19" x14ac:dyDescent="0.3">
      <c r="B131" t="s">
        <v>895</v>
      </c>
      <c r="C131" t="s">
        <v>60</v>
      </c>
      <c r="D131" t="s">
        <v>61</v>
      </c>
      <c r="E131" t="s">
        <v>896</v>
      </c>
      <c r="G131" t="s">
        <v>603</v>
      </c>
      <c r="H131">
        <v>2016</v>
      </c>
      <c r="I131" t="s">
        <v>607</v>
      </c>
      <c r="J131" t="s">
        <v>610</v>
      </c>
      <c r="K131" t="s">
        <v>897</v>
      </c>
      <c r="L131" t="s">
        <v>898</v>
      </c>
      <c r="O131" s="6"/>
      <c r="P131" s="6">
        <v>23</v>
      </c>
      <c r="Q131" s="2">
        <v>1</v>
      </c>
      <c r="R131" t="s">
        <v>83</v>
      </c>
      <c r="S131" s="6">
        <f>Tabel134[[#This Row],[%-Eigendom]]*Tabel134[[#This Row],[Vermogen (KWp)]]</f>
        <v>23</v>
      </c>
    </row>
    <row r="132" spans="2:19" x14ac:dyDescent="0.3">
      <c r="B132" t="s">
        <v>899</v>
      </c>
      <c r="C132" t="s">
        <v>42</v>
      </c>
      <c r="D132" t="s">
        <v>316</v>
      </c>
      <c r="E132" t="s">
        <v>766</v>
      </c>
      <c r="F132" t="s">
        <v>767</v>
      </c>
      <c r="G132" t="s">
        <v>587</v>
      </c>
      <c r="H132">
        <v>2016</v>
      </c>
      <c r="I132" t="s">
        <v>588</v>
      </c>
      <c r="J132" t="s">
        <v>595</v>
      </c>
      <c r="K132" t="s">
        <v>768</v>
      </c>
      <c r="L132" t="s">
        <v>769</v>
      </c>
      <c r="O132" s="6"/>
      <c r="P132" s="6">
        <v>22</v>
      </c>
      <c r="Q132" s="2">
        <v>1</v>
      </c>
      <c r="R132" t="s">
        <v>83</v>
      </c>
      <c r="S132" s="6">
        <f>Tabel134[[#This Row],[%-Eigendom]]*Tabel134[[#This Row],[Vermogen (KWp)]]</f>
        <v>22</v>
      </c>
    </row>
    <row r="133" spans="2:19" x14ac:dyDescent="0.3">
      <c r="B133" t="s">
        <v>900</v>
      </c>
      <c r="C133" t="s">
        <v>48</v>
      </c>
      <c r="D133" t="s">
        <v>150</v>
      </c>
      <c r="E133" t="s">
        <v>901</v>
      </c>
      <c r="G133" t="s">
        <v>587</v>
      </c>
      <c r="H133">
        <v>2016</v>
      </c>
      <c r="I133" t="s">
        <v>588</v>
      </c>
      <c r="J133" t="s">
        <v>599</v>
      </c>
      <c r="K133" t="s">
        <v>902</v>
      </c>
      <c r="L133" t="s">
        <v>601</v>
      </c>
      <c r="O133" s="6"/>
      <c r="P133" s="6">
        <v>54</v>
      </c>
      <c r="Q133" s="2">
        <v>1</v>
      </c>
      <c r="R133" t="s">
        <v>83</v>
      </c>
      <c r="S133" s="6">
        <f>Tabel134[[#This Row],[%-Eigendom]]*Tabel134[[#This Row],[Vermogen (KWp)]]</f>
        <v>54</v>
      </c>
    </row>
    <row r="134" spans="2:19" x14ac:dyDescent="0.3">
      <c r="B134" t="s">
        <v>903</v>
      </c>
      <c r="C134" t="s">
        <v>42</v>
      </c>
      <c r="D134" t="s">
        <v>316</v>
      </c>
      <c r="E134" t="s">
        <v>904</v>
      </c>
      <c r="F134" t="s">
        <v>905</v>
      </c>
      <c r="G134" t="s">
        <v>587</v>
      </c>
      <c r="H134">
        <v>2016</v>
      </c>
      <c r="I134" t="s">
        <v>588</v>
      </c>
      <c r="J134" t="s">
        <v>595</v>
      </c>
      <c r="K134" t="s">
        <v>906</v>
      </c>
      <c r="L134" t="s">
        <v>769</v>
      </c>
      <c r="O134" s="6"/>
      <c r="P134" s="6">
        <v>123</v>
      </c>
      <c r="Q134" s="2">
        <v>1</v>
      </c>
      <c r="R134" t="s">
        <v>83</v>
      </c>
      <c r="S134" s="6">
        <f>Tabel134[[#This Row],[%-Eigendom]]*Tabel134[[#This Row],[Vermogen (KWp)]]</f>
        <v>123</v>
      </c>
    </row>
    <row r="135" spans="2:19" x14ac:dyDescent="0.3">
      <c r="B135" t="s">
        <v>907</v>
      </c>
      <c r="C135" t="s">
        <v>37</v>
      </c>
      <c r="D135" t="s">
        <v>538</v>
      </c>
      <c r="E135" t="s">
        <v>908</v>
      </c>
      <c r="F135" t="s">
        <v>909</v>
      </c>
      <c r="G135" t="s">
        <v>603</v>
      </c>
      <c r="H135">
        <v>2016</v>
      </c>
      <c r="I135" t="s">
        <v>588</v>
      </c>
      <c r="J135" t="s">
        <v>595</v>
      </c>
      <c r="K135" t="s">
        <v>712</v>
      </c>
      <c r="O135" s="6"/>
      <c r="P135" s="6">
        <v>67</v>
      </c>
      <c r="Q135" s="2">
        <v>1</v>
      </c>
      <c r="R135" t="s">
        <v>83</v>
      </c>
      <c r="S135" s="6">
        <f>Tabel134[[#This Row],[%-Eigendom]]*Tabel134[[#This Row],[Vermogen (KWp)]]</f>
        <v>67</v>
      </c>
    </row>
    <row r="136" spans="2:19" x14ac:dyDescent="0.3">
      <c r="B136" t="s">
        <v>910</v>
      </c>
      <c r="C136" t="s">
        <v>42</v>
      </c>
      <c r="D136" t="s">
        <v>93</v>
      </c>
      <c r="E136" t="s">
        <v>566</v>
      </c>
      <c r="G136" t="s">
        <v>587</v>
      </c>
      <c r="H136">
        <v>2016</v>
      </c>
      <c r="I136" t="s">
        <v>588</v>
      </c>
      <c r="J136" t="s">
        <v>595</v>
      </c>
      <c r="K136" t="s">
        <v>911</v>
      </c>
      <c r="O136" s="6"/>
      <c r="P136" s="6">
        <v>105</v>
      </c>
      <c r="Q136" s="2">
        <v>1</v>
      </c>
      <c r="R136" t="s">
        <v>71</v>
      </c>
      <c r="S136" s="6">
        <f>Tabel134[[#This Row],[%-Eigendom]]*Tabel134[[#This Row],[Vermogen (KWp)]]</f>
        <v>105</v>
      </c>
    </row>
    <row r="137" spans="2:19" x14ac:dyDescent="0.3">
      <c r="B137" t="s">
        <v>912</v>
      </c>
      <c r="C137" t="s">
        <v>85</v>
      </c>
      <c r="D137" t="s">
        <v>86</v>
      </c>
      <c r="E137" t="s">
        <v>344</v>
      </c>
      <c r="F137" t="s">
        <v>913</v>
      </c>
      <c r="G137" t="s">
        <v>587</v>
      </c>
      <c r="H137">
        <v>2016</v>
      </c>
      <c r="I137" t="s">
        <v>588</v>
      </c>
      <c r="J137" t="s">
        <v>589</v>
      </c>
      <c r="M137" t="s">
        <v>677</v>
      </c>
      <c r="O137" s="6"/>
      <c r="P137" s="6">
        <v>178</v>
      </c>
      <c r="Q137" s="2">
        <v>0</v>
      </c>
      <c r="R137" t="s">
        <v>71</v>
      </c>
      <c r="S137" s="6">
        <f>Tabel134[[#This Row],[%-Eigendom]]*Tabel134[[#This Row],[Vermogen (KWp)]]</f>
        <v>0</v>
      </c>
    </row>
    <row r="138" spans="2:19" x14ac:dyDescent="0.3">
      <c r="B138" t="s">
        <v>914</v>
      </c>
      <c r="C138" t="s">
        <v>66</v>
      </c>
      <c r="D138" t="s">
        <v>67</v>
      </c>
      <c r="E138" t="s">
        <v>738</v>
      </c>
      <c r="G138" t="s">
        <v>587</v>
      </c>
      <c r="H138">
        <v>2016</v>
      </c>
      <c r="I138" t="s">
        <v>588</v>
      </c>
      <c r="J138" t="s">
        <v>595</v>
      </c>
      <c r="K138" t="s">
        <v>915</v>
      </c>
      <c r="N138" t="s">
        <v>916</v>
      </c>
      <c r="O138" s="6"/>
      <c r="P138" s="6">
        <v>68</v>
      </c>
      <c r="Q138" s="2">
        <v>1</v>
      </c>
      <c r="R138" t="s">
        <v>83</v>
      </c>
      <c r="S138" s="6">
        <f>Tabel134[[#This Row],[%-Eigendom]]*Tabel134[[#This Row],[Vermogen (KWp)]]</f>
        <v>68</v>
      </c>
    </row>
    <row r="139" spans="2:19" x14ac:dyDescent="0.3">
      <c r="B139" t="s">
        <v>917</v>
      </c>
      <c r="C139" t="s">
        <v>42</v>
      </c>
      <c r="D139" t="s">
        <v>43</v>
      </c>
      <c r="E139" t="s">
        <v>44</v>
      </c>
      <c r="G139" t="s">
        <v>587</v>
      </c>
      <c r="H139">
        <v>2016</v>
      </c>
      <c r="I139" t="s">
        <v>588</v>
      </c>
      <c r="J139" t="s">
        <v>595</v>
      </c>
      <c r="K139" t="s">
        <v>45</v>
      </c>
      <c r="O139" s="6"/>
      <c r="P139" s="6">
        <v>578</v>
      </c>
      <c r="Q139" s="2">
        <v>1</v>
      </c>
      <c r="R139" t="s">
        <v>71</v>
      </c>
      <c r="S139" s="6">
        <f>Tabel134[[#This Row],[%-Eigendom]]*Tabel134[[#This Row],[Vermogen (KWp)]]</f>
        <v>578</v>
      </c>
    </row>
    <row r="140" spans="2:19" x14ac:dyDescent="0.3">
      <c r="B140" t="s">
        <v>918</v>
      </c>
      <c r="C140" t="s">
        <v>48</v>
      </c>
      <c r="D140" t="s">
        <v>228</v>
      </c>
      <c r="E140" t="s">
        <v>781</v>
      </c>
      <c r="F140" t="s">
        <v>782</v>
      </c>
      <c r="G140" t="s">
        <v>587</v>
      </c>
      <c r="H140">
        <v>2016</v>
      </c>
      <c r="I140" t="s">
        <v>588</v>
      </c>
      <c r="J140" t="s">
        <v>599</v>
      </c>
      <c r="K140" t="s">
        <v>919</v>
      </c>
      <c r="L140" t="s">
        <v>601</v>
      </c>
      <c r="N140" t="s">
        <v>920</v>
      </c>
      <c r="O140" s="6"/>
      <c r="P140" s="6">
        <v>70</v>
      </c>
      <c r="Q140" s="2">
        <v>1</v>
      </c>
      <c r="R140" t="s">
        <v>83</v>
      </c>
      <c r="S140" s="6">
        <f>Tabel134[[#This Row],[%-Eigendom]]*Tabel134[[#This Row],[Vermogen (KWp)]]</f>
        <v>70</v>
      </c>
    </row>
    <row r="141" spans="2:19" x14ac:dyDescent="0.3">
      <c r="B141" t="s">
        <v>921</v>
      </c>
      <c r="C141" t="s">
        <v>42</v>
      </c>
      <c r="D141" t="s">
        <v>316</v>
      </c>
      <c r="E141" t="s">
        <v>922</v>
      </c>
      <c r="F141" t="s">
        <v>923</v>
      </c>
      <c r="G141" t="s">
        <v>587</v>
      </c>
      <c r="H141">
        <v>2016</v>
      </c>
      <c r="I141" t="s">
        <v>588</v>
      </c>
      <c r="J141" t="s">
        <v>595</v>
      </c>
      <c r="K141" t="s">
        <v>924</v>
      </c>
      <c r="L141" t="s">
        <v>769</v>
      </c>
      <c r="O141" s="6"/>
      <c r="P141" s="6">
        <v>56</v>
      </c>
      <c r="Q141" s="2">
        <v>1</v>
      </c>
      <c r="R141" t="s">
        <v>83</v>
      </c>
      <c r="S141" s="6">
        <f>Tabel134[[#This Row],[%-Eigendom]]*Tabel134[[#This Row],[Vermogen (KWp)]]</f>
        <v>56</v>
      </c>
    </row>
    <row r="142" spans="2:19" x14ac:dyDescent="0.3">
      <c r="B142" t="s">
        <v>925</v>
      </c>
      <c r="C142" t="s">
        <v>42</v>
      </c>
      <c r="D142" t="s">
        <v>316</v>
      </c>
      <c r="E142" t="s">
        <v>922</v>
      </c>
      <c r="F142" t="s">
        <v>923</v>
      </c>
      <c r="G142" t="s">
        <v>587</v>
      </c>
      <c r="H142">
        <v>2016</v>
      </c>
      <c r="I142" t="s">
        <v>588</v>
      </c>
      <c r="J142" t="s">
        <v>595</v>
      </c>
      <c r="K142" t="s">
        <v>924</v>
      </c>
      <c r="L142" t="s">
        <v>769</v>
      </c>
      <c r="O142" s="6"/>
      <c r="P142" s="6">
        <v>50</v>
      </c>
      <c r="Q142" s="2">
        <v>1</v>
      </c>
      <c r="R142" t="s">
        <v>83</v>
      </c>
      <c r="S142" s="6">
        <f>Tabel134[[#This Row],[%-Eigendom]]*Tabel134[[#This Row],[Vermogen (KWp)]]</f>
        <v>50</v>
      </c>
    </row>
    <row r="143" spans="2:19" x14ac:dyDescent="0.3">
      <c r="B143" t="s">
        <v>926</v>
      </c>
      <c r="C143" t="s">
        <v>48</v>
      </c>
      <c r="D143" t="s">
        <v>49</v>
      </c>
      <c r="E143" t="s">
        <v>636</v>
      </c>
      <c r="F143" t="s">
        <v>621</v>
      </c>
      <c r="G143" t="s">
        <v>587</v>
      </c>
      <c r="H143">
        <v>2016</v>
      </c>
      <c r="I143" t="s">
        <v>588</v>
      </c>
      <c r="J143" t="s">
        <v>589</v>
      </c>
      <c r="L143" t="s">
        <v>621</v>
      </c>
      <c r="M143" t="s">
        <v>622</v>
      </c>
      <c r="N143" t="s">
        <v>927</v>
      </c>
      <c r="O143" s="6"/>
      <c r="P143" s="6">
        <v>73</v>
      </c>
      <c r="Q143" s="2">
        <v>0</v>
      </c>
      <c r="R143" t="s">
        <v>71</v>
      </c>
      <c r="S143" s="6">
        <f>Tabel134[[#This Row],[%-Eigendom]]*Tabel134[[#This Row],[Vermogen (KWp)]]</f>
        <v>0</v>
      </c>
    </row>
    <row r="144" spans="2:19" x14ac:dyDescent="0.3">
      <c r="B144" t="s">
        <v>928</v>
      </c>
      <c r="C144" t="s">
        <v>66</v>
      </c>
      <c r="D144" t="s">
        <v>67</v>
      </c>
      <c r="E144" t="s">
        <v>738</v>
      </c>
      <c r="F144" t="s">
        <v>929</v>
      </c>
      <c r="G144" t="s">
        <v>587</v>
      </c>
      <c r="H144">
        <v>2016</v>
      </c>
      <c r="I144" t="s">
        <v>588</v>
      </c>
      <c r="J144" t="s">
        <v>595</v>
      </c>
      <c r="K144" t="s">
        <v>930</v>
      </c>
      <c r="L144" t="s">
        <v>601</v>
      </c>
      <c r="O144" s="6"/>
      <c r="P144" s="6">
        <v>72</v>
      </c>
      <c r="Q144" s="2">
        <v>1</v>
      </c>
      <c r="R144" t="s">
        <v>931</v>
      </c>
      <c r="S144" s="6">
        <f>Tabel134[[#This Row],[%-Eigendom]]*Tabel134[[#This Row],[Vermogen (KWp)]]</f>
        <v>72</v>
      </c>
    </row>
    <row r="145" spans="2:19" x14ac:dyDescent="0.3">
      <c r="B145" t="s">
        <v>932</v>
      </c>
      <c r="C145" t="s">
        <v>60</v>
      </c>
      <c r="D145" t="s">
        <v>61</v>
      </c>
      <c r="E145" t="s">
        <v>933</v>
      </c>
      <c r="F145" t="s">
        <v>934</v>
      </c>
      <c r="G145" t="s">
        <v>587</v>
      </c>
      <c r="H145">
        <v>2016</v>
      </c>
      <c r="I145" t="s">
        <v>588</v>
      </c>
      <c r="J145" t="s">
        <v>595</v>
      </c>
      <c r="K145" t="s">
        <v>935</v>
      </c>
      <c r="O145" s="6"/>
      <c r="P145" s="6">
        <v>45</v>
      </c>
      <c r="Q145" s="2">
        <v>1</v>
      </c>
      <c r="R145" t="s">
        <v>83</v>
      </c>
      <c r="S145" s="6">
        <f>Tabel134[[#This Row],[%-Eigendom]]*Tabel134[[#This Row],[Vermogen (KWp)]]</f>
        <v>45</v>
      </c>
    </row>
    <row r="146" spans="2:19" x14ac:dyDescent="0.3">
      <c r="B146" t="s">
        <v>936</v>
      </c>
      <c r="C146" t="s">
        <v>37</v>
      </c>
      <c r="D146" t="s">
        <v>362</v>
      </c>
      <c r="E146" t="s">
        <v>937</v>
      </c>
      <c r="F146" t="s">
        <v>938</v>
      </c>
      <c r="G146" t="s">
        <v>587</v>
      </c>
      <c r="H146">
        <v>2016</v>
      </c>
      <c r="I146" t="s">
        <v>588</v>
      </c>
      <c r="J146" t="s">
        <v>595</v>
      </c>
      <c r="K146" t="s">
        <v>939</v>
      </c>
      <c r="O146" s="6"/>
      <c r="P146" s="6">
        <v>162</v>
      </c>
      <c r="Q146" s="2">
        <v>1</v>
      </c>
      <c r="R146" t="s">
        <v>83</v>
      </c>
      <c r="S146" s="6">
        <f>Tabel134[[#This Row],[%-Eigendom]]*Tabel134[[#This Row],[Vermogen (KWp)]]</f>
        <v>162</v>
      </c>
    </row>
    <row r="147" spans="2:19" x14ac:dyDescent="0.3">
      <c r="B147" t="s">
        <v>940</v>
      </c>
      <c r="C147" t="s">
        <v>42</v>
      </c>
      <c r="D147" t="s">
        <v>316</v>
      </c>
      <c r="E147" t="s">
        <v>904</v>
      </c>
      <c r="F147" t="s">
        <v>941</v>
      </c>
      <c r="G147" t="s">
        <v>587</v>
      </c>
      <c r="H147">
        <v>2016</v>
      </c>
      <c r="I147" t="s">
        <v>588</v>
      </c>
      <c r="J147" t="s">
        <v>595</v>
      </c>
      <c r="K147" t="s">
        <v>942</v>
      </c>
      <c r="L147" t="s">
        <v>769</v>
      </c>
      <c r="N147" t="s">
        <v>943</v>
      </c>
      <c r="O147" s="6"/>
      <c r="P147" s="6">
        <v>104</v>
      </c>
      <c r="Q147" s="2">
        <v>1</v>
      </c>
      <c r="R147" t="s">
        <v>83</v>
      </c>
      <c r="S147" s="6">
        <f>Tabel134[[#This Row],[%-Eigendom]]*Tabel134[[#This Row],[Vermogen (KWp)]]</f>
        <v>104</v>
      </c>
    </row>
    <row r="148" spans="2:19" x14ac:dyDescent="0.3">
      <c r="B148" t="s">
        <v>944</v>
      </c>
      <c r="C148" t="s">
        <v>48</v>
      </c>
      <c r="D148" t="s">
        <v>49</v>
      </c>
      <c r="E148" s="5" t="s">
        <v>272</v>
      </c>
      <c r="G148" t="s">
        <v>587</v>
      </c>
      <c r="H148">
        <v>2016</v>
      </c>
      <c r="I148" t="s">
        <v>588</v>
      </c>
      <c r="J148" t="s">
        <v>599</v>
      </c>
      <c r="K148" t="s">
        <v>945</v>
      </c>
      <c r="L148" t="s">
        <v>601</v>
      </c>
      <c r="O148" s="6"/>
      <c r="P148" s="6">
        <v>55</v>
      </c>
      <c r="Q148" s="2">
        <v>1</v>
      </c>
      <c r="R148" t="s">
        <v>83</v>
      </c>
      <c r="S148" s="6">
        <f>Tabel134[[#This Row],[%-Eigendom]]*Tabel134[[#This Row],[Vermogen (KWp)]]</f>
        <v>55</v>
      </c>
    </row>
    <row r="149" spans="2:19" x14ac:dyDescent="0.3">
      <c r="B149" t="s">
        <v>946</v>
      </c>
      <c r="C149" t="s">
        <v>66</v>
      </c>
      <c r="D149" t="s">
        <v>67</v>
      </c>
      <c r="E149" t="s">
        <v>598</v>
      </c>
      <c r="G149" t="s">
        <v>587</v>
      </c>
      <c r="H149">
        <v>2016</v>
      </c>
      <c r="I149" t="s">
        <v>588</v>
      </c>
      <c r="J149" t="s">
        <v>589</v>
      </c>
      <c r="L149" t="s">
        <v>828</v>
      </c>
      <c r="M149" t="s">
        <v>677</v>
      </c>
      <c r="O149" s="6"/>
      <c r="P149" s="6">
        <v>6</v>
      </c>
      <c r="Q149" s="2">
        <v>0</v>
      </c>
      <c r="R149" t="s">
        <v>596</v>
      </c>
      <c r="S149" s="6">
        <f>Tabel134[[#This Row],[%-Eigendom]]*Tabel134[[#This Row],[Vermogen (KWp)]]</f>
        <v>0</v>
      </c>
    </row>
    <row r="150" spans="2:19" x14ac:dyDescent="0.3">
      <c r="B150" t="s">
        <v>947</v>
      </c>
      <c r="C150" t="s">
        <v>42</v>
      </c>
      <c r="D150" t="s">
        <v>93</v>
      </c>
      <c r="E150" t="s">
        <v>948</v>
      </c>
      <c r="F150" t="s">
        <v>949</v>
      </c>
      <c r="G150" t="s">
        <v>587</v>
      </c>
      <c r="H150">
        <v>2016</v>
      </c>
      <c r="I150" t="s">
        <v>588</v>
      </c>
      <c r="J150" t="s">
        <v>595</v>
      </c>
      <c r="K150" t="s">
        <v>427</v>
      </c>
      <c r="O150" s="6"/>
      <c r="P150" s="6">
        <v>23</v>
      </c>
      <c r="Q150" s="2">
        <v>1</v>
      </c>
      <c r="R150" t="s">
        <v>596</v>
      </c>
      <c r="S150" s="6">
        <f>Tabel134[[#This Row],[%-Eigendom]]*Tabel134[[#This Row],[Vermogen (KWp)]]</f>
        <v>23</v>
      </c>
    </row>
    <row r="151" spans="2:19" x14ac:dyDescent="0.3">
      <c r="B151" t="s">
        <v>950</v>
      </c>
      <c r="C151" t="s">
        <v>66</v>
      </c>
      <c r="D151" t="s">
        <v>67</v>
      </c>
      <c r="E151" t="s">
        <v>598</v>
      </c>
      <c r="G151" t="s">
        <v>587</v>
      </c>
      <c r="H151">
        <v>2016</v>
      </c>
      <c r="I151" t="s">
        <v>588</v>
      </c>
      <c r="J151" t="s">
        <v>595</v>
      </c>
      <c r="K151" t="s">
        <v>951</v>
      </c>
      <c r="O151" s="6"/>
      <c r="P151" s="6">
        <v>72</v>
      </c>
      <c r="Q151" s="2">
        <v>1</v>
      </c>
      <c r="R151" t="s">
        <v>83</v>
      </c>
      <c r="S151" s="6">
        <f>Tabel134[[#This Row],[%-Eigendom]]*Tabel134[[#This Row],[Vermogen (KWp)]]</f>
        <v>72</v>
      </c>
    </row>
    <row r="152" spans="2:19" x14ac:dyDescent="0.3">
      <c r="B152" t="s">
        <v>952</v>
      </c>
      <c r="C152" t="s">
        <v>48</v>
      </c>
      <c r="D152" t="s">
        <v>150</v>
      </c>
      <c r="E152" t="s">
        <v>901</v>
      </c>
      <c r="G152" t="s">
        <v>587</v>
      </c>
      <c r="H152">
        <v>2016</v>
      </c>
      <c r="I152" t="s">
        <v>588</v>
      </c>
      <c r="J152" t="s">
        <v>599</v>
      </c>
      <c r="K152" t="s">
        <v>902</v>
      </c>
      <c r="L152" t="s">
        <v>601</v>
      </c>
      <c r="O152" s="6"/>
      <c r="P152" s="6">
        <v>33</v>
      </c>
      <c r="Q152" s="2">
        <v>1</v>
      </c>
      <c r="R152" t="s">
        <v>83</v>
      </c>
      <c r="S152" s="6">
        <f>Tabel134[[#This Row],[%-Eigendom]]*Tabel134[[#This Row],[Vermogen (KWp)]]</f>
        <v>33</v>
      </c>
    </row>
    <row r="153" spans="2:19" x14ac:dyDescent="0.3">
      <c r="B153" t="s">
        <v>953</v>
      </c>
      <c r="C153" t="s">
        <v>66</v>
      </c>
      <c r="D153" t="s">
        <v>67</v>
      </c>
      <c r="E153" t="s">
        <v>954</v>
      </c>
      <c r="F153" t="s">
        <v>955</v>
      </c>
      <c r="G153" t="s">
        <v>587</v>
      </c>
      <c r="H153">
        <v>2016</v>
      </c>
      <c r="I153" t="s">
        <v>588</v>
      </c>
      <c r="J153" t="s">
        <v>595</v>
      </c>
      <c r="K153" t="s">
        <v>956</v>
      </c>
      <c r="L153" t="s">
        <v>601</v>
      </c>
      <c r="O153" s="6"/>
      <c r="P153" s="6">
        <v>71</v>
      </c>
      <c r="Q153" s="2">
        <v>1</v>
      </c>
      <c r="R153" t="s">
        <v>83</v>
      </c>
      <c r="S153" s="6">
        <f>Tabel134[[#This Row],[%-Eigendom]]*Tabel134[[#This Row],[Vermogen (KWp)]]</f>
        <v>71</v>
      </c>
    </row>
    <row r="154" spans="2:19" x14ac:dyDescent="0.3">
      <c r="B154" t="s">
        <v>957</v>
      </c>
      <c r="C154" t="s">
        <v>138</v>
      </c>
      <c r="D154" t="s">
        <v>139</v>
      </c>
      <c r="E154" t="s">
        <v>958</v>
      </c>
      <c r="F154" t="s">
        <v>959</v>
      </c>
      <c r="G154" t="s">
        <v>587</v>
      </c>
      <c r="H154">
        <v>2016</v>
      </c>
      <c r="I154" t="s">
        <v>607</v>
      </c>
      <c r="J154" t="s">
        <v>595</v>
      </c>
      <c r="K154" t="s">
        <v>960</v>
      </c>
      <c r="L154" t="s">
        <v>961</v>
      </c>
      <c r="N154" t="s">
        <v>962</v>
      </c>
      <c r="O154" s="6">
        <v>6000</v>
      </c>
      <c r="P154" s="6">
        <v>2000</v>
      </c>
      <c r="Q154" s="2">
        <v>0.33</v>
      </c>
      <c r="R154" t="s">
        <v>71</v>
      </c>
      <c r="S154" s="6">
        <f>Tabel134[[#This Row],[%-Eigendom]]*Tabel134[[#This Row],[Vermogen (KWp)]]</f>
        <v>660</v>
      </c>
    </row>
    <row r="155" spans="2:19" x14ac:dyDescent="0.3">
      <c r="B155" t="s">
        <v>963</v>
      </c>
      <c r="C155" t="s">
        <v>21</v>
      </c>
      <c r="D155" t="s">
        <v>542</v>
      </c>
      <c r="E155" t="s">
        <v>630</v>
      </c>
      <c r="G155" t="s">
        <v>587</v>
      </c>
      <c r="H155">
        <v>2016</v>
      </c>
      <c r="I155" t="s">
        <v>588</v>
      </c>
      <c r="J155" t="s">
        <v>595</v>
      </c>
      <c r="K155" t="s">
        <v>964</v>
      </c>
      <c r="O155" s="6"/>
      <c r="P155" s="6">
        <v>21</v>
      </c>
      <c r="Q155" s="2">
        <v>1</v>
      </c>
      <c r="R155" t="s">
        <v>596</v>
      </c>
      <c r="S155" s="6">
        <f>Tabel134[[#This Row],[%-Eigendom]]*Tabel134[[#This Row],[Vermogen (KWp)]]</f>
        <v>21</v>
      </c>
    </row>
    <row r="156" spans="2:19" x14ac:dyDescent="0.3">
      <c r="B156" t="s">
        <v>965</v>
      </c>
      <c r="C156" t="s">
        <v>85</v>
      </c>
      <c r="D156" t="s">
        <v>86</v>
      </c>
      <c r="E156" t="s">
        <v>85</v>
      </c>
      <c r="G156" t="s">
        <v>587</v>
      </c>
      <c r="H156">
        <v>2016</v>
      </c>
      <c r="I156" t="s">
        <v>588</v>
      </c>
      <c r="J156" t="s">
        <v>595</v>
      </c>
      <c r="K156" t="s">
        <v>145</v>
      </c>
      <c r="O156" s="6"/>
      <c r="P156" s="6">
        <v>92</v>
      </c>
      <c r="Q156" s="2">
        <v>1</v>
      </c>
      <c r="R156" t="s">
        <v>83</v>
      </c>
      <c r="S156" s="6">
        <f>Tabel134[[#This Row],[%-Eigendom]]*Tabel134[[#This Row],[Vermogen (KWp)]]</f>
        <v>92</v>
      </c>
    </row>
    <row r="157" spans="2:19" x14ac:dyDescent="0.3">
      <c r="B157" t="s">
        <v>966</v>
      </c>
      <c r="C157" t="s">
        <v>66</v>
      </c>
      <c r="D157" t="s">
        <v>67</v>
      </c>
      <c r="E157" t="s">
        <v>598</v>
      </c>
      <c r="G157" t="s">
        <v>587</v>
      </c>
      <c r="H157">
        <v>2016</v>
      </c>
      <c r="I157" t="s">
        <v>588</v>
      </c>
      <c r="J157" t="s">
        <v>589</v>
      </c>
      <c r="L157" t="s">
        <v>967</v>
      </c>
      <c r="M157" t="s">
        <v>677</v>
      </c>
      <c r="N157" t="s">
        <v>968</v>
      </c>
      <c r="O157" s="6"/>
      <c r="P157" s="6">
        <v>23</v>
      </c>
      <c r="Q157" s="2">
        <v>0</v>
      </c>
      <c r="R157" t="s">
        <v>596</v>
      </c>
      <c r="S157" s="6">
        <f>Tabel134[[#This Row],[%-Eigendom]]*Tabel134[[#This Row],[Vermogen (KWp)]]</f>
        <v>0</v>
      </c>
    </row>
    <row r="158" spans="2:19" x14ac:dyDescent="0.3">
      <c r="B158" t="s">
        <v>969</v>
      </c>
      <c r="C158" t="s">
        <v>66</v>
      </c>
      <c r="D158" t="s">
        <v>80</v>
      </c>
      <c r="E158" t="s">
        <v>807</v>
      </c>
      <c r="F158" t="s">
        <v>808</v>
      </c>
      <c r="G158" t="s">
        <v>587</v>
      </c>
      <c r="H158">
        <v>2016</v>
      </c>
      <c r="I158" t="s">
        <v>588</v>
      </c>
      <c r="J158" t="s">
        <v>595</v>
      </c>
      <c r="K158" t="s">
        <v>809</v>
      </c>
      <c r="O158" s="6"/>
      <c r="P158" s="6">
        <v>30</v>
      </c>
      <c r="Q158" s="2">
        <v>1</v>
      </c>
      <c r="R158" t="s">
        <v>83</v>
      </c>
      <c r="S158" s="6">
        <f>Tabel134[[#This Row],[%-Eigendom]]*Tabel134[[#This Row],[Vermogen (KWp)]]</f>
        <v>30</v>
      </c>
    </row>
    <row r="159" spans="2:19" x14ac:dyDescent="0.3">
      <c r="B159" t="s">
        <v>970</v>
      </c>
      <c r="C159" t="s">
        <v>37</v>
      </c>
      <c r="D159" t="s">
        <v>390</v>
      </c>
      <c r="E159" t="s">
        <v>971</v>
      </c>
      <c r="F159" t="s">
        <v>972</v>
      </c>
      <c r="G159" t="s">
        <v>587</v>
      </c>
      <c r="H159">
        <v>2016</v>
      </c>
      <c r="I159" t="s">
        <v>588</v>
      </c>
      <c r="J159" t="s">
        <v>595</v>
      </c>
      <c r="K159" t="s">
        <v>973</v>
      </c>
      <c r="N159" t="s">
        <v>974</v>
      </c>
      <c r="O159" s="6"/>
      <c r="P159" s="6">
        <v>63</v>
      </c>
      <c r="Q159" s="2">
        <v>1</v>
      </c>
      <c r="R159" t="s">
        <v>71</v>
      </c>
      <c r="S159" s="6">
        <f>Tabel134[[#This Row],[%-Eigendom]]*Tabel134[[#This Row],[Vermogen (KWp)]]</f>
        <v>63</v>
      </c>
    </row>
    <row r="160" spans="2:19" x14ac:dyDescent="0.3">
      <c r="B160" t="s">
        <v>975</v>
      </c>
      <c r="C160" t="s">
        <v>138</v>
      </c>
      <c r="D160" t="s">
        <v>139</v>
      </c>
      <c r="E160" t="s">
        <v>613</v>
      </c>
      <c r="G160" t="s">
        <v>587</v>
      </c>
      <c r="H160">
        <v>2016</v>
      </c>
      <c r="I160" t="s">
        <v>588</v>
      </c>
      <c r="J160" t="s">
        <v>595</v>
      </c>
      <c r="K160" t="s">
        <v>976</v>
      </c>
      <c r="L160" t="s">
        <v>977</v>
      </c>
      <c r="O160" s="6"/>
      <c r="P160" s="6">
        <v>55</v>
      </c>
      <c r="Q160" s="2">
        <v>1</v>
      </c>
      <c r="R160" t="s">
        <v>83</v>
      </c>
      <c r="S160" s="6">
        <f>Tabel134[[#This Row],[%-Eigendom]]*Tabel134[[#This Row],[Vermogen (KWp)]]</f>
        <v>55</v>
      </c>
    </row>
    <row r="161" spans="2:19" x14ac:dyDescent="0.3">
      <c r="B161" t="s">
        <v>978</v>
      </c>
      <c r="C161" t="s">
        <v>48</v>
      </c>
      <c r="D161" t="s">
        <v>49</v>
      </c>
      <c r="E161" t="s">
        <v>533</v>
      </c>
      <c r="G161" t="s">
        <v>587</v>
      </c>
      <c r="H161">
        <v>2016</v>
      </c>
      <c r="I161" t="s">
        <v>588</v>
      </c>
      <c r="J161" t="s">
        <v>595</v>
      </c>
      <c r="K161" t="s">
        <v>534</v>
      </c>
      <c r="M161" t="s">
        <v>677</v>
      </c>
      <c r="O161" s="6"/>
      <c r="P161" s="6">
        <v>57</v>
      </c>
      <c r="Q161" s="2">
        <v>1</v>
      </c>
      <c r="R161" t="s">
        <v>71</v>
      </c>
      <c r="S161" s="6">
        <f>Tabel134[[#This Row],[%-Eigendom]]*Tabel134[[#This Row],[Vermogen (KWp)]]</f>
        <v>57</v>
      </c>
    </row>
    <row r="162" spans="2:19" x14ac:dyDescent="0.3">
      <c r="B162" t="s">
        <v>979</v>
      </c>
      <c r="C162" t="s">
        <v>138</v>
      </c>
      <c r="D162" t="s">
        <v>139</v>
      </c>
      <c r="E162" t="s">
        <v>248</v>
      </c>
      <c r="F162" t="s">
        <v>980</v>
      </c>
      <c r="G162" t="s">
        <v>587</v>
      </c>
      <c r="H162">
        <v>2016</v>
      </c>
      <c r="I162" t="s">
        <v>588</v>
      </c>
      <c r="J162" t="s">
        <v>595</v>
      </c>
      <c r="K162" t="s">
        <v>981</v>
      </c>
      <c r="N162" t="s">
        <v>982</v>
      </c>
      <c r="O162" s="6"/>
      <c r="P162" s="6">
        <v>312</v>
      </c>
      <c r="Q162" s="2">
        <v>1</v>
      </c>
      <c r="R162" t="s">
        <v>71</v>
      </c>
      <c r="S162" s="6">
        <f>Tabel134[[#This Row],[%-Eigendom]]*Tabel134[[#This Row],[Vermogen (KWp)]]</f>
        <v>312</v>
      </c>
    </row>
    <row r="163" spans="2:19" x14ac:dyDescent="0.3">
      <c r="B163" t="s">
        <v>983</v>
      </c>
      <c r="C163" t="s">
        <v>66</v>
      </c>
      <c r="D163" t="s">
        <v>67</v>
      </c>
      <c r="E163" t="s">
        <v>598</v>
      </c>
      <c r="G163" t="s">
        <v>587</v>
      </c>
      <c r="H163">
        <v>2016</v>
      </c>
      <c r="I163" t="s">
        <v>588</v>
      </c>
      <c r="J163" t="s">
        <v>589</v>
      </c>
      <c r="M163" t="s">
        <v>590</v>
      </c>
      <c r="N163" t="s">
        <v>682</v>
      </c>
      <c r="O163" s="6"/>
      <c r="P163" s="6">
        <v>28</v>
      </c>
      <c r="Q163" s="2">
        <v>0</v>
      </c>
      <c r="R163" t="s">
        <v>71</v>
      </c>
      <c r="S163" s="6">
        <f>Tabel134[[#This Row],[%-Eigendom]]*Tabel134[[#This Row],[Vermogen (KWp)]]</f>
        <v>0</v>
      </c>
    </row>
    <row r="164" spans="2:19" x14ac:dyDescent="0.3">
      <c r="B164" t="s">
        <v>984</v>
      </c>
      <c r="C164" t="s">
        <v>42</v>
      </c>
      <c r="D164" t="s">
        <v>680</v>
      </c>
      <c r="E164" t="s">
        <v>814</v>
      </c>
      <c r="F164" t="s">
        <v>985</v>
      </c>
      <c r="G164" t="s">
        <v>587</v>
      </c>
      <c r="H164">
        <v>2016</v>
      </c>
      <c r="I164" t="s">
        <v>588</v>
      </c>
      <c r="J164" t="s">
        <v>595</v>
      </c>
      <c r="K164" t="s">
        <v>986</v>
      </c>
      <c r="N164" t="s">
        <v>987</v>
      </c>
      <c r="O164" s="6"/>
      <c r="P164" s="6">
        <v>118</v>
      </c>
      <c r="Q164" s="2">
        <v>1</v>
      </c>
      <c r="R164" t="s">
        <v>83</v>
      </c>
      <c r="S164" s="6">
        <f>Tabel134[[#This Row],[%-Eigendom]]*Tabel134[[#This Row],[Vermogen (KWp)]]</f>
        <v>118</v>
      </c>
    </row>
    <row r="165" spans="2:19" x14ac:dyDescent="0.3">
      <c r="B165" t="s">
        <v>988</v>
      </c>
      <c r="C165" t="s">
        <v>85</v>
      </c>
      <c r="D165" t="s">
        <v>86</v>
      </c>
      <c r="E165" t="s">
        <v>344</v>
      </c>
      <c r="G165" t="s">
        <v>587</v>
      </c>
      <c r="H165">
        <v>2016</v>
      </c>
      <c r="I165" t="s">
        <v>588</v>
      </c>
      <c r="J165" t="s">
        <v>595</v>
      </c>
      <c r="K165" t="s">
        <v>989</v>
      </c>
      <c r="O165" s="6"/>
      <c r="P165" s="6">
        <v>54</v>
      </c>
      <c r="Q165" s="2">
        <v>1</v>
      </c>
      <c r="R165" t="s">
        <v>83</v>
      </c>
      <c r="S165" s="6">
        <f>Tabel134[[#This Row],[%-Eigendom]]*Tabel134[[#This Row],[Vermogen (KWp)]]</f>
        <v>54</v>
      </c>
    </row>
    <row r="166" spans="2:19" x14ac:dyDescent="0.3">
      <c r="B166" t="s">
        <v>990</v>
      </c>
      <c r="C166" t="s">
        <v>37</v>
      </c>
      <c r="D166" t="s">
        <v>38</v>
      </c>
      <c r="E166" t="s">
        <v>310</v>
      </c>
      <c r="G166" t="s">
        <v>587</v>
      </c>
      <c r="H166">
        <v>2016</v>
      </c>
      <c r="I166" t="s">
        <v>607</v>
      </c>
      <c r="J166" t="s">
        <v>595</v>
      </c>
      <c r="K166" t="s">
        <v>312</v>
      </c>
      <c r="L166" t="s">
        <v>677</v>
      </c>
      <c r="M166" t="s">
        <v>991</v>
      </c>
      <c r="O166" s="6"/>
      <c r="P166" s="6">
        <v>1777</v>
      </c>
      <c r="Q166" s="2">
        <v>1</v>
      </c>
      <c r="R166" t="s">
        <v>71</v>
      </c>
      <c r="S166" s="6">
        <f>Tabel134[[#This Row],[%-Eigendom]]*Tabel134[[#This Row],[Vermogen (KWp)]]</f>
        <v>1777</v>
      </c>
    </row>
    <row r="167" spans="2:19" x14ac:dyDescent="0.3">
      <c r="B167" t="s">
        <v>992</v>
      </c>
      <c r="C167" t="s">
        <v>85</v>
      </c>
      <c r="D167" t="s">
        <v>86</v>
      </c>
      <c r="E167" t="s">
        <v>85</v>
      </c>
      <c r="G167" t="s">
        <v>587</v>
      </c>
      <c r="H167">
        <v>2016</v>
      </c>
      <c r="I167" t="s">
        <v>588</v>
      </c>
      <c r="J167" t="s">
        <v>595</v>
      </c>
      <c r="K167" t="s">
        <v>145</v>
      </c>
      <c r="L167" t="s">
        <v>993</v>
      </c>
      <c r="N167" t="s">
        <v>994</v>
      </c>
      <c r="O167" s="6"/>
      <c r="P167" s="6">
        <v>274</v>
      </c>
      <c r="Q167" s="2">
        <v>0</v>
      </c>
      <c r="R167" t="s">
        <v>596</v>
      </c>
      <c r="S167" s="6">
        <f>Tabel134[[#This Row],[%-Eigendom]]*Tabel134[[#This Row],[Vermogen (KWp)]]</f>
        <v>0</v>
      </c>
    </row>
    <row r="168" spans="2:19" x14ac:dyDescent="0.3">
      <c r="B168" t="s">
        <v>995</v>
      </c>
      <c r="C168" t="s">
        <v>42</v>
      </c>
      <c r="D168" t="s">
        <v>93</v>
      </c>
      <c r="E168" t="s">
        <v>566</v>
      </c>
      <c r="G168" t="s">
        <v>587</v>
      </c>
      <c r="H168">
        <v>2016</v>
      </c>
      <c r="I168" t="s">
        <v>607</v>
      </c>
      <c r="J168" t="s">
        <v>595</v>
      </c>
      <c r="K168" t="s">
        <v>911</v>
      </c>
      <c r="O168" s="6"/>
      <c r="P168" s="6">
        <v>54</v>
      </c>
      <c r="Q168" s="2">
        <v>1</v>
      </c>
      <c r="R168" t="s">
        <v>71</v>
      </c>
      <c r="S168" s="6">
        <f>Tabel134[[#This Row],[%-Eigendom]]*Tabel134[[#This Row],[Vermogen (KWp)]]</f>
        <v>54</v>
      </c>
    </row>
    <row r="169" spans="2:19" x14ac:dyDescent="0.3">
      <c r="B169" t="s">
        <v>996</v>
      </c>
      <c r="C169" t="s">
        <v>66</v>
      </c>
      <c r="D169" t="s">
        <v>80</v>
      </c>
      <c r="E169" t="s">
        <v>997</v>
      </c>
      <c r="F169" t="s">
        <v>998</v>
      </c>
      <c r="G169" t="s">
        <v>587</v>
      </c>
      <c r="H169">
        <v>2016</v>
      </c>
      <c r="I169" t="s">
        <v>588</v>
      </c>
      <c r="J169" t="s">
        <v>595</v>
      </c>
      <c r="K169" t="s">
        <v>787</v>
      </c>
      <c r="O169" s="6"/>
      <c r="P169" s="6">
        <v>22</v>
      </c>
      <c r="Q169" s="2">
        <v>1</v>
      </c>
      <c r="R169" t="s">
        <v>83</v>
      </c>
      <c r="S169" s="6">
        <f>Tabel134[[#This Row],[%-Eigendom]]*Tabel134[[#This Row],[Vermogen (KWp)]]</f>
        <v>22</v>
      </c>
    </row>
    <row r="170" spans="2:19" x14ac:dyDescent="0.3">
      <c r="B170" t="s">
        <v>999</v>
      </c>
      <c r="C170" t="s">
        <v>28</v>
      </c>
      <c r="D170" t="s">
        <v>33</v>
      </c>
      <c r="E170" t="s">
        <v>516</v>
      </c>
      <c r="G170" t="s">
        <v>587</v>
      </c>
      <c r="H170">
        <v>2016</v>
      </c>
      <c r="I170" t="s">
        <v>588</v>
      </c>
      <c r="J170" t="s">
        <v>595</v>
      </c>
      <c r="K170" t="s">
        <v>518</v>
      </c>
      <c r="O170" s="6"/>
      <c r="P170" s="6">
        <v>55</v>
      </c>
      <c r="Q170" s="2">
        <v>1</v>
      </c>
      <c r="R170" t="s">
        <v>83</v>
      </c>
      <c r="S170" s="6">
        <f>Tabel134[[#This Row],[%-Eigendom]]*Tabel134[[#This Row],[Vermogen (KWp)]]</f>
        <v>55</v>
      </c>
    </row>
    <row r="171" spans="2:19" x14ac:dyDescent="0.3">
      <c r="B171" t="s">
        <v>1000</v>
      </c>
      <c r="C171" t="s">
        <v>73</v>
      </c>
      <c r="D171" t="s">
        <v>290</v>
      </c>
      <c r="E171" t="s">
        <v>408</v>
      </c>
      <c r="F171" t="s">
        <v>1001</v>
      </c>
      <c r="G171" t="s">
        <v>587</v>
      </c>
      <c r="H171">
        <v>2016</v>
      </c>
      <c r="I171" t="s">
        <v>588</v>
      </c>
      <c r="J171" t="s">
        <v>595</v>
      </c>
      <c r="K171" t="s">
        <v>409</v>
      </c>
      <c r="M171" t="s">
        <v>621</v>
      </c>
      <c r="O171" s="6"/>
      <c r="P171" s="6">
        <v>31</v>
      </c>
      <c r="Q171" s="2">
        <v>0</v>
      </c>
      <c r="R171" t="s">
        <v>596</v>
      </c>
      <c r="S171" s="6">
        <f>Tabel134[[#This Row],[%-Eigendom]]*Tabel134[[#This Row],[Vermogen (KWp)]]</f>
        <v>0</v>
      </c>
    </row>
    <row r="172" spans="2:19" x14ac:dyDescent="0.3">
      <c r="B172" t="s">
        <v>1002</v>
      </c>
      <c r="C172" t="s">
        <v>66</v>
      </c>
      <c r="D172" t="s">
        <v>80</v>
      </c>
      <c r="E172" t="s">
        <v>1003</v>
      </c>
      <c r="F172" t="s">
        <v>1004</v>
      </c>
      <c r="G172" t="s">
        <v>587</v>
      </c>
      <c r="H172">
        <v>2016</v>
      </c>
      <c r="I172" t="s">
        <v>588</v>
      </c>
      <c r="J172" t="s">
        <v>589</v>
      </c>
      <c r="L172" t="s">
        <v>1005</v>
      </c>
      <c r="M172" t="s">
        <v>677</v>
      </c>
      <c r="O172" s="6"/>
      <c r="P172" s="6">
        <v>194</v>
      </c>
      <c r="Q172" s="2">
        <v>0</v>
      </c>
      <c r="R172" t="s">
        <v>71</v>
      </c>
      <c r="S172" s="6">
        <f>Tabel134[[#This Row],[%-Eigendom]]*Tabel134[[#This Row],[Vermogen (KWp)]]</f>
        <v>0</v>
      </c>
    </row>
    <row r="173" spans="2:19" x14ac:dyDescent="0.3">
      <c r="B173" t="s">
        <v>1006</v>
      </c>
      <c r="C173" t="s">
        <v>66</v>
      </c>
      <c r="D173" t="s">
        <v>67</v>
      </c>
      <c r="E173" t="s">
        <v>1007</v>
      </c>
      <c r="F173" t="s">
        <v>1008</v>
      </c>
      <c r="G173" t="s">
        <v>587</v>
      </c>
      <c r="H173">
        <v>2016</v>
      </c>
      <c r="I173" t="s">
        <v>588</v>
      </c>
      <c r="J173" t="s">
        <v>595</v>
      </c>
      <c r="K173" t="s">
        <v>82</v>
      </c>
      <c r="N173" t="s">
        <v>1009</v>
      </c>
      <c r="O173" s="6"/>
      <c r="P173" s="6">
        <v>88</v>
      </c>
      <c r="Q173" s="2">
        <v>1</v>
      </c>
      <c r="R173" t="s">
        <v>596</v>
      </c>
      <c r="S173" s="6">
        <f>Tabel134[[#This Row],[%-Eigendom]]*Tabel134[[#This Row],[Vermogen (KWp)]]</f>
        <v>88</v>
      </c>
    </row>
    <row r="174" spans="2:19" x14ac:dyDescent="0.3">
      <c r="B174" t="s">
        <v>1010</v>
      </c>
      <c r="C174" t="s">
        <v>66</v>
      </c>
      <c r="D174" t="s">
        <v>80</v>
      </c>
      <c r="E174" t="s">
        <v>807</v>
      </c>
      <c r="F174" t="s">
        <v>808</v>
      </c>
      <c r="G174" t="s">
        <v>587</v>
      </c>
      <c r="H174">
        <v>2016</v>
      </c>
      <c r="I174" t="s">
        <v>588</v>
      </c>
      <c r="J174" t="s">
        <v>595</v>
      </c>
      <c r="K174" t="s">
        <v>809</v>
      </c>
      <c r="O174" s="6"/>
      <c r="P174" s="6">
        <v>154</v>
      </c>
      <c r="Q174" s="2">
        <v>0</v>
      </c>
      <c r="R174" t="s">
        <v>71</v>
      </c>
      <c r="S174" s="6">
        <f>Tabel134[[#This Row],[%-Eigendom]]*Tabel134[[#This Row],[Vermogen (KWp)]]</f>
        <v>0</v>
      </c>
    </row>
    <row r="175" spans="2:19" x14ac:dyDescent="0.3">
      <c r="B175" t="s">
        <v>1011</v>
      </c>
      <c r="C175" t="s">
        <v>176</v>
      </c>
      <c r="D175" t="s">
        <v>177</v>
      </c>
      <c r="E175" t="s">
        <v>372</v>
      </c>
      <c r="F175" t="s">
        <v>797</v>
      </c>
      <c r="G175" t="s">
        <v>587</v>
      </c>
      <c r="H175">
        <v>2016</v>
      </c>
      <c r="I175" t="s">
        <v>588</v>
      </c>
      <c r="J175" t="s">
        <v>595</v>
      </c>
      <c r="K175" t="s">
        <v>798</v>
      </c>
      <c r="O175" s="6"/>
      <c r="P175" s="6">
        <v>55</v>
      </c>
      <c r="Q175" s="2">
        <v>0</v>
      </c>
      <c r="R175" t="s">
        <v>596</v>
      </c>
      <c r="S175" s="6">
        <f>Tabel134[[#This Row],[%-Eigendom]]*Tabel134[[#This Row],[Vermogen (KWp)]]</f>
        <v>0</v>
      </c>
    </row>
    <row r="176" spans="2:19" x14ac:dyDescent="0.3">
      <c r="B176" t="s">
        <v>1012</v>
      </c>
      <c r="C176" t="s">
        <v>37</v>
      </c>
      <c r="D176" t="s">
        <v>390</v>
      </c>
      <c r="E176" t="s">
        <v>1013</v>
      </c>
      <c r="F176" t="s">
        <v>1014</v>
      </c>
      <c r="G176" t="s">
        <v>587</v>
      </c>
      <c r="H176">
        <v>2016</v>
      </c>
      <c r="I176" t="s">
        <v>588</v>
      </c>
      <c r="J176" t="s">
        <v>589</v>
      </c>
      <c r="L176" t="s">
        <v>802</v>
      </c>
      <c r="M176" t="s">
        <v>677</v>
      </c>
      <c r="O176" s="6"/>
      <c r="P176" s="6">
        <v>80</v>
      </c>
      <c r="Q176" s="2">
        <v>0</v>
      </c>
      <c r="R176" t="s">
        <v>71</v>
      </c>
      <c r="S176" s="6">
        <f>Tabel134[[#This Row],[%-Eigendom]]*Tabel134[[#This Row],[Vermogen (KWp)]]</f>
        <v>0</v>
      </c>
    </row>
    <row r="177" spans="2:19" x14ac:dyDescent="0.3">
      <c r="B177" t="s">
        <v>1015</v>
      </c>
      <c r="C177" t="s">
        <v>21</v>
      </c>
      <c r="D177" t="s">
        <v>22</v>
      </c>
      <c r="E177" t="s">
        <v>21</v>
      </c>
      <c r="F177" t="s">
        <v>1016</v>
      </c>
      <c r="G177" t="s">
        <v>587</v>
      </c>
      <c r="H177">
        <v>2016</v>
      </c>
      <c r="I177" t="s">
        <v>588</v>
      </c>
      <c r="J177" t="s">
        <v>595</v>
      </c>
      <c r="N177" t="s">
        <v>1017</v>
      </c>
      <c r="O177" s="6"/>
      <c r="P177" s="6">
        <v>130</v>
      </c>
      <c r="Q177" s="2">
        <v>0</v>
      </c>
      <c r="R177" t="s">
        <v>596</v>
      </c>
      <c r="S177" s="6">
        <f>Tabel134[[#This Row],[%-Eigendom]]*Tabel134[[#This Row],[Vermogen (KWp)]]</f>
        <v>0</v>
      </c>
    </row>
    <row r="178" spans="2:19" x14ac:dyDescent="0.3">
      <c r="B178" t="s">
        <v>1018</v>
      </c>
      <c r="C178" t="s">
        <v>21</v>
      </c>
      <c r="D178" t="s">
        <v>22</v>
      </c>
      <c r="E178" t="s">
        <v>1019</v>
      </c>
      <c r="F178" t="s">
        <v>1020</v>
      </c>
      <c r="G178" t="s">
        <v>587</v>
      </c>
      <c r="H178">
        <v>2016</v>
      </c>
      <c r="I178" t="s">
        <v>588</v>
      </c>
      <c r="J178" t="s">
        <v>595</v>
      </c>
      <c r="K178" t="s">
        <v>1021</v>
      </c>
      <c r="O178" s="6"/>
      <c r="P178" s="6">
        <v>38</v>
      </c>
      <c r="Q178" s="2">
        <v>0</v>
      </c>
      <c r="R178" t="s">
        <v>71</v>
      </c>
      <c r="S178" s="6">
        <f>Tabel134[[#This Row],[%-Eigendom]]*Tabel134[[#This Row],[Vermogen (KWp)]]</f>
        <v>0</v>
      </c>
    </row>
    <row r="179" spans="2:19" x14ac:dyDescent="0.3">
      <c r="B179" t="s">
        <v>1022</v>
      </c>
      <c r="C179" t="s">
        <v>42</v>
      </c>
      <c r="D179" t="s">
        <v>43</v>
      </c>
      <c r="E179" t="s">
        <v>44</v>
      </c>
      <c r="G179" t="s">
        <v>587</v>
      </c>
      <c r="H179">
        <v>2016</v>
      </c>
      <c r="I179" t="s">
        <v>588</v>
      </c>
      <c r="J179" t="s">
        <v>595</v>
      </c>
      <c r="K179" t="s">
        <v>45</v>
      </c>
      <c r="O179" s="6"/>
      <c r="P179" s="6">
        <v>56</v>
      </c>
      <c r="Q179" s="2">
        <v>1</v>
      </c>
      <c r="R179" t="s">
        <v>596</v>
      </c>
      <c r="S179" s="6">
        <f>Tabel134[[#This Row],[%-Eigendom]]*Tabel134[[#This Row],[Vermogen (KWp)]]</f>
        <v>56</v>
      </c>
    </row>
    <row r="180" spans="2:19" x14ac:dyDescent="0.3">
      <c r="B180" t="s">
        <v>1023</v>
      </c>
      <c r="C180" t="s">
        <v>42</v>
      </c>
      <c r="D180" t="s">
        <v>43</v>
      </c>
      <c r="E180" t="s">
        <v>644</v>
      </c>
      <c r="F180" t="s">
        <v>644</v>
      </c>
      <c r="G180" t="s">
        <v>587</v>
      </c>
      <c r="H180">
        <v>2017</v>
      </c>
      <c r="I180" t="s">
        <v>588</v>
      </c>
      <c r="J180" t="s">
        <v>595</v>
      </c>
      <c r="K180" t="s">
        <v>645</v>
      </c>
      <c r="O180" s="6"/>
      <c r="P180" s="6">
        <v>161</v>
      </c>
      <c r="Q180" s="2">
        <v>1</v>
      </c>
      <c r="R180" t="s">
        <v>596</v>
      </c>
      <c r="S180" s="6">
        <f>Tabel134[[#This Row],[%-Eigendom]]*Tabel134[[#This Row],[Vermogen (KWp)]]</f>
        <v>161</v>
      </c>
    </row>
    <row r="181" spans="2:19" x14ac:dyDescent="0.3">
      <c r="B181" t="s">
        <v>1024</v>
      </c>
      <c r="C181" t="s">
        <v>42</v>
      </c>
      <c r="D181" t="s">
        <v>316</v>
      </c>
      <c r="E181" t="s">
        <v>766</v>
      </c>
      <c r="F181" t="s">
        <v>1025</v>
      </c>
      <c r="G181" t="s">
        <v>587</v>
      </c>
      <c r="H181">
        <v>2017</v>
      </c>
      <c r="I181" t="s">
        <v>588</v>
      </c>
      <c r="J181" t="s">
        <v>595</v>
      </c>
      <c r="K181" t="s">
        <v>768</v>
      </c>
      <c r="L181" t="s">
        <v>769</v>
      </c>
      <c r="O181" s="6"/>
      <c r="P181" s="6">
        <v>131</v>
      </c>
      <c r="Q181" s="2">
        <v>1</v>
      </c>
      <c r="R181" t="s">
        <v>83</v>
      </c>
      <c r="S181" s="6">
        <f>Tabel134[[#This Row],[%-Eigendom]]*Tabel134[[#This Row],[Vermogen (KWp)]]</f>
        <v>131</v>
      </c>
    </row>
    <row r="182" spans="2:19" x14ac:dyDescent="0.3">
      <c r="B182" t="s">
        <v>1026</v>
      </c>
      <c r="C182" t="s">
        <v>37</v>
      </c>
      <c r="D182" t="s">
        <v>538</v>
      </c>
      <c r="E182" t="s">
        <v>1027</v>
      </c>
      <c r="F182" t="s">
        <v>1028</v>
      </c>
      <c r="G182" t="s">
        <v>587</v>
      </c>
      <c r="H182">
        <v>2017</v>
      </c>
      <c r="I182" t="s">
        <v>588</v>
      </c>
      <c r="J182" t="s">
        <v>595</v>
      </c>
      <c r="K182" t="s">
        <v>1029</v>
      </c>
      <c r="L182" t="s">
        <v>1030</v>
      </c>
      <c r="N182" t="s">
        <v>1031</v>
      </c>
      <c r="O182" s="6"/>
      <c r="P182" s="6">
        <v>53</v>
      </c>
      <c r="Q182" s="2">
        <v>1</v>
      </c>
      <c r="R182" t="s">
        <v>83</v>
      </c>
      <c r="S182" s="6">
        <f>Tabel134[[#This Row],[%-Eigendom]]*Tabel134[[#This Row],[Vermogen (KWp)]]</f>
        <v>53</v>
      </c>
    </row>
    <row r="183" spans="2:19" x14ac:dyDescent="0.3">
      <c r="B183" t="s">
        <v>1032</v>
      </c>
      <c r="C183" t="s">
        <v>48</v>
      </c>
      <c r="D183" t="s">
        <v>49</v>
      </c>
      <c r="E183" t="s">
        <v>636</v>
      </c>
      <c r="F183" t="s">
        <v>621</v>
      </c>
      <c r="G183" t="s">
        <v>587</v>
      </c>
      <c r="H183">
        <v>2017</v>
      </c>
      <c r="I183" t="s">
        <v>588</v>
      </c>
      <c r="J183" t="s">
        <v>589</v>
      </c>
      <c r="L183" t="s">
        <v>621</v>
      </c>
      <c r="M183" t="s">
        <v>621</v>
      </c>
      <c r="O183" s="6"/>
      <c r="P183" s="6">
        <v>37</v>
      </c>
      <c r="Q183" s="2">
        <v>0</v>
      </c>
      <c r="R183" t="s">
        <v>71</v>
      </c>
      <c r="S183" s="6">
        <f>Tabel134[[#This Row],[%-Eigendom]]*Tabel134[[#This Row],[Vermogen (KWp)]]</f>
        <v>0</v>
      </c>
    </row>
    <row r="184" spans="2:19" x14ac:dyDescent="0.3">
      <c r="B184" t="s">
        <v>1033</v>
      </c>
      <c r="C184" t="s">
        <v>66</v>
      </c>
      <c r="D184" t="s">
        <v>67</v>
      </c>
      <c r="E184" t="s">
        <v>738</v>
      </c>
      <c r="F184" t="s">
        <v>738</v>
      </c>
      <c r="G184" t="s">
        <v>587</v>
      </c>
      <c r="H184">
        <v>2017</v>
      </c>
      <c r="I184" t="s">
        <v>588</v>
      </c>
      <c r="J184" t="s">
        <v>595</v>
      </c>
      <c r="K184" t="s">
        <v>930</v>
      </c>
      <c r="L184" t="s">
        <v>1034</v>
      </c>
      <c r="O184" s="6"/>
      <c r="P184" s="6">
        <v>75</v>
      </c>
      <c r="Q184" s="2">
        <v>1</v>
      </c>
      <c r="R184" t="s">
        <v>83</v>
      </c>
      <c r="S184" s="6">
        <f>Tabel134[[#This Row],[%-Eigendom]]*Tabel134[[#This Row],[Vermogen (KWp)]]</f>
        <v>75</v>
      </c>
    </row>
    <row r="185" spans="2:19" x14ac:dyDescent="0.3">
      <c r="B185" t="s">
        <v>1035</v>
      </c>
      <c r="C185" t="s">
        <v>37</v>
      </c>
      <c r="D185" t="s">
        <v>38</v>
      </c>
      <c r="E185" t="s">
        <v>310</v>
      </c>
      <c r="G185" t="s">
        <v>587</v>
      </c>
      <c r="H185">
        <v>2017</v>
      </c>
      <c r="I185" t="s">
        <v>588</v>
      </c>
      <c r="J185" t="s">
        <v>610</v>
      </c>
      <c r="K185" t="s">
        <v>1036</v>
      </c>
      <c r="L185" t="s">
        <v>1037</v>
      </c>
      <c r="N185" t="s">
        <v>1038</v>
      </c>
      <c r="O185" s="6"/>
      <c r="P185" s="6">
        <v>48</v>
      </c>
      <c r="Q185" s="2">
        <v>1</v>
      </c>
      <c r="R185" t="s">
        <v>83</v>
      </c>
      <c r="S185" s="6">
        <f>Tabel134[[#This Row],[%-Eigendom]]*Tabel134[[#This Row],[Vermogen (KWp)]]</f>
        <v>48</v>
      </c>
    </row>
    <row r="186" spans="2:19" x14ac:dyDescent="0.3">
      <c r="B186" t="s">
        <v>1039</v>
      </c>
      <c r="C186" t="s">
        <v>37</v>
      </c>
      <c r="D186" t="s">
        <v>38</v>
      </c>
      <c r="E186" t="s">
        <v>310</v>
      </c>
      <c r="G186" t="s">
        <v>587</v>
      </c>
      <c r="H186">
        <v>2017</v>
      </c>
      <c r="I186" t="s">
        <v>588</v>
      </c>
      <c r="J186" t="s">
        <v>595</v>
      </c>
      <c r="K186" t="s">
        <v>312</v>
      </c>
      <c r="N186" t="s">
        <v>1040</v>
      </c>
      <c r="O186" s="6"/>
      <c r="P186" s="6">
        <v>243</v>
      </c>
      <c r="Q186" s="2">
        <v>1</v>
      </c>
      <c r="R186" t="s">
        <v>83</v>
      </c>
      <c r="S186" s="6">
        <f>Tabel134[[#This Row],[%-Eigendom]]*Tabel134[[#This Row],[Vermogen (KWp)]]</f>
        <v>243</v>
      </c>
    </row>
    <row r="187" spans="2:19" x14ac:dyDescent="0.3">
      <c r="B187" t="s">
        <v>1041</v>
      </c>
      <c r="C187" t="s">
        <v>85</v>
      </c>
      <c r="D187" t="s">
        <v>86</v>
      </c>
      <c r="E187" t="s">
        <v>85</v>
      </c>
      <c r="G187" t="s">
        <v>587</v>
      </c>
      <c r="H187">
        <v>2017</v>
      </c>
      <c r="I187" t="s">
        <v>607</v>
      </c>
      <c r="J187" t="s">
        <v>595</v>
      </c>
      <c r="K187" t="s">
        <v>145</v>
      </c>
      <c r="M187" t="s">
        <v>621</v>
      </c>
      <c r="N187" t="s">
        <v>1042</v>
      </c>
      <c r="O187" s="6"/>
      <c r="P187" s="6">
        <v>2295</v>
      </c>
      <c r="Q187" s="2">
        <v>1</v>
      </c>
      <c r="R187" t="s">
        <v>71</v>
      </c>
      <c r="S187" s="6">
        <f>Tabel134[[#This Row],[%-Eigendom]]*Tabel134[[#This Row],[Vermogen (KWp)]]</f>
        <v>2295</v>
      </c>
    </row>
    <row r="188" spans="2:19" x14ac:dyDescent="0.3">
      <c r="B188" t="s">
        <v>1043</v>
      </c>
      <c r="C188" t="s">
        <v>48</v>
      </c>
      <c r="D188" t="s">
        <v>498</v>
      </c>
      <c r="E188" t="s">
        <v>1044</v>
      </c>
      <c r="F188" t="s">
        <v>1045</v>
      </c>
      <c r="G188" t="s">
        <v>587</v>
      </c>
      <c r="H188">
        <v>2017</v>
      </c>
      <c r="I188" t="s">
        <v>588</v>
      </c>
      <c r="J188" t="s">
        <v>595</v>
      </c>
      <c r="K188" t="s">
        <v>1046</v>
      </c>
      <c r="L188" t="s">
        <v>1047</v>
      </c>
      <c r="O188" s="6"/>
      <c r="P188" s="6">
        <v>87</v>
      </c>
      <c r="Q188" s="2">
        <v>1</v>
      </c>
      <c r="R188" t="s">
        <v>83</v>
      </c>
      <c r="S188" s="6">
        <f>Tabel134[[#This Row],[%-Eigendom]]*Tabel134[[#This Row],[Vermogen (KWp)]]</f>
        <v>87</v>
      </c>
    </row>
    <row r="189" spans="2:19" x14ac:dyDescent="0.3">
      <c r="B189" t="s">
        <v>1048</v>
      </c>
      <c r="C189" t="s">
        <v>21</v>
      </c>
      <c r="D189" t="s">
        <v>22</v>
      </c>
      <c r="E189" t="s">
        <v>1019</v>
      </c>
      <c r="F189" t="s">
        <v>1049</v>
      </c>
      <c r="G189" t="s">
        <v>587</v>
      </c>
      <c r="H189">
        <v>2017</v>
      </c>
      <c r="I189" t="s">
        <v>588</v>
      </c>
      <c r="J189" t="s">
        <v>595</v>
      </c>
      <c r="K189" t="s">
        <v>1021</v>
      </c>
      <c r="O189" s="6"/>
      <c r="P189" s="6">
        <v>140</v>
      </c>
      <c r="Q189" s="2">
        <v>0</v>
      </c>
      <c r="R189" t="s">
        <v>71</v>
      </c>
      <c r="S189" s="6">
        <f>Tabel134[[#This Row],[%-Eigendom]]*Tabel134[[#This Row],[Vermogen (KWp)]]</f>
        <v>0</v>
      </c>
    </row>
    <row r="190" spans="2:19" x14ac:dyDescent="0.3">
      <c r="B190" t="s">
        <v>1050</v>
      </c>
      <c r="C190" t="s">
        <v>21</v>
      </c>
      <c r="D190" t="s">
        <v>22</v>
      </c>
      <c r="E190" t="s">
        <v>21</v>
      </c>
      <c r="G190" t="s">
        <v>587</v>
      </c>
      <c r="H190">
        <v>2017</v>
      </c>
      <c r="I190" t="s">
        <v>588</v>
      </c>
      <c r="J190" t="s">
        <v>599</v>
      </c>
      <c r="K190" t="s">
        <v>1051</v>
      </c>
      <c r="L190" t="s">
        <v>1052</v>
      </c>
      <c r="N190" t="s">
        <v>1053</v>
      </c>
      <c r="O190" s="6"/>
      <c r="P190" s="6">
        <v>65</v>
      </c>
      <c r="Q190" s="2">
        <v>1</v>
      </c>
      <c r="R190" t="s">
        <v>83</v>
      </c>
      <c r="S190" s="6">
        <f>Tabel134[[#This Row],[%-Eigendom]]*Tabel134[[#This Row],[Vermogen (KWp)]]</f>
        <v>65</v>
      </c>
    </row>
    <row r="191" spans="2:19" x14ac:dyDescent="0.3">
      <c r="B191" t="s">
        <v>1054</v>
      </c>
      <c r="C191" t="s">
        <v>21</v>
      </c>
      <c r="D191" t="s">
        <v>22</v>
      </c>
      <c r="E191" t="s">
        <v>1055</v>
      </c>
      <c r="G191" t="s">
        <v>603</v>
      </c>
      <c r="H191">
        <v>2017</v>
      </c>
      <c r="I191" t="s">
        <v>588</v>
      </c>
      <c r="J191" t="s">
        <v>599</v>
      </c>
      <c r="K191" t="s">
        <v>1056</v>
      </c>
      <c r="L191" t="s">
        <v>601</v>
      </c>
      <c r="O191" s="6"/>
      <c r="P191" s="6">
        <v>423</v>
      </c>
      <c r="Q191" s="2">
        <v>1</v>
      </c>
      <c r="R191" t="s">
        <v>83</v>
      </c>
      <c r="S191" s="6">
        <f>Tabel134[[#This Row],[%-Eigendom]]*Tabel134[[#This Row],[Vermogen (KWp)]]</f>
        <v>423</v>
      </c>
    </row>
    <row r="192" spans="2:19" x14ac:dyDescent="0.3">
      <c r="B192" t="s">
        <v>1057</v>
      </c>
      <c r="C192" t="s">
        <v>66</v>
      </c>
      <c r="D192" t="s">
        <v>67</v>
      </c>
      <c r="E192" t="s">
        <v>598</v>
      </c>
      <c r="G192" t="s">
        <v>587</v>
      </c>
      <c r="H192">
        <v>2017</v>
      </c>
      <c r="I192" t="s">
        <v>588</v>
      </c>
      <c r="J192" t="s">
        <v>595</v>
      </c>
      <c r="K192" t="s">
        <v>1058</v>
      </c>
      <c r="O192" s="6"/>
      <c r="P192" s="6">
        <v>37</v>
      </c>
      <c r="Q192" s="2">
        <v>0</v>
      </c>
      <c r="R192" t="s">
        <v>596</v>
      </c>
      <c r="S192" s="6">
        <f>Tabel134[[#This Row],[%-Eigendom]]*Tabel134[[#This Row],[Vermogen (KWp)]]</f>
        <v>0</v>
      </c>
    </row>
    <row r="193" spans="2:19" x14ac:dyDescent="0.3">
      <c r="B193" t="s">
        <v>1059</v>
      </c>
      <c r="C193" t="s">
        <v>42</v>
      </c>
      <c r="D193" t="s">
        <v>43</v>
      </c>
      <c r="E193" t="s">
        <v>506</v>
      </c>
      <c r="F193" t="s">
        <v>1060</v>
      </c>
      <c r="G193" t="s">
        <v>587</v>
      </c>
      <c r="H193">
        <v>2017</v>
      </c>
      <c r="I193" t="s">
        <v>588</v>
      </c>
      <c r="J193" t="s">
        <v>595</v>
      </c>
      <c r="K193" t="s">
        <v>507</v>
      </c>
      <c r="O193" s="6"/>
      <c r="P193" s="6">
        <v>164</v>
      </c>
      <c r="Q193" s="2">
        <v>1</v>
      </c>
      <c r="R193" t="s">
        <v>83</v>
      </c>
      <c r="S193" s="6">
        <f>Tabel134[[#This Row],[%-Eigendom]]*Tabel134[[#This Row],[Vermogen (KWp)]]</f>
        <v>164</v>
      </c>
    </row>
    <row r="194" spans="2:19" x14ac:dyDescent="0.3">
      <c r="B194" t="s">
        <v>1061</v>
      </c>
      <c r="C194" t="s">
        <v>37</v>
      </c>
      <c r="D194" t="s">
        <v>390</v>
      </c>
      <c r="E194" t="s">
        <v>489</v>
      </c>
      <c r="G194" t="s">
        <v>587</v>
      </c>
      <c r="H194">
        <v>2017</v>
      </c>
      <c r="I194" t="s">
        <v>588</v>
      </c>
      <c r="J194" t="s">
        <v>595</v>
      </c>
      <c r="K194" t="s">
        <v>490</v>
      </c>
      <c r="N194" t="s">
        <v>1062</v>
      </c>
      <c r="O194" s="6"/>
      <c r="P194" s="6">
        <v>56</v>
      </c>
      <c r="Q194" s="2">
        <v>1</v>
      </c>
      <c r="R194" t="s">
        <v>83</v>
      </c>
      <c r="S194" s="6">
        <f>Tabel134[[#This Row],[%-Eigendom]]*Tabel134[[#This Row],[Vermogen (KWp)]]</f>
        <v>56</v>
      </c>
    </row>
    <row r="195" spans="2:19" x14ac:dyDescent="0.3">
      <c r="B195" t="s">
        <v>1063</v>
      </c>
      <c r="C195" t="s">
        <v>48</v>
      </c>
      <c r="D195" t="s">
        <v>49</v>
      </c>
      <c r="E195" t="s">
        <v>340</v>
      </c>
      <c r="G195" t="s">
        <v>587</v>
      </c>
      <c r="H195">
        <v>2017</v>
      </c>
      <c r="I195" t="s">
        <v>588</v>
      </c>
      <c r="J195" t="s">
        <v>595</v>
      </c>
      <c r="K195" t="s">
        <v>1064</v>
      </c>
      <c r="N195" t="s">
        <v>1065</v>
      </c>
      <c r="O195" s="6"/>
      <c r="P195" s="6">
        <v>51</v>
      </c>
      <c r="Q195" s="2">
        <v>1</v>
      </c>
      <c r="R195" t="s">
        <v>83</v>
      </c>
      <c r="S195" s="6">
        <f>Tabel134[[#This Row],[%-Eigendom]]*Tabel134[[#This Row],[Vermogen (KWp)]]</f>
        <v>51</v>
      </c>
    </row>
    <row r="196" spans="2:19" x14ac:dyDescent="0.3">
      <c r="B196" t="s">
        <v>1066</v>
      </c>
      <c r="C196" t="s">
        <v>60</v>
      </c>
      <c r="D196" t="s">
        <v>61</v>
      </c>
      <c r="E196" t="s">
        <v>651</v>
      </c>
      <c r="G196" t="s">
        <v>587</v>
      </c>
      <c r="H196">
        <v>2017</v>
      </c>
      <c r="I196" t="s">
        <v>588</v>
      </c>
      <c r="J196" t="s">
        <v>595</v>
      </c>
      <c r="K196" t="s">
        <v>1067</v>
      </c>
      <c r="O196" s="6"/>
      <c r="P196" s="6">
        <v>55</v>
      </c>
      <c r="Q196" s="2">
        <v>1</v>
      </c>
      <c r="R196" t="s">
        <v>83</v>
      </c>
      <c r="S196" s="6">
        <f>Tabel134[[#This Row],[%-Eigendom]]*Tabel134[[#This Row],[Vermogen (KWp)]]</f>
        <v>55</v>
      </c>
    </row>
    <row r="197" spans="2:19" x14ac:dyDescent="0.3">
      <c r="B197" t="s">
        <v>1068</v>
      </c>
      <c r="C197" t="s">
        <v>42</v>
      </c>
      <c r="D197" t="s">
        <v>43</v>
      </c>
      <c r="E197" t="s">
        <v>506</v>
      </c>
      <c r="F197" t="s">
        <v>1069</v>
      </c>
      <c r="G197" t="s">
        <v>587</v>
      </c>
      <c r="H197">
        <v>2017</v>
      </c>
      <c r="I197" t="s">
        <v>588</v>
      </c>
      <c r="J197" t="s">
        <v>1070</v>
      </c>
      <c r="K197" t="s">
        <v>1071</v>
      </c>
      <c r="L197" t="s">
        <v>1072</v>
      </c>
      <c r="O197" s="6"/>
      <c r="P197" s="6">
        <v>59</v>
      </c>
      <c r="Q197" s="2">
        <v>1</v>
      </c>
      <c r="R197" t="s">
        <v>83</v>
      </c>
      <c r="S197" s="6">
        <f>Tabel134[[#This Row],[%-Eigendom]]*Tabel134[[#This Row],[Vermogen (KWp)]]</f>
        <v>59</v>
      </c>
    </row>
    <row r="198" spans="2:19" x14ac:dyDescent="0.3">
      <c r="B198" t="s">
        <v>1073</v>
      </c>
      <c r="C198" t="s">
        <v>37</v>
      </c>
      <c r="D198" t="s">
        <v>362</v>
      </c>
      <c r="E198" t="s">
        <v>1074</v>
      </c>
      <c r="G198" t="s">
        <v>587</v>
      </c>
      <c r="H198">
        <v>2017</v>
      </c>
      <c r="I198" t="s">
        <v>588</v>
      </c>
      <c r="J198" t="s">
        <v>595</v>
      </c>
      <c r="K198" t="s">
        <v>1075</v>
      </c>
      <c r="O198" s="6"/>
      <c r="P198" s="6">
        <v>29</v>
      </c>
      <c r="Q198" s="2">
        <v>1</v>
      </c>
      <c r="R198" t="s">
        <v>83</v>
      </c>
      <c r="S198" s="6">
        <f>Tabel134[[#This Row],[%-Eigendom]]*Tabel134[[#This Row],[Vermogen (KWp)]]</f>
        <v>29</v>
      </c>
    </row>
    <row r="199" spans="2:19" x14ac:dyDescent="0.3">
      <c r="B199" t="s">
        <v>1076</v>
      </c>
      <c r="C199" t="s">
        <v>85</v>
      </c>
      <c r="D199" t="s">
        <v>86</v>
      </c>
      <c r="E199" t="s">
        <v>87</v>
      </c>
      <c r="F199" t="s">
        <v>1077</v>
      </c>
      <c r="G199" t="s">
        <v>587</v>
      </c>
      <c r="H199">
        <v>2017</v>
      </c>
      <c r="I199" t="s">
        <v>588</v>
      </c>
      <c r="J199" t="s">
        <v>595</v>
      </c>
      <c r="K199" t="s">
        <v>172</v>
      </c>
      <c r="L199" t="s">
        <v>977</v>
      </c>
      <c r="O199" s="6"/>
      <c r="P199" s="6">
        <v>50</v>
      </c>
      <c r="Q199" s="2">
        <v>1</v>
      </c>
      <c r="R199" t="s">
        <v>83</v>
      </c>
      <c r="S199" s="6">
        <f>Tabel134[[#This Row],[%-Eigendom]]*Tabel134[[#This Row],[Vermogen (KWp)]]</f>
        <v>50</v>
      </c>
    </row>
    <row r="200" spans="2:19" x14ac:dyDescent="0.3">
      <c r="B200" t="s">
        <v>1078</v>
      </c>
      <c r="C200" t="s">
        <v>176</v>
      </c>
      <c r="D200" t="s">
        <v>177</v>
      </c>
      <c r="E200" t="s">
        <v>752</v>
      </c>
      <c r="F200" t="s">
        <v>1079</v>
      </c>
      <c r="G200" t="s">
        <v>587</v>
      </c>
      <c r="H200">
        <v>2017</v>
      </c>
      <c r="I200" t="s">
        <v>588</v>
      </c>
      <c r="J200" t="s">
        <v>595</v>
      </c>
      <c r="K200" t="s">
        <v>1080</v>
      </c>
      <c r="O200" s="6"/>
      <c r="P200" s="6">
        <v>47</v>
      </c>
      <c r="Q200" s="2">
        <v>1</v>
      </c>
      <c r="R200" t="s">
        <v>83</v>
      </c>
      <c r="S200" s="6">
        <f>Tabel134[[#This Row],[%-Eigendom]]*Tabel134[[#This Row],[Vermogen (KWp)]]</f>
        <v>47</v>
      </c>
    </row>
    <row r="201" spans="2:19" x14ac:dyDescent="0.3">
      <c r="B201" t="s">
        <v>1081</v>
      </c>
      <c r="C201" t="s">
        <v>37</v>
      </c>
      <c r="D201" t="s">
        <v>362</v>
      </c>
      <c r="E201" t="s">
        <v>811</v>
      </c>
      <c r="G201" t="s">
        <v>587</v>
      </c>
      <c r="H201">
        <v>2017</v>
      </c>
      <c r="I201" t="s">
        <v>588</v>
      </c>
      <c r="J201" t="s">
        <v>595</v>
      </c>
      <c r="K201" t="s">
        <v>812</v>
      </c>
      <c r="L201" t="s">
        <v>601</v>
      </c>
      <c r="O201" s="6"/>
      <c r="P201" s="6">
        <v>73</v>
      </c>
      <c r="Q201" s="2">
        <v>1</v>
      </c>
      <c r="R201" t="s">
        <v>83</v>
      </c>
      <c r="S201" s="6">
        <f>Tabel134[[#This Row],[%-Eigendom]]*Tabel134[[#This Row],[Vermogen (KWp)]]</f>
        <v>73</v>
      </c>
    </row>
    <row r="202" spans="2:19" x14ac:dyDescent="0.3">
      <c r="B202" t="s">
        <v>1082</v>
      </c>
      <c r="C202" t="s">
        <v>37</v>
      </c>
      <c r="D202" t="s">
        <v>38</v>
      </c>
      <c r="E202" t="s">
        <v>1083</v>
      </c>
      <c r="G202" t="s">
        <v>587</v>
      </c>
      <c r="H202">
        <v>2017</v>
      </c>
      <c r="I202" t="s">
        <v>588</v>
      </c>
      <c r="J202" t="s">
        <v>610</v>
      </c>
      <c r="K202" t="s">
        <v>1084</v>
      </c>
      <c r="L202" t="s">
        <v>1085</v>
      </c>
      <c r="O202" s="6"/>
      <c r="P202" s="6">
        <v>44</v>
      </c>
      <c r="Q202" s="2">
        <v>1</v>
      </c>
      <c r="R202" t="s">
        <v>83</v>
      </c>
      <c r="S202" s="6">
        <f>Tabel134[[#This Row],[%-Eigendom]]*Tabel134[[#This Row],[Vermogen (KWp)]]</f>
        <v>44</v>
      </c>
    </row>
    <row r="203" spans="2:19" x14ac:dyDescent="0.3">
      <c r="B203" t="s">
        <v>1086</v>
      </c>
      <c r="C203" t="s">
        <v>42</v>
      </c>
      <c r="D203" t="s">
        <v>520</v>
      </c>
      <c r="E203" t="s">
        <v>1087</v>
      </c>
      <c r="G203" t="s">
        <v>587</v>
      </c>
      <c r="H203">
        <v>2017</v>
      </c>
      <c r="I203" t="s">
        <v>588</v>
      </c>
      <c r="J203" t="s">
        <v>589</v>
      </c>
      <c r="M203" t="s">
        <v>677</v>
      </c>
      <c r="O203" s="6"/>
      <c r="P203" s="6">
        <v>275</v>
      </c>
      <c r="Q203" s="2">
        <v>0</v>
      </c>
      <c r="R203" t="s">
        <v>71</v>
      </c>
      <c r="S203" s="6">
        <f>Tabel134[[#This Row],[%-Eigendom]]*Tabel134[[#This Row],[Vermogen (KWp)]]</f>
        <v>0</v>
      </c>
    </row>
    <row r="204" spans="2:19" x14ac:dyDescent="0.3">
      <c r="B204" t="s">
        <v>1088</v>
      </c>
      <c r="C204" t="s">
        <v>42</v>
      </c>
      <c r="D204" t="s">
        <v>276</v>
      </c>
      <c r="E204" t="s">
        <v>1089</v>
      </c>
      <c r="F204" t="s">
        <v>1090</v>
      </c>
      <c r="G204" t="s">
        <v>587</v>
      </c>
      <c r="H204">
        <v>2017</v>
      </c>
      <c r="I204" t="s">
        <v>588</v>
      </c>
      <c r="J204" t="s">
        <v>595</v>
      </c>
      <c r="K204" t="s">
        <v>750</v>
      </c>
      <c r="O204" s="6"/>
      <c r="P204" s="6">
        <v>23</v>
      </c>
      <c r="Q204" s="2">
        <v>1</v>
      </c>
      <c r="R204" t="s">
        <v>596</v>
      </c>
      <c r="S204" s="6">
        <f>Tabel134[[#This Row],[%-Eigendom]]*Tabel134[[#This Row],[Vermogen (KWp)]]</f>
        <v>23</v>
      </c>
    </row>
    <row r="205" spans="2:19" x14ac:dyDescent="0.3">
      <c r="B205" t="s">
        <v>1091</v>
      </c>
      <c r="C205" t="s">
        <v>28</v>
      </c>
      <c r="D205" t="s">
        <v>29</v>
      </c>
      <c r="E205" t="s">
        <v>30</v>
      </c>
      <c r="G205" t="s">
        <v>587</v>
      </c>
      <c r="H205">
        <v>2017</v>
      </c>
      <c r="I205" t="s">
        <v>588</v>
      </c>
      <c r="J205" t="s">
        <v>589</v>
      </c>
      <c r="M205" t="s">
        <v>677</v>
      </c>
      <c r="N205" t="s">
        <v>854</v>
      </c>
      <c r="O205" s="6"/>
      <c r="P205" s="6">
        <v>80</v>
      </c>
      <c r="Q205" s="2">
        <v>0</v>
      </c>
      <c r="R205" t="s">
        <v>71</v>
      </c>
      <c r="S205" s="6">
        <f>Tabel134[[#This Row],[%-Eigendom]]*Tabel134[[#This Row],[Vermogen (KWp)]]</f>
        <v>0</v>
      </c>
    </row>
    <row r="206" spans="2:19" x14ac:dyDescent="0.3">
      <c r="B206" t="s">
        <v>1092</v>
      </c>
      <c r="C206" t="s">
        <v>138</v>
      </c>
      <c r="D206" t="s">
        <v>139</v>
      </c>
      <c r="E206" t="s">
        <v>248</v>
      </c>
      <c r="F206" t="s">
        <v>1093</v>
      </c>
      <c r="G206" t="s">
        <v>587</v>
      </c>
      <c r="H206">
        <v>2017</v>
      </c>
      <c r="I206" t="s">
        <v>588</v>
      </c>
      <c r="J206" t="s">
        <v>595</v>
      </c>
      <c r="K206" t="s">
        <v>1094</v>
      </c>
      <c r="L206" t="s">
        <v>977</v>
      </c>
      <c r="O206" s="6"/>
      <c r="P206" s="6">
        <v>54</v>
      </c>
      <c r="Q206" s="2">
        <v>1</v>
      </c>
      <c r="R206" t="s">
        <v>83</v>
      </c>
      <c r="S206" s="6">
        <f>Tabel134[[#This Row],[%-Eigendom]]*Tabel134[[#This Row],[Vermogen (KWp)]]</f>
        <v>54</v>
      </c>
    </row>
    <row r="207" spans="2:19" x14ac:dyDescent="0.3">
      <c r="B207" t="s">
        <v>1095</v>
      </c>
      <c r="C207" t="s">
        <v>66</v>
      </c>
      <c r="D207" t="s">
        <v>67</v>
      </c>
      <c r="E207" t="s">
        <v>598</v>
      </c>
      <c r="G207" t="s">
        <v>587</v>
      </c>
      <c r="H207">
        <v>2017</v>
      </c>
      <c r="I207" t="s">
        <v>588</v>
      </c>
      <c r="J207" t="s">
        <v>589</v>
      </c>
      <c r="M207" t="s">
        <v>677</v>
      </c>
      <c r="O207" s="6"/>
      <c r="P207" s="6">
        <v>48</v>
      </c>
      <c r="Q207" s="2">
        <v>0</v>
      </c>
      <c r="R207" t="s">
        <v>71</v>
      </c>
      <c r="S207" s="6">
        <f>Tabel134[[#This Row],[%-Eigendom]]*Tabel134[[#This Row],[Vermogen (KWp)]]</f>
        <v>0</v>
      </c>
    </row>
    <row r="208" spans="2:19" x14ac:dyDescent="0.3">
      <c r="B208" t="s">
        <v>1096</v>
      </c>
      <c r="C208" t="s">
        <v>42</v>
      </c>
      <c r="D208" t="s">
        <v>316</v>
      </c>
      <c r="E208" t="s">
        <v>904</v>
      </c>
      <c r="F208" t="s">
        <v>1097</v>
      </c>
      <c r="G208" t="s">
        <v>587</v>
      </c>
      <c r="H208">
        <v>2017</v>
      </c>
      <c r="I208" t="s">
        <v>588</v>
      </c>
      <c r="J208" t="s">
        <v>595</v>
      </c>
      <c r="K208" t="s">
        <v>1098</v>
      </c>
      <c r="O208" s="6"/>
      <c r="P208" s="6">
        <v>129</v>
      </c>
      <c r="Q208" s="2">
        <v>1</v>
      </c>
      <c r="R208" t="s">
        <v>83</v>
      </c>
      <c r="S208" s="6">
        <f>Tabel134[[#This Row],[%-Eigendom]]*Tabel134[[#This Row],[Vermogen (KWp)]]</f>
        <v>129</v>
      </c>
    </row>
    <row r="209" spans="2:19" x14ac:dyDescent="0.3">
      <c r="B209" t="s">
        <v>1099</v>
      </c>
      <c r="C209" t="s">
        <v>66</v>
      </c>
      <c r="D209" t="s">
        <v>67</v>
      </c>
      <c r="E209" t="s">
        <v>598</v>
      </c>
      <c r="G209" t="s">
        <v>587</v>
      </c>
      <c r="H209">
        <v>2017</v>
      </c>
      <c r="I209" t="s">
        <v>588</v>
      </c>
      <c r="J209" t="s">
        <v>595</v>
      </c>
      <c r="K209" t="s">
        <v>702</v>
      </c>
      <c r="O209" s="6"/>
      <c r="P209" s="6">
        <v>212</v>
      </c>
      <c r="Q209" s="2">
        <v>1</v>
      </c>
      <c r="R209" t="s">
        <v>71</v>
      </c>
      <c r="S209" s="6">
        <f>Tabel134[[#This Row],[%-Eigendom]]*Tabel134[[#This Row],[Vermogen (KWp)]]</f>
        <v>212</v>
      </c>
    </row>
    <row r="210" spans="2:19" x14ac:dyDescent="0.3">
      <c r="B210" t="s">
        <v>1100</v>
      </c>
      <c r="C210" t="s">
        <v>176</v>
      </c>
      <c r="D210" t="s">
        <v>177</v>
      </c>
      <c r="E210" t="s">
        <v>752</v>
      </c>
      <c r="F210" t="s">
        <v>1101</v>
      </c>
      <c r="G210" t="s">
        <v>587</v>
      </c>
      <c r="H210">
        <v>2017</v>
      </c>
      <c r="I210" t="s">
        <v>588</v>
      </c>
      <c r="J210" t="s">
        <v>595</v>
      </c>
      <c r="K210" t="s">
        <v>1102</v>
      </c>
      <c r="N210" t="s">
        <v>1103</v>
      </c>
      <c r="O210" s="6"/>
      <c r="P210" s="6">
        <v>42</v>
      </c>
      <c r="Q210" s="2">
        <v>0</v>
      </c>
      <c r="R210" t="s">
        <v>596</v>
      </c>
      <c r="S210" s="6">
        <f>Tabel134[[#This Row],[%-Eigendom]]*Tabel134[[#This Row],[Vermogen (KWp)]]</f>
        <v>0</v>
      </c>
    </row>
    <row r="211" spans="2:19" x14ac:dyDescent="0.3">
      <c r="B211" t="s">
        <v>1104</v>
      </c>
      <c r="C211" t="s">
        <v>48</v>
      </c>
      <c r="D211" t="s">
        <v>403</v>
      </c>
      <c r="E211" t="s">
        <v>1105</v>
      </c>
      <c r="F211" t="s">
        <v>797</v>
      </c>
      <c r="G211" t="s">
        <v>587</v>
      </c>
      <c r="H211">
        <v>2017</v>
      </c>
      <c r="I211" t="s">
        <v>588</v>
      </c>
      <c r="J211" t="s">
        <v>595</v>
      </c>
      <c r="K211" t="s">
        <v>1106</v>
      </c>
      <c r="N211" t="s">
        <v>1107</v>
      </c>
      <c r="O211" s="6"/>
      <c r="P211" s="6">
        <v>29</v>
      </c>
      <c r="Q211" s="2">
        <v>0</v>
      </c>
      <c r="R211" t="s">
        <v>71</v>
      </c>
      <c r="S211" s="6">
        <f>Tabel134[[#This Row],[%-Eigendom]]*Tabel134[[#This Row],[Vermogen (KWp)]]</f>
        <v>0</v>
      </c>
    </row>
    <row r="212" spans="2:19" x14ac:dyDescent="0.3">
      <c r="B212" t="s">
        <v>1108</v>
      </c>
      <c r="C212" t="s">
        <v>48</v>
      </c>
      <c r="D212" t="s">
        <v>150</v>
      </c>
      <c r="E212" t="s">
        <v>901</v>
      </c>
      <c r="G212" t="s">
        <v>587</v>
      </c>
      <c r="H212">
        <v>2017</v>
      </c>
      <c r="I212" t="s">
        <v>588</v>
      </c>
      <c r="J212" t="s">
        <v>599</v>
      </c>
      <c r="K212" t="s">
        <v>902</v>
      </c>
      <c r="L212" t="s">
        <v>601</v>
      </c>
      <c r="O212" s="6"/>
      <c r="P212" s="6">
        <v>33</v>
      </c>
      <c r="Q212" s="2">
        <v>1</v>
      </c>
      <c r="R212" t="s">
        <v>83</v>
      </c>
      <c r="S212" s="6">
        <f>Tabel134[[#This Row],[%-Eigendom]]*Tabel134[[#This Row],[Vermogen (KWp)]]</f>
        <v>33</v>
      </c>
    </row>
    <row r="213" spans="2:19" x14ac:dyDescent="0.3">
      <c r="B213" t="s">
        <v>1109</v>
      </c>
      <c r="C213" t="s">
        <v>37</v>
      </c>
      <c r="D213" t="s">
        <v>390</v>
      </c>
      <c r="E213" t="s">
        <v>856</v>
      </c>
      <c r="G213" t="s">
        <v>587</v>
      </c>
      <c r="H213">
        <v>2017</v>
      </c>
      <c r="I213" t="s">
        <v>588</v>
      </c>
      <c r="J213" t="s">
        <v>595</v>
      </c>
      <c r="K213" t="s">
        <v>857</v>
      </c>
      <c r="L213" t="s">
        <v>1110</v>
      </c>
      <c r="M213" t="s">
        <v>677</v>
      </c>
      <c r="N213" t="s">
        <v>1111</v>
      </c>
      <c r="O213" s="6"/>
      <c r="P213" s="6">
        <v>83</v>
      </c>
      <c r="Q213" s="2">
        <v>0</v>
      </c>
      <c r="R213" t="s">
        <v>596</v>
      </c>
      <c r="S213" s="6">
        <f>Tabel134[[#This Row],[%-Eigendom]]*Tabel134[[#This Row],[Vermogen (KWp)]]</f>
        <v>0</v>
      </c>
    </row>
    <row r="214" spans="2:19" x14ac:dyDescent="0.3">
      <c r="B214" t="s">
        <v>1112</v>
      </c>
      <c r="C214" t="s">
        <v>42</v>
      </c>
      <c r="D214" t="s">
        <v>680</v>
      </c>
      <c r="E214" t="s">
        <v>1113</v>
      </c>
      <c r="G214" t="s">
        <v>587</v>
      </c>
      <c r="H214">
        <v>2017</v>
      </c>
      <c r="I214" t="s">
        <v>588</v>
      </c>
      <c r="J214" t="s">
        <v>599</v>
      </c>
      <c r="K214" t="s">
        <v>1114</v>
      </c>
      <c r="L214" t="s">
        <v>601</v>
      </c>
      <c r="O214" s="6"/>
      <c r="P214" s="6">
        <v>73</v>
      </c>
      <c r="Q214" s="2">
        <v>1</v>
      </c>
      <c r="R214" t="s">
        <v>83</v>
      </c>
      <c r="S214" s="6">
        <f>Tabel134[[#This Row],[%-Eigendom]]*Tabel134[[#This Row],[Vermogen (KWp)]]</f>
        <v>73</v>
      </c>
    </row>
    <row r="215" spans="2:19" x14ac:dyDescent="0.3">
      <c r="B215" t="s">
        <v>1115</v>
      </c>
      <c r="C215" t="s">
        <v>138</v>
      </c>
      <c r="D215" t="s">
        <v>139</v>
      </c>
      <c r="E215" t="s">
        <v>248</v>
      </c>
      <c r="F215" t="s">
        <v>1093</v>
      </c>
      <c r="G215" t="s">
        <v>587</v>
      </c>
      <c r="H215">
        <v>2017</v>
      </c>
      <c r="I215" t="s">
        <v>588</v>
      </c>
      <c r="J215" t="s">
        <v>595</v>
      </c>
      <c r="K215" t="s">
        <v>1094</v>
      </c>
      <c r="L215" t="s">
        <v>977</v>
      </c>
      <c r="O215" s="6"/>
      <c r="P215" s="6">
        <v>54</v>
      </c>
      <c r="Q215" s="2">
        <v>1</v>
      </c>
      <c r="R215" t="s">
        <v>83</v>
      </c>
      <c r="S215" s="6">
        <f>Tabel134[[#This Row],[%-Eigendom]]*Tabel134[[#This Row],[Vermogen (KWp)]]</f>
        <v>54</v>
      </c>
    </row>
    <row r="216" spans="2:19" x14ac:dyDescent="0.3">
      <c r="B216" t="s">
        <v>1116</v>
      </c>
      <c r="C216" t="s">
        <v>42</v>
      </c>
      <c r="D216" t="s">
        <v>276</v>
      </c>
      <c r="E216" t="s">
        <v>358</v>
      </c>
      <c r="F216" t="s">
        <v>1117</v>
      </c>
      <c r="G216" t="s">
        <v>587</v>
      </c>
      <c r="H216">
        <v>2017</v>
      </c>
      <c r="I216" t="s">
        <v>588</v>
      </c>
      <c r="J216" t="s">
        <v>595</v>
      </c>
      <c r="K216" t="s">
        <v>1118</v>
      </c>
      <c r="O216" s="6"/>
      <c r="P216" s="6">
        <v>31</v>
      </c>
      <c r="Q216" s="2">
        <v>1</v>
      </c>
      <c r="R216" t="s">
        <v>83</v>
      </c>
      <c r="S216" s="6">
        <f>Tabel134[[#This Row],[%-Eigendom]]*Tabel134[[#This Row],[Vermogen (KWp)]]</f>
        <v>31</v>
      </c>
    </row>
    <row r="217" spans="2:19" x14ac:dyDescent="0.3">
      <c r="B217" t="s">
        <v>1119</v>
      </c>
      <c r="C217" t="s">
        <v>85</v>
      </c>
      <c r="D217" t="s">
        <v>86</v>
      </c>
      <c r="E217" t="s">
        <v>85</v>
      </c>
      <c r="G217" t="s">
        <v>587</v>
      </c>
      <c r="H217">
        <v>2017</v>
      </c>
      <c r="I217" t="s">
        <v>588</v>
      </c>
      <c r="J217" t="s">
        <v>595</v>
      </c>
      <c r="K217" t="s">
        <v>145</v>
      </c>
      <c r="O217" s="6"/>
      <c r="P217" s="6">
        <v>64</v>
      </c>
      <c r="Q217" s="2">
        <v>1</v>
      </c>
      <c r="R217" t="s">
        <v>83</v>
      </c>
      <c r="S217" s="6">
        <f>Tabel134[[#This Row],[%-Eigendom]]*Tabel134[[#This Row],[Vermogen (KWp)]]</f>
        <v>64</v>
      </c>
    </row>
    <row r="218" spans="2:19" x14ac:dyDescent="0.3">
      <c r="B218" t="s">
        <v>1120</v>
      </c>
      <c r="C218" t="s">
        <v>37</v>
      </c>
      <c r="D218" t="s">
        <v>38</v>
      </c>
      <c r="E218" t="s">
        <v>310</v>
      </c>
      <c r="G218" t="s">
        <v>587</v>
      </c>
      <c r="H218">
        <v>2017</v>
      </c>
      <c r="I218" t="s">
        <v>588</v>
      </c>
      <c r="J218" t="s">
        <v>595</v>
      </c>
      <c r="K218" t="s">
        <v>312</v>
      </c>
      <c r="O218" s="6"/>
      <c r="P218" s="6">
        <v>75</v>
      </c>
      <c r="Q218" s="2">
        <v>0</v>
      </c>
      <c r="R218" t="s">
        <v>596</v>
      </c>
      <c r="S218" s="6">
        <f>Tabel134[[#This Row],[%-Eigendom]]*Tabel134[[#This Row],[Vermogen (KWp)]]</f>
        <v>0</v>
      </c>
    </row>
    <row r="219" spans="2:19" x14ac:dyDescent="0.3">
      <c r="B219" t="s">
        <v>1121</v>
      </c>
      <c r="C219" t="s">
        <v>48</v>
      </c>
      <c r="D219" t="s">
        <v>228</v>
      </c>
      <c r="E219" t="s">
        <v>781</v>
      </c>
      <c r="F219" t="s">
        <v>1122</v>
      </c>
      <c r="G219" t="s">
        <v>587</v>
      </c>
      <c r="H219">
        <v>2017</v>
      </c>
      <c r="I219" t="s">
        <v>588</v>
      </c>
      <c r="J219" t="s">
        <v>599</v>
      </c>
      <c r="K219" t="s">
        <v>1123</v>
      </c>
      <c r="L219" t="s">
        <v>601</v>
      </c>
      <c r="O219" s="6"/>
      <c r="P219" s="6">
        <v>34</v>
      </c>
      <c r="Q219" s="2">
        <v>1</v>
      </c>
      <c r="R219" t="s">
        <v>83</v>
      </c>
      <c r="S219" s="6">
        <f>Tabel134[[#This Row],[%-Eigendom]]*Tabel134[[#This Row],[Vermogen (KWp)]]</f>
        <v>34</v>
      </c>
    </row>
    <row r="220" spans="2:19" x14ac:dyDescent="0.3">
      <c r="B220" t="s">
        <v>1124</v>
      </c>
      <c r="C220" t="s">
        <v>66</v>
      </c>
      <c r="D220" t="s">
        <v>67</v>
      </c>
      <c r="E220" t="s">
        <v>657</v>
      </c>
      <c r="G220" t="s">
        <v>587</v>
      </c>
      <c r="H220">
        <v>2017</v>
      </c>
      <c r="I220" t="s">
        <v>588</v>
      </c>
      <c r="J220" t="s">
        <v>599</v>
      </c>
      <c r="K220" t="s">
        <v>658</v>
      </c>
      <c r="L220" t="s">
        <v>601</v>
      </c>
      <c r="O220" s="6"/>
      <c r="P220" s="6">
        <v>72</v>
      </c>
      <c r="Q220" s="2">
        <v>1</v>
      </c>
      <c r="R220" t="s">
        <v>83</v>
      </c>
      <c r="S220" s="6">
        <f>Tabel134[[#This Row],[%-Eigendom]]*Tabel134[[#This Row],[Vermogen (KWp)]]</f>
        <v>72</v>
      </c>
    </row>
    <row r="221" spans="2:19" x14ac:dyDescent="0.3">
      <c r="B221" t="s">
        <v>1125</v>
      </c>
      <c r="C221" t="s">
        <v>66</v>
      </c>
      <c r="D221" t="s">
        <v>80</v>
      </c>
      <c r="E221" t="s">
        <v>785</v>
      </c>
      <c r="F221" t="s">
        <v>1126</v>
      </c>
      <c r="G221" t="s">
        <v>587</v>
      </c>
      <c r="H221">
        <v>2017</v>
      </c>
      <c r="I221" t="s">
        <v>588</v>
      </c>
      <c r="J221" t="s">
        <v>595</v>
      </c>
      <c r="K221" t="s">
        <v>787</v>
      </c>
      <c r="O221" s="6"/>
      <c r="P221" s="6">
        <v>54</v>
      </c>
      <c r="Q221" s="2">
        <v>1</v>
      </c>
      <c r="R221" t="s">
        <v>83</v>
      </c>
      <c r="S221" s="6">
        <f>Tabel134[[#This Row],[%-Eigendom]]*Tabel134[[#This Row],[Vermogen (KWp)]]</f>
        <v>54</v>
      </c>
    </row>
    <row r="222" spans="2:19" x14ac:dyDescent="0.3">
      <c r="B222" t="s">
        <v>1127</v>
      </c>
      <c r="C222" t="s">
        <v>66</v>
      </c>
      <c r="D222" t="s">
        <v>67</v>
      </c>
      <c r="E222" t="s">
        <v>598</v>
      </c>
      <c r="G222" t="s">
        <v>587</v>
      </c>
      <c r="H222">
        <v>2017</v>
      </c>
      <c r="I222" t="s">
        <v>588</v>
      </c>
      <c r="J222" t="s">
        <v>589</v>
      </c>
      <c r="M222" t="s">
        <v>677</v>
      </c>
      <c r="O222" s="6"/>
      <c r="P222" s="6">
        <v>65</v>
      </c>
      <c r="Q222" s="2">
        <v>0</v>
      </c>
      <c r="R222" t="s">
        <v>71</v>
      </c>
      <c r="S222" s="6">
        <f>Tabel134[[#This Row],[%-Eigendom]]*Tabel134[[#This Row],[Vermogen (KWp)]]</f>
        <v>0</v>
      </c>
    </row>
    <row r="223" spans="2:19" x14ac:dyDescent="0.3">
      <c r="B223" t="s">
        <v>1128</v>
      </c>
      <c r="C223" t="s">
        <v>37</v>
      </c>
      <c r="D223" t="s">
        <v>390</v>
      </c>
      <c r="E223" t="s">
        <v>971</v>
      </c>
      <c r="F223" t="s">
        <v>1129</v>
      </c>
      <c r="G223" t="s">
        <v>587</v>
      </c>
      <c r="H223">
        <v>2017</v>
      </c>
      <c r="I223" t="s">
        <v>588</v>
      </c>
      <c r="J223" t="s">
        <v>589</v>
      </c>
      <c r="L223" t="s">
        <v>1130</v>
      </c>
      <c r="M223" t="s">
        <v>677</v>
      </c>
      <c r="O223" s="6"/>
      <c r="P223" s="6">
        <v>348</v>
      </c>
      <c r="Q223" s="2">
        <v>0</v>
      </c>
      <c r="R223" t="s">
        <v>71</v>
      </c>
      <c r="S223" s="6">
        <f>Tabel134[[#This Row],[%-Eigendom]]*Tabel134[[#This Row],[Vermogen (KWp)]]</f>
        <v>0</v>
      </c>
    </row>
    <row r="224" spans="2:19" x14ac:dyDescent="0.3">
      <c r="B224" t="s">
        <v>1131</v>
      </c>
      <c r="C224" t="s">
        <v>66</v>
      </c>
      <c r="D224" t="s">
        <v>67</v>
      </c>
      <c r="E224" t="s">
        <v>598</v>
      </c>
      <c r="G224" t="s">
        <v>587</v>
      </c>
      <c r="H224">
        <v>2017</v>
      </c>
      <c r="I224" t="s">
        <v>588</v>
      </c>
      <c r="J224" t="s">
        <v>595</v>
      </c>
      <c r="K224" t="s">
        <v>1132</v>
      </c>
      <c r="O224" s="6"/>
      <c r="P224" s="6">
        <v>39</v>
      </c>
      <c r="Q224" s="2">
        <v>1</v>
      </c>
      <c r="R224" t="s">
        <v>83</v>
      </c>
      <c r="S224" s="6">
        <f>Tabel134[[#This Row],[%-Eigendom]]*Tabel134[[#This Row],[Vermogen (KWp)]]</f>
        <v>39</v>
      </c>
    </row>
    <row r="225" spans="2:19" x14ac:dyDescent="0.3">
      <c r="B225" t="s">
        <v>1133</v>
      </c>
      <c r="C225" t="s">
        <v>28</v>
      </c>
      <c r="D225" t="s">
        <v>29</v>
      </c>
      <c r="E225" t="s">
        <v>1134</v>
      </c>
      <c r="F225" t="s">
        <v>1135</v>
      </c>
      <c r="G225" t="s">
        <v>587</v>
      </c>
      <c r="H225">
        <v>2017</v>
      </c>
      <c r="I225" t="s">
        <v>588</v>
      </c>
      <c r="J225" t="s">
        <v>589</v>
      </c>
      <c r="L225" t="s">
        <v>1130</v>
      </c>
      <c r="M225" t="s">
        <v>677</v>
      </c>
      <c r="O225" s="6"/>
      <c r="P225" s="6">
        <v>621</v>
      </c>
      <c r="Q225" s="2">
        <v>0</v>
      </c>
      <c r="R225" t="s">
        <v>71</v>
      </c>
      <c r="S225" s="6">
        <f>Tabel134[[#This Row],[%-Eigendom]]*Tabel134[[#This Row],[Vermogen (KWp)]]</f>
        <v>0</v>
      </c>
    </row>
    <row r="226" spans="2:19" x14ac:dyDescent="0.3">
      <c r="B226" t="s">
        <v>1136</v>
      </c>
      <c r="C226" t="s">
        <v>60</v>
      </c>
      <c r="D226" t="s">
        <v>61</v>
      </c>
      <c r="E226" t="s">
        <v>62</v>
      </c>
      <c r="F226" t="s">
        <v>147</v>
      </c>
      <c r="G226" t="s">
        <v>587</v>
      </c>
      <c r="H226">
        <v>2017</v>
      </c>
      <c r="I226" t="s">
        <v>588</v>
      </c>
      <c r="J226" t="s">
        <v>595</v>
      </c>
      <c r="K226" t="s">
        <v>63</v>
      </c>
      <c r="O226" s="6"/>
      <c r="P226" s="6">
        <v>53</v>
      </c>
      <c r="Q226" s="2">
        <v>1</v>
      </c>
      <c r="R226" t="s">
        <v>83</v>
      </c>
      <c r="S226" s="6">
        <f>Tabel134[[#This Row],[%-Eigendom]]*Tabel134[[#This Row],[Vermogen (KWp)]]</f>
        <v>53</v>
      </c>
    </row>
    <row r="227" spans="2:19" x14ac:dyDescent="0.3">
      <c r="B227" t="s">
        <v>1137</v>
      </c>
      <c r="C227" t="s">
        <v>138</v>
      </c>
      <c r="D227" t="s">
        <v>139</v>
      </c>
      <c r="E227" t="s">
        <v>1138</v>
      </c>
      <c r="F227" t="s">
        <v>1139</v>
      </c>
      <c r="G227" t="s">
        <v>587</v>
      </c>
      <c r="H227">
        <v>2017</v>
      </c>
      <c r="I227" t="s">
        <v>588</v>
      </c>
      <c r="J227" t="s">
        <v>595</v>
      </c>
      <c r="K227" t="s">
        <v>1140</v>
      </c>
      <c r="L227" t="s">
        <v>977</v>
      </c>
      <c r="O227" s="6"/>
      <c r="P227" s="6">
        <v>70</v>
      </c>
      <c r="Q227" s="2">
        <v>1</v>
      </c>
      <c r="R227" t="s">
        <v>83</v>
      </c>
      <c r="S227" s="6">
        <f>Tabel134[[#This Row],[%-Eigendom]]*Tabel134[[#This Row],[Vermogen (KWp)]]</f>
        <v>70</v>
      </c>
    </row>
    <row r="228" spans="2:19" x14ac:dyDescent="0.3">
      <c r="B228" t="s">
        <v>1141</v>
      </c>
      <c r="C228" t="s">
        <v>42</v>
      </c>
      <c r="D228" t="s">
        <v>680</v>
      </c>
      <c r="E228" t="s">
        <v>1113</v>
      </c>
      <c r="G228" t="s">
        <v>587</v>
      </c>
      <c r="H228">
        <v>2017</v>
      </c>
      <c r="I228" t="s">
        <v>588</v>
      </c>
      <c r="J228" t="s">
        <v>599</v>
      </c>
      <c r="K228" t="s">
        <v>1114</v>
      </c>
      <c r="L228" t="s">
        <v>601</v>
      </c>
      <c r="O228" s="6"/>
      <c r="P228" s="6">
        <v>54</v>
      </c>
      <c r="Q228" s="2">
        <v>1</v>
      </c>
      <c r="R228" t="s">
        <v>83</v>
      </c>
      <c r="S228" s="6">
        <f>Tabel134[[#This Row],[%-Eigendom]]*Tabel134[[#This Row],[Vermogen (KWp)]]</f>
        <v>54</v>
      </c>
    </row>
    <row r="229" spans="2:19" x14ac:dyDescent="0.3">
      <c r="B229" t="s">
        <v>1142</v>
      </c>
      <c r="C229" t="s">
        <v>48</v>
      </c>
      <c r="D229" t="s">
        <v>49</v>
      </c>
      <c r="E229" s="5" t="s">
        <v>272</v>
      </c>
      <c r="F229" t="s">
        <v>1143</v>
      </c>
      <c r="G229" t="s">
        <v>587</v>
      </c>
      <c r="H229">
        <v>2017</v>
      </c>
      <c r="I229" t="s">
        <v>588</v>
      </c>
      <c r="J229" t="s">
        <v>599</v>
      </c>
      <c r="K229" t="s">
        <v>1144</v>
      </c>
      <c r="N229" t="s">
        <v>1145</v>
      </c>
      <c r="O229" s="6"/>
      <c r="P229" s="6">
        <v>117</v>
      </c>
      <c r="Q229" s="2">
        <v>1</v>
      </c>
      <c r="R229" t="s">
        <v>83</v>
      </c>
      <c r="S229" s="6">
        <f>Tabel134[[#This Row],[%-Eigendom]]*Tabel134[[#This Row],[Vermogen (KWp)]]</f>
        <v>117</v>
      </c>
    </row>
    <row r="230" spans="2:19" x14ac:dyDescent="0.3">
      <c r="B230" t="s">
        <v>1146</v>
      </c>
      <c r="C230" t="s">
        <v>53</v>
      </c>
      <c r="D230" t="s">
        <v>54</v>
      </c>
      <c r="E230" t="s">
        <v>1147</v>
      </c>
      <c r="F230" t="s">
        <v>1148</v>
      </c>
      <c r="G230" t="s">
        <v>587</v>
      </c>
      <c r="H230">
        <v>2017</v>
      </c>
      <c r="I230" t="s">
        <v>588</v>
      </c>
      <c r="J230" t="s">
        <v>610</v>
      </c>
      <c r="K230" t="s">
        <v>1149</v>
      </c>
      <c r="L230" t="s">
        <v>1150</v>
      </c>
      <c r="O230" s="6"/>
      <c r="P230" s="6">
        <v>75</v>
      </c>
      <c r="Q230" s="2">
        <v>1</v>
      </c>
      <c r="R230" t="s">
        <v>83</v>
      </c>
      <c r="S230" s="6">
        <f>Tabel134[[#This Row],[%-Eigendom]]*Tabel134[[#This Row],[Vermogen (KWp)]]</f>
        <v>75</v>
      </c>
    </row>
    <row r="231" spans="2:19" x14ac:dyDescent="0.3">
      <c r="B231" t="s">
        <v>1151</v>
      </c>
      <c r="C231" t="s">
        <v>66</v>
      </c>
      <c r="D231" t="s">
        <v>67</v>
      </c>
      <c r="E231" t="s">
        <v>874</v>
      </c>
      <c r="G231" t="s">
        <v>587</v>
      </c>
      <c r="H231">
        <v>2017</v>
      </c>
      <c r="I231" t="s">
        <v>588</v>
      </c>
      <c r="J231" t="s">
        <v>595</v>
      </c>
      <c r="K231" t="s">
        <v>875</v>
      </c>
      <c r="N231" t="s">
        <v>1152</v>
      </c>
      <c r="O231" s="6"/>
      <c r="P231" s="6">
        <v>116</v>
      </c>
      <c r="Q231" s="2">
        <v>1</v>
      </c>
      <c r="R231" t="s">
        <v>83</v>
      </c>
      <c r="S231" s="6">
        <f>Tabel134[[#This Row],[%-Eigendom]]*Tabel134[[#This Row],[Vermogen (KWp)]]</f>
        <v>116</v>
      </c>
    </row>
    <row r="232" spans="2:19" x14ac:dyDescent="0.3">
      <c r="B232" t="s">
        <v>1153</v>
      </c>
      <c r="C232" t="s">
        <v>42</v>
      </c>
      <c r="D232" t="s">
        <v>316</v>
      </c>
      <c r="E232" t="s">
        <v>766</v>
      </c>
      <c r="F232" t="s">
        <v>1154</v>
      </c>
      <c r="G232" t="s">
        <v>587</v>
      </c>
      <c r="H232">
        <v>2017</v>
      </c>
      <c r="I232" t="s">
        <v>588</v>
      </c>
      <c r="J232" t="s">
        <v>595</v>
      </c>
      <c r="K232" t="s">
        <v>1155</v>
      </c>
      <c r="L232" t="s">
        <v>769</v>
      </c>
      <c r="N232" t="s">
        <v>1156</v>
      </c>
      <c r="O232" s="6"/>
      <c r="P232" s="6">
        <v>113</v>
      </c>
      <c r="Q232" s="2">
        <v>1</v>
      </c>
      <c r="R232" t="s">
        <v>83</v>
      </c>
      <c r="S232" s="6">
        <f>Tabel134[[#This Row],[%-Eigendom]]*Tabel134[[#This Row],[Vermogen (KWp)]]</f>
        <v>113</v>
      </c>
    </row>
    <row r="233" spans="2:19" x14ac:dyDescent="0.3">
      <c r="B233" t="s">
        <v>1157</v>
      </c>
      <c r="C233" t="s">
        <v>37</v>
      </c>
      <c r="D233" t="s">
        <v>390</v>
      </c>
      <c r="E233" s="5" t="s">
        <v>391</v>
      </c>
      <c r="G233" t="s">
        <v>587</v>
      </c>
      <c r="H233">
        <v>2017</v>
      </c>
      <c r="I233" t="s">
        <v>588</v>
      </c>
      <c r="J233" t="s">
        <v>599</v>
      </c>
      <c r="K233" t="s">
        <v>684</v>
      </c>
      <c r="L233" t="s">
        <v>618</v>
      </c>
      <c r="M233" t="s">
        <v>618</v>
      </c>
      <c r="O233" s="6"/>
      <c r="P233" s="6">
        <v>104</v>
      </c>
      <c r="Q233" s="2">
        <v>1</v>
      </c>
      <c r="R233" t="s">
        <v>71</v>
      </c>
      <c r="S233" s="6">
        <f>Tabel134[[#This Row],[%-Eigendom]]*Tabel134[[#This Row],[Vermogen (KWp)]]</f>
        <v>104</v>
      </c>
    </row>
    <row r="234" spans="2:19" x14ac:dyDescent="0.3">
      <c r="B234" t="s">
        <v>1158</v>
      </c>
      <c r="C234" t="s">
        <v>53</v>
      </c>
      <c r="D234" t="s">
        <v>54</v>
      </c>
      <c r="E234" t="s">
        <v>1147</v>
      </c>
      <c r="F234" t="s">
        <v>1159</v>
      </c>
      <c r="G234" t="s">
        <v>587</v>
      </c>
      <c r="H234">
        <v>2017</v>
      </c>
      <c r="I234" t="s">
        <v>588</v>
      </c>
      <c r="J234" t="s">
        <v>610</v>
      </c>
      <c r="K234" t="s">
        <v>1149</v>
      </c>
      <c r="L234" t="s">
        <v>1150</v>
      </c>
      <c r="O234" s="6"/>
      <c r="P234" s="6">
        <v>75</v>
      </c>
      <c r="Q234" s="2">
        <v>1</v>
      </c>
      <c r="R234" t="s">
        <v>83</v>
      </c>
      <c r="S234" s="6">
        <f>Tabel134[[#This Row],[%-Eigendom]]*Tabel134[[#This Row],[Vermogen (KWp)]]</f>
        <v>75</v>
      </c>
    </row>
    <row r="235" spans="2:19" x14ac:dyDescent="0.3">
      <c r="B235" t="s">
        <v>1160</v>
      </c>
      <c r="C235" t="s">
        <v>66</v>
      </c>
      <c r="D235" t="s">
        <v>67</v>
      </c>
      <c r="E235" t="s">
        <v>598</v>
      </c>
      <c r="G235" t="s">
        <v>587</v>
      </c>
      <c r="H235">
        <v>2017</v>
      </c>
      <c r="I235" t="s">
        <v>588</v>
      </c>
      <c r="J235" t="s">
        <v>595</v>
      </c>
      <c r="K235" t="s">
        <v>869</v>
      </c>
      <c r="N235" t="s">
        <v>870</v>
      </c>
      <c r="O235" s="6"/>
      <c r="P235" s="6">
        <v>83</v>
      </c>
      <c r="Q235" s="2">
        <v>1</v>
      </c>
      <c r="R235" t="s">
        <v>71</v>
      </c>
      <c r="S235" s="6">
        <f>Tabel134[[#This Row],[%-Eigendom]]*Tabel134[[#This Row],[Vermogen (KWp)]]</f>
        <v>83</v>
      </c>
    </row>
    <row r="236" spans="2:19" x14ac:dyDescent="0.3">
      <c r="B236" t="s">
        <v>1161</v>
      </c>
      <c r="C236" t="s">
        <v>48</v>
      </c>
      <c r="D236" t="s">
        <v>150</v>
      </c>
      <c r="E236" t="s">
        <v>1162</v>
      </c>
      <c r="G236" t="s">
        <v>587</v>
      </c>
      <c r="H236">
        <v>2017</v>
      </c>
      <c r="I236" t="s">
        <v>588</v>
      </c>
      <c r="J236" t="s">
        <v>599</v>
      </c>
      <c r="K236" t="s">
        <v>1163</v>
      </c>
      <c r="L236" t="s">
        <v>601</v>
      </c>
      <c r="O236" s="6"/>
      <c r="P236" s="6">
        <v>67</v>
      </c>
      <c r="Q236" s="2">
        <v>1</v>
      </c>
      <c r="R236" t="s">
        <v>83</v>
      </c>
      <c r="S236" s="6">
        <f>Tabel134[[#This Row],[%-Eigendom]]*Tabel134[[#This Row],[Vermogen (KWp)]]</f>
        <v>67</v>
      </c>
    </row>
    <row r="237" spans="2:19" x14ac:dyDescent="0.3">
      <c r="B237" t="s">
        <v>1164</v>
      </c>
      <c r="C237" t="s">
        <v>42</v>
      </c>
      <c r="D237" t="s">
        <v>316</v>
      </c>
      <c r="E237" t="s">
        <v>766</v>
      </c>
      <c r="F237" t="s">
        <v>1154</v>
      </c>
      <c r="G237" t="s">
        <v>587</v>
      </c>
      <c r="H237">
        <v>2017</v>
      </c>
      <c r="I237" t="s">
        <v>588</v>
      </c>
      <c r="J237" t="s">
        <v>595</v>
      </c>
      <c r="K237" t="s">
        <v>1155</v>
      </c>
      <c r="L237" t="s">
        <v>769</v>
      </c>
      <c r="N237" t="s">
        <v>1156</v>
      </c>
      <c r="O237" s="6"/>
      <c r="P237" s="6">
        <v>142</v>
      </c>
      <c r="Q237" s="2">
        <v>1</v>
      </c>
      <c r="R237" t="s">
        <v>83</v>
      </c>
      <c r="S237" s="6">
        <f>Tabel134[[#This Row],[%-Eigendom]]*Tabel134[[#This Row],[Vermogen (KWp)]]</f>
        <v>142</v>
      </c>
    </row>
    <row r="238" spans="2:19" x14ac:dyDescent="0.3">
      <c r="B238" t="s">
        <v>1165</v>
      </c>
      <c r="C238" t="s">
        <v>66</v>
      </c>
      <c r="D238" t="s">
        <v>80</v>
      </c>
      <c r="E238" t="s">
        <v>1166</v>
      </c>
      <c r="F238" t="s">
        <v>1166</v>
      </c>
      <c r="G238" t="s">
        <v>587</v>
      </c>
      <c r="H238">
        <v>2017</v>
      </c>
      <c r="I238" t="s">
        <v>588</v>
      </c>
      <c r="J238" t="s">
        <v>595</v>
      </c>
      <c r="K238" t="s">
        <v>1167</v>
      </c>
      <c r="L238" t="s">
        <v>601</v>
      </c>
      <c r="O238" s="6"/>
      <c r="P238" s="6">
        <v>57</v>
      </c>
      <c r="Q238" s="2">
        <v>1</v>
      </c>
      <c r="R238" t="s">
        <v>83</v>
      </c>
      <c r="S238" s="6">
        <f>Tabel134[[#This Row],[%-Eigendom]]*Tabel134[[#This Row],[Vermogen (KWp)]]</f>
        <v>57</v>
      </c>
    </row>
    <row r="239" spans="2:19" x14ac:dyDescent="0.3">
      <c r="B239" t="s">
        <v>1168</v>
      </c>
      <c r="C239" t="s">
        <v>37</v>
      </c>
      <c r="D239" t="s">
        <v>362</v>
      </c>
      <c r="E239" t="s">
        <v>937</v>
      </c>
      <c r="F239" t="s">
        <v>938</v>
      </c>
      <c r="G239" t="s">
        <v>587</v>
      </c>
      <c r="H239">
        <v>2017</v>
      </c>
      <c r="I239" t="s">
        <v>588</v>
      </c>
      <c r="J239" t="s">
        <v>595</v>
      </c>
      <c r="K239" t="s">
        <v>939</v>
      </c>
      <c r="O239" s="6"/>
      <c r="P239" s="6">
        <v>157</v>
      </c>
      <c r="Q239" s="2">
        <v>1</v>
      </c>
      <c r="R239" t="s">
        <v>83</v>
      </c>
      <c r="S239" s="6">
        <f>Tabel134[[#This Row],[%-Eigendom]]*Tabel134[[#This Row],[Vermogen (KWp)]]</f>
        <v>157</v>
      </c>
    </row>
    <row r="240" spans="2:19" x14ac:dyDescent="0.3">
      <c r="B240" t="s">
        <v>1169</v>
      </c>
      <c r="C240" t="s">
        <v>48</v>
      </c>
      <c r="D240" t="s">
        <v>49</v>
      </c>
      <c r="E240" t="s">
        <v>1170</v>
      </c>
      <c r="F240" t="s">
        <v>1171</v>
      </c>
      <c r="G240" t="s">
        <v>587</v>
      </c>
      <c r="H240">
        <v>2017</v>
      </c>
      <c r="I240" t="s">
        <v>588</v>
      </c>
      <c r="J240" t="s">
        <v>589</v>
      </c>
      <c r="M240" t="s">
        <v>677</v>
      </c>
      <c r="O240" s="6"/>
      <c r="P240" s="6">
        <v>176</v>
      </c>
      <c r="Q240" s="2">
        <v>0</v>
      </c>
      <c r="R240" t="s">
        <v>71</v>
      </c>
      <c r="S240" s="6">
        <f>Tabel134[[#This Row],[%-Eigendom]]*Tabel134[[#This Row],[Vermogen (KWp)]]</f>
        <v>0</v>
      </c>
    </row>
    <row r="241" spans="2:19" x14ac:dyDescent="0.3">
      <c r="B241" t="s">
        <v>1172</v>
      </c>
      <c r="C241" t="s">
        <v>66</v>
      </c>
      <c r="D241" t="s">
        <v>80</v>
      </c>
      <c r="E241" t="s">
        <v>807</v>
      </c>
      <c r="G241" t="s">
        <v>587</v>
      </c>
      <c r="H241">
        <v>2017</v>
      </c>
      <c r="I241" t="s">
        <v>607</v>
      </c>
      <c r="J241" t="s">
        <v>595</v>
      </c>
      <c r="K241" t="s">
        <v>809</v>
      </c>
      <c r="O241" s="6"/>
      <c r="P241" s="6">
        <v>1290</v>
      </c>
      <c r="Q241" s="2">
        <v>1</v>
      </c>
      <c r="R241" t="s">
        <v>71</v>
      </c>
      <c r="S241" s="6">
        <f>Tabel134[[#This Row],[%-Eigendom]]*Tabel134[[#This Row],[Vermogen (KWp)]]</f>
        <v>1290</v>
      </c>
    </row>
    <row r="242" spans="2:19" x14ac:dyDescent="0.3">
      <c r="B242" t="s">
        <v>1173</v>
      </c>
      <c r="C242" t="s">
        <v>42</v>
      </c>
      <c r="D242" t="s">
        <v>680</v>
      </c>
      <c r="E242" t="s">
        <v>1113</v>
      </c>
      <c r="F242" t="s">
        <v>1174</v>
      </c>
      <c r="G242" t="s">
        <v>587</v>
      </c>
      <c r="H242">
        <v>2017</v>
      </c>
      <c r="I242" t="s">
        <v>588</v>
      </c>
      <c r="J242" t="s">
        <v>599</v>
      </c>
      <c r="K242" t="s">
        <v>1114</v>
      </c>
      <c r="L242" t="s">
        <v>601</v>
      </c>
      <c r="O242" s="6"/>
      <c r="P242" s="6">
        <v>76</v>
      </c>
      <c r="Q242" s="2">
        <v>1</v>
      </c>
      <c r="R242" t="s">
        <v>83</v>
      </c>
      <c r="S242" s="6">
        <f>Tabel134[[#This Row],[%-Eigendom]]*Tabel134[[#This Row],[Vermogen (KWp)]]</f>
        <v>76</v>
      </c>
    </row>
    <row r="243" spans="2:19" x14ac:dyDescent="0.3">
      <c r="B243" t="s">
        <v>1175</v>
      </c>
      <c r="C243" t="s">
        <v>37</v>
      </c>
      <c r="D243" t="s">
        <v>38</v>
      </c>
      <c r="E243" t="s">
        <v>310</v>
      </c>
      <c r="G243" t="s">
        <v>587</v>
      </c>
      <c r="H243">
        <v>2017</v>
      </c>
      <c r="I243" t="s">
        <v>588</v>
      </c>
      <c r="J243" t="s">
        <v>589</v>
      </c>
      <c r="M243" t="s">
        <v>677</v>
      </c>
      <c r="O243" s="6"/>
      <c r="P243" s="6">
        <v>70</v>
      </c>
      <c r="Q243" s="2">
        <v>0</v>
      </c>
      <c r="R243" t="s">
        <v>71</v>
      </c>
      <c r="S243" s="6">
        <f>Tabel134[[#This Row],[%-Eigendom]]*Tabel134[[#This Row],[Vermogen (KWp)]]</f>
        <v>0</v>
      </c>
    </row>
    <row r="244" spans="2:19" x14ac:dyDescent="0.3">
      <c r="B244" t="s">
        <v>1176</v>
      </c>
      <c r="C244" t="s">
        <v>48</v>
      </c>
      <c r="D244" t="s">
        <v>49</v>
      </c>
      <c r="E244" t="s">
        <v>340</v>
      </c>
      <c r="G244" t="s">
        <v>587</v>
      </c>
      <c r="H244">
        <v>2017</v>
      </c>
      <c r="I244" t="s">
        <v>588</v>
      </c>
      <c r="J244" t="s">
        <v>1070</v>
      </c>
      <c r="K244" t="s">
        <v>1177</v>
      </c>
      <c r="O244" s="6"/>
      <c r="P244" s="6">
        <v>24</v>
      </c>
      <c r="Q244" s="2">
        <v>1</v>
      </c>
      <c r="R244" t="s">
        <v>83</v>
      </c>
      <c r="S244" s="6">
        <f>Tabel134[[#This Row],[%-Eigendom]]*Tabel134[[#This Row],[Vermogen (KWp)]]</f>
        <v>24</v>
      </c>
    </row>
    <row r="245" spans="2:19" x14ac:dyDescent="0.3">
      <c r="B245" t="s">
        <v>1178</v>
      </c>
      <c r="C245" t="s">
        <v>53</v>
      </c>
      <c r="D245" t="s">
        <v>54</v>
      </c>
      <c r="E245" t="s">
        <v>1147</v>
      </c>
      <c r="F245" t="s">
        <v>1179</v>
      </c>
      <c r="G245" t="s">
        <v>587</v>
      </c>
      <c r="H245">
        <v>2017</v>
      </c>
      <c r="I245" t="s">
        <v>588</v>
      </c>
      <c r="J245" t="s">
        <v>610</v>
      </c>
      <c r="K245" t="s">
        <v>1149</v>
      </c>
      <c r="L245" t="s">
        <v>1150</v>
      </c>
      <c r="O245" s="6"/>
      <c r="P245" s="6">
        <v>76</v>
      </c>
      <c r="Q245" s="2">
        <v>1</v>
      </c>
      <c r="R245" t="s">
        <v>83</v>
      </c>
      <c r="S245" s="6">
        <f>Tabel134[[#This Row],[%-Eigendom]]*Tabel134[[#This Row],[Vermogen (KWp)]]</f>
        <v>76</v>
      </c>
    </row>
    <row r="246" spans="2:19" x14ac:dyDescent="0.3">
      <c r="B246" t="s">
        <v>1180</v>
      </c>
      <c r="C246" t="s">
        <v>66</v>
      </c>
      <c r="D246" t="s">
        <v>67</v>
      </c>
      <c r="E246" t="s">
        <v>874</v>
      </c>
      <c r="G246" t="s">
        <v>587</v>
      </c>
      <c r="H246">
        <v>2017</v>
      </c>
      <c r="I246" t="s">
        <v>588</v>
      </c>
      <c r="J246" t="s">
        <v>595</v>
      </c>
      <c r="K246" t="s">
        <v>875</v>
      </c>
      <c r="O246" s="6"/>
      <c r="P246" s="6">
        <v>75</v>
      </c>
      <c r="Q246" s="2">
        <v>1</v>
      </c>
      <c r="R246" t="s">
        <v>83</v>
      </c>
      <c r="S246" s="6">
        <f>Tabel134[[#This Row],[%-Eigendom]]*Tabel134[[#This Row],[Vermogen (KWp)]]</f>
        <v>75</v>
      </c>
    </row>
    <row r="247" spans="2:19" x14ac:dyDescent="0.3">
      <c r="B247" t="s">
        <v>1181</v>
      </c>
      <c r="C247" t="s">
        <v>37</v>
      </c>
      <c r="D247" t="s">
        <v>38</v>
      </c>
      <c r="E247" t="s">
        <v>310</v>
      </c>
      <c r="G247" t="s">
        <v>587</v>
      </c>
      <c r="H247">
        <v>2017</v>
      </c>
      <c r="I247" t="s">
        <v>588</v>
      </c>
      <c r="J247" t="s">
        <v>595</v>
      </c>
      <c r="K247" t="s">
        <v>312</v>
      </c>
      <c r="M247" t="s">
        <v>677</v>
      </c>
      <c r="O247" s="6"/>
      <c r="P247" s="6">
        <v>295</v>
      </c>
      <c r="Q247" s="2">
        <v>1</v>
      </c>
      <c r="R247" t="s">
        <v>71</v>
      </c>
      <c r="S247" s="6">
        <f>Tabel134[[#This Row],[%-Eigendom]]*Tabel134[[#This Row],[Vermogen (KWp)]]</f>
        <v>295</v>
      </c>
    </row>
    <row r="248" spans="2:19" x14ac:dyDescent="0.3">
      <c r="B248" t="s">
        <v>1182</v>
      </c>
      <c r="C248" t="s">
        <v>28</v>
      </c>
      <c r="D248" t="s">
        <v>33</v>
      </c>
      <c r="E248" t="s">
        <v>1183</v>
      </c>
      <c r="G248" t="s">
        <v>587</v>
      </c>
      <c r="H248">
        <v>2017</v>
      </c>
      <c r="I248" t="s">
        <v>588</v>
      </c>
      <c r="J248" t="s">
        <v>599</v>
      </c>
      <c r="K248" t="s">
        <v>1184</v>
      </c>
      <c r="L248" t="s">
        <v>1185</v>
      </c>
      <c r="O248" s="6"/>
      <c r="P248" s="6">
        <v>177</v>
      </c>
      <c r="Q248" s="2">
        <v>1</v>
      </c>
      <c r="R248" t="s">
        <v>83</v>
      </c>
      <c r="S248" s="6">
        <f>Tabel134[[#This Row],[%-Eigendom]]*Tabel134[[#This Row],[Vermogen (KWp)]]</f>
        <v>177</v>
      </c>
    </row>
    <row r="249" spans="2:19" x14ac:dyDescent="0.3">
      <c r="B249" t="s">
        <v>1186</v>
      </c>
      <c r="C249" t="s">
        <v>21</v>
      </c>
      <c r="D249" t="s">
        <v>542</v>
      </c>
      <c r="E249" t="s">
        <v>630</v>
      </c>
      <c r="G249" t="s">
        <v>587</v>
      </c>
      <c r="H249">
        <v>2017</v>
      </c>
      <c r="I249" t="s">
        <v>588</v>
      </c>
      <c r="J249" t="s">
        <v>589</v>
      </c>
      <c r="M249" t="s">
        <v>677</v>
      </c>
      <c r="O249" s="6"/>
      <c r="P249" s="6">
        <v>50</v>
      </c>
      <c r="Q249" s="2">
        <v>0</v>
      </c>
      <c r="R249" t="s">
        <v>71</v>
      </c>
      <c r="S249" s="6">
        <f>Tabel134[[#This Row],[%-Eigendom]]*Tabel134[[#This Row],[Vermogen (KWp)]]</f>
        <v>0</v>
      </c>
    </row>
    <row r="250" spans="2:19" x14ac:dyDescent="0.3">
      <c r="B250" t="s">
        <v>1187</v>
      </c>
      <c r="C250" t="s">
        <v>42</v>
      </c>
      <c r="D250" t="s">
        <v>680</v>
      </c>
      <c r="E250" t="s">
        <v>1113</v>
      </c>
      <c r="G250" t="s">
        <v>587</v>
      </c>
      <c r="H250">
        <v>2017</v>
      </c>
      <c r="I250" t="s">
        <v>588</v>
      </c>
      <c r="J250" t="s">
        <v>599</v>
      </c>
      <c r="K250" t="s">
        <v>1114</v>
      </c>
      <c r="L250" t="s">
        <v>601</v>
      </c>
      <c r="O250" s="6"/>
      <c r="P250" s="6">
        <v>54</v>
      </c>
      <c r="Q250" s="2">
        <v>1</v>
      </c>
      <c r="R250" t="s">
        <v>83</v>
      </c>
      <c r="S250" s="6">
        <f>Tabel134[[#This Row],[%-Eigendom]]*Tabel134[[#This Row],[Vermogen (KWp)]]</f>
        <v>54</v>
      </c>
    </row>
    <row r="251" spans="2:19" x14ac:dyDescent="0.3">
      <c r="B251" t="s">
        <v>1188</v>
      </c>
      <c r="C251" t="s">
        <v>21</v>
      </c>
      <c r="D251" t="s">
        <v>22</v>
      </c>
      <c r="E251" t="s">
        <v>1189</v>
      </c>
      <c r="F251" t="s">
        <v>1190</v>
      </c>
      <c r="G251" t="s">
        <v>587</v>
      </c>
      <c r="H251">
        <v>2017</v>
      </c>
      <c r="I251" t="s">
        <v>588</v>
      </c>
      <c r="J251" t="s">
        <v>589</v>
      </c>
      <c r="M251" t="s">
        <v>677</v>
      </c>
      <c r="N251" t="s">
        <v>854</v>
      </c>
      <c r="O251" s="6"/>
      <c r="P251" s="6">
        <v>125</v>
      </c>
      <c r="Q251" s="2">
        <v>0</v>
      </c>
      <c r="R251" t="s">
        <v>71</v>
      </c>
      <c r="S251" s="6">
        <f>Tabel134[[#This Row],[%-Eigendom]]*Tabel134[[#This Row],[Vermogen (KWp)]]</f>
        <v>0</v>
      </c>
    </row>
    <row r="252" spans="2:19" x14ac:dyDescent="0.3">
      <c r="B252" t="s">
        <v>1191</v>
      </c>
      <c r="C252" t="s">
        <v>66</v>
      </c>
      <c r="D252" t="s">
        <v>67</v>
      </c>
      <c r="E252" t="s">
        <v>598</v>
      </c>
      <c r="G252" t="s">
        <v>587</v>
      </c>
      <c r="H252">
        <v>2017</v>
      </c>
      <c r="I252" t="s">
        <v>588</v>
      </c>
      <c r="J252" t="s">
        <v>589</v>
      </c>
      <c r="M252" t="s">
        <v>677</v>
      </c>
      <c r="O252" s="6"/>
      <c r="P252" s="6">
        <v>48</v>
      </c>
      <c r="Q252" s="2">
        <v>0</v>
      </c>
      <c r="R252" t="s">
        <v>71</v>
      </c>
      <c r="S252" s="6">
        <f>Tabel134[[#This Row],[%-Eigendom]]*Tabel134[[#This Row],[Vermogen (KWp)]]</f>
        <v>0</v>
      </c>
    </row>
    <row r="253" spans="2:19" x14ac:dyDescent="0.3">
      <c r="B253" t="s">
        <v>1192</v>
      </c>
      <c r="C253" t="s">
        <v>66</v>
      </c>
      <c r="D253" t="s">
        <v>67</v>
      </c>
      <c r="E253" t="s">
        <v>598</v>
      </c>
      <c r="G253" t="s">
        <v>587</v>
      </c>
      <c r="H253">
        <v>2017</v>
      </c>
      <c r="I253" t="s">
        <v>588</v>
      </c>
      <c r="J253" t="s">
        <v>599</v>
      </c>
      <c r="K253" t="s">
        <v>1193</v>
      </c>
      <c r="L253" t="s">
        <v>601</v>
      </c>
      <c r="N253" t="s">
        <v>1194</v>
      </c>
      <c r="O253" s="6"/>
      <c r="P253" s="6">
        <v>66</v>
      </c>
      <c r="Q253" s="2">
        <v>1</v>
      </c>
      <c r="R253" t="s">
        <v>83</v>
      </c>
      <c r="S253" s="6">
        <f>Tabel134[[#This Row],[%-Eigendom]]*Tabel134[[#This Row],[Vermogen (KWp)]]</f>
        <v>66</v>
      </c>
    </row>
    <row r="254" spans="2:19" x14ac:dyDescent="0.3">
      <c r="B254" t="s">
        <v>1195</v>
      </c>
      <c r="C254" t="s">
        <v>138</v>
      </c>
      <c r="D254" t="s">
        <v>139</v>
      </c>
      <c r="E254" t="s">
        <v>248</v>
      </c>
      <c r="F254" t="s">
        <v>1196</v>
      </c>
      <c r="G254" t="s">
        <v>587</v>
      </c>
      <c r="H254">
        <v>2017</v>
      </c>
      <c r="I254" t="s">
        <v>588</v>
      </c>
      <c r="J254" t="s">
        <v>595</v>
      </c>
      <c r="K254" t="s">
        <v>1197</v>
      </c>
      <c r="L254" t="s">
        <v>977</v>
      </c>
      <c r="O254" s="6"/>
      <c r="P254" s="6">
        <v>41</v>
      </c>
      <c r="Q254" s="2">
        <v>1</v>
      </c>
      <c r="R254" t="s">
        <v>83</v>
      </c>
      <c r="S254" s="6">
        <f>Tabel134[[#This Row],[%-Eigendom]]*Tabel134[[#This Row],[Vermogen (KWp)]]</f>
        <v>41</v>
      </c>
    </row>
    <row r="255" spans="2:19" x14ac:dyDescent="0.3">
      <c r="B255" t="s">
        <v>1198</v>
      </c>
      <c r="C255" t="s">
        <v>66</v>
      </c>
      <c r="D255" t="s">
        <v>67</v>
      </c>
      <c r="E255" t="s">
        <v>598</v>
      </c>
      <c r="G255" t="s">
        <v>587</v>
      </c>
      <c r="H255">
        <v>2017</v>
      </c>
      <c r="I255" t="s">
        <v>588</v>
      </c>
      <c r="J255" t="s">
        <v>589</v>
      </c>
      <c r="M255" t="s">
        <v>677</v>
      </c>
      <c r="O255" s="6"/>
      <c r="P255" s="6">
        <v>64</v>
      </c>
      <c r="Q255" s="2">
        <v>0</v>
      </c>
      <c r="R255" t="s">
        <v>71</v>
      </c>
      <c r="S255" s="6">
        <f>Tabel134[[#This Row],[%-Eigendom]]*Tabel134[[#This Row],[Vermogen (KWp)]]</f>
        <v>0</v>
      </c>
    </row>
    <row r="256" spans="2:19" x14ac:dyDescent="0.3">
      <c r="B256" t="s">
        <v>1199</v>
      </c>
      <c r="C256" t="s">
        <v>21</v>
      </c>
      <c r="D256" t="s">
        <v>22</v>
      </c>
      <c r="E256" t="s">
        <v>690</v>
      </c>
      <c r="G256" t="s">
        <v>587</v>
      </c>
      <c r="H256">
        <v>2017</v>
      </c>
      <c r="I256" t="s">
        <v>588</v>
      </c>
      <c r="J256" t="s">
        <v>599</v>
      </c>
      <c r="K256" t="s">
        <v>691</v>
      </c>
      <c r="L256" t="s">
        <v>618</v>
      </c>
      <c r="M256" t="s">
        <v>618</v>
      </c>
      <c r="N256" t="s">
        <v>692</v>
      </c>
      <c r="O256" s="6"/>
      <c r="P256" s="6">
        <v>20</v>
      </c>
      <c r="Q256" s="2">
        <v>1</v>
      </c>
      <c r="R256" t="s">
        <v>83</v>
      </c>
      <c r="S256" s="6">
        <f>Tabel134[[#This Row],[%-Eigendom]]*Tabel134[[#This Row],[Vermogen (KWp)]]</f>
        <v>20</v>
      </c>
    </row>
    <row r="257" spans="2:19" x14ac:dyDescent="0.3">
      <c r="B257" t="s">
        <v>1200</v>
      </c>
      <c r="C257" t="s">
        <v>21</v>
      </c>
      <c r="D257" t="s">
        <v>22</v>
      </c>
      <c r="E257" t="s">
        <v>1055</v>
      </c>
      <c r="G257" t="s">
        <v>587</v>
      </c>
      <c r="H257">
        <v>2017</v>
      </c>
      <c r="I257" t="s">
        <v>588</v>
      </c>
      <c r="J257" t="s">
        <v>595</v>
      </c>
      <c r="K257" t="s">
        <v>1201</v>
      </c>
      <c r="O257" s="6"/>
      <c r="P257" s="6">
        <v>95</v>
      </c>
      <c r="Q257" s="2">
        <v>1</v>
      </c>
      <c r="R257" t="s">
        <v>83</v>
      </c>
      <c r="S257" s="6">
        <f>Tabel134[[#This Row],[%-Eigendom]]*Tabel134[[#This Row],[Vermogen (KWp)]]</f>
        <v>95</v>
      </c>
    </row>
    <row r="258" spans="2:19" x14ac:dyDescent="0.3">
      <c r="B258" t="s">
        <v>1202</v>
      </c>
      <c r="C258" t="s">
        <v>60</v>
      </c>
      <c r="D258" t="s">
        <v>61</v>
      </c>
      <c r="E258" t="s">
        <v>1203</v>
      </c>
      <c r="F258" t="s">
        <v>1204</v>
      </c>
      <c r="G258" t="s">
        <v>587</v>
      </c>
      <c r="H258">
        <v>2017</v>
      </c>
      <c r="I258" t="s">
        <v>588</v>
      </c>
      <c r="J258" t="s">
        <v>599</v>
      </c>
      <c r="K258" t="s">
        <v>1205</v>
      </c>
      <c r="O258" s="6"/>
      <c r="P258" s="6">
        <v>44</v>
      </c>
      <c r="Q258" s="2">
        <v>1</v>
      </c>
      <c r="R258" t="s">
        <v>83</v>
      </c>
      <c r="S258" s="6">
        <f>Tabel134[[#This Row],[%-Eigendom]]*Tabel134[[#This Row],[Vermogen (KWp)]]</f>
        <v>44</v>
      </c>
    </row>
    <row r="259" spans="2:19" x14ac:dyDescent="0.3">
      <c r="B259" t="s">
        <v>1206</v>
      </c>
      <c r="C259" t="s">
        <v>42</v>
      </c>
      <c r="D259" t="s">
        <v>316</v>
      </c>
      <c r="E259" t="s">
        <v>904</v>
      </c>
      <c r="F259" t="s">
        <v>941</v>
      </c>
      <c r="G259" t="s">
        <v>587</v>
      </c>
      <c r="H259">
        <v>2017</v>
      </c>
      <c r="I259" t="s">
        <v>588</v>
      </c>
      <c r="J259" t="s">
        <v>595</v>
      </c>
      <c r="K259" t="s">
        <v>942</v>
      </c>
      <c r="L259" t="s">
        <v>769</v>
      </c>
      <c r="N259" t="s">
        <v>1207</v>
      </c>
      <c r="O259" s="6"/>
      <c r="P259" s="6">
        <v>91</v>
      </c>
      <c r="Q259" s="2">
        <v>1</v>
      </c>
      <c r="R259" t="s">
        <v>83</v>
      </c>
      <c r="S259" s="6">
        <f>Tabel134[[#This Row],[%-Eigendom]]*Tabel134[[#This Row],[Vermogen (KWp)]]</f>
        <v>91</v>
      </c>
    </row>
    <row r="260" spans="2:19" x14ac:dyDescent="0.3">
      <c r="B260" t="s">
        <v>1208</v>
      </c>
      <c r="C260" t="s">
        <v>66</v>
      </c>
      <c r="D260" t="s">
        <v>67</v>
      </c>
      <c r="E260" t="s">
        <v>235</v>
      </c>
      <c r="F260" t="s">
        <v>865</v>
      </c>
      <c r="G260" t="s">
        <v>587</v>
      </c>
      <c r="H260">
        <v>2017</v>
      </c>
      <c r="I260" t="s">
        <v>588</v>
      </c>
      <c r="J260" t="s">
        <v>595</v>
      </c>
      <c r="K260" t="s">
        <v>1209</v>
      </c>
      <c r="O260" s="6"/>
      <c r="P260" s="6">
        <v>28</v>
      </c>
      <c r="Q260" s="2">
        <v>1</v>
      </c>
      <c r="R260" t="s">
        <v>83</v>
      </c>
      <c r="S260" s="6">
        <f>Tabel134[[#This Row],[%-Eigendom]]*Tabel134[[#This Row],[Vermogen (KWp)]]</f>
        <v>28</v>
      </c>
    </row>
    <row r="261" spans="2:19" x14ac:dyDescent="0.3">
      <c r="B261" t="s">
        <v>1210</v>
      </c>
      <c r="C261" t="s">
        <v>21</v>
      </c>
      <c r="D261" t="s">
        <v>542</v>
      </c>
      <c r="E261" t="s">
        <v>1211</v>
      </c>
      <c r="F261" t="s">
        <v>1212</v>
      </c>
      <c r="G261" t="s">
        <v>587</v>
      </c>
      <c r="H261">
        <v>2017</v>
      </c>
      <c r="I261" t="s">
        <v>588</v>
      </c>
      <c r="J261" t="s">
        <v>599</v>
      </c>
      <c r="K261" t="s">
        <v>1213</v>
      </c>
      <c r="N261" t="s">
        <v>1214</v>
      </c>
      <c r="O261" s="6"/>
      <c r="P261" s="6">
        <v>73</v>
      </c>
      <c r="Q261" s="2">
        <v>1</v>
      </c>
      <c r="R261" t="s">
        <v>83</v>
      </c>
      <c r="S261" s="6">
        <f>Tabel134[[#This Row],[%-Eigendom]]*Tabel134[[#This Row],[Vermogen (KWp)]]</f>
        <v>73</v>
      </c>
    </row>
    <row r="262" spans="2:19" x14ac:dyDescent="0.3">
      <c r="B262" t="s">
        <v>1215</v>
      </c>
      <c r="C262" t="s">
        <v>21</v>
      </c>
      <c r="D262" t="s">
        <v>542</v>
      </c>
      <c r="E262" t="s">
        <v>630</v>
      </c>
      <c r="G262" t="s">
        <v>587</v>
      </c>
      <c r="H262">
        <v>2017</v>
      </c>
      <c r="I262" t="s">
        <v>588</v>
      </c>
      <c r="J262" t="s">
        <v>610</v>
      </c>
      <c r="K262" t="s">
        <v>1036</v>
      </c>
      <c r="L262" t="s">
        <v>1037</v>
      </c>
      <c r="O262" s="6"/>
      <c r="P262" s="6">
        <v>250</v>
      </c>
      <c r="Q262" s="2">
        <v>1</v>
      </c>
      <c r="R262" t="s">
        <v>83</v>
      </c>
      <c r="S262" s="6">
        <f>Tabel134[[#This Row],[%-Eigendom]]*Tabel134[[#This Row],[Vermogen (KWp)]]</f>
        <v>250</v>
      </c>
    </row>
    <row r="263" spans="2:19" x14ac:dyDescent="0.3">
      <c r="B263" t="s">
        <v>1216</v>
      </c>
      <c r="C263" t="s">
        <v>85</v>
      </c>
      <c r="D263" t="s">
        <v>86</v>
      </c>
      <c r="E263" t="s">
        <v>85</v>
      </c>
      <c r="G263" t="s">
        <v>587</v>
      </c>
      <c r="H263">
        <v>2017</v>
      </c>
      <c r="I263" t="s">
        <v>588</v>
      </c>
      <c r="J263" t="s">
        <v>595</v>
      </c>
      <c r="K263" t="s">
        <v>145</v>
      </c>
      <c r="L263" t="s">
        <v>993</v>
      </c>
      <c r="N263" t="s">
        <v>994</v>
      </c>
      <c r="O263" s="6"/>
      <c r="P263" s="6">
        <v>114</v>
      </c>
      <c r="Q263" s="2">
        <v>0</v>
      </c>
      <c r="R263" t="s">
        <v>596</v>
      </c>
      <c r="S263" s="6">
        <f>Tabel134[[#This Row],[%-Eigendom]]*Tabel134[[#This Row],[Vermogen (KWp)]]</f>
        <v>0</v>
      </c>
    </row>
    <row r="264" spans="2:19" x14ac:dyDescent="0.3">
      <c r="B264" t="s">
        <v>1217</v>
      </c>
      <c r="C264" t="s">
        <v>66</v>
      </c>
      <c r="D264" t="s">
        <v>80</v>
      </c>
      <c r="E264" t="s">
        <v>1166</v>
      </c>
      <c r="F264" t="s">
        <v>1166</v>
      </c>
      <c r="G264" t="s">
        <v>587</v>
      </c>
      <c r="H264">
        <v>2017</v>
      </c>
      <c r="I264" t="s">
        <v>588</v>
      </c>
      <c r="J264" t="s">
        <v>595</v>
      </c>
      <c r="K264" t="s">
        <v>1167</v>
      </c>
      <c r="L264" t="s">
        <v>601</v>
      </c>
      <c r="O264" s="6"/>
      <c r="P264" s="6">
        <v>72</v>
      </c>
      <c r="Q264" s="2">
        <v>1</v>
      </c>
      <c r="R264" t="s">
        <v>83</v>
      </c>
      <c r="S264" s="6">
        <f>Tabel134[[#This Row],[%-Eigendom]]*Tabel134[[#This Row],[Vermogen (KWp)]]</f>
        <v>72</v>
      </c>
    </row>
    <row r="265" spans="2:19" x14ac:dyDescent="0.3">
      <c r="B265" t="s">
        <v>1218</v>
      </c>
      <c r="C265" t="s">
        <v>42</v>
      </c>
      <c r="D265" t="s">
        <v>680</v>
      </c>
      <c r="E265" t="s">
        <v>814</v>
      </c>
      <c r="F265" t="s">
        <v>985</v>
      </c>
      <c r="G265" t="s">
        <v>587</v>
      </c>
      <c r="H265">
        <v>2017</v>
      </c>
      <c r="I265" t="s">
        <v>588</v>
      </c>
      <c r="J265" t="s">
        <v>595</v>
      </c>
      <c r="K265" t="s">
        <v>986</v>
      </c>
      <c r="O265" s="6"/>
      <c r="P265" s="6">
        <v>99</v>
      </c>
      <c r="Q265" s="2">
        <v>1</v>
      </c>
      <c r="R265" t="s">
        <v>83</v>
      </c>
      <c r="S265" s="6">
        <f>Tabel134[[#This Row],[%-Eigendom]]*Tabel134[[#This Row],[Vermogen (KWp)]]</f>
        <v>99</v>
      </c>
    </row>
    <row r="266" spans="2:19" x14ac:dyDescent="0.3">
      <c r="B266" t="s">
        <v>1219</v>
      </c>
      <c r="C266" t="s">
        <v>48</v>
      </c>
      <c r="D266" t="s">
        <v>403</v>
      </c>
      <c r="E266" t="s">
        <v>1220</v>
      </c>
      <c r="G266" t="s">
        <v>587</v>
      </c>
      <c r="H266">
        <v>2017</v>
      </c>
      <c r="I266" t="s">
        <v>588</v>
      </c>
      <c r="J266" t="s">
        <v>599</v>
      </c>
      <c r="K266" t="s">
        <v>1221</v>
      </c>
      <c r="L266" t="s">
        <v>601</v>
      </c>
      <c r="N266" t="s">
        <v>1222</v>
      </c>
      <c r="O266" s="6"/>
      <c r="P266" s="6">
        <v>59</v>
      </c>
      <c r="Q266" s="2">
        <v>1</v>
      </c>
      <c r="R266" t="s">
        <v>83</v>
      </c>
      <c r="S266" s="6">
        <f>Tabel134[[#This Row],[%-Eigendom]]*Tabel134[[#This Row],[Vermogen (KWp)]]</f>
        <v>59</v>
      </c>
    </row>
    <row r="267" spans="2:19" x14ac:dyDescent="0.3">
      <c r="B267" t="s">
        <v>1223</v>
      </c>
      <c r="C267" t="s">
        <v>37</v>
      </c>
      <c r="D267" t="s">
        <v>538</v>
      </c>
      <c r="E267" t="s">
        <v>1224</v>
      </c>
      <c r="F267" t="s">
        <v>1224</v>
      </c>
      <c r="G267" t="s">
        <v>587</v>
      </c>
      <c r="H267">
        <v>2017</v>
      </c>
      <c r="I267" t="s">
        <v>588</v>
      </c>
      <c r="J267" t="s">
        <v>595</v>
      </c>
      <c r="K267" t="s">
        <v>1225</v>
      </c>
      <c r="O267" s="6"/>
      <c r="P267" s="6">
        <v>41</v>
      </c>
      <c r="Q267" s="2">
        <v>1</v>
      </c>
      <c r="R267" t="s">
        <v>83</v>
      </c>
      <c r="S267" s="6">
        <f>Tabel134[[#This Row],[%-Eigendom]]*Tabel134[[#This Row],[Vermogen (KWp)]]</f>
        <v>41</v>
      </c>
    </row>
    <row r="268" spans="2:19" x14ac:dyDescent="0.3">
      <c r="B268" t="s">
        <v>1226</v>
      </c>
      <c r="C268" t="s">
        <v>176</v>
      </c>
      <c r="D268" t="s">
        <v>177</v>
      </c>
      <c r="E268" t="s">
        <v>372</v>
      </c>
      <c r="F268" t="s">
        <v>797</v>
      </c>
      <c r="G268" t="s">
        <v>587</v>
      </c>
      <c r="H268">
        <v>2017</v>
      </c>
      <c r="I268" t="s">
        <v>588</v>
      </c>
      <c r="J268" t="s">
        <v>595</v>
      </c>
      <c r="K268" t="s">
        <v>798</v>
      </c>
      <c r="N268" t="s">
        <v>1227</v>
      </c>
      <c r="O268" s="6"/>
      <c r="P268" s="6">
        <v>19</v>
      </c>
      <c r="Q268" s="2"/>
      <c r="R268" t="s">
        <v>71</v>
      </c>
      <c r="S268" s="6">
        <f>Tabel134[[#This Row],[%-Eigendom]]*Tabel134[[#This Row],[Vermogen (KWp)]]</f>
        <v>0</v>
      </c>
    </row>
    <row r="269" spans="2:19" x14ac:dyDescent="0.3">
      <c r="B269" t="s">
        <v>1228</v>
      </c>
      <c r="C269" t="s">
        <v>21</v>
      </c>
      <c r="D269" t="s">
        <v>22</v>
      </c>
      <c r="E269" t="s">
        <v>21</v>
      </c>
      <c r="G269" t="s">
        <v>587</v>
      </c>
      <c r="H269">
        <v>2017</v>
      </c>
      <c r="I269" t="s">
        <v>588</v>
      </c>
      <c r="J269" t="s">
        <v>599</v>
      </c>
      <c r="K269" t="s">
        <v>1051</v>
      </c>
      <c r="L269" t="s">
        <v>1052</v>
      </c>
      <c r="N269" t="s">
        <v>1229</v>
      </c>
      <c r="O269" s="6"/>
      <c r="P269" s="6">
        <v>27</v>
      </c>
      <c r="Q269" s="2">
        <v>1</v>
      </c>
      <c r="R269" t="s">
        <v>83</v>
      </c>
      <c r="S269" s="6">
        <f>Tabel134[[#This Row],[%-Eigendom]]*Tabel134[[#This Row],[Vermogen (KWp)]]</f>
        <v>27</v>
      </c>
    </row>
    <row r="270" spans="2:19" x14ac:dyDescent="0.3">
      <c r="B270" t="s">
        <v>1230</v>
      </c>
      <c r="C270" t="s">
        <v>48</v>
      </c>
      <c r="D270" t="s">
        <v>403</v>
      </c>
      <c r="E270" t="s">
        <v>1105</v>
      </c>
      <c r="F270" t="s">
        <v>797</v>
      </c>
      <c r="G270" t="s">
        <v>587</v>
      </c>
      <c r="H270">
        <v>2017</v>
      </c>
      <c r="I270" t="s">
        <v>588</v>
      </c>
      <c r="J270" t="s">
        <v>595</v>
      </c>
      <c r="K270" t="s">
        <v>1106</v>
      </c>
      <c r="N270" t="s">
        <v>1231</v>
      </c>
      <c r="O270" s="6"/>
      <c r="P270" s="6">
        <v>20</v>
      </c>
      <c r="Q270" s="2">
        <v>0</v>
      </c>
      <c r="R270" t="s">
        <v>71</v>
      </c>
      <c r="S270" s="6">
        <f>Tabel134[[#This Row],[%-Eigendom]]*Tabel134[[#This Row],[Vermogen (KWp)]]</f>
        <v>0</v>
      </c>
    </row>
    <row r="271" spans="2:19" x14ac:dyDescent="0.3">
      <c r="B271" t="s">
        <v>1232</v>
      </c>
      <c r="C271" t="s">
        <v>37</v>
      </c>
      <c r="D271" t="s">
        <v>390</v>
      </c>
      <c r="E271" t="s">
        <v>1233</v>
      </c>
      <c r="F271" t="s">
        <v>1234</v>
      </c>
      <c r="G271" t="s">
        <v>587</v>
      </c>
      <c r="H271">
        <v>2017</v>
      </c>
      <c r="I271" t="s">
        <v>588</v>
      </c>
      <c r="J271" t="s">
        <v>595</v>
      </c>
      <c r="K271" t="s">
        <v>1235</v>
      </c>
      <c r="O271" s="6"/>
      <c r="P271" s="6">
        <v>48</v>
      </c>
      <c r="Q271" s="2">
        <v>1</v>
      </c>
      <c r="R271" t="s">
        <v>83</v>
      </c>
      <c r="S271" s="6">
        <f>Tabel134[[#This Row],[%-Eigendom]]*Tabel134[[#This Row],[Vermogen (KWp)]]</f>
        <v>48</v>
      </c>
    </row>
    <row r="272" spans="2:19" x14ac:dyDescent="0.3">
      <c r="B272" t="s">
        <v>1236</v>
      </c>
      <c r="C272" t="s">
        <v>37</v>
      </c>
      <c r="D272" t="s">
        <v>390</v>
      </c>
      <c r="E272" t="s">
        <v>1233</v>
      </c>
      <c r="G272" t="s">
        <v>587</v>
      </c>
      <c r="H272">
        <v>2017</v>
      </c>
      <c r="I272" t="s">
        <v>588</v>
      </c>
      <c r="J272" t="s">
        <v>589</v>
      </c>
      <c r="L272" t="s">
        <v>621</v>
      </c>
      <c r="M272" t="s">
        <v>621</v>
      </c>
      <c r="O272" s="6"/>
      <c r="P272" s="6">
        <v>144</v>
      </c>
      <c r="Q272" s="2">
        <v>0</v>
      </c>
      <c r="R272" t="s">
        <v>71</v>
      </c>
      <c r="S272" s="6">
        <f>Tabel134[[#This Row],[%-Eigendom]]*Tabel134[[#This Row],[Vermogen (KWp)]]</f>
        <v>0</v>
      </c>
    </row>
    <row r="273" spans="2:19" x14ac:dyDescent="0.3">
      <c r="B273" t="s">
        <v>1237</v>
      </c>
      <c r="C273" t="s">
        <v>53</v>
      </c>
      <c r="D273" t="s">
        <v>54</v>
      </c>
      <c r="E273" t="s">
        <v>1147</v>
      </c>
      <c r="F273" t="s">
        <v>1238</v>
      </c>
      <c r="G273" t="s">
        <v>587</v>
      </c>
      <c r="H273">
        <v>2017</v>
      </c>
      <c r="I273" t="s">
        <v>588</v>
      </c>
      <c r="J273" t="s">
        <v>610</v>
      </c>
      <c r="K273" t="s">
        <v>1149</v>
      </c>
      <c r="L273" t="s">
        <v>1150</v>
      </c>
      <c r="O273" s="6"/>
      <c r="P273" s="6">
        <v>75</v>
      </c>
      <c r="Q273" s="2">
        <v>1</v>
      </c>
      <c r="R273" t="s">
        <v>83</v>
      </c>
      <c r="S273" s="6">
        <f>Tabel134[[#This Row],[%-Eigendom]]*Tabel134[[#This Row],[Vermogen (KWp)]]</f>
        <v>75</v>
      </c>
    </row>
    <row r="274" spans="2:19" x14ac:dyDescent="0.3">
      <c r="B274" t="s">
        <v>1239</v>
      </c>
      <c r="C274" t="s">
        <v>176</v>
      </c>
      <c r="D274" t="s">
        <v>177</v>
      </c>
      <c r="E274" t="s">
        <v>752</v>
      </c>
      <c r="G274" t="s">
        <v>587</v>
      </c>
      <c r="H274">
        <v>2017</v>
      </c>
      <c r="I274" t="s">
        <v>588</v>
      </c>
      <c r="J274" t="s">
        <v>595</v>
      </c>
      <c r="K274" t="s">
        <v>1080</v>
      </c>
      <c r="N274" t="s">
        <v>1240</v>
      </c>
      <c r="O274" s="6"/>
      <c r="P274" s="6">
        <v>43</v>
      </c>
      <c r="Q274" s="2">
        <v>1</v>
      </c>
      <c r="R274" t="s">
        <v>83</v>
      </c>
      <c r="S274" s="6">
        <f>Tabel134[[#This Row],[%-Eigendom]]*Tabel134[[#This Row],[Vermogen (KWp)]]</f>
        <v>43</v>
      </c>
    </row>
    <row r="275" spans="2:19" x14ac:dyDescent="0.3">
      <c r="B275" t="s">
        <v>1241</v>
      </c>
      <c r="C275" t="s">
        <v>42</v>
      </c>
      <c r="D275" t="s">
        <v>93</v>
      </c>
      <c r="E275" t="s">
        <v>1242</v>
      </c>
      <c r="G275" t="s">
        <v>587</v>
      </c>
      <c r="H275">
        <v>2017</v>
      </c>
      <c r="I275" t="s">
        <v>588</v>
      </c>
      <c r="J275" t="s">
        <v>610</v>
      </c>
      <c r="K275" t="s">
        <v>1243</v>
      </c>
      <c r="L275" t="s">
        <v>1244</v>
      </c>
      <c r="O275" s="6">
        <v>358</v>
      </c>
      <c r="P275" s="6">
        <v>116</v>
      </c>
      <c r="Q275" s="2">
        <v>1</v>
      </c>
      <c r="R275" t="s">
        <v>83</v>
      </c>
      <c r="S275" s="6">
        <f>Tabel134[[#This Row],[%-Eigendom]]*Tabel134[[#This Row],[Vermogen (KWp)]]</f>
        <v>116</v>
      </c>
    </row>
    <row r="276" spans="2:19" x14ac:dyDescent="0.3">
      <c r="B276" t="s">
        <v>1245</v>
      </c>
      <c r="C276" t="s">
        <v>53</v>
      </c>
      <c r="D276" t="s">
        <v>54</v>
      </c>
      <c r="E276" t="s">
        <v>1246</v>
      </c>
      <c r="F276" t="s">
        <v>1247</v>
      </c>
      <c r="G276" t="s">
        <v>587</v>
      </c>
      <c r="H276">
        <v>2017</v>
      </c>
      <c r="I276" t="s">
        <v>588</v>
      </c>
      <c r="J276" t="s">
        <v>589</v>
      </c>
      <c r="L276" t="s">
        <v>1248</v>
      </c>
      <c r="M276" t="s">
        <v>677</v>
      </c>
      <c r="O276" s="6"/>
      <c r="P276" s="6">
        <v>70</v>
      </c>
      <c r="Q276" s="2">
        <v>0</v>
      </c>
      <c r="R276" t="s">
        <v>71</v>
      </c>
      <c r="S276" s="6">
        <f>Tabel134[[#This Row],[%-Eigendom]]*Tabel134[[#This Row],[Vermogen (KWp)]]</f>
        <v>0</v>
      </c>
    </row>
    <row r="277" spans="2:19" x14ac:dyDescent="0.3">
      <c r="B277" t="s">
        <v>1249</v>
      </c>
      <c r="C277" t="s">
        <v>66</v>
      </c>
      <c r="D277" t="s">
        <v>67</v>
      </c>
      <c r="E277" t="s">
        <v>598</v>
      </c>
      <c r="G277" t="s">
        <v>587</v>
      </c>
      <c r="H277">
        <v>2017</v>
      </c>
      <c r="I277" t="s">
        <v>588</v>
      </c>
      <c r="J277" t="s">
        <v>595</v>
      </c>
      <c r="K277" t="s">
        <v>1250</v>
      </c>
      <c r="O277" s="6"/>
      <c r="P277" s="6">
        <v>96</v>
      </c>
      <c r="Q277" s="2">
        <v>1</v>
      </c>
      <c r="R277" t="s">
        <v>83</v>
      </c>
      <c r="S277" s="6">
        <f>Tabel134[[#This Row],[%-Eigendom]]*Tabel134[[#This Row],[Vermogen (KWp)]]</f>
        <v>96</v>
      </c>
    </row>
    <row r="278" spans="2:19" x14ac:dyDescent="0.3">
      <c r="B278" t="s">
        <v>1251</v>
      </c>
      <c r="C278" t="s">
        <v>66</v>
      </c>
      <c r="D278" t="s">
        <v>67</v>
      </c>
      <c r="E278" t="s">
        <v>235</v>
      </c>
      <c r="F278" t="s">
        <v>865</v>
      </c>
      <c r="G278" t="s">
        <v>587</v>
      </c>
      <c r="H278">
        <v>2017</v>
      </c>
      <c r="I278" t="s">
        <v>588</v>
      </c>
      <c r="J278" t="s">
        <v>599</v>
      </c>
      <c r="K278" t="s">
        <v>866</v>
      </c>
      <c r="L278" t="s">
        <v>601</v>
      </c>
      <c r="O278" s="6"/>
      <c r="P278" s="6">
        <v>96</v>
      </c>
      <c r="Q278" s="2">
        <v>1</v>
      </c>
      <c r="R278" t="s">
        <v>83</v>
      </c>
      <c r="S278" s="6">
        <f>Tabel134[[#This Row],[%-Eigendom]]*Tabel134[[#This Row],[Vermogen (KWp)]]</f>
        <v>96</v>
      </c>
    </row>
    <row r="279" spans="2:19" x14ac:dyDescent="0.3">
      <c r="B279" t="s">
        <v>1252</v>
      </c>
      <c r="C279" t="s">
        <v>138</v>
      </c>
      <c r="D279" t="s">
        <v>139</v>
      </c>
      <c r="E279" t="s">
        <v>1138</v>
      </c>
      <c r="F279" t="s">
        <v>1253</v>
      </c>
      <c r="G279" t="s">
        <v>587</v>
      </c>
      <c r="H279">
        <v>2017</v>
      </c>
      <c r="I279" t="s">
        <v>588</v>
      </c>
      <c r="J279" t="s">
        <v>595</v>
      </c>
      <c r="K279" t="s">
        <v>1254</v>
      </c>
      <c r="L279" t="s">
        <v>977</v>
      </c>
      <c r="O279" s="6"/>
      <c r="P279" s="6">
        <v>54</v>
      </c>
      <c r="Q279" s="2">
        <v>1</v>
      </c>
      <c r="R279" t="s">
        <v>83</v>
      </c>
      <c r="S279" s="6">
        <f>Tabel134[[#This Row],[%-Eigendom]]*Tabel134[[#This Row],[Vermogen (KWp)]]</f>
        <v>54</v>
      </c>
    </row>
    <row r="280" spans="2:19" x14ac:dyDescent="0.3">
      <c r="B280" t="s">
        <v>1255</v>
      </c>
      <c r="C280" t="s">
        <v>42</v>
      </c>
      <c r="D280" t="s">
        <v>680</v>
      </c>
      <c r="E280" t="s">
        <v>1256</v>
      </c>
      <c r="G280" t="s">
        <v>587</v>
      </c>
      <c r="H280">
        <v>2017</v>
      </c>
      <c r="I280" t="s">
        <v>588</v>
      </c>
      <c r="J280" t="s">
        <v>589</v>
      </c>
      <c r="M280" t="s">
        <v>677</v>
      </c>
      <c r="N280" t="s">
        <v>1257</v>
      </c>
      <c r="O280" s="6"/>
      <c r="P280" s="6">
        <v>243</v>
      </c>
      <c r="Q280" s="2">
        <v>0</v>
      </c>
      <c r="R280" t="s">
        <v>71</v>
      </c>
      <c r="S280" s="6">
        <f>Tabel134[[#This Row],[%-Eigendom]]*Tabel134[[#This Row],[Vermogen (KWp)]]</f>
        <v>0</v>
      </c>
    </row>
    <row r="281" spans="2:19" x14ac:dyDescent="0.3">
      <c r="B281" t="s">
        <v>1258</v>
      </c>
      <c r="C281" t="s">
        <v>37</v>
      </c>
      <c r="D281" t="s">
        <v>390</v>
      </c>
      <c r="E281" t="s">
        <v>1233</v>
      </c>
      <c r="F281" t="s">
        <v>621</v>
      </c>
      <c r="G281" t="s">
        <v>587</v>
      </c>
      <c r="H281">
        <v>2017</v>
      </c>
      <c r="I281" t="s">
        <v>588</v>
      </c>
      <c r="J281" t="s">
        <v>589</v>
      </c>
      <c r="L281" t="s">
        <v>621</v>
      </c>
      <c r="M281" t="s">
        <v>621</v>
      </c>
      <c r="O281" s="6"/>
      <c r="P281" s="6">
        <v>54</v>
      </c>
      <c r="Q281" s="2">
        <v>0</v>
      </c>
      <c r="R281" t="s">
        <v>71</v>
      </c>
      <c r="S281" s="6">
        <f>Tabel134[[#This Row],[%-Eigendom]]*Tabel134[[#This Row],[Vermogen (KWp)]]</f>
        <v>0</v>
      </c>
    </row>
    <row r="282" spans="2:19" x14ac:dyDescent="0.3">
      <c r="B282" t="s">
        <v>1259</v>
      </c>
      <c r="C282" t="s">
        <v>53</v>
      </c>
      <c r="D282" t="s">
        <v>54</v>
      </c>
      <c r="E282" t="s">
        <v>1260</v>
      </c>
      <c r="F282" t="s">
        <v>1261</v>
      </c>
      <c r="G282" t="s">
        <v>587</v>
      </c>
      <c r="H282">
        <v>2017</v>
      </c>
      <c r="I282" t="s">
        <v>588</v>
      </c>
      <c r="J282" t="s">
        <v>595</v>
      </c>
      <c r="K282" t="s">
        <v>1262</v>
      </c>
      <c r="O282" s="6"/>
      <c r="P282" s="6">
        <v>18</v>
      </c>
      <c r="Q282" s="2">
        <v>1</v>
      </c>
      <c r="R282" t="s">
        <v>83</v>
      </c>
      <c r="S282" s="6">
        <f>Tabel134[[#This Row],[%-Eigendom]]*Tabel134[[#This Row],[Vermogen (KWp)]]</f>
        <v>18</v>
      </c>
    </row>
    <row r="283" spans="2:19" x14ac:dyDescent="0.3">
      <c r="B283" t="s">
        <v>1263</v>
      </c>
      <c r="C283" t="s">
        <v>85</v>
      </c>
      <c r="D283" t="s">
        <v>86</v>
      </c>
      <c r="E283" t="s">
        <v>120</v>
      </c>
      <c r="F283" t="s">
        <v>384</v>
      </c>
      <c r="G283" t="s">
        <v>587</v>
      </c>
      <c r="H283">
        <v>2017</v>
      </c>
      <c r="I283" t="s">
        <v>588</v>
      </c>
      <c r="J283" t="s">
        <v>595</v>
      </c>
      <c r="K283" t="s">
        <v>1264</v>
      </c>
      <c r="L283" t="s">
        <v>977</v>
      </c>
      <c r="O283" s="6"/>
      <c r="P283" s="6">
        <v>58</v>
      </c>
      <c r="Q283" s="2">
        <v>1</v>
      </c>
      <c r="R283" t="s">
        <v>83</v>
      </c>
      <c r="S283" s="6">
        <f>Tabel134[[#This Row],[%-Eigendom]]*Tabel134[[#This Row],[Vermogen (KWp)]]</f>
        <v>58</v>
      </c>
    </row>
    <row r="284" spans="2:19" x14ac:dyDescent="0.3">
      <c r="B284" t="s">
        <v>1265</v>
      </c>
      <c r="C284" t="s">
        <v>48</v>
      </c>
      <c r="D284" t="s">
        <v>49</v>
      </c>
      <c r="E284" s="5" t="s">
        <v>272</v>
      </c>
      <c r="G284" t="s">
        <v>587</v>
      </c>
      <c r="H284">
        <v>2017</v>
      </c>
      <c r="I284" t="s">
        <v>588</v>
      </c>
      <c r="J284" t="s">
        <v>599</v>
      </c>
      <c r="K284" t="s">
        <v>1266</v>
      </c>
      <c r="L284" t="s">
        <v>601</v>
      </c>
      <c r="O284" s="6"/>
      <c r="P284" s="6">
        <v>74</v>
      </c>
      <c r="Q284" s="2">
        <v>1</v>
      </c>
      <c r="R284" t="s">
        <v>83</v>
      </c>
      <c r="S284" s="6">
        <f>Tabel134[[#This Row],[%-Eigendom]]*Tabel134[[#This Row],[Vermogen (KWp)]]</f>
        <v>74</v>
      </c>
    </row>
    <row r="285" spans="2:19" x14ac:dyDescent="0.3">
      <c r="B285" t="s">
        <v>1267</v>
      </c>
      <c r="C285" t="s">
        <v>138</v>
      </c>
      <c r="D285" t="s">
        <v>139</v>
      </c>
      <c r="E285" t="s">
        <v>168</v>
      </c>
      <c r="F285" t="s">
        <v>1268</v>
      </c>
      <c r="G285" t="s">
        <v>587</v>
      </c>
      <c r="H285">
        <v>2017</v>
      </c>
      <c r="I285" t="s">
        <v>588</v>
      </c>
      <c r="J285" t="s">
        <v>589</v>
      </c>
      <c r="M285" t="s">
        <v>677</v>
      </c>
      <c r="O285" s="6"/>
      <c r="P285" s="6">
        <v>50</v>
      </c>
      <c r="Q285" s="2">
        <v>0</v>
      </c>
      <c r="R285" t="s">
        <v>71</v>
      </c>
      <c r="S285" s="6">
        <f>Tabel134[[#This Row],[%-Eigendom]]*Tabel134[[#This Row],[Vermogen (KWp)]]</f>
        <v>0</v>
      </c>
    </row>
    <row r="286" spans="2:19" x14ac:dyDescent="0.3">
      <c r="B286" t="s">
        <v>1269</v>
      </c>
      <c r="C286" t="s">
        <v>66</v>
      </c>
      <c r="D286" t="s">
        <v>67</v>
      </c>
      <c r="E286" t="s">
        <v>874</v>
      </c>
      <c r="G286" t="s">
        <v>587</v>
      </c>
      <c r="H286">
        <v>2017</v>
      </c>
      <c r="I286" t="s">
        <v>588</v>
      </c>
      <c r="J286" t="s">
        <v>595</v>
      </c>
      <c r="K286" t="s">
        <v>875</v>
      </c>
      <c r="N286" t="s">
        <v>1270</v>
      </c>
      <c r="O286" s="6"/>
      <c r="P286" s="6">
        <v>85</v>
      </c>
      <c r="Q286" s="2">
        <v>1</v>
      </c>
      <c r="R286" t="s">
        <v>83</v>
      </c>
      <c r="S286" s="6">
        <f>Tabel134[[#This Row],[%-Eigendom]]*Tabel134[[#This Row],[Vermogen (KWp)]]</f>
        <v>85</v>
      </c>
    </row>
    <row r="287" spans="2:19" x14ac:dyDescent="0.3">
      <c r="B287" t="s">
        <v>1271</v>
      </c>
      <c r="C287" t="s">
        <v>37</v>
      </c>
      <c r="D287" t="s">
        <v>362</v>
      </c>
      <c r="E287" t="s">
        <v>1272</v>
      </c>
      <c r="F287" t="s">
        <v>1273</v>
      </c>
      <c r="G287" t="s">
        <v>587</v>
      </c>
      <c r="H287">
        <v>2017</v>
      </c>
      <c r="I287" t="s">
        <v>588</v>
      </c>
      <c r="J287" t="s">
        <v>595</v>
      </c>
      <c r="K287" t="s">
        <v>1274</v>
      </c>
      <c r="M287" t="s">
        <v>677</v>
      </c>
      <c r="N287" t="s">
        <v>1275</v>
      </c>
      <c r="O287" s="6"/>
      <c r="P287" s="6">
        <v>112</v>
      </c>
      <c r="Q287" s="2">
        <v>1</v>
      </c>
      <c r="R287" t="s">
        <v>71</v>
      </c>
      <c r="S287" s="6">
        <f>Tabel134[[#This Row],[%-Eigendom]]*Tabel134[[#This Row],[Vermogen (KWp)]]</f>
        <v>112</v>
      </c>
    </row>
    <row r="288" spans="2:19" x14ac:dyDescent="0.3">
      <c r="B288" t="s">
        <v>1276</v>
      </c>
      <c r="C288" t="s">
        <v>48</v>
      </c>
      <c r="D288" t="s">
        <v>403</v>
      </c>
      <c r="E288" t="s">
        <v>404</v>
      </c>
      <c r="G288" t="s">
        <v>587</v>
      </c>
      <c r="H288">
        <v>2018</v>
      </c>
      <c r="I288" t="s">
        <v>588</v>
      </c>
      <c r="J288" t="s">
        <v>599</v>
      </c>
      <c r="K288" t="s">
        <v>1277</v>
      </c>
      <c r="L288" t="s">
        <v>601</v>
      </c>
      <c r="O288" s="6"/>
      <c r="P288" s="6">
        <v>151</v>
      </c>
      <c r="Q288" s="2">
        <v>1</v>
      </c>
      <c r="R288" t="s">
        <v>83</v>
      </c>
      <c r="S288" s="6">
        <f>Tabel134[[#This Row],[%-Eigendom]]*Tabel134[[#This Row],[Vermogen (KWp)]]</f>
        <v>151</v>
      </c>
    </row>
    <row r="289" spans="2:19" x14ac:dyDescent="0.3">
      <c r="B289" t="s">
        <v>1278</v>
      </c>
      <c r="C289" t="s">
        <v>37</v>
      </c>
      <c r="D289" t="s">
        <v>390</v>
      </c>
      <c r="E289" t="s">
        <v>1233</v>
      </c>
      <c r="F289" t="s">
        <v>1279</v>
      </c>
      <c r="G289" t="s">
        <v>587</v>
      </c>
      <c r="H289">
        <v>2018</v>
      </c>
      <c r="I289" t="s">
        <v>588</v>
      </c>
      <c r="J289" t="s">
        <v>595</v>
      </c>
      <c r="K289" t="s">
        <v>1280</v>
      </c>
      <c r="O289" s="6"/>
      <c r="P289" s="6">
        <v>396</v>
      </c>
      <c r="Q289" s="2">
        <v>1</v>
      </c>
      <c r="R289" t="s">
        <v>931</v>
      </c>
      <c r="S289" s="6">
        <f>Tabel134[[#This Row],[%-Eigendom]]*Tabel134[[#This Row],[Vermogen (KWp)]]</f>
        <v>396</v>
      </c>
    </row>
    <row r="290" spans="2:19" x14ac:dyDescent="0.3">
      <c r="B290" t="s">
        <v>1281</v>
      </c>
      <c r="C290" t="s">
        <v>176</v>
      </c>
      <c r="D290" t="s">
        <v>177</v>
      </c>
      <c r="E290" t="s">
        <v>372</v>
      </c>
      <c r="F290" t="s">
        <v>797</v>
      </c>
      <c r="G290" t="s">
        <v>587</v>
      </c>
      <c r="H290">
        <v>2018</v>
      </c>
      <c r="I290" t="s">
        <v>588</v>
      </c>
      <c r="J290" t="s">
        <v>595</v>
      </c>
      <c r="K290" t="s">
        <v>798</v>
      </c>
      <c r="N290" t="s">
        <v>1282</v>
      </c>
      <c r="O290" s="6"/>
      <c r="P290" s="6">
        <v>57</v>
      </c>
      <c r="Q290" s="2">
        <v>1</v>
      </c>
      <c r="R290" t="s">
        <v>71</v>
      </c>
      <c r="S290" s="6">
        <f>Tabel134[[#This Row],[%-Eigendom]]*Tabel134[[#This Row],[Vermogen (KWp)]]</f>
        <v>57</v>
      </c>
    </row>
    <row r="291" spans="2:19" x14ac:dyDescent="0.3">
      <c r="B291" t="s">
        <v>1283</v>
      </c>
      <c r="C291" t="s">
        <v>42</v>
      </c>
      <c r="D291" t="s">
        <v>316</v>
      </c>
      <c r="E291" t="s">
        <v>922</v>
      </c>
      <c r="F291" t="s">
        <v>1284</v>
      </c>
      <c r="G291" t="s">
        <v>587</v>
      </c>
      <c r="H291">
        <v>2018</v>
      </c>
      <c r="I291" t="s">
        <v>588</v>
      </c>
      <c r="J291" t="s">
        <v>595</v>
      </c>
      <c r="K291" t="s">
        <v>1285</v>
      </c>
      <c r="L291" t="s">
        <v>769</v>
      </c>
      <c r="O291" s="6"/>
      <c r="P291" s="6">
        <v>68</v>
      </c>
      <c r="Q291" s="2">
        <v>1</v>
      </c>
      <c r="R291" t="s">
        <v>83</v>
      </c>
      <c r="S291" s="6">
        <f>Tabel134[[#This Row],[%-Eigendom]]*Tabel134[[#This Row],[Vermogen (KWp)]]</f>
        <v>68</v>
      </c>
    </row>
    <row r="292" spans="2:19" x14ac:dyDescent="0.3">
      <c r="B292" t="s">
        <v>1286</v>
      </c>
      <c r="C292" t="s">
        <v>138</v>
      </c>
      <c r="D292" t="s">
        <v>139</v>
      </c>
      <c r="E292" t="s">
        <v>248</v>
      </c>
      <c r="F292" t="s">
        <v>1287</v>
      </c>
      <c r="G292" t="s">
        <v>587</v>
      </c>
      <c r="H292">
        <v>2018</v>
      </c>
      <c r="I292" t="s">
        <v>588</v>
      </c>
      <c r="J292" t="s">
        <v>595</v>
      </c>
      <c r="K292" t="s">
        <v>1288</v>
      </c>
      <c r="O292" s="6"/>
      <c r="P292" s="6">
        <v>10</v>
      </c>
      <c r="Q292" s="2">
        <v>1</v>
      </c>
      <c r="R292" t="s">
        <v>596</v>
      </c>
      <c r="S292" s="6">
        <f>Tabel134[[#This Row],[%-Eigendom]]*Tabel134[[#This Row],[Vermogen (KWp)]]</f>
        <v>10</v>
      </c>
    </row>
    <row r="293" spans="2:19" x14ac:dyDescent="0.3">
      <c r="B293" t="s">
        <v>1289</v>
      </c>
      <c r="C293" t="s">
        <v>42</v>
      </c>
      <c r="D293" t="s">
        <v>43</v>
      </c>
      <c r="E293" t="s">
        <v>644</v>
      </c>
      <c r="F293" t="s">
        <v>644</v>
      </c>
      <c r="G293" t="s">
        <v>587</v>
      </c>
      <c r="H293">
        <v>2018</v>
      </c>
      <c r="I293" t="s">
        <v>588</v>
      </c>
      <c r="J293" t="s">
        <v>595</v>
      </c>
      <c r="K293" t="s">
        <v>645</v>
      </c>
      <c r="O293" s="6"/>
      <c r="P293" s="6">
        <v>57</v>
      </c>
      <c r="Q293" s="2">
        <v>1</v>
      </c>
      <c r="R293" t="s">
        <v>83</v>
      </c>
      <c r="S293" s="6">
        <f>Tabel134[[#This Row],[%-Eigendom]]*Tabel134[[#This Row],[Vermogen (KWp)]]</f>
        <v>57</v>
      </c>
    </row>
    <row r="294" spans="2:19" x14ac:dyDescent="0.3">
      <c r="B294" t="s">
        <v>1290</v>
      </c>
      <c r="C294" t="s">
        <v>176</v>
      </c>
      <c r="D294" t="s">
        <v>177</v>
      </c>
      <c r="E294" t="s">
        <v>372</v>
      </c>
      <c r="F294" t="s">
        <v>797</v>
      </c>
      <c r="G294" t="s">
        <v>587</v>
      </c>
      <c r="H294">
        <v>2018</v>
      </c>
      <c r="I294" t="s">
        <v>588</v>
      </c>
      <c r="J294" t="s">
        <v>595</v>
      </c>
      <c r="K294" t="s">
        <v>798</v>
      </c>
      <c r="N294" t="s">
        <v>1282</v>
      </c>
      <c r="O294" s="6"/>
      <c r="P294" s="6">
        <v>38</v>
      </c>
      <c r="Q294" s="2">
        <v>1</v>
      </c>
      <c r="R294" t="s">
        <v>71</v>
      </c>
      <c r="S294" s="6">
        <f>Tabel134[[#This Row],[%-Eigendom]]*Tabel134[[#This Row],[Vermogen (KWp)]]</f>
        <v>38</v>
      </c>
    </row>
    <row r="295" spans="2:19" x14ac:dyDescent="0.3">
      <c r="B295" t="s">
        <v>1291</v>
      </c>
      <c r="C295" t="s">
        <v>28</v>
      </c>
      <c r="D295" t="s">
        <v>33</v>
      </c>
      <c r="E295" t="s">
        <v>1292</v>
      </c>
      <c r="G295" t="s">
        <v>587</v>
      </c>
      <c r="H295">
        <v>2018</v>
      </c>
      <c r="I295" t="s">
        <v>588</v>
      </c>
      <c r="J295" t="s">
        <v>595</v>
      </c>
      <c r="K295" t="s">
        <v>1293</v>
      </c>
      <c r="L295" t="s">
        <v>1294</v>
      </c>
      <c r="O295" s="6"/>
      <c r="P295" s="6">
        <v>101</v>
      </c>
      <c r="Q295" s="2">
        <v>1</v>
      </c>
      <c r="R295" t="s">
        <v>83</v>
      </c>
      <c r="S295" s="6">
        <f>Tabel134[[#This Row],[%-Eigendom]]*Tabel134[[#This Row],[Vermogen (KWp)]]</f>
        <v>101</v>
      </c>
    </row>
    <row r="296" spans="2:19" x14ac:dyDescent="0.3">
      <c r="B296" t="s">
        <v>1295</v>
      </c>
      <c r="C296" t="s">
        <v>138</v>
      </c>
      <c r="D296" t="s">
        <v>139</v>
      </c>
      <c r="E296" t="s">
        <v>1296</v>
      </c>
      <c r="F296" t="s">
        <v>1297</v>
      </c>
      <c r="G296" t="s">
        <v>587</v>
      </c>
      <c r="H296">
        <v>2018</v>
      </c>
      <c r="I296" t="s">
        <v>588</v>
      </c>
      <c r="J296" t="s">
        <v>595</v>
      </c>
      <c r="K296" t="s">
        <v>1298</v>
      </c>
      <c r="L296" t="s">
        <v>977</v>
      </c>
      <c r="O296" s="6"/>
      <c r="P296" s="6">
        <v>60</v>
      </c>
      <c r="Q296" s="2">
        <v>1</v>
      </c>
      <c r="R296" t="s">
        <v>83</v>
      </c>
      <c r="S296" s="6">
        <f>Tabel134[[#This Row],[%-Eigendom]]*Tabel134[[#This Row],[Vermogen (KWp)]]</f>
        <v>60</v>
      </c>
    </row>
    <row r="297" spans="2:19" x14ac:dyDescent="0.3">
      <c r="B297" t="s">
        <v>1299</v>
      </c>
      <c r="C297" t="s">
        <v>66</v>
      </c>
      <c r="D297" t="s">
        <v>67</v>
      </c>
      <c r="E297" t="s">
        <v>598</v>
      </c>
      <c r="G297" t="s">
        <v>587</v>
      </c>
      <c r="H297">
        <v>2018</v>
      </c>
      <c r="I297" t="s">
        <v>588</v>
      </c>
      <c r="J297" t="s">
        <v>595</v>
      </c>
      <c r="K297" t="s">
        <v>1300</v>
      </c>
      <c r="N297" t="s">
        <v>1301</v>
      </c>
      <c r="O297" s="6"/>
      <c r="P297" s="6">
        <v>99</v>
      </c>
      <c r="Q297" s="2">
        <v>1</v>
      </c>
      <c r="R297" t="s">
        <v>83</v>
      </c>
      <c r="S297" s="6">
        <f>Tabel134[[#This Row],[%-Eigendom]]*Tabel134[[#This Row],[Vermogen (KWp)]]</f>
        <v>99</v>
      </c>
    </row>
    <row r="298" spans="2:19" x14ac:dyDescent="0.3">
      <c r="B298" t="s">
        <v>1302</v>
      </c>
      <c r="C298" t="s">
        <v>85</v>
      </c>
      <c r="D298" t="s">
        <v>86</v>
      </c>
      <c r="E298" t="s">
        <v>85</v>
      </c>
      <c r="F298" t="s">
        <v>1303</v>
      </c>
      <c r="G298" t="s">
        <v>587</v>
      </c>
      <c r="H298">
        <v>2018</v>
      </c>
      <c r="I298" t="s">
        <v>588</v>
      </c>
      <c r="J298" t="s">
        <v>595</v>
      </c>
      <c r="K298" t="s">
        <v>1304</v>
      </c>
      <c r="L298" t="s">
        <v>1305</v>
      </c>
      <c r="O298" s="6"/>
      <c r="P298" s="6">
        <v>49</v>
      </c>
      <c r="Q298" s="2">
        <v>1</v>
      </c>
      <c r="R298" t="s">
        <v>83</v>
      </c>
      <c r="S298" s="6">
        <f>Tabel134[[#This Row],[%-Eigendom]]*Tabel134[[#This Row],[Vermogen (KWp)]]</f>
        <v>49</v>
      </c>
    </row>
    <row r="299" spans="2:19" x14ac:dyDescent="0.3">
      <c r="B299" t="s">
        <v>1306</v>
      </c>
      <c r="C299" t="s">
        <v>138</v>
      </c>
      <c r="D299" t="s">
        <v>139</v>
      </c>
      <c r="E299" t="s">
        <v>613</v>
      </c>
      <c r="F299" t="s">
        <v>1307</v>
      </c>
      <c r="G299" t="s">
        <v>587</v>
      </c>
      <c r="H299">
        <v>2018</v>
      </c>
      <c r="I299" t="s">
        <v>588</v>
      </c>
      <c r="J299" t="s">
        <v>595</v>
      </c>
      <c r="K299" t="s">
        <v>1308</v>
      </c>
      <c r="L299" t="s">
        <v>977</v>
      </c>
      <c r="O299" s="6"/>
      <c r="P299" s="6">
        <v>68</v>
      </c>
      <c r="Q299" s="2">
        <v>1</v>
      </c>
      <c r="R299" t="s">
        <v>83</v>
      </c>
      <c r="S299" s="6">
        <f>Tabel134[[#This Row],[%-Eigendom]]*Tabel134[[#This Row],[Vermogen (KWp)]]</f>
        <v>68</v>
      </c>
    </row>
    <row r="300" spans="2:19" x14ac:dyDescent="0.3">
      <c r="B300" t="s">
        <v>1309</v>
      </c>
      <c r="C300" t="s">
        <v>66</v>
      </c>
      <c r="D300" t="s">
        <v>67</v>
      </c>
      <c r="E300" t="s">
        <v>598</v>
      </c>
      <c r="G300" t="s">
        <v>587</v>
      </c>
      <c r="H300">
        <v>2018</v>
      </c>
      <c r="I300" t="s">
        <v>588</v>
      </c>
      <c r="J300" t="s">
        <v>595</v>
      </c>
      <c r="K300" t="s">
        <v>1132</v>
      </c>
      <c r="O300" s="6"/>
      <c r="P300" s="6">
        <v>480</v>
      </c>
      <c r="Q300" s="2">
        <v>1</v>
      </c>
      <c r="R300" t="s">
        <v>71</v>
      </c>
      <c r="S300" s="6">
        <f>Tabel134[[#This Row],[%-Eigendom]]*Tabel134[[#This Row],[Vermogen (KWp)]]</f>
        <v>480</v>
      </c>
    </row>
    <row r="301" spans="2:19" x14ac:dyDescent="0.3">
      <c r="B301" t="s">
        <v>1310</v>
      </c>
      <c r="C301" t="s">
        <v>21</v>
      </c>
      <c r="D301" t="s">
        <v>22</v>
      </c>
      <c r="E301" t="s">
        <v>103</v>
      </c>
      <c r="F301" t="s">
        <v>1311</v>
      </c>
      <c r="G301" t="s">
        <v>587</v>
      </c>
      <c r="H301">
        <v>2018</v>
      </c>
      <c r="I301" t="s">
        <v>588</v>
      </c>
      <c r="J301" t="s">
        <v>599</v>
      </c>
      <c r="K301" t="s">
        <v>1312</v>
      </c>
      <c r="L301" t="s">
        <v>601</v>
      </c>
      <c r="O301" s="6"/>
      <c r="P301" s="6">
        <v>62</v>
      </c>
      <c r="Q301" s="2">
        <v>1</v>
      </c>
      <c r="R301" t="s">
        <v>83</v>
      </c>
      <c r="S301" s="6">
        <f>Tabel134[[#This Row],[%-Eigendom]]*Tabel134[[#This Row],[Vermogen (KWp)]]</f>
        <v>62</v>
      </c>
    </row>
    <row r="302" spans="2:19" x14ac:dyDescent="0.3">
      <c r="B302" t="s">
        <v>1313</v>
      </c>
      <c r="C302" t="s">
        <v>48</v>
      </c>
      <c r="D302" t="s">
        <v>150</v>
      </c>
      <c r="E302" t="s">
        <v>901</v>
      </c>
      <c r="G302" t="s">
        <v>587</v>
      </c>
      <c r="H302">
        <v>2018</v>
      </c>
      <c r="I302" t="s">
        <v>588</v>
      </c>
      <c r="J302" t="s">
        <v>599</v>
      </c>
      <c r="K302" t="s">
        <v>902</v>
      </c>
      <c r="L302" t="s">
        <v>601</v>
      </c>
      <c r="O302" s="6"/>
      <c r="P302" s="6">
        <v>33</v>
      </c>
      <c r="Q302" s="2">
        <v>1</v>
      </c>
      <c r="R302" t="s">
        <v>83</v>
      </c>
      <c r="S302" s="6">
        <f>Tabel134[[#This Row],[%-Eigendom]]*Tabel134[[#This Row],[Vermogen (KWp)]]</f>
        <v>33</v>
      </c>
    </row>
    <row r="303" spans="2:19" x14ac:dyDescent="0.3">
      <c r="B303" t="s">
        <v>1314</v>
      </c>
      <c r="C303" t="s">
        <v>37</v>
      </c>
      <c r="D303" t="s">
        <v>390</v>
      </c>
      <c r="E303" t="s">
        <v>856</v>
      </c>
      <c r="F303" t="s">
        <v>1315</v>
      </c>
      <c r="G303" t="s">
        <v>587</v>
      </c>
      <c r="H303">
        <v>2018</v>
      </c>
      <c r="I303" t="s">
        <v>588</v>
      </c>
      <c r="J303" t="s">
        <v>595</v>
      </c>
      <c r="K303" t="s">
        <v>1316</v>
      </c>
      <c r="N303" t="s">
        <v>1317</v>
      </c>
      <c r="O303" s="6"/>
      <c r="P303" s="6">
        <v>59</v>
      </c>
      <c r="Q303" s="2">
        <v>1</v>
      </c>
      <c r="R303" t="s">
        <v>83</v>
      </c>
      <c r="S303" s="6">
        <f>Tabel134[[#This Row],[%-Eigendom]]*Tabel134[[#This Row],[Vermogen (KWp)]]</f>
        <v>59</v>
      </c>
    </row>
    <row r="304" spans="2:19" x14ac:dyDescent="0.3">
      <c r="B304" t="s">
        <v>1318</v>
      </c>
      <c r="C304" t="s">
        <v>66</v>
      </c>
      <c r="D304" t="s">
        <v>67</v>
      </c>
      <c r="E304" t="s">
        <v>598</v>
      </c>
      <c r="G304" t="s">
        <v>587</v>
      </c>
      <c r="H304">
        <v>2018</v>
      </c>
      <c r="I304" t="s">
        <v>588</v>
      </c>
      <c r="J304" t="s">
        <v>595</v>
      </c>
      <c r="K304" t="s">
        <v>1250</v>
      </c>
      <c r="O304" s="6"/>
      <c r="P304" s="6">
        <v>31</v>
      </c>
      <c r="Q304" s="2">
        <v>1</v>
      </c>
      <c r="R304" t="s">
        <v>83</v>
      </c>
      <c r="S304" s="6">
        <f>Tabel134[[#This Row],[%-Eigendom]]*Tabel134[[#This Row],[Vermogen (KWp)]]</f>
        <v>31</v>
      </c>
    </row>
    <row r="305" spans="2:19" x14ac:dyDescent="0.3">
      <c r="B305" t="s">
        <v>1319</v>
      </c>
      <c r="C305" t="s">
        <v>37</v>
      </c>
      <c r="D305" t="s">
        <v>38</v>
      </c>
      <c r="E305" t="s">
        <v>883</v>
      </c>
      <c r="F305" t="s">
        <v>1320</v>
      </c>
      <c r="G305" t="s">
        <v>587</v>
      </c>
      <c r="H305">
        <v>2018</v>
      </c>
      <c r="I305" t="s">
        <v>588</v>
      </c>
      <c r="J305" t="s">
        <v>595</v>
      </c>
      <c r="K305" t="s">
        <v>885</v>
      </c>
      <c r="O305" s="6"/>
      <c r="P305" s="6">
        <v>81</v>
      </c>
      <c r="Q305" s="2">
        <v>1</v>
      </c>
      <c r="R305" t="s">
        <v>83</v>
      </c>
      <c r="S305" s="6">
        <f>Tabel134[[#This Row],[%-Eigendom]]*Tabel134[[#This Row],[Vermogen (KWp)]]</f>
        <v>81</v>
      </c>
    </row>
    <row r="306" spans="2:19" x14ac:dyDescent="0.3">
      <c r="B306" t="s">
        <v>1321</v>
      </c>
      <c r="C306" t="s">
        <v>42</v>
      </c>
      <c r="D306" t="s">
        <v>316</v>
      </c>
      <c r="E306" t="s">
        <v>922</v>
      </c>
      <c r="F306" t="s">
        <v>1322</v>
      </c>
      <c r="G306" t="s">
        <v>587</v>
      </c>
      <c r="H306">
        <v>2018</v>
      </c>
      <c r="I306" t="s">
        <v>588</v>
      </c>
      <c r="J306" t="s">
        <v>595</v>
      </c>
      <c r="K306" t="s">
        <v>1323</v>
      </c>
      <c r="L306" t="s">
        <v>769</v>
      </c>
      <c r="O306" s="6"/>
      <c r="P306" s="6">
        <v>222</v>
      </c>
      <c r="Q306" s="2">
        <v>1</v>
      </c>
      <c r="R306" t="s">
        <v>83</v>
      </c>
      <c r="S306" s="6">
        <f>Tabel134[[#This Row],[%-Eigendom]]*Tabel134[[#This Row],[Vermogen (KWp)]]</f>
        <v>222</v>
      </c>
    </row>
    <row r="307" spans="2:19" x14ac:dyDescent="0.3">
      <c r="B307" t="s">
        <v>1324</v>
      </c>
      <c r="C307" t="s">
        <v>42</v>
      </c>
      <c r="D307" t="s">
        <v>520</v>
      </c>
      <c r="E307" t="s">
        <v>1325</v>
      </c>
      <c r="G307" t="s">
        <v>587</v>
      </c>
      <c r="H307">
        <v>2018</v>
      </c>
      <c r="I307" t="s">
        <v>588</v>
      </c>
      <c r="J307" t="s">
        <v>595</v>
      </c>
      <c r="K307" t="s">
        <v>1326</v>
      </c>
      <c r="O307" s="6"/>
      <c r="P307" s="6">
        <v>56</v>
      </c>
      <c r="Q307" s="2">
        <v>1</v>
      </c>
      <c r="R307" t="s">
        <v>83</v>
      </c>
      <c r="S307" s="6">
        <f>Tabel134[[#This Row],[%-Eigendom]]*Tabel134[[#This Row],[Vermogen (KWp)]]</f>
        <v>56</v>
      </c>
    </row>
    <row r="308" spans="2:19" x14ac:dyDescent="0.3">
      <c r="B308" t="s">
        <v>1327</v>
      </c>
      <c r="C308" t="s">
        <v>66</v>
      </c>
      <c r="D308" t="s">
        <v>67</v>
      </c>
      <c r="E308" t="s">
        <v>598</v>
      </c>
      <c r="G308" t="s">
        <v>587</v>
      </c>
      <c r="H308">
        <v>2018</v>
      </c>
      <c r="I308" t="s">
        <v>588</v>
      </c>
      <c r="J308" t="s">
        <v>589</v>
      </c>
      <c r="L308" t="s">
        <v>1328</v>
      </c>
      <c r="M308" t="s">
        <v>677</v>
      </c>
      <c r="O308" s="6"/>
      <c r="P308" s="6">
        <v>54</v>
      </c>
      <c r="Q308" s="2">
        <v>0</v>
      </c>
      <c r="R308" t="s">
        <v>71</v>
      </c>
      <c r="S308" s="6">
        <f>Tabel134[[#This Row],[%-Eigendom]]*Tabel134[[#This Row],[Vermogen (KWp)]]</f>
        <v>0</v>
      </c>
    </row>
    <row r="309" spans="2:19" x14ac:dyDescent="0.3">
      <c r="B309" t="s">
        <v>1329</v>
      </c>
      <c r="C309" t="s">
        <v>53</v>
      </c>
      <c r="D309" t="s">
        <v>54</v>
      </c>
      <c r="E309" t="s">
        <v>1147</v>
      </c>
      <c r="G309" t="s">
        <v>587</v>
      </c>
      <c r="H309">
        <v>2018</v>
      </c>
      <c r="I309" t="s">
        <v>588</v>
      </c>
      <c r="J309" t="s">
        <v>610</v>
      </c>
      <c r="K309" t="s">
        <v>1149</v>
      </c>
      <c r="L309" t="s">
        <v>1150</v>
      </c>
      <c r="O309" s="6"/>
      <c r="P309" s="6">
        <v>75</v>
      </c>
      <c r="Q309" s="2">
        <v>1</v>
      </c>
      <c r="R309" t="s">
        <v>83</v>
      </c>
      <c r="S309" s="6">
        <f>Tabel134[[#This Row],[%-Eigendom]]*Tabel134[[#This Row],[Vermogen (KWp)]]</f>
        <v>75</v>
      </c>
    </row>
    <row r="310" spans="2:19" x14ac:dyDescent="0.3">
      <c r="B310" t="s">
        <v>1330</v>
      </c>
      <c r="C310" t="s">
        <v>28</v>
      </c>
      <c r="D310" t="s">
        <v>29</v>
      </c>
      <c r="E310" t="s">
        <v>295</v>
      </c>
      <c r="G310" t="s">
        <v>587</v>
      </c>
      <c r="H310">
        <v>2018</v>
      </c>
      <c r="I310" t="s">
        <v>588</v>
      </c>
      <c r="J310" t="s">
        <v>595</v>
      </c>
      <c r="K310" t="s">
        <v>296</v>
      </c>
      <c r="O310" s="6"/>
      <c r="P310" s="6">
        <v>69</v>
      </c>
      <c r="Q310" s="2">
        <v>1</v>
      </c>
      <c r="R310" t="s">
        <v>83</v>
      </c>
      <c r="S310" s="6">
        <f>Tabel134[[#This Row],[%-Eigendom]]*Tabel134[[#This Row],[Vermogen (KWp)]]</f>
        <v>69</v>
      </c>
    </row>
    <row r="311" spans="2:19" x14ac:dyDescent="0.3">
      <c r="B311" t="s">
        <v>1331</v>
      </c>
      <c r="C311" t="s">
        <v>37</v>
      </c>
      <c r="D311" t="s">
        <v>390</v>
      </c>
      <c r="E311" t="s">
        <v>971</v>
      </c>
      <c r="F311" t="s">
        <v>1332</v>
      </c>
      <c r="G311" t="s">
        <v>880</v>
      </c>
      <c r="H311">
        <v>2018</v>
      </c>
      <c r="I311" t="s">
        <v>607</v>
      </c>
      <c r="J311" t="s">
        <v>610</v>
      </c>
      <c r="K311" t="s">
        <v>1333</v>
      </c>
      <c r="L311" t="s">
        <v>1334</v>
      </c>
      <c r="N311" t="s">
        <v>1335</v>
      </c>
      <c r="O311" s="6">
        <v>2173</v>
      </c>
      <c r="P311" s="6"/>
      <c r="Q311" s="2">
        <v>0</v>
      </c>
      <c r="R311" t="s">
        <v>71</v>
      </c>
      <c r="S311" s="6">
        <f>Tabel134[[#This Row],[%-Eigendom]]*Tabel134[[#This Row],[Vermogen (KWp)]]</f>
        <v>0</v>
      </c>
    </row>
    <row r="312" spans="2:19" x14ac:dyDescent="0.3">
      <c r="B312" t="s">
        <v>1336</v>
      </c>
      <c r="C312" t="s">
        <v>66</v>
      </c>
      <c r="D312" t="s">
        <v>67</v>
      </c>
      <c r="E312" t="s">
        <v>598</v>
      </c>
      <c r="G312" t="s">
        <v>587</v>
      </c>
      <c r="H312">
        <v>2018</v>
      </c>
      <c r="I312" t="s">
        <v>588</v>
      </c>
      <c r="J312" t="s">
        <v>595</v>
      </c>
      <c r="K312" t="s">
        <v>702</v>
      </c>
      <c r="O312" s="6"/>
      <c r="P312" s="6">
        <v>41</v>
      </c>
      <c r="Q312" s="2">
        <v>1</v>
      </c>
      <c r="R312" t="s">
        <v>71</v>
      </c>
      <c r="S312" s="6">
        <f>Tabel134[[#This Row],[%-Eigendom]]*Tabel134[[#This Row],[Vermogen (KWp)]]</f>
        <v>41</v>
      </c>
    </row>
    <row r="313" spans="2:19" x14ac:dyDescent="0.3">
      <c r="B313" t="s">
        <v>1337</v>
      </c>
      <c r="C313" t="s">
        <v>85</v>
      </c>
      <c r="D313" t="s">
        <v>86</v>
      </c>
      <c r="E313" t="s">
        <v>132</v>
      </c>
      <c r="F313" t="s">
        <v>333</v>
      </c>
      <c r="G313" t="s">
        <v>587</v>
      </c>
      <c r="H313">
        <v>2018</v>
      </c>
      <c r="I313" t="s">
        <v>588</v>
      </c>
      <c r="J313" t="s">
        <v>595</v>
      </c>
      <c r="K313" t="s">
        <v>334</v>
      </c>
      <c r="M313" t="s">
        <v>621</v>
      </c>
      <c r="O313" s="6"/>
      <c r="P313" s="6">
        <v>17</v>
      </c>
      <c r="Q313" s="2">
        <v>1</v>
      </c>
      <c r="R313" t="s">
        <v>83</v>
      </c>
      <c r="S313" s="6">
        <f>Tabel134[[#This Row],[%-Eigendom]]*Tabel134[[#This Row],[Vermogen (KWp)]]</f>
        <v>17</v>
      </c>
    </row>
    <row r="314" spans="2:19" x14ac:dyDescent="0.3">
      <c r="B314" t="s">
        <v>1338</v>
      </c>
      <c r="C314" t="s">
        <v>85</v>
      </c>
      <c r="D314" t="s">
        <v>86</v>
      </c>
      <c r="E314" t="s">
        <v>132</v>
      </c>
      <c r="F314" t="s">
        <v>1339</v>
      </c>
      <c r="G314" t="s">
        <v>587</v>
      </c>
      <c r="H314">
        <v>2018</v>
      </c>
      <c r="I314" t="s">
        <v>607</v>
      </c>
      <c r="J314" t="s">
        <v>595</v>
      </c>
      <c r="K314" t="s">
        <v>148</v>
      </c>
      <c r="O314" s="6"/>
      <c r="P314" s="6">
        <v>216</v>
      </c>
      <c r="Q314" s="2">
        <v>1</v>
      </c>
      <c r="R314" t="s">
        <v>83</v>
      </c>
      <c r="S314" s="6">
        <f>Tabel134[[#This Row],[%-Eigendom]]*Tabel134[[#This Row],[Vermogen (KWp)]]</f>
        <v>216</v>
      </c>
    </row>
    <row r="315" spans="2:19" x14ac:dyDescent="0.3">
      <c r="B315" t="s">
        <v>1340</v>
      </c>
      <c r="C315" t="s">
        <v>66</v>
      </c>
      <c r="D315" t="s">
        <v>67</v>
      </c>
      <c r="E315" t="s">
        <v>598</v>
      </c>
      <c r="G315" t="s">
        <v>587</v>
      </c>
      <c r="H315">
        <v>2018</v>
      </c>
      <c r="I315" t="s">
        <v>588</v>
      </c>
      <c r="J315" t="s">
        <v>595</v>
      </c>
      <c r="K315" t="s">
        <v>702</v>
      </c>
      <c r="O315" s="6"/>
      <c r="P315" s="6">
        <v>73</v>
      </c>
      <c r="Q315" s="2">
        <v>1</v>
      </c>
      <c r="R315" t="s">
        <v>71</v>
      </c>
      <c r="S315" s="6">
        <f>Tabel134[[#This Row],[%-Eigendom]]*Tabel134[[#This Row],[Vermogen (KWp)]]</f>
        <v>73</v>
      </c>
    </row>
    <row r="316" spans="2:19" x14ac:dyDescent="0.3">
      <c r="B316" t="s">
        <v>1341</v>
      </c>
      <c r="C316" t="s">
        <v>176</v>
      </c>
      <c r="D316" t="s">
        <v>177</v>
      </c>
      <c r="E316" t="s">
        <v>372</v>
      </c>
      <c r="F316" t="s">
        <v>797</v>
      </c>
      <c r="G316" t="s">
        <v>587</v>
      </c>
      <c r="H316">
        <v>2018</v>
      </c>
      <c r="I316" t="s">
        <v>588</v>
      </c>
      <c r="J316" t="s">
        <v>595</v>
      </c>
      <c r="K316" t="s">
        <v>798</v>
      </c>
      <c r="N316" t="s">
        <v>1282</v>
      </c>
      <c r="O316" s="6"/>
      <c r="P316" s="6">
        <v>42</v>
      </c>
      <c r="Q316" s="2">
        <v>1</v>
      </c>
      <c r="R316" t="s">
        <v>71</v>
      </c>
      <c r="S316" s="6">
        <f>Tabel134[[#This Row],[%-Eigendom]]*Tabel134[[#This Row],[Vermogen (KWp)]]</f>
        <v>42</v>
      </c>
    </row>
    <row r="317" spans="2:19" x14ac:dyDescent="0.3">
      <c r="B317" t="s">
        <v>1342</v>
      </c>
      <c r="C317" t="s">
        <v>42</v>
      </c>
      <c r="D317" t="s">
        <v>316</v>
      </c>
      <c r="E317" t="s">
        <v>904</v>
      </c>
      <c r="F317" t="s">
        <v>941</v>
      </c>
      <c r="G317" t="s">
        <v>587</v>
      </c>
      <c r="H317">
        <v>2018</v>
      </c>
      <c r="I317" t="s">
        <v>588</v>
      </c>
      <c r="J317" t="s">
        <v>595</v>
      </c>
      <c r="K317" t="s">
        <v>942</v>
      </c>
      <c r="L317" t="s">
        <v>769</v>
      </c>
      <c r="O317" s="6"/>
      <c r="P317" s="6">
        <v>91</v>
      </c>
      <c r="Q317" s="2">
        <v>1</v>
      </c>
      <c r="R317" t="s">
        <v>83</v>
      </c>
      <c r="S317" s="6">
        <f>Tabel134[[#This Row],[%-Eigendom]]*Tabel134[[#This Row],[Vermogen (KWp)]]</f>
        <v>91</v>
      </c>
    </row>
    <row r="318" spans="2:19" x14ac:dyDescent="0.3">
      <c r="B318" t="s">
        <v>1343</v>
      </c>
      <c r="C318" t="s">
        <v>60</v>
      </c>
      <c r="D318" t="s">
        <v>61</v>
      </c>
      <c r="E318" t="s">
        <v>651</v>
      </c>
      <c r="G318" t="s">
        <v>587</v>
      </c>
      <c r="H318">
        <v>2018</v>
      </c>
      <c r="I318" t="s">
        <v>588</v>
      </c>
      <c r="J318" t="s">
        <v>595</v>
      </c>
      <c r="K318" t="s">
        <v>145</v>
      </c>
      <c r="L318" t="s">
        <v>1344</v>
      </c>
      <c r="N318" t="s">
        <v>1345</v>
      </c>
      <c r="O318" s="6"/>
      <c r="P318" s="6">
        <v>26</v>
      </c>
      <c r="Q318" s="2">
        <v>0</v>
      </c>
      <c r="R318" t="s">
        <v>596</v>
      </c>
      <c r="S318" s="6">
        <f>Tabel134[[#This Row],[%-Eigendom]]*Tabel134[[#This Row],[Vermogen (KWp)]]</f>
        <v>0</v>
      </c>
    </row>
    <row r="319" spans="2:19" x14ac:dyDescent="0.3">
      <c r="B319" t="s">
        <v>1346</v>
      </c>
      <c r="C319" t="s">
        <v>66</v>
      </c>
      <c r="D319" t="s">
        <v>67</v>
      </c>
      <c r="E319" t="s">
        <v>598</v>
      </c>
      <c r="G319" t="s">
        <v>587</v>
      </c>
      <c r="H319">
        <v>2018</v>
      </c>
      <c r="I319" t="s">
        <v>588</v>
      </c>
      <c r="J319" t="s">
        <v>595</v>
      </c>
      <c r="K319" t="s">
        <v>702</v>
      </c>
      <c r="O319" s="6"/>
      <c r="P319" s="6">
        <v>42</v>
      </c>
      <c r="Q319" s="2">
        <v>1</v>
      </c>
      <c r="R319" t="s">
        <v>71</v>
      </c>
      <c r="S319" s="6">
        <f>Tabel134[[#This Row],[%-Eigendom]]*Tabel134[[#This Row],[Vermogen (KWp)]]</f>
        <v>42</v>
      </c>
    </row>
    <row r="320" spans="2:19" x14ac:dyDescent="0.3">
      <c r="B320" t="s">
        <v>1347</v>
      </c>
      <c r="C320" t="s">
        <v>53</v>
      </c>
      <c r="D320" t="s">
        <v>54</v>
      </c>
      <c r="E320" t="s">
        <v>1260</v>
      </c>
      <c r="F320" t="s">
        <v>1348</v>
      </c>
      <c r="G320" t="s">
        <v>587</v>
      </c>
      <c r="H320">
        <v>2018</v>
      </c>
      <c r="I320" t="s">
        <v>588</v>
      </c>
      <c r="J320" t="s">
        <v>595</v>
      </c>
      <c r="K320" t="s">
        <v>1262</v>
      </c>
      <c r="L320" t="s">
        <v>1037</v>
      </c>
      <c r="N320" t="s">
        <v>1349</v>
      </c>
      <c r="O320" s="6"/>
      <c r="P320" s="6">
        <v>54</v>
      </c>
      <c r="Q320" s="2">
        <v>1</v>
      </c>
      <c r="R320" t="s">
        <v>83</v>
      </c>
      <c r="S320" s="6">
        <f>Tabel134[[#This Row],[%-Eigendom]]*Tabel134[[#This Row],[Vermogen (KWp)]]</f>
        <v>54</v>
      </c>
    </row>
    <row r="321" spans="2:19" x14ac:dyDescent="0.3">
      <c r="B321" t="s">
        <v>1350</v>
      </c>
      <c r="C321" t="s">
        <v>138</v>
      </c>
      <c r="D321" t="s">
        <v>139</v>
      </c>
      <c r="E321" t="s">
        <v>248</v>
      </c>
      <c r="F321" t="s">
        <v>1351</v>
      </c>
      <c r="G321" t="s">
        <v>587</v>
      </c>
      <c r="H321">
        <v>2018</v>
      </c>
      <c r="I321" t="s">
        <v>588</v>
      </c>
      <c r="J321" t="s">
        <v>595</v>
      </c>
      <c r="K321" t="s">
        <v>1094</v>
      </c>
      <c r="L321" t="s">
        <v>977</v>
      </c>
      <c r="O321" s="6"/>
      <c r="P321" s="6">
        <v>66</v>
      </c>
      <c r="Q321" s="2">
        <v>1</v>
      </c>
      <c r="R321" t="s">
        <v>83</v>
      </c>
      <c r="S321" s="6">
        <f>Tabel134[[#This Row],[%-Eigendom]]*Tabel134[[#This Row],[Vermogen (KWp)]]</f>
        <v>66</v>
      </c>
    </row>
    <row r="322" spans="2:19" x14ac:dyDescent="0.3">
      <c r="B322" t="s">
        <v>1352</v>
      </c>
      <c r="C322" t="s">
        <v>21</v>
      </c>
      <c r="D322" t="s">
        <v>22</v>
      </c>
      <c r="E322" t="s">
        <v>21</v>
      </c>
      <c r="G322" t="s">
        <v>587</v>
      </c>
      <c r="H322">
        <v>2018</v>
      </c>
      <c r="I322" t="s">
        <v>588</v>
      </c>
      <c r="J322" t="s">
        <v>599</v>
      </c>
      <c r="K322" t="s">
        <v>1051</v>
      </c>
      <c r="L322" t="s">
        <v>1052</v>
      </c>
      <c r="O322" s="6"/>
      <c r="P322" s="6">
        <v>57</v>
      </c>
      <c r="Q322" s="2">
        <v>1</v>
      </c>
      <c r="R322" t="s">
        <v>83</v>
      </c>
      <c r="S322" s="6">
        <f>Tabel134[[#This Row],[%-Eigendom]]*Tabel134[[#This Row],[Vermogen (KWp)]]</f>
        <v>57</v>
      </c>
    </row>
    <row r="323" spans="2:19" x14ac:dyDescent="0.3">
      <c r="B323" t="s">
        <v>1353</v>
      </c>
      <c r="C323" t="s">
        <v>37</v>
      </c>
      <c r="D323" t="s">
        <v>390</v>
      </c>
      <c r="E323" t="s">
        <v>1233</v>
      </c>
      <c r="F323" t="s">
        <v>621</v>
      </c>
      <c r="G323" t="s">
        <v>587</v>
      </c>
      <c r="H323">
        <v>2018</v>
      </c>
      <c r="I323" t="s">
        <v>588</v>
      </c>
      <c r="J323" t="s">
        <v>589</v>
      </c>
      <c r="L323" t="s">
        <v>621</v>
      </c>
      <c r="M323" t="s">
        <v>622</v>
      </c>
      <c r="N323" t="s">
        <v>1354</v>
      </c>
      <c r="O323" s="6"/>
      <c r="P323" s="6">
        <v>54</v>
      </c>
      <c r="Q323" s="2">
        <v>0</v>
      </c>
      <c r="R323" t="s">
        <v>71</v>
      </c>
      <c r="S323" s="6">
        <f>Tabel134[[#This Row],[%-Eigendom]]*Tabel134[[#This Row],[Vermogen (KWp)]]</f>
        <v>0</v>
      </c>
    </row>
    <row r="324" spans="2:19" x14ac:dyDescent="0.3">
      <c r="B324" t="s">
        <v>1355</v>
      </c>
      <c r="C324" t="s">
        <v>66</v>
      </c>
      <c r="D324" t="s">
        <v>80</v>
      </c>
      <c r="E324" t="s">
        <v>756</v>
      </c>
      <c r="F324" t="s">
        <v>1356</v>
      </c>
      <c r="G324" t="s">
        <v>587</v>
      </c>
      <c r="H324">
        <v>2018</v>
      </c>
      <c r="I324" t="s">
        <v>588</v>
      </c>
      <c r="J324" t="s">
        <v>595</v>
      </c>
      <c r="K324" t="s">
        <v>758</v>
      </c>
      <c r="L324" t="s">
        <v>1357</v>
      </c>
      <c r="N324" t="s">
        <v>1358</v>
      </c>
      <c r="O324" s="6"/>
      <c r="P324" s="6">
        <v>63</v>
      </c>
      <c r="Q324" s="2">
        <v>1</v>
      </c>
      <c r="R324" t="s">
        <v>83</v>
      </c>
      <c r="S324" s="6">
        <f>Tabel134[[#This Row],[%-Eigendom]]*Tabel134[[#This Row],[Vermogen (KWp)]]</f>
        <v>63</v>
      </c>
    </row>
    <row r="325" spans="2:19" x14ac:dyDescent="0.3">
      <c r="B325" t="s">
        <v>1359</v>
      </c>
      <c r="C325" t="s">
        <v>176</v>
      </c>
      <c r="D325" t="s">
        <v>177</v>
      </c>
      <c r="E325" t="s">
        <v>372</v>
      </c>
      <c r="F325" t="s">
        <v>797</v>
      </c>
      <c r="G325" t="s">
        <v>587</v>
      </c>
      <c r="H325">
        <v>2018</v>
      </c>
      <c r="I325" t="s">
        <v>588</v>
      </c>
      <c r="J325" t="s">
        <v>595</v>
      </c>
      <c r="K325" t="s">
        <v>798</v>
      </c>
      <c r="N325" t="s">
        <v>1282</v>
      </c>
      <c r="O325" s="6"/>
      <c r="P325" s="6">
        <v>52</v>
      </c>
      <c r="Q325" s="2">
        <v>1</v>
      </c>
      <c r="R325" t="s">
        <v>71</v>
      </c>
      <c r="S325" s="6">
        <f>Tabel134[[#This Row],[%-Eigendom]]*Tabel134[[#This Row],[Vermogen (KWp)]]</f>
        <v>52</v>
      </c>
    </row>
    <row r="326" spans="2:19" x14ac:dyDescent="0.3">
      <c r="B326" t="s">
        <v>1360</v>
      </c>
      <c r="C326" t="s">
        <v>28</v>
      </c>
      <c r="D326" t="s">
        <v>29</v>
      </c>
      <c r="E326" t="s">
        <v>1361</v>
      </c>
      <c r="F326" t="s">
        <v>1362</v>
      </c>
      <c r="G326" t="s">
        <v>587</v>
      </c>
      <c r="H326">
        <v>2018</v>
      </c>
      <c r="I326" t="s">
        <v>607</v>
      </c>
      <c r="J326" t="s">
        <v>595</v>
      </c>
      <c r="K326" t="s">
        <v>1363</v>
      </c>
      <c r="L326" t="s">
        <v>1364</v>
      </c>
      <c r="N326" t="s">
        <v>1365</v>
      </c>
      <c r="O326" s="6"/>
      <c r="P326" s="6">
        <v>98</v>
      </c>
      <c r="Q326" s="2">
        <v>1</v>
      </c>
      <c r="R326" t="s">
        <v>71</v>
      </c>
      <c r="S326" s="6">
        <f>Tabel134[[#This Row],[%-Eigendom]]*Tabel134[[#This Row],[Vermogen (KWp)]]</f>
        <v>98</v>
      </c>
    </row>
    <row r="327" spans="2:19" x14ac:dyDescent="0.3">
      <c r="B327" t="s">
        <v>1366</v>
      </c>
      <c r="C327" t="s">
        <v>176</v>
      </c>
      <c r="D327" t="s">
        <v>177</v>
      </c>
      <c r="E327" t="s">
        <v>372</v>
      </c>
      <c r="F327" t="s">
        <v>797</v>
      </c>
      <c r="G327" t="s">
        <v>587</v>
      </c>
      <c r="H327">
        <v>2018</v>
      </c>
      <c r="I327" t="s">
        <v>588</v>
      </c>
      <c r="J327" t="s">
        <v>595</v>
      </c>
      <c r="K327" t="s">
        <v>798</v>
      </c>
      <c r="N327" t="s">
        <v>1282</v>
      </c>
      <c r="O327" s="6"/>
      <c r="P327" s="6">
        <v>39</v>
      </c>
      <c r="Q327" s="2">
        <v>1</v>
      </c>
      <c r="R327" t="s">
        <v>71</v>
      </c>
      <c r="S327" s="6">
        <f>Tabel134[[#This Row],[%-Eigendom]]*Tabel134[[#This Row],[Vermogen (KWp)]]</f>
        <v>39</v>
      </c>
    </row>
    <row r="328" spans="2:19" x14ac:dyDescent="0.3">
      <c r="B328" t="s">
        <v>1367</v>
      </c>
      <c r="C328" t="s">
        <v>85</v>
      </c>
      <c r="D328" t="s">
        <v>86</v>
      </c>
      <c r="E328" t="s">
        <v>126</v>
      </c>
      <c r="F328" t="s">
        <v>1368</v>
      </c>
      <c r="G328" t="s">
        <v>587</v>
      </c>
      <c r="H328">
        <v>2018</v>
      </c>
      <c r="I328" t="s">
        <v>588</v>
      </c>
      <c r="J328" t="s">
        <v>595</v>
      </c>
      <c r="K328" t="s">
        <v>127</v>
      </c>
      <c r="O328" s="6"/>
      <c r="P328" s="6">
        <v>56</v>
      </c>
      <c r="Q328" s="2">
        <v>1</v>
      </c>
      <c r="R328" t="s">
        <v>83</v>
      </c>
      <c r="S328" s="6">
        <f>Tabel134[[#This Row],[%-Eigendom]]*Tabel134[[#This Row],[Vermogen (KWp)]]</f>
        <v>56</v>
      </c>
    </row>
    <row r="329" spans="2:19" x14ac:dyDescent="0.3">
      <c r="B329" t="s">
        <v>1369</v>
      </c>
      <c r="C329" t="s">
        <v>42</v>
      </c>
      <c r="D329" t="s">
        <v>93</v>
      </c>
      <c r="E329" t="s">
        <v>1370</v>
      </c>
      <c r="F329" t="s">
        <v>1371</v>
      </c>
      <c r="G329" t="s">
        <v>587</v>
      </c>
      <c r="H329">
        <v>2018</v>
      </c>
      <c r="I329" t="s">
        <v>588</v>
      </c>
      <c r="J329" t="s">
        <v>595</v>
      </c>
      <c r="K329" t="s">
        <v>1372</v>
      </c>
      <c r="L329" t="s">
        <v>1373</v>
      </c>
      <c r="O329" s="6"/>
      <c r="P329" s="6">
        <v>84</v>
      </c>
      <c r="Q329" s="2">
        <v>1</v>
      </c>
      <c r="R329" t="s">
        <v>83</v>
      </c>
      <c r="S329" s="6">
        <f>Tabel134[[#This Row],[%-Eigendom]]*Tabel134[[#This Row],[Vermogen (KWp)]]</f>
        <v>84</v>
      </c>
    </row>
    <row r="330" spans="2:19" x14ac:dyDescent="0.3">
      <c r="B330" t="s">
        <v>1374</v>
      </c>
      <c r="C330" t="s">
        <v>66</v>
      </c>
      <c r="D330" t="s">
        <v>80</v>
      </c>
      <c r="E330" t="s">
        <v>1375</v>
      </c>
      <c r="F330" t="s">
        <v>998</v>
      </c>
      <c r="G330" t="s">
        <v>587</v>
      </c>
      <c r="H330">
        <v>2018</v>
      </c>
      <c r="I330" t="s">
        <v>588</v>
      </c>
      <c r="J330" t="s">
        <v>595</v>
      </c>
      <c r="K330" t="s">
        <v>787</v>
      </c>
      <c r="O330" s="6"/>
      <c r="P330" s="6">
        <v>60</v>
      </c>
      <c r="Q330" s="2">
        <v>1</v>
      </c>
      <c r="R330" t="s">
        <v>83</v>
      </c>
      <c r="S330" s="6">
        <f>Tabel134[[#This Row],[%-Eigendom]]*Tabel134[[#This Row],[Vermogen (KWp)]]</f>
        <v>60</v>
      </c>
    </row>
    <row r="331" spans="2:19" x14ac:dyDescent="0.3">
      <c r="B331" t="s">
        <v>1376</v>
      </c>
      <c r="C331" t="s">
        <v>28</v>
      </c>
      <c r="D331" t="s">
        <v>29</v>
      </c>
      <c r="E331" t="s">
        <v>295</v>
      </c>
      <c r="F331" t="s">
        <v>1377</v>
      </c>
      <c r="G331" t="s">
        <v>587</v>
      </c>
      <c r="H331">
        <v>2018</v>
      </c>
      <c r="I331" t="s">
        <v>588</v>
      </c>
      <c r="J331" t="s">
        <v>595</v>
      </c>
      <c r="K331" t="s">
        <v>1378</v>
      </c>
      <c r="O331" s="6"/>
      <c r="P331" s="6">
        <v>66</v>
      </c>
      <c r="Q331" s="2">
        <v>1</v>
      </c>
      <c r="R331" t="s">
        <v>83</v>
      </c>
      <c r="S331" s="6">
        <f>Tabel134[[#This Row],[%-Eigendom]]*Tabel134[[#This Row],[Vermogen (KWp)]]</f>
        <v>66</v>
      </c>
    </row>
    <row r="332" spans="2:19" x14ac:dyDescent="0.3">
      <c r="B332" t="s">
        <v>1379</v>
      </c>
      <c r="C332" t="s">
        <v>37</v>
      </c>
      <c r="D332" t="s">
        <v>538</v>
      </c>
      <c r="E332" t="s">
        <v>1380</v>
      </c>
      <c r="F332" t="s">
        <v>1381</v>
      </c>
      <c r="G332" t="s">
        <v>587</v>
      </c>
      <c r="H332">
        <v>2018</v>
      </c>
      <c r="I332" t="s">
        <v>607</v>
      </c>
      <c r="J332" t="s">
        <v>595</v>
      </c>
      <c r="K332" t="s">
        <v>1382</v>
      </c>
      <c r="L332" t="s">
        <v>1383</v>
      </c>
      <c r="M332" t="s">
        <v>1384</v>
      </c>
      <c r="O332" s="6">
        <v>4886</v>
      </c>
      <c r="P332" s="6">
        <v>2186</v>
      </c>
      <c r="Q332" s="2">
        <v>0.45</v>
      </c>
      <c r="R332" t="s">
        <v>83</v>
      </c>
      <c r="S332" s="6">
        <f>Tabel134[[#This Row],[%-Eigendom]]*Tabel134[[#This Row],[Vermogen (KWp)]]</f>
        <v>983.7</v>
      </c>
    </row>
    <row r="333" spans="2:19" x14ac:dyDescent="0.3">
      <c r="B333" t="s">
        <v>1385</v>
      </c>
      <c r="C333" t="s">
        <v>42</v>
      </c>
      <c r="D333" t="s">
        <v>93</v>
      </c>
      <c r="E333" t="s">
        <v>566</v>
      </c>
      <c r="G333" t="s">
        <v>587</v>
      </c>
      <c r="H333">
        <v>2018</v>
      </c>
      <c r="I333" t="s">
        <v>588</v>
      </c>
      <c r="J333" t="s">
        <v>595</v>
      </c>
      <c r="K333" t="s">
        <v>911</v>
      </c>
      <c r="N333" t="s">
        <v>1386</v>
      </c>
      <c r="O333" s="6"/>
      <c r="P333" s="6">
        <v>348</v>
      </c>
      <c r="Q333" s="2">
        <v>1</v>
      </c>
      <c r="R333" t="s">
        <v>71</v>
      </c>
      <c r="S333" s="6">
        <f>Tabel134[[#This Row],[%-Eigendom]]*Tabel134[[#This Row],[Vermogen (KWp)]]</f>
        <v>348</v>
      </c>
    </row>
    <row r="334" spans="2:19" x14ac:dyDescent="0.3">
      <c r="B334" t="s">
        <v>1387</v>
      </c>
      <c r="C334" t="s">
        <v>66</v>
      </c>
      <c r="D334" t="s">
        <v>67</v>
      </c>
      <c r="E334" t="s">
        <v>657</v>
      </c>
      <c r="G334" t="s">
        <v>587</v>
      </c>
      <c r="H334">
        <v>2018</v>
      </c>
      <c r="I334" t="s">
        <v>588</v>
      </c>
      <c r="J334" t="s">
        <v>599</v>
      </c>
      <c r="K334" t="s">
        <v>658</v>
      </c>
      <c r="L334" t="s">
        <v>601</v>
      </c>
      <c r="O334" s="6"/>
      <c r="P334" s="6">
        <v>77</v>
      </c>
      <c r="Q334" s="2">
        <v>1</v>
      </c>
      <c r="R334" t="s">
        <v>83</v>
      </c>
      <c r="S334" s="6">
        <f>Tabel134[[#This Row],[%-Eigendom]]*Tabel134[[#This Row],[Vermogen (KWp)]]</f>
        <v>77</v>
      </c>
    </row>
    <row r="335" spans="2:19" x14ac:dyDescent="0.3">
      <c r="B335" t="s">
        <v>1388</v>
      </c>
      <c r="C335" t="s">
        <v>37</v>
      </c>
      <c r="D335" t="s">
        <v>538</v>
      </c>
      <c r="E335" t="s">
        <v>1389</v>
      </c>
      <c r="G335" t="s">
        <v>587</v>
      </c>
      <c r="H335">
        <v>2018</v>
      </c>
      <c r="I335" t="s">
        <v>588</v>
      </c>
      <c r="J335" t="s">
        <v>595</v>
      </c>
      <c r="K335" t="s">
        <v>1390</v>
      </c>
      <c r="L335" t="s">
        <v>601</v>
      </c>
      <c r="O335" s="6"/>
      <c r="P335" s="6">
        <v>102</v>
      </c>
      <c r="Q335" s="2">
        <v>1</v>
      </c>
      <c r="R335" t="s">
        <v>83</v>
      </c>
      <c r="S335" s="6">
        <f>Tabel134[[#This Row],[%-Eigendom]]*Tabel134[[#This Row],[Vermogen (KWp)]]</f>
        <v>102</v>
      </c>
    </row>
    <row r="336" spans="2:19" x14ac:dyDescent="0.3">
      <c r="B336" t="s">
        <v>1391</v>
      </c>
      <c r="C336" t="s">
        <v>48</v>
      </c>
      <c r="D336" t="s">
        <v>49</v>
      </c>
      <c r="E336" s="5" t="s">
        <v>272</v>
      </c>
      <c r="G336" t="s">
        <v>587</v>
      </c>
      <c r="H336">
        <v>2018</v>
      </c>
      <c r="I336" t="s">
        <v>588</v>
      </c>
      <c r="J336" t="s">
        <v>595</v>
      </c>
      <c r="K336" t="s">
        <v>762</v>
      </c>
      <c r="O336" s="6"/>
      <c r="P336" s="6">
        <v>88</v>
      </c>
      <c r="Q336" s="2">
        <v>1</v>
      </c>
      <c r="R336" t="s">
        <v>83</v>
      </c>
      <c r="S336" s="6">
        <f>Tabel134[[#This Row],[%-Eigendom]]*Tabel134[[#This Row],[Vermogen (KWp)]]</f>
        <v>88</v>
      </c>
    </row>
    <row r="337" spans="2:19" x14ac:dyDescent="0.3">
      <c r="B337" t="s">
        <v>1392</v>
      </c>
      <c r="C337" t="s">
        <v>37</v>
      </c>
      <c r="D337" t="s">
        <v>390</v>
      </c>
      <c r="E337" t="s">
        <v>1233</v>
      </c>
      <c r="F337" t="s">
        <v>1234</v>
      </c>
      <c r="G337" t="s">
        <v>587</v>
      </c>
      <c r="H337">
        <v>2018</v>
      </c>
      <c r="I337" t="s">
        <v>588</v>
      </c>
      <c r="J337" t="s">
        <v>595</v>
      </c>
      <c r="K337" t="s">
        <v>1393</v>
      </c>
      <c r="O337" s="6"/>
      <c r="P337" s="6">
        <v>53</v>
      </c>
      <c r="Q337" s="2">
        <v>1</v>
      </c>
      <c r="R337" t="s">
        <v>83</v>
      </c>
      <c r="S337" s="6">
        <f>Tabel134[[#This Row],[%-Eigendom]]*Tabel134[[#This Row],[Vermogen (KWp)]]</f>
        <v>53</v>
      </c>
    </row>
    <row r="338" spans="2:19" x14ac:dyDescent="0.3">
      <c r="B338" t="s">
        <v>1394</v>
      </c>
      <c r="C338" t="s">
        <v>48</v>
      </c>
      <c r="D338" t="s">
        <v>403</v>
      </c>
      <c r="E338" t="s">
        <v>1105</v>
      </c>
      <c r="F338" t="s">
        <v>1395</v>
      </c>
      <c r="G338" t="s">
        <v>587</v>
      </c>
      <c r="H338">
        <v>2018</v>
      </c>
      <c r="I338" t="s">
        <v>588</v>
      </c>
      <c r="J338" t="s">
        <v>589</v>
      </c>
      <c r="M338" t="s">
        <v>677</v>
      </c>
      <c r="O338" s="6"/>
      <c r="P338" s="6">
        <v>190</v>
      </c>
      <c r="Q338" s="2">
        <v>0</v>
      </c>
      <c r="R338" t="s">
        <v>71</v>
      </c>
      <c r="S338" s="6">
        <f>Tabel134[[#This Row],[%-Eigendom]]*Tabel134[[#This Row],[Vermogen (KWp)]]</f>
        <v>0</v>
      </c>
    </row>
    <row r="339" spans="2:19" x14ac:dyDescent="0.3">
      <c r="B339" t="s">
        <v>1396</v>
      </c>
      <c r="C339" t="s">
        <v>42</v>
      </c>
      <c r="D339" t="s">
        <v>43</v>
      </c>
      <c r="E339" t="s">
        <v>44</v>
      </c>
      <c r="G339" t="s">
        <v>587</v>
      </c>
      <c r="H339">
        <v>2018</v>
      </c>
      <c r="I339" t="s">
        <v>588</v>
      </c>
      <c r="J339" t="s">
        <v>599</v>
      </c>
      <c r="K339" t="s">
        <v>1397</v>
      </c>
      <c r="O339" s="6"/>
      <c r="P339" s="6">
        <v>53</v>
      </c>
      <c r="Q339" s="2">
        <v>1</v>
      </c>
      <c r="R339" t="s">
        <v>83</v>
      </c>
      <c r="S339" s="6">
        <f>Tabel134[[#This Row],[%-Eigendom]]*Tabel134[[#This Row],[Vermogen (KWp)]]</f>
        <v>53</v>
      </c>
    </row>
    <row r="340" spans="2:19" x14ac:dyDescent="0.3">
      <c r="B340" t="s">
        <v>1398</v>
      </c>
      <c r="C340" t="s">
        <v>42</v>
      </c>
      <c r="D340" t="s">
        <v>276</v>
      </c>
      <c r="E340" t="s">
        <v>649</v>
      </c>
      <c r="G340" t="s">
        <v>587</v>
      </c>
      <c r="H340">
        <v>2018</v>
      </c>
      <c r="I340" t="s">
        <v>588</v>
      </c>
      <c r="J340" t="s">
        <v>595</v>
      </c>
      <c r="K340" t="s">
        <v>1399</v>
      </c>
      <c r="O340" s="6"/>
      <c r="P340" s="6">
        <v>46</v>
      </c>
      <c r="Q340" s="2">
        <v>1</v>
      </c>
      <c r="R340" t="s">
        <v>71</v>
      </c>
      <c r="S340" s="6">
        <f>Tabel134[[#This Row],[%-Eigendom]]*Tabel134[[#This Row],[Vermogen (KWp)]]</f>
        <v>46</v>
      </c>
    </row>
    <row r="341" spans="2:19" x14ac:dyDescent="0.3">
      <c r="B341" t="s">
        <v>1400</v>
      </c>
      <c r="C341" t="s">
        <v>28</v>
      </c>
      <c r="D341" t="s">
        <v>29</v>
      </c>
      <c r="E341" t="s">
        <v>1401</v>
      </c>
      <c r="F341" t="s">
        <v>1402</v>
      </c>
      <c r="G341" t="s">
        <v>587</v>
      </c>
      <c r="H341">
        <v>2018</v>
      </c>
      <c r="I341" t="s">
        <v>588</v>
      </c>
      <c r="J341" t="s">
        <v>595</v>
      </c>
      <c r="K341" t="s">
        <v>1403</v>
      </c>
      <c r="O341" s="6"/>
      <c r="P341" s="6">
        <v>120</v>
      </c>
      <c r="Q341" s="2">
        <v>1</v>
      </c>
      <c r="R341" t="s">
        <v>83</v>
      </c>
      <c r="S341" s="6">
        <f>Tabel134[[#This Row],[%-Eigendom]]*Tabel134[[#This Row],[Vermogen (KWp)]]</f>
        <v>120</v>
      </c>
    </row>
    <row r="342" spans="2:19" x14ac:dyDescent="0.3">
      <c r="B342" t="s">
        <v>1404</v>
      </c>
      <c r="C342" t="s">
        <v>66</v>
      </c>
      <c r="D342" t="s">
        <v>67</v>
      </c>
      <c r="E342" t="s">
        <v>874</v>
      </c>
      <c r="G342" t="s">
        <v>587</v>
      </c>
      <c r="H342">
        <v>2018</v>
      </c>
      <c r="I342" t="s">
        <v>588</v>
      </c>
      <c r="J342" t="s">
        <v>595</v>
      </c>
      <c r="K342" t="s">
        <v>875</v>
      </c>
      <c r="N342" t="s">
        <v>1152</v>
      </c>
      <c r="O342" s="6"/>
      <c r="P342" s="6">
        <v>216</v>
      </c>
      <c r="Q342" s="2">
        <v>1</v>
      </c>
      <c r="R342" t="s">
        <v>83</v>
      </c>
      <c r="S342" s="6">
        <f>Tabel134[[#This Row],[%-Eigendom]]*Tabel134[[#This Row],[Vermogen (KWp)]]</f>
        <v>216</v>
      </c>
    </row>
    <row r="343" spans="2:19" x14ac:dyDescent="0.3">
      <c r="B343" t="s">
        <v>1405</v>
      </c>
      <c r="C343" t="s">
        <v>42</v>
      </c>
      <c r="D343" t="s">
        <v>680</v>
      </c>
      <c r="E343" t="s">
        <v>681</v>
      </c>
      <c r="F343" t="s">
        <v>681</v>
      </c>
      <c r="G343" t="s">
        <v>587</v>
      </c>
      <c r="H343">
        <v>2018</v>
      </c>
      <c r="I343" t="s">
        <v>588</v>
      </c>
      <c r="J343" t="s">
        <v>595</v>
      </c>
      <c r="K343" t="s">
        <v>779</v>
      </c>
      <c r="O343" s="6"/>
      <c r="P343" s="6">
        <v>298</v>
      </c>
      <c r="Q343" s="2">
        <v>1</v>
      </c>
      <c r="R343" t="s">
        <v>71</v>
      </c>
      <c r="S343" s="6">
        <f>Tabel134[[#This Row],[%-Eigendom]]*Tabel134[[#This Row],[Vermogen (KWp)]]</f>
        <v>298</v>
      </c>
    </row>
    <row r="344" spans="2:19" x14ac:dyDescent="0.3">
      <c r="B344" t="s">
        <v>1406</v>
      </c>
      <c r="C344" t="s">
        <v>48</v>
      </c>
      <c r="D344" t="s">
        <v>202</v>
      </c>
      <c r="E344" t="s">
        <v>203</v>
      </c>
      <c r="F344" t="s">
        <v>1407</v>
      </c>
      <c r="G344" t="s">
        <v>587</v>
      </c>
      <c r="H344">
        <v>2018</v>
      </c>
      <c r="I344" t="s">
        <v>588</v>
      </c>
      <c r="J344" t="s">
        <v>610</v>
      </c>
      <c r="K344" t="s">
        <v>1084</v>
      </c>
      <c r="L344" t="s">
        <v>1085</v>
      </c>
      <c r="N344" t="s">
        <v>1408</v>
      </c>
      <c r="O344" s="6"/>
      <c r="P344" s="6">
        <v>67</v>
      </c>
      <c r="Q344" s="2">
        <v>1</v>
      </c>
      <c r="R344" t="s">
        <v>83</v>
      </c>
      <c r="S344" s="6">
        <f>Tabel134[[#This Row],[%-Eigendom]]*Tabel134[[#This Row],[Vermogen (KWp)]]</f>
        <v>67</v>
      </c>
    </row>
    <row r="345" spans="2:19" x14ac:dyDescent="0.3">
      <c r="B345" t="s">
        <v>1409</v>
      </c>
      <c r="C345" t="s">
        <v>66</v>
      </c>
      <c r="D345" t="s">
        <v>80</v>
      </c>
      <c r="E345" t="s">
        <v>81</v>
      </c>
      <c r="F345" t="s">
        <v>1410</v>
      </c>
      <c r="G345" t="s">
        <v>587</v>
      </c>
      <c r="H345">
        <v>2018</v>
      </c>
      <c r="I345" t="s">
        <v>588</v>
      </c>
      <c r="J345" t="s">
        <v>599</v>
      </c>
      <c r="K345" t="s">
        <v>726</v>
      </c>
      <c r="L345" t="s">
        <v>601</v>
      </c>
      <c r="O345" s="6"/>
      <c r="P345" s="6">
        <v>81</v>
      </c>
      <c r="Q345" s="2">
        <v>1</v>
      </c>
      <c r="R345" t="s">
        <v>83</v>
      </c>
      <c r="S345" s="6">
        <f>Tabel134[[#This Row],[%-Eigendom]]*Tabel134[[#This Row],[Vermogen (KWp)]]</f>
        <v>81</v>
      </c>
    </row>
    <row r="346" spans="2:19" x14ac:dyDescent="0.3">
      <c r="B346" t="s">
        <v>1411</v>
      </c>
      <c r="C346" t="s">
        <v>66</v>
      </c>
      <c r="D346" t="s">
        <v>67</v>
      </c>
      <c r="E346" t="s">
        <v>598</v>
      </c>
      <c r="F346" t="s">
        <v>621</v>
      </c>
      <c r="G346" t="s">
        <v>587</v>
      </c>
      <c r="H346">
        <v>2018</v>
      </c>
      <c r="I346" t="s">
        <v>588</v>
      </c>
      <c r="J346" t="s">
        <v>589</v>
      </c>
      <c r="L346" t="s">
        <v>714</v>
      </c>
      <c r="M346" t="s">
        <v>622</v>
      </c>
      <c r="N346" t="s">
        <v>1412</v>
      </c>
      <c r="O346" s="6"/>
      <c r="P346" s="6">
        <v>413</v>
      </c>
      <c r="Q346" s="2">
        <v>0</v>
      </c>
      <c r="R346" t="s">
        <v>71</v>
      </c>
      <c r="S346" s="6">
        <f>Tabel134[[#This Row],[%-Eigendom]]*Tabel134[[#This Row],[Vermogen (KWp)]]</f>
        <v>0</v>
      </c>
    </row>
    <row r="347" spans="2:19" x14ac:dyDescent="0.3">
      <c r="B347" t="s">
        <v>1413</v>
      </c>
      <c r="C347" t="s">
        <v>21</v>
      </c>
      <c r="D347" t="s">
        <v>680</v>
      </c>
      <c r="E347" t="s">
        <v>1414</v>
      </c>
      <c r="F347" t="s">
        <v>1415</v>
      </c>
      <c r="G347" t="s">
        <v>587</v>
      </c>
      <c r="H347">
        <v>2018</v>
      </c>
      <c r="I347" t="s">
        <v>588</v>
      </c>
      <c r="J347" t="s">
        <v>595</v>
      </c>
      <c r="K347" t="s">
        <v>986</v>
      </c>
      <c r="O347" s="6"/>
      <c r="P347" s="6">
        <v>29</v>
      </c>
      <c r="Q347" s="2">
        <v>1</v>
      </c>
      <c r="R347" t="s">
        <v>83</v>
      </c>
      <c r="S347" s="6">
        <f>Tabel134[[#This Row],[%-Eigendom]]*Tabel134[[#This Row],[Vermogen (KWp)]]</f>
        <v>29</v>
      </c>
    </row>
    <row r="348" spans="2:19" x14ac:dyDescent="0.3">
      <c r="B348" t="s">
        <v>1416</v>
      </c>
      <c r="C348" t="s">
        <v>66</v>
      </c>
      <c r="D348" t="s">
        <v>67</v>
      </c>
      <c r="E348" t="s">
        <v>211</v>
      </c>
      <c r="F348" t="s">
        <v>1417</v>
      </c>
      <c r="G348" t="s">
        <v>880</v>
      </c>
      <c r="H348">
        <v>2018</v>
      </c>
      <c r="I348" t="s">
        <v>607</v>
      </c>
      <c r="J348" t="s">
        <v>599</v>
      </c>
      <c r="K348" t="s">
        <v>1418</v>
      </c>
      <c r="L348" t="s">
        <v>1419</v>
      </c>
      <c r="M348" t="s">
        <v>1419</v>
      </c>
      <c r="N348" t="s">
        <v>1420</v>
      </c>
      <c r="O348" s="6">
        <v>698</v>
      </c>
      <c r="P348" s="6">
        <v>0</v>
      </c>
      <c r="Q348" s="2">
        <v>0</v>
      </c>
      <c r="R348" t="s">
        <v>71</v>
      </c>
      <c r="S348" s="6">
        <f>Tabel134[[#This Row],[%-Eigendom]]*Tabel134[[#This Row],[Vermogen (KWp)]]</f>
        <v>0</v>
      </c>
    </row>
    <row r="349" spans="2:19" x14ac:dyDescent="0.3">
      <c r="B349" t="s">
        <v>1421</v>
      </c>
      <c r="C349" t="s">
        <v>37</v>
      </c>
      <c r="D349" t="s">
        <v>538</v>
      </c>
      <c r="E349" t="s">
        <v>1224</v>
      </c>
      <c r="F349" t="s">
        <v>1422</v>
      </c>
      <c r="G349" t="s">
        <v>587</v>
      </c>
      <c r="H349">
        <v>2018</v>
      </c>
      <c r="I349" t="s">
        <v>588</v>
      </c>
      <c r="J349" t="s">
        <v>595</v>
      </c>
      <c r="K349" t="s">
        <v>1423</v>
      </c>
      <c r="L349" t="s">
        <v>1030</v>
      </c>
      <c r="O349" s="6"/>
      <c r="P349" s="6">
        <v>68</v>
      </c>
      <c r="Q349" s="2">
        <v>1</v>
      </c>
      <c r="R349" t="s">
        <v>83</v>
      </c>
      <c r="S349" s="6">
        <f>Tabel134[[#This Row],[%-Eigendom]]*Tabel134[[#This Row],[Vermogen (KWp)]]</f>
        <v>68</v>
      </c>
    </row>
    <row r="350" spans="2:19" x14ac:dyDescent="0.3">
      <c r="B350" t="s">
        <v>1424</v>
      </c>
      <c r="C350" t="s">
        <v>66</v>
      </c>
      <c r="D350" t="s">
        <v>80</v>
      </c>
      <c r="E350" t="s">
        <v>188</v>
      </c>
      <c r="F350" t="s">
        <v>1425</v>
      </c>
      <c r="G350" t="s">
        <v>587</v>
      </c>
      <c r="H350">
        <v>2018</v>
      </c>
      <c r="I350" t="s">
        <v>588</v>
      </c>
      <c r="J350" t="s">
        <v>589</v>
      </c>
      <c r="M350" t="s">
        <v>677</v>
      </c>
      <c r="O350" s="6"/>
      <c r="P350" s="6">
        <v>138</v>
      </c>
      <c r="Q350" s="2">
        <v>0</v>
      </c>
      <c r="R350" t="s">
        <v>71</v>
      </c>
      <c r="S350" s="6">
        <f>Tabel134[[#This Row],[%-Eigendom]]*Tabel134[[#This Row],[Vermogen (KWp)]]</f>
        <v>0</v>
      </c>
    </row>
    <row r="351" spans="2:19" x14ac:dyDescent="0.3">
      <c r="B351" t="s">
        <v>1426</v>
      </c>
      <c r="C351" t="s">
        <v>53</v>
      </c>
      <c r="D351" t="s">
        <v>54</v>
      </c>
      <c r="E351" t="s">
        <v>1147</v>
      </c>
      <c r="F351" t="s">
        <v>1427</v>
      </c>
      <c r="G351" t="s">
        <v>587</v>
      </c>
      <c r="H351">
        <v>2018</v>
      </c>
      <c r="I351" t="s">
        <v>588</v>
      </c>
      <c r="J351" t="s">
        <v>610</v>
      </c>
      <c r="K351" t="s">
        <v>1149</v>
      </c>
      <c r="L351" t="s">
        <v>1150</v>
      </c>
      <c r="O351" s="6"/>
      <c r="P351" s="6">
        <v>75</v>
      </c>
      <c r="Q351" s="2">
        <v>1</v>
      </c>
      <c r="R351" t="s">
        <v>83</v>
      </c>
      <c r="S351" s="6">
        <f>Tabel134[[#This Row],[%-Eigendom]]*Tabel134[[#This Row],[Vermogen (KWp)]]</f>
        <v>75</v>
      </c>
    </row>
    <row r="352" spans="2:19" x14ac:dyDescent="0.3">
      <c r="B352" t="s">
        <v>1428</v>
      </c>
      <c r="C352" t="s">
        <v>66</v>
      </c>
      <c r="D352" t="s">
        <v>80</v>
      </c>
      <c r="E352" t="s">
        <v>81</v>
      </c>
      <c r="G352" t="s">
        <v>587</v>
      </c>
      <c r="H352">
        <v>2018</v>
      </c>
      <c r="I352" t="s">
        <v>588</v>
      </c>
      <c r="J352" t="s">
        <v>595</v>
      </c>
      <c r="K352" t="s">
        <v>661</v>
      </c>
      <c r="N352" t="s">
        <v>1429</v>
      </c>
      <c r="O352" s="6"/>
      <c r="P352" s="6">
        <v>79</v>
      </c>
      <c r="Q352" s="2">
        <v>1</v>
      </c>
      <c r="R352" t="s">
        <v>83</v>
      </c>
      <c r="S352" s="6">
        <f>Tabel134[[#This Row],[%-Eigendom]]*Tabel134[[#This Row],[Vermogen (KWp)]]</f>
        <v>79</v>
      </c>
    </row>
    <row r="353" spans="2:19" x14ac:dyDescent="0.3">
      <c r="B353" t="s">
        <v>1430</v>
      </c>
      <c r="C353" t="s">
        <v>28</v>
      </c>
      <c r="D353" t="s">
        <v>29</v>
      </c>
      <c r="E353" t="s">
        <v>30</v>
      </c>
      <c r="G353" t="s">
        <v>880</v>
      </c>
      <c r="H353">
        <v>2018</v>
      </c>
      <c r="I353" t="s">
        <v>607</v>
      </c>
      <c r="J353" t="s">
        <v>1431</v>
      </c>
      <c r="K353" t="s">
        <v>31</v>
      </c>
      <c r="L353" t="s">
        <v>1432</v>
      </c>
      <c r="N353" t="s">
        <v>1433</v>
      </c>
      <c r="O353" s="6">
        <v>17500</v>
      </c>
      <c r="P353" s="6">
        <v>0</v>
      </c>
      <c r="Q353" s="2">
        <v>0</v>
      </c>
      <c r="R353" t="s">
        <v>71</v>
      </c>
      <c r="S353" s="6">
        <f>Tabel134[[#This Row],[%-Eigendom]]*Tabel134[[#This Row],[Vermogen (KWp)]]</f>
        <v>0</v>
      </c>
    </row>
    <row r="354" spans="2:19" x14ac:dyDescent="0.3">
      <c r="B354" t="s">
        <v>1434</v>
      </c>
      <c r="C354" t="s">
        <v>42</v>
      </c>
      <c r="D354" t="s">
        <v>316</v>
      </c>
      <c r="E354" t="s">
        <v>904</v>
      </c>
      <c r="F354" t="s">
        <v>1435</v>
      </c>
      <c r="G354" t="s">
        <v>587</v>
      </c>
      <c r="H354">
        <v>2018</v>
      </c>
      <c r="I354" t="s">
        <v>588</v>
      </c>
      <c r="J354" t="s">
        <v>595</v>
      </c>
      <c r="K354" t="s">
        <v>906</v>
      </c>
      <c r="L354" t="s">
        <v>769</v>
      </c>
      <c r="O354" s="6"/>
      <c r="P354" s="6">
        <v>146</v>
      </c>
      <c r="Q354" s="2">
        <v>1</v>
      </c>
      <c r="R354" t="s">
        <v>83</v>
      </c>
      <c r="S354" s="6">
        <f>Tabel134[[#This Row],[%-Eigendom]]*Tabel134[[#This Row],[Vermogen (KWp)]]</f>
        <v>146</v>
      </c>
    </row>
    <row r="355" spans="2:19" x14ac:dyDescent="0.3">
      <c r="B355" t="s">
        <v>1436</v>
      </c>
      <c r="C355" t="s">
        <v>42</v>
      </c>
      <c r="D355" t="s">
        <v>680</v>
      </c>
      <c r="E355" t="s">
        <v>814</v>
      </c>
      <c r="F355" t="s">
        <v>815</v>
      </c>
      <c r="G355" t="s">
        <v>587</v>
      </c>
      <c r="H355">
        <v>2018</v>
      </c>
      <c r="I355" t="s">
        <v>588</v>
      </c>
      <c r="J355" t="s">
        <v>595</v>
      </c>
      <c r="K355" t="s">
        <v>986</v>
      </c>
      <c r="O355" s="6"/>
      <c r="P355" s="6">
        <v>76</v>
      </c>
      <c r="Q355" s="2">
        <v>1</v>
      </c>
      <c r="R355" t="s">
        <v>83</v>
      </c>
      <c r="S355" s="6">
        <f>Tabel134[[#This Row],[%-Eigendom]]*Tabel134[[#This Row],[Vermogen (KWp)]]</f>
        <v>76</v>
      </c>
    </row>
    <row r="356" spans="2:19" x14ac:dyDescent="0.3">
      <c r="B356" t="s">
        <v>1437</v>
      </c>
      <c r="C356" t="s">
        <v>138</v>
      </c>
      <c r="D356" t="s">
        <v>139</v>
      </c>
      <c r="E356" t="s">
        <v>1438</v>
      </c>
      <c r="G356" t="s">
        <v>587</v>
      </c>
      <c r="H356">
        <v>2018</v>
      </c>
      <c r="I356" t="s">
        <v>607</v>
      </c>
      <c r="J356" t="s">
        <v>595</v>
      </c>
      <c r="K356" t="s">
        <v>1439</v>
      </c>
      <c r="N356" t="s">
        <v>1440</v>
      </c>
      <c r="O356" s="6"/>
      <c r="P356" s="6">
        <v>1012</v>
      </c>
      <c r="Q356" s="2">
        <v>1</v>
      </c>
      <c r="R356" t="s">
        <v>71</v>
      </c>
      <c r="S356" s="6">
        <f>Tabel134[[#This Row],[%-Eigendom]]*Tabel134[[#This Row],[Vermogen (KWp)]]</f>
        <v>1012</v>
      </c>
    </row>
    <row r="357" spans="2:19" x14ac:dyDescent="0.3">
      <c r="B357" t="s">
        <v>1441</v>
      </c>
      <c r="C357" t="s">
        <v>37</v>
      </c>
      <c r="D357" t="s">
        <v>390</v>
      </c>
      <c r="E357" t="s">
        <v>1442</v>
      </c>
      <c r="G357" t="s">
        <v>587</v>
      </c>
      <c r="H357">
        <v>2018</v>
      </c>
      <c r="I357" t="s">
        <v>588</v>
      </c>
      <c r="J357" t="s">
        <v>595</v>
      </c>
      <c r="K357" t="s">
        <v>1443</v>
      </c>
      <c r="L357" t="s">
        <v>1444</v>
      </c>
      <c r="O357" s="6"/>
      <c r="P357" s="6">
        <v>86</v>
      </c>
      <c r="Q357" s="2">
        <v>1</v>
      </c>
      <c r="R357" t="s">
        <v>83</v>
      </c>
      <c r="S357" s="6">
        <f>Tabel134[[#This Row],[%-Eigendom]]*Tabel134[[#This Row],[Vermogen (KWp)]]</f>
        <v>86</v>
      </c>
    </row>
    <row r="358" spans="2:19" x14ac:dyDescent="0.3">
      <c r="B358" t="s">
        <v>1445</v>
      </c>
      <c r="C358" t="s">
        <v>60</v>
      </c>
      <c r="D358" t="s">
        <v>61</v>
      </c>
      <c r="E358" t="s">
        <v>62</v>
      </c>
      <c r="F358" t="s">
        <v>831</v>
      </c>
      <c r="G358" t="s">
        <v>587</v>
      </c>
      <c r="H358">
        <v>2018</v>
      </c>
      <c r="I358" t="s">
        <v>588</v>
      </c>
      <c r="J358" t="s">
        <v>595</v>
      </c>
      <c r="K358" t="s">
        <v>832</v>
      </c>
      <c r="O358" s="6"/>
      <c r="P358" s="6">
        <v>104</v>
      </c>
      <c r="Q358" s="2">
        <v>1</v>
      </c>
      <c r="R358" t="s">
        <v>71</v>
      </c>
      <c r="S358" s="6">
        <f>Tabel134[[#This Row],[%-Eigendom]]*Tabel134[[#This Row],[Vermogen (KWp)]]</f>
        <v>104</v>
      </c>
    </row>
    <row r="359" spans="2:19" x14ac:dyDescent="0.3">
      <c r="B359" t="s">
        <v>1446</v>
      </c>
      <c r="C359" t="s">
        <v>60</v>
      </c>
      <c r="D359" t="s">
        <v>61</v>
      </c>
      <c r="E359" t="s">
        <v>1203</v>
      </c>
      <c r="F359" t="s">
        <v>1447</v>
      </c>
      <c r="G359" t="s">
        <v>587</v>
      </c>
      <c r="H359">
        <v>2018</v>
      </c>
      <c r="I359" t="s">
        <v>607</v>
      </c>
      <c r="J359" t="s">
        <v>599</v>
      </c>
      <c r="K359" t="s">
        <v>1448</v>
      </c>
      <c r="O359" s="6"/>
      <c r="P359" s="6">
        <v>56</v>
      </c>
      <c r="Q359" s="2">
        <v>1</v>
      </c>
      <c r="R359" t="s">
        <v>83</v>
      </c>
      <c r="S359" s="6">
        <f>Tabel134[[#This Row],[%-Eigendom]]*Tabel134[[#This Row],[Vermogen (KWp)]]</f>
        <v>56</v>
      </c>
    </row>
    <row r="360" spans="2:19" x14ac:dyDescent="0.3">
      <c r="B360" t="s">
        <v>1449</v>
      </c>
      <c r="C360" t="s">
        <v>138</v>
      </c>
      <c r="D360" t="s">
        <v>139</v>
      </c>
      <c r="E360" t="s">
        <v>248</v>
      </c>
      <c r="F360" t="s">
        <v>1093</v>
      </c>
      <c r="G360" t="s">
        <v>587</v>
      </c>
      <c r="H360">
        <v>2018</v>
      </c>
      <c r="I360" t="s">
        <v>588</v>
      </c>
      <c r="J360" t="s">
        <v>595</v>
      </c>
      <c r="K360" t="s">
        <v>1094</v>
      </c>
      <c r="L360" t="s">
        <v>977</v>
      </c>
      <c r="O360" s="6"/>
      <c r="P360" s="6">
        <v>55</v>
      </c>
      <c r="Q360" s="2">
        <v>1</v>
      </c>
      <c r="R360" t="s">
        <v>83</v>
      </c>
      <c r="S360" s="6">
        <f>Tabel134[[#This Row],[%-Eigendom]]*Tabel134[[#This Row],[Vermogen (KWp)]]</f>
        <v>55</v>
      </c>
    </row>
    <row r="361" spans="2:19" x14ac:dyDescent="0.3">
      <c r="B361" t="s">
        <v>1450</v>
      </c>
      <c r="C361" t="s">
        <v>37</v>
      </c>
      <c r="D361" t="s">
        <v>362</v>
      </c>
      <c r="E361" t="s">
        <v>1451</v>
      </c>
      <c r="G361" t="s">
        <v>587</v>
      </c>
      <c r="H361">
        <v>2018</v>
      </c>
      <c r="I361" t="s">
        <v>588</v>
      </c>
      <c r="J361" t="s">
        <v>595</v>
      </c>
      <c r="K361" t="s">
        <v>1452</v>
      </c>
      <c r="O361" s="6"/>
      <c r="P361" s="6">
        <v>206</v>
      </c>
      <c r="Q361" s="2">
        <v>1</v>
      </c>
      <c r="R361" t="s">
        <v>83</v>
      </c>
      <c r="S361" s="6">
        <f>Tabel134[[#This Row],[%-Eigendom]]*Tabel134[[#This Row],[Vermogen (KWp)]]</f>
        <v>206</v>
      </c>
    </row>
    <row r="362" spans="2:19" x14ac:dyDescent="0.3">
      <c r="B362" t="s">
        <v>1453</v>
      </c>
      <c r="C362" t="s">
        <v>48</v>
      </c>
      <c r="D362" t="s">
        <v>49</v>
      </c>
      <c r="E362" t="s">
        <v>340</v>
      </c>
      <c r="G362" t="s">
        <v>587</v>
      </c>
      <c r="H362">
        <v>2018</v>
      </c>
      <c r="I362" t="s">
        <v>588</v>
      </c>
      <c r="J362" t="s">
        <v>595</v>
      </c>
      <c r="K362" t="s">
        <v>1454</v>
      </c>
      <c r="O362" s="6"/>
      <c r="P362" s="6">
        <v>49</v>
      </c>
      <c r="Q362" s="2">
        <v>1</v>
      </c>
      <c r="R362" t="s">
        <v>83</v>
      </c>
      <c r="S362" s="6">
        <f>Tabel134[[#This Row],[%-Eigendom]]*Tabel134[[#This Row],[Vermogen (KWp)]]</f>
        <v>49</v>
      </c>
    </row>
    <row r="363" spans="2:19" x14ac:dyDescent="0.3">
      <c r="B363" t="s">
        <v>1455</v>
      </c>
      <c r="C363" t="s">
        <v>53</v>
      </c>
      <c r="D363" t="s">
        <v>54</v>
      </c>
      <c r="E363" t="s">
        <v>1456</v>
      </c>
      <c r="G363" t="s">
        <v>587</v>
      </c>
      <c r="H363">
        <v>2018</v>
      </c>
      <c r="I363" t="s">
        <v>607</v>
      </c>
      <c r="J363" t="s">
        <v>595</v>
      </c>
      <c r="K363" t="s">
        <v>26</v>
      </c>
      <c r="L363" t="s">
        <v>862</v>
      </c>
      <c r="O363" s="6">
        <v>15125</v>
      </c>
      <c r="P363" s="6">
        <v>193</v>
      </c>
      <c r="Q363" s="2">
        <v>0.01</v>
      </c>
      <c r="R363" t="s">
        <v>83</v>
      </c>
      <c r="S363" s="6">
        <f>Tabel134[[#This Row],[%-Eigendom]]*Tabel134[[#This Row],[Vermogen (KWp)]]</f>
        <v>1.93</v>
      </c>
    </row>
    <row r="364" spans="2:19" x14ac:dyDescent="0.3">
      <c r="B364" t="s">
        <v>1457</v>
      </c>
      <c r="C364" t="s">
        <v>138</v>
      </c>
      <c r="D364" t="s">
        <v>139</v>
      </c>
      <c r="E364" t="s">
        <v>1458</v>
      </c>
      <c r="F364" t="s">
        <v>1459</v>
      </c>
      <c r="G364" t="s">
        <v>587</v>
      </c>
      <c r="H364">
        <v>2018</v>
      </c>
      <c r="I364" t="s">
        <v>588</v>
      </c>
      <c r="J364" t="s">
        <v>595</v>
      </c>
      <c r="K364" t="s">
        <v>1460</v>
      </c>
      <c r="O364" s="6"/>
      <c r="P364" s="6">
        <v>31</v>
      </c>
      <c r="Q364" s="2">
        <v>1</v>
      </c>
      <c r="R364" t="s">
        <v>83</v>
      </c>
      <c r="S364" s="6">
        <f>Tabel134[[#This Row],[%-Eigendom]]*Tabel134[[#This Row],[Vermogen (KWp)]]</f>
        <v>31</v>
      </c>
    </row>
    <row r="365" spans="2:19" x14ac:dyDescent="0.3">
      <c r="B365" t="s">
        <v>1461</v>
      </c>
      <c r="C365" t="s">
        <v>37</v>
      </c>
      <c r="D365" t="s">
        <v>538</v>
      </c>
      <c r="E365" t="s">
        <v>1462</v>
      </c>
      <c r="F365" t="s">
        <v>1463</v>
      </c>
      <c r="G365" t="s">
        <v>587</v>
      </c>
      <c r="H365">
        <v>2018</v>
      </c>
      <c r="I365" t="s">
        <v>588</v>
      </c>
      <c r="J365" t="s">
        <v>589</v>
      </c>
      <c r="M365" t="s">
        <v>677</v>
      </c>
      <c r="O365" s="6"/>
      <c r="P365" s="6">
        <v>555</v>
      </c>
      <c r="Q365" s="2">
        <v>0</v>
      </c>
      <c r="R365" t="s">
        <v>71</v>
      </c>
      <c r="S365" s="6">
        <f>Tabel134[[#This Row],[%-Eigendom]]*Tabel134[[#This Row],[Vermogen (KWp)]]</f>
        <v>0</v>
      </c>
    </row>
    <row r="366" spans="2:19" x14ac:dyDescent="0.3">
      <c r="B366" t="s">
        <v>1464</v>
      </c>
      <c r="C366" t="s">
        <v>48</v>
      </c>
      <c r="D366" t="s">
        <v>403</v>
      </c>
      <c r="E366" t="s">
        <v>1465</v>
      </c>
      <c r="F366" t="s">
        <v>1466</v>
      </c>
      <c r="G366" t="s">
        <v>587</v>
      </c>
      <c r="H366">
        <v>2018</v>
      </c>
      <c r="I366" t="s">
        <v>588</v>
      </c>
      <c r="J366" t="s">
        <v>599</v>
      </c>
      <c r="K366" t="s">
        <v>1467</v>
      </c>
      <c r="L366" t="s">
        <v>601</v>
      </c>
      <c r="O366" s="6"/>
      <c r="P366" s="6">
        <v>75</v>
      </c>
      <c r="Q366" s="2">
        <v>1</v>
      </c>
      <c r="R366" t="s">
        <v>83</v>
      </c>
      <c r="S366" s="6">
        <f>Tabel134[[#This Row],[%-Eigendom]]*Tabel134[[#This Row],[Vermogen (KWp)]]</f>
        <v>75</v>
      </c>
    </row>
    <row r="367" spans="2:19" x14ac:dyDescent="0.3">
      <c r="B367" t="s">
        <v>1468</v>
      </c>
      <c r="C367" t="s">
        <v>85</v>
      </c>
      <c r="D367" t="s">
        <v>86</v>
      </c>
      <c r="E367" t="s">
        <v>85</v>
      </c>
      <c r="F367" t="s">
        <v>1469</v>
      </c>
      <c r="G367" t="s">
        <v>587</v>
      </c>
      <c r="H367">
        <v>2018</v>
      </c>
      <c r="I367" t="s">
        <v>588</v>
      </c>
      <c r="J367" t="s">
        <v>595</v>
      </c>
      <c r="K367" t="s">
        <v>1470</v>
      </c>
      <c r="L367" t="s">
        <v>1305</v>
      </c>
      <c r="O367" s="6"/>
      <c r="P367" s="6">
        <v>185</v>
      </c>
      <c r="Q367" s="2">
        <v>1</v>
      </c>
      <c r="R367" t="s">
        <v>83</v>
      </c>
      <c r="S367" s="6">
        <f>Tabel134[[#This Row],[%-Eigendom]]*Tabel134[[#This Row],[Vermogen (KWp)]]</f>
        <v>185</v>
      </c>
    </row>
    <row r="368" spans="2:19" x14ac:dyDescent="0.3">
      <c r="B368" t="s">
        <v>1471</v>
      </c>
      <c r="C368" t="s">
        <v>66</v>
      </c>
      <c r="D368" t="s">
        <v>67</v>
      </c>
      <c r="E368" t="s">
        <v>598</v>
      </c>
      <c r="G368" t="s">
        <v>587</v>
      </c>
      <c r="H368">
        <v>2018</v>
      </c>
      <c r="I368" t="s">
        <v>588</v>
      </c>
      <c r="J368" t="s">
        <v>595</v>
      </c>
      <c r="K368" t="s">
        <v>1300</v>
      </c>
      <c r="O368" s="6"/>
      <c r="P368" s="6">
        <v>170</v>
      </c>
      <c r="Q368" s="2">
        <v>1</v>
      </c>
      <c r="R368" t="s">
        <v>83</v>
      </c>
      <c r="S368" s="6">
        <f>Tabel134[[#This Row],[%-Eigendom]]*Tabel134[[#This Row],[Vermogen (KWp)]]</f>
        <v>170</v>
      </c>
    </row>
    <row r="369" spans="2:19" x14ac:dyDescent="0.3">
      <c r="B369" t="s">
        <v>1472</v>
      </c>
      <c r="C369" t="s">
        <v>28</v>
      </c>
      <c r="D369" t="s">
        <v>29</v>
      </c>
      <c r="E369" t="s">
        <v>1401</v>
      </c>
      <c r="F369" t="s">
        <v>1402</v>
      </c>
      <c r="G369" t="s">
        <v>587</v>
      </c>
      <c r="H369">
        <v>2018</v>
      </c>
      <c r="I369" t="s">
        <v>588</v>
      </c>
      <c r="J369" t="s">
        <v>595</v>
      </c>
      <c r="K369" t="s">
        <v>1403</v>
      </c>
      <c r="O369" s="6"/>
      <c r="P369" s="6">
        <v>65</v>
      </c>
      <c r="Q369" s="2">
        <v>1</v>
      </c>
      <c r="R369" t="s">
        <v>83</v>
      </c>
      <c r="S369" s="6">
        <f>Tabel134[[#This Row],[%-Eigendom]]*Tabel134[[#This Row],[Vermogen (KWp)]]</f>
        <v>65</v>
      </c>
    </row>
    <row r="370" spans="2:19" x14ac:dyDescent="0.3">
      <c r="B370" t="s">
        <v>1473</v>
      </c>
      <c r="C370" t="s">
        <v>21</v>
      </c>
      <c r="D370" t="s">
        <v>22</v>
      </c>
      <c r="E370" t="s">
        <v>1474</v>
      </c>
      <c r="G370" t="s">
        <v>587</v>
      </c>
      <c r="H370">
        <v>2018</v>
      </c>
      <c r="I370" t="s">
        <v>588</v>
      </c>
      <c r="J370" t="s">
        <v>599</v>
      </c>
      <c r="K370" t="s">
        <v>1051</v>
      </c>
      <c r="L370" t="s">
        <v>1052</v>
      </c>
      <c r="N370" t="s">
        <v>1475</v>
      </c>
      <c r="O370" s="6"/>
      <c r="P370" s="6">
        <v>58</v>
      </c>
      <c r="Q370" s="2">
        <v>1</v>
      </c>
      <c r="R370" t="s">
        <v>83</v>
      </c>
      <c r="S370" s="6">
        <f>Tabel134[[#This Row],[%-Eigendom]]*Tabel134[[#This Row],[Vermogen (KWp)]]</f>
        <v>58</v>
      </c>
    </row>
    <row r="371" spans="2:19" x14ac:dyDescent="0.3">
      <c r="B371" t="s">
        <v>1476</v>
      </c>
      <c r="C371" t="s">
        <v>138</v>
      </c>
      <c r="D371" t="s">
        <v>139</v>
      </c>
      <c r="E371" t="s">
        <v>1296</v>
      </c>
      <c r="F371" t="s">
        <v>1477</v>
      </c>
      <c r="G371" t="s">
        <v>587</v>
      </c>
      <c r="H371">
        <v>2018</v>
      </c>
      <c r="I371" t="s">
        <v>588</v>
      </c>
      <c r="J371" t="s">
        <v>595</v>
      </c>
      <c r="K371" t="s">
        <v>1298</v>
      </c>
      <c r="L371" t="s">
        <v>977</v>
      </c>
      <c r="O371" s="6"/>
      <c r="P371" s="6">
        <v>53</v>
      </c>
      <c r="Q371" s="2">
        <v>1</v>
      </c>
      <c r="R371" t="s">
        <v>83</v>
      </c>
      <c r="S371" s="6">
        <f>Tabel134[[#This Row],[%-Eigendom]]*Tabel134[[#This Row],[Vermogen (KWp)]]</f>
        <v>53</v>
      </c>
    </row>
    <row r="372" spans="2:19" x14ac:dyDescent="0.3">
      <c r="B372" t="s">
        <v>1478</v>
      </c>
      <c r="C372" t="s">
        <v>21</v>
      </c>
      <c r="D372" t="s">
        <v>22</v>
      </c>
      <c r="E372" t="s">
        <v>103</v>
      </c>
      <c r="F372" t="s">
        <v>706</v>
      </c>
      <c r="G372" t="s">
        <v>587</v>
      </c>
      <c r="H372">
        <v>2018</v>
      </c>
      <c r="I372" t="s">
        <v>588</v>
      </c>
      <c r="J372" t="s">
        <v>599</v>
      </c>
      <c r="K372" t="s">
        <v>1312</v>
      </c>
      <c r="L372" t="s">
        <v>601</v>
      </c>
      <c r="O372" s="6"/>
      <c r="P372" s="6">
        <v>121</v>
      </c>
      <c r="Q372" s="2">
        <v>1</v>
      </c>
      <c r="R372" t="s">
        <v>83</v>
      </c>
      <c r="S372" s="6">
        <f>Tabel134[[#This Row],[%-Eigendom]]*Tabel134[[#This Row],[Vermogen (KWp)]]</f>
        <v>121</v>
      </c>
    </row>
    <row r="373" spans="2:19" x14ac:dyDescent="0.3">
      <c r="B373" t="s">
        <v>1479</v>
      </c>
      <c r="C373" t="s">
        <v>42</v>
      </c>
      <c r="D373" t="s">
        <v>276</v>
      </c>
      <c r="E373" t="s">
        <v>666</v>
      </c>
      <c r="F373" t="s">
        <v>666</v>
      </c>
      <c r="G373" t="s">
        <v>587</v>
      </c>
      <c r="H373">
        <v>2018</v>
      </c>
      <c r="I373" t="s">
        <v>588</v>
      </c>
      <c r="J373" t="s">
        <v>595</v>
      </c>
      <c r="K373" t="s">
        <v>667</v>
      </c>
      <c r="O373" s="6"/>
      <c r="P373" s="6">
        <v>226</v>
      </c>
      <c r="Q373" s="2">
        <v>1</v>
      </c>
      <c r="R373" t="s">
        <v>71</v>
      </c>
      <c r="S373" s="6">
        <f>Tabel134[[#This Row],[%-Eigendom]]*Tabel134[[#This Row],[Vermogen (KWp)]]</f>
        <v>226</v>
      </c>
    </row>
    <row r="374" spans="2:19" x14ac:dyDescent="0.3">
      <c r="B374" t="s">
        <v>1480</v>
      </c>
      <c r="C374" t="s">
        <v>28</v>
      </c>
      <c r="D374" t="s">
        <v>33</v>
      </c>
      <c r="E374" t="s">
        <v>1481</v>
      </c>
      <c r="F374" t="s">
        <v>1481</v>
      </c>
      <c r="G374" t="s">
        <v>587</v>
      </c>
      <c r="H374">
        <v>2018</v>
      </c>
      <c r="I374" t="s">
        <v>607</v>
      </c>
      <c r="J374" t="s">
        <v>595</v>
      </c>
      <c r="K374" t="s">
        <v>1482</v>
      </c>
      <c r="M374" t="s">
        <v>621</v>
      </c>
      <c r="N374" t="s">
        <v>1483</v>
      </c>
      <c r="O374" s="6">
        <v>4020</v>
      </c>
      <c r="P374" s="6">
        <v>2010</v>
      </c>
      <c r="Q374" s="2">
        <v>0.5</v>
      </c>
      <c r="R374" t="s">
        <v>71</v>
      </c>
      <c r="S374" s="6">
        <f>Tabel134[[#This Row],[%-Eigendom]]*Tabel134[[#This Row],[Vermogen (KWp)]]</f>
        <v>1005</v>
      </c>
    </row>
    <row r="375" spans="2:19" x14ac:dyDescent="0.3">
      <c r="B375" t="s">
        <v>1484</v>
      </c>
      <c r="C375" t="s">
        <v>42</v>
      </c>
      <c r="D375" t="s">
        <v>43</v>
      </c>
      <c r="E375" t="s">
        <v>838</v>
      </c>
      <c r="F375" t="s">
        <v>839</v>
      </c>
      <c r="G375" t="s">
        <v>587</v>
      </c>
      <c r="H375">
        <v>2018</v>
      </c>
      <c r="I375" t="s">
        <v>588</v>
      </c>
      <c r="J375" t="s">
        <v>589</v>
      </c>
      <c r="M375" t="s">
        <v>677</v>
      </c>
      <c r="O375" s="6"/>
      <c r="P375" s="6">
        <v>155</v>
      </c>
      <c r="Q375" s="2">
        <v>0</v>
      </c>
      <c r="R375" t="s">
        <v>71</v>
      </c>
      <c r="S375" s="6">
        <f>Tabel134[[#This Row],[%-Eigendom]]*Tabel134[[#This Row],[Vermogen (KWp)]]</f>
        <v>0</v>
      </c>
    </row>
    <row r="376" spans="2:19" x14ac:dyDescent="0.3">
      <c r="B376" t="s">
        <v>1485</v>
      </c>
      <c r="C376" t="s">
        <v>85</v>
      </c>
      <c r="D376" t="s">
        <v>86</v>
      </c>
      <c r="E376" t="s">
        <v>120</v>
      </c>
      <c r="F376" t="s">
        <v>1486</v>
      </c>
      <c r="G376" t="s">
        <v>587</v>
      </c>
      <c r="H376">
        <v>2018</v>
      </c>
      <c r="I376" t="s">
        <v>588</v>
      </c>
      <c r="J376" t="s">
        <v>595</v>
      </c>
      <c r="K376" t="s">
        <v>121</v>
      </c>
      <c r="L376" t="s">
        <v>977</v>
      </c>
      <c r="O376" s="6"/>
      <c r="P376" s="6">
        <v>169</v>
      </c>
      <c r="Q376" s="2">
        <v>1</v>
      </c>
      <c r="R376" t="s">
        <v>83</v>
      </c>
      <c r="S376" s="6">
        <f>Tabel134[[#This Row],[%-Eigendom]]*Tabel134[[#This Row],[Vermogen (KWp)]]</f>
        <v>169</v>
      </c>
    </row>
    <row r="377" spans="2:19" x14ac:dyDescent="0.3">
      <c r="B377" t="s">
        <v>1487</v>
      </c>
      <c r="C377" t="s">
        <v>42</v>
      </c>
      <c r="D377" t="s">
        <v>93</v>
      </c>
      <c r="E377" t="s">
        <v>111</v>
      </c>
      <c r="F377" t="s">
        <v>111</v>
      </c>
      <c r="G377" t="s">
        <v>587</v>
      </c>
      <c r="H377">
        <v>2018</v>
      </c>
      <c r="I377" t="s">
        <v>1488</v>
      </c>
      <c r="J377" t="s">
        <v>595</v>
      </c>
      <c r="K377" t="s">
        <v>113</v>
      </c>
      <c r="L377" t="s">
        <v>714</v>
      </c>
      <c r="M377" t="s">
        <v>621</v>
      </c>
      <c r="N377" t="s">
        <v>1489</v>
      </c>
      <c r="O377" s="6"/>
      <c r="P377" s="6">
        <v>1845</v>
      </c>
      <c r="Q377" s="2">
        <v>1</v>
      </c>
      <c r="R377" t="s">
        <v>71</v>
      </c>
      <c r="S377" s="6">
        <f>Tabel134[[#This Row],[%-Eigendom]]*Tabel134[[#This Row],[Vermogen (KWp)]]</f>
        <v>1845</v>
      </c>
    </row>
    <row r="378" spans="2:19" x14ac:dyDescent="0.3">
      <c r="B378" t="s">
        <v>1490</v>
      </c>
      <c r="C378" t="s">
        <v>138</v>
      </c>
      <c r="D378" t="s">
        <v>139</v>
      </c>
      <c r="E378" t="s">
        <v>1491</v>
      </c>
      <c r="G378" t="s">
        <v>587</v>
      </c>
      <c r="H378">
        <v>2018</v>
      </c>
      <c r="I378" t="s">
        <v>588</v>
      </c>
      <c r="J378" t="s">
        <v>595</v>
      </c>
      <c r="K378" t="s">
        <v>1492</v>
      </c>
      <c r="L378" t="s">
        <v>977</v>
      </c>
      <c r="O378" s="6"/>
      <c r="P378" s="6">
        <v>58</v>
      </c>
      <c r="Q378" s="2">
        <v>1</v>
      </c>
      <c r="R378" t="s">
        <v>83</v>
      </c>
      <c r="S378" s="6">
        <f>Tabel134[[#This Row],[%-Eigendom]]*Tabel134[[#This Row],[Vermogen (KWp)]]</f>
        <v>58</v>
      </c>
    </row>
    <row r="379" spans="2:19" x14ac:dyDescent="0.3">
      <c r="B379" t="s">
        <v>1493</v>
      </c>
      <c r="C379" t="s">
        <v>66</v>
      </c>
      <c r="D379" t="s">
        <v>67</v>
      </c>
      <c r="E379" t="s">
        <v>598</v>
      </c>
      <c r="G379" t="s">
        <v>587</v>
      </c>
      <c r="H379">
        <v>2018</v>
      </c>
      <c r="I379" t="s">
        <v>588</v>
      </c>
      <c r="J379" t="s">
        <v>1070</v>
      </c>
      <c r="K379" t="s">
        <v>1494</v>
      </c>
      <c r="L379" t="s">
        <v>601</v>
      </c>
      <c r="O379" s="6"/>
      <c r="P379" s="6">
        <v>87</v>
      </c>
      <c r="Q379" s="2">
        <v>1</v>
      </c>
      <c r="R379" t="s">
        <v>83</v>
      </c>
      <c r="S379" s="6">
        <f>Tabel134[[#This Row],[%-Eigendom]]*Tabel134[[#This Row],[Vermogen (KWp)]]</f>
        <v>87</v>
      </c>
    </row>
    <row r="380" spans="2:19" x14ac:dyDescent="0.3">
      <c r="B380" t="s">
        <v>1495</v>
      </c>
      <c r="C380" t="s">
        <v>42</v>
      </c>
      <c r="D380" t="s">
        <v>276</v>
      </c>
      <c r="E380" t="s">
        <v>649</v>
      </c>
      <c r="G380" t="s">
        <v>587</v>
      </c>
      <c r="H380">
        <v>2018</v>
      </c>
      <c r="I380" t="s">
        <v>588</v>
      </c>
      <c r="J380" t="s">
        <v>595</v>
      </c>
      <c r="K380" t="s">
        <v>1399</v>
      </c>
      <c r="O380" s="6"/>
      <c r="P380" s="6">
        <v>77</v>
      </c>
      <c r="Q380" s="2">
        <v>1</v>
      </c>
      <c r="R380" t="s">
        <v>46</v>
      </c>
      <c r="S380" s="6">
        <f>Tabel134[[#This Row],[%-Eigendom]]*Tabel134[[#This Row],[Vermogen (KWp)]]</f>
        <v>77</v>
      </c>
    </row>
    <row r="381" spans="2:19" x14ac:dyDescent="0.3">
      <c r="B381" t="s">
        <v>1496</v>
      </c>
      <c r="C381" t="s">
        <v>85</v>
      </c>
      <c r="D381" t="s">
        <v>86</v>
      </c>
      <c r="E381" t="s">
        <v>85</v>
      </c>
      <c r="G381" t="s">
        <v>587</v>
      </c>
      <c r="H381">
        <v>2018</v>
      </c>
      <c r="I381" t="s">
        <v>588</v>
      </c>
      <c r="J381" t="s">
        <v>595</v>
      </c>
      <c r="K381" t="s">
        <v>145</v>
      </c>
      <c r="L381" t="s">
        <v>993</v>
      </c>
      <c r="N381" t="s">
        <v>994</v>
      </c>
      <c r="O381" s="6"/>
      <c r="P381" s="6">
        <v>68</v>
      </c>
      <c r="Q381" s="2">
        <v>0</v>
      </c>
      <c r="R381" t="s">
        <v>596</v>
      </c>
      <c r="S381" s="6">
        <f>Tabel134[[#This Row],[%-Eigendom]]*Tabel134[[#This Row],[Vermogen (KWp)]]</f>
        <v>0</v>
      </c>
    </row>
    <row r="382" spans="2:19" x14ac:dyDescent="0.3">
      <c r="B382" t="s">
        <v>1497</v>
      </c>
      <c r="C382" t="s">
        <v>42</v>
      </c>
      <c r="D382" t="s">
        <v>43</v>
      </c>
      <c r="E382" t="s">
        <v>838</v>
      </c>
      <c r="F382" t="s">
        <v>839</v>
      </c>
      <c r="G382" t="s">
        <v>587</v>
      </c>
      <c r="H382">
        <v>2018</v>
      </c>
      <c r="I382" t="s">
        <v>588</v>
      </c>
      <c r="J382" t="s">
        <v>595</v>
      </c>
      <c r="K382" t="s">
        <v>840</v>
      </c>
      <c r="L382" t="s">
        <v>1498</v>
      </c>
      <c r="O382" s="6"/>
      <c r="P382" s="6">
        <v>113</v>
      </c>
      <c r="Q382" s="2">
        <v>1</v>
      </c>
      <c r="R382" t="s">
        <v>83</v>
      </c>
      <c r="S382" s="6">
        <f>Tabel134[[#This Row],[%-Eigendom]]*Tabel134[[#This Row],[Vermogen (KWp)]]</f>
        <v>113</v>
      </c>
    </row>
    <row r="383" spans="2:19" x14ac:dyDescent="0.3">
      <c r="B383" t="s">
        <v>1499</v>
      </c>
      <c r="C383" t="s">
        <v>73</v>
      </c>
      <c r="D383" t="s">
        <v>290</v>
      </c>
      <c r="E383" t="s">
        <v>422</v>
      </c>
      <c r="F383" t="s">
        <v>422</v>
      </c>
      <c r="G383" t="s">
        <v>587</v>
      </c>
      <c r="H383">
        <v>2018</v>
      </c>
      <c r="I383" t="s">
        <v>588</v>
      </c>
      <c r="J383" t="s">
        <v>595</v>
      </c>
      <c r="K383" t="s">
        <v>423</v>
      </c>
      <c r="O383" s="6"/>
      <c r="P383" s="6">
        <v>813</v>
      </c>
      <c r="Q383" s="2">
        <v>1</v>
      </c>
      <c r="R383" t="s">
        <v>931</v>
      </c>
      <c r="S383" s="6">
        <f>Tabel134[[#This Row],[%-Eigendom]]*Tabel134[[#This Row],[Vermogen (KWp)]]</f>
        <v>813</v>
      </c>
    </row>
    <row r="384" spans="2:19" x14ac:dyDescent="0.3">
      <c r="B384" t="s">
        <v>1500</v>
      </c>
      <c r="C384" t="s">
        <v>66</v>
      </c>
      <c r="D384" t="s">
        <v>67</v>
      </c>
      <c r="E384" t="s">
        <v>598</v>
      </c>
      <c r="G384" t="s">
        <v>587</v>
      </c>
      <c r="H384">
        <v>2018</v>
      </c>
      <c r="I384" t="s">
        <v>588</v>
      </c>
      <c r="J384" t="s">
        <v>589</v>
      </c>
      <c r="M384" t="s">
        <v>677</v>
      </c>
      <c r="O384" s="6"/>
      <c r="P384" s="6">
        <v>3030</v>
      </c>
      <c r="Q384" s="2">
        <v>0</v>
      </c>
      <c r="R384" t="s">
        <v>71</v>
      </c>
      <c r="S384" s="6">
        <f>Tabel134[[#This Row],[%-Eigendom]]*Tabel134[[#This Row],[Vermogen (KWp)]]</f>
        <v>0</v>
      </c>
    </row>
    <row r="385" spans="2:19" x14ac:dyDescent="0.3">
      <c r="B385" t="s">
        <v>1501</v>
      </c>
      <c r="C385" t="s">
        <v>60</v>
      </c>
      <c r="D385" t="s">
        <v>61</v>
      </c>
      <c r="E385" t="s">
        <v>1502</v>
      </c>
      <c r="F385" t="s">
        <v>1503</v>
      </c>
      <c r="G385" t="s">
        <v>587</v>
      </c>
      <c r="H385">
        <v>2018</v>
      </c>
      <c r="I385" t="s">
        <v>588</v>
      </c>
      <c r="J385" t="s">
        <v>595</v>
      </c>
      <c r="K385" t="s">
        <v>1504</v>
      </c>
      <c r="O385" s="6"/>
      <c r="P385" s="6">
        <v>278</v>
      </c>
      <c r="Q385" s="2">
        <v>1</v>
      </c>
      <c r="R385" t="s">
        <v>83</v>
      </c>
      <c r="S385" s="6">
        <f>Tabel134[[#This Row],[%-Eigendom]]*Tabel134[[#This Row],[Vermogen (KWp)]]</f>
        <v>278</v>
      </c>
    </row>
    <row r="386" spans="2:19" x14ac:dyDescent="0.3">
      <c r="B386" t="s">
        <v>1505</v>
      </c>
      <c r="C386" t="s">
        <v>21</v>
      </c>
      <c r="D386" t="s">
        <v>680</v>
      </c>
      <c r="E386" t="s">
        <v>1414</v>
      </c>
      <c r="F386" t="s">
        <v>621</v>
      </c>
      <c r="G386" t="s">
        <v>587</v>
      </c>
      <c r="H386">
        <v>2018</v>
      </c>
      <c r="I386" t="s">
        <v>588</v>
      </c>
      <c r="J386" t="s">
        <v>589</v>
      </c>
      <c r="L386" t="s">
        <v>621</v>
      </c>
      <c r="M386" t="s">
        <v>621</v>
      </c>
      <c r="O386" s="6"/>
      <c r="P386" s="6">
        <v>26</v>
      </c>
      <c r="Q386" s="2">
        <v>0</v>
      </c>
      <c r="R386" t="s">
        <v>596</v>
      </c>
      <c r="S386" s="6">
        <f>Tabel134[[#This Row],[%-Eigendom]]*Tabel134[[#This Row],[Vermogen (KWp)]]</f>
        <v>0</v>
      </c>
    </row>
    <row r="387" spans="2:19" x14ac:dyDescent="0.3">
      <c r="B387" t="s">
        <v>1506</v>
      </c>
      <c r="C387" t="s">
        <v>21</v>
      </c>
      <c r="D387" t="s">
        <v>22</v>
      </c>
      <c r="E387" t="s">
        <v>1507</v>
      </c>
      <c r="F387" t="s">
        <v>1508</v>
      </c>
      <c r="G387" t="s">
        <v>587</v>
      </c>
      <c r="H387">
        <v>2018</v>
      </c>
      <c r="I387" t="s">
        <v>607</v>
      </c>
      <c r="J387" t="s">
        <v>595</v>
      </c>
      <c r="K387" t="s">
        <v>1509</v>
      </c>
      <c r="N387" t="s">
        <v>1510</v>
      </c>
      <c r="O387" s="6">
        <v>2451</v>
      </c>
      <c r="P387" s="6">
        <v>119</v>
      </c>
      <c r="Q387" s="2">
        <v>0.05</v>
      </c>
      <c r="R387" t="s">
        <v>83</v>
      </c>
      <c r="S387" s="6">
        <f>Tabel134[[#This Row],[%-Eigendom]]*Tabel134[[#This Row],[Vermogen (KWp)]]</f>
        <v>5.95</v>
      </c>
    </row>
    <row r="388" spans="2:19" x14ac:dyDescent="0.3">
      <c r="B388" t="s">
        <v>1511</v>
      </c>
      <c r="C388" t="s">
        <v>138</v>
      </c>
      <c r="D388" t="s">
        <v>139</v>
      </c>
      <c r="E388" t="s">
        <v>1512</v>
      </c>
      <c r="F388" t="s">
        <v>1513</v>
      </c>
      <c r="G388" t="s">
        <v>587</v>
      </c>
      <c r="H388">
        <v>2018</v>
      </c>
      <c r="I388" t="s">
        <v>607</v>
      </c>
      <c r="J388" t="s">
        <v>595</v>
      </c>
      <c r="K388" t="s">
        <v>1514</v>
      </c>
      <c r="L388" t="s">
        <v>862</v>
      </c>
      <c r="M388" t="s">
        <v>1515</v>
      </c>
      <c r="N388" t="s">
        <v>1516</v>
      </c>
      <c r="O388" s="6"/>
      <c r="P388" s="6">
        <v>428</v>
      </c>
      <c r="Q388" s="2">
        <v>1</v>
      </c>
      <c r="R388" t="s">
        <v>71</v>
      </c>
      <c r="S388" s="6">
        <f>Tabel134[[#This Row],[%-Eigendom]]*Tabel134[[#This Row],[Vermogen (KWp)]]</f>
        <v>428</v>
      </c>
    </row>
    <row r="389" spans="2:19" x14ac:dyDescent="0.3">
      <c r="B389" t="s">
        <v>1517</v>
      </c>
      <c r="C389" t="s">
        <v>42</v>
      </c>
      <c r="D389" t="s">
        <v>520</v>
      </c>
      <c r="E389" t="s">
        <v>1518</v>
      </c>
      <c r="F389" t="s">
        <v>1518</v>
      </c>
      <c r="G389" t="s">
        <v>587</v>
      </c>
      <c r="H389">
        <v>2018</v>
      </c>
      <c r="I389" t="s">
        <v>588</v>
      </c>
      <c r="J389" t="s">
        <v>595</v>
      </c>
      <c r="K389" t="s">
        <v>1519</v>
      </c>
      <c r="L389" t="s">
        <v>621</v>
      </c>
      <c r="O389" s="6"/>
      <c r="P389" s="6">
        <v>48</v>
      </c>
      <c r="Q389" s="2">
        <v>1</v>
      </c>
      <c r="R389" t="s">
        <v>83</v>
      </c>
      <c r="S389" s="6">
        <f>Tabel134[[#This Row],[%-Eigendom]]*Tabel134[[#This Row],[Vermogen (KWp)]]</f>
        <v>48</v>
      </c>
    </row>
    <row r="390" spans="2:19" x14ac:dyDescent="0.3">
      <c r="B390" t="s">
        <v>1520</v>
      </c>
      <c r="C390" t="s">
        <v>53</v>
      </c>
      <c r="D390" t="s">
        <v>54</v>
      </c>
      <c r="E390" t="s">
        <v>1521</v>
      </c>
      <c r="G390" t="s">
        <v>587</v>
      </c>
      <c r="H390">
        <v>2018</v>
      </c>
      <c r="I390" t="s">
        <v>588</v>
      </c>
      <c r="J390" t="s">
        <v>610</v>
      </c>
      <c r="K390" t="s">
        <v>1149</v>
      </c>
      <c r="L390" t="s">
        <v>1150</v>
      </c>
      <c r="O390" s="6"/>
      <c r="P390" s="6">
        <v>76</v>
      </c>
      <c r="Q390" s="2">
        <v>1</v>
      </c>
      <c r="R390" t="s">
        <v>83</v>
      </c>
      <c r="S390" s="6">
        <f>Tabel134[[#This Row],[%-Eigendom]]*Tabel134[[#This Row],[Vermogen (KWp)]]</f>
        <v>76</v>
      </c>
    </row>
    <row r="391" spans="2:19" x14ac:dyDescent="0.3">
      <c r="B391" t="s">
        <v>1522</v>
      </c>
      <c r="C391" t="s">
        <v>48</v>
      </c>
      <c r="D391" t="s">
        <v>403</v>
      </c>
      <c r="E391" t="s">
        <v>1465</v>
      </c>
      <c r="F391" t="s">
        <v>1466</v>
      </c>
      <c r="G391" t="s">
        <v>587</v>
      </c>
      <c r="H391">
        <v>2018</v>
      </c>
      <c r="I391" t="s">
        <v>588</v>
      </c>
      <c r="J391" t="s">
        <v>595</v>
      </c>
      <c r="K391" t="s">
        <v>1523</v>
      </c>
      <c r="O391" s="6"/>
      <c r="P391" s="6">
        <v>55</v>
      </c>
      <c r="Q391" s="2">
        <v>1</v>
      </c>
      <c r="R391" t="s">
        <v>83</v>
      </c>
      <c r="S391" s="6">
        <f>Tabel134[[#This Row],[%-Eigendom]]*Tabel134[[#This Row],[Vermogen (KWp)]]</f>
        <v>55</v>
      </c>
    </row>
    <row r="392" spans="2:19" x14ac:dyDescent="0.3">
      <c r="B392" t="s">
        <v>1524</v>
      </c>
      <c r="C392" t="s">
        <v>85</v>
      </c>
      <c r="D392" t="s">
        <v>86</v>
      </c>
      <c r="E392" t="s">
        <v>120</v>
      </c>
      <c r="F392" t="s">
        <v>1525</v>
      </c>
      <c r="G392" t="s">
        <v>587</v>
      </c>
      <c r="H392">
        <v>2018</v>
      </c>
      <c r="I392" t="s">
        <v>588</v>
      </c>
      <c r="J392" t="s">
        <v>595</v>
      </c>
      <c r="K392" t="s">
        <v>130</v>
      </c>
      <c r="O392" s="6"/>
      <c r="P392" s="6">
        <v>34</v>
      </c>
      <c r="Q392" s="2">
        <v>1</v>
      </c>
      <c r="R392" t="s">
        <v>83</v>
      </c>
      <c r="S392" s="6">
        <f>Tabel134[[#This Row],[%-Eigendom]]*Tabel134[[#This Row],[Vermogen (KWp)]]</f>
        <v>34</v>
      </c>
    </row>
    <row r="393" spans="2:19" x14ac:dyDescent="0.3">
      <c r="B393" t="s">
        <v>1526</v>
      </c>
      <c r="C393" t="s">
        <v>21</v>
      </c>
      <c r="D393" t="s">
        <v>22</v>
      </c>
      <c r="E393" t="s">
        <v>1474</v>
      </c>
      <c r="G393" t="s">
        <v>587</v>
      </c>
      <c r="H393">
        <v>2018</v>
      </c>
      <c r="I393" t="s">
        <v>588</v>
      </c>
      <c r="J393" t="s">
        <v>589</v>
      </c>
      <c r="M393" t="s">
        <v>677</v>
      </c>
      <c r="O393" s="6"/>
      <c r="P393" s="6">
        <v>90</v>
      </c>
      <c r="Q393" s="2">
        <v>0</v>
      </c>
      <c r="R393" t="s">
        <v>71</v>
      </c>
      <c r="S393" s="6">
        <f>Tabel134[[#This Row],[%-Eigendom]]*Tabel134[[#This Row],[Vermogen (KWp)]]</f>
        <v>0</v>
      </c>
    </row>
    <row r="394" spans="2:19" x14ac:dyDescent="0.3">
      <c r="B394" t="s">
        <v>1527</v>
      </c>
      <c r="C394" t="s">
        <v>42</v>
      </c>
      <c r="D394" t="s">
        <v>43</v>
      </c>
      <c r="E394" t="s">
        <v>506</v>
      </c>
      <c r="G394" t="s">
        <v>587</v>
      </c>
      <c r="H394">
        <v>2018</v>
      </c>
      <c r="I394" t="s">
        <v>588</v>
      </c>
      <c r="J394" t="s">
        <v>595</v>
      </c>
      <c r="K394" t="s">
        <v>507</v>
      </c>
      <c r="O394" s="6"/>
      <c r="P394" s="6">
        <v>107</v>
      </c>
      <c r="Q394" s="2">
        <v>1</v>
      </c>
      <c r="R394" t="s">
        <v>83</v>
      </c>
      <c r="S394" s="6">
        <f>Tabel134[[#This Row],[%-Eigendom]]*Tabel134[[#This Row],[Vermogen (KWp)]]</f>
        <v>107</v>
      </c>
    </row>
    <row r="395" spans="2:19" x14ac:dyDescent="0.3">
      <c r="B395" t="s">
        <v>1528</v>
      </c>
      <c r="C395" t="s">
        <v>42</v>
      </c>
      <c r="D395" t="s">
        <v>316</v>
      </c>
      <c r="E395" t="s">
        <v>922</v>
      </c>
      <c r="F395" t="s">
        <v>1529</v>
      </c>
      <c r="G395" t="s">
        <v>587</v>
      </c>
      <c r="H395">
        <v>2018</v>
      </c>
      <c r="I395" t="s">
        <v>588</v>
      </c>
      <c r="J395" t="s">
        <v>589</v>
      </c>
      <c r="L395" t="s">
        <v>1130</v>
      </c>
      <c r="M395" t="s">
        <v>677</v>
      </c>
      <c r="O395" s="6"/>
      <c r="P395" s="6">
        <v>299</v>
      </c>
      <c r="Q395" s="2">
        <v>0</v>
      </c>
      <c r="R395" t="s">
        <v>71</v>
      </c>
      <c r="S395" s="6">
        <f>Tabel134[[#This Row],[%-Eigendom]]*Tabel134[[#This Row],[Vermogen (KWp)]]</f>
        <v>0</v>
      </c>
    </row>
    <row r="396" spans="2:19" x14ac:dyDescent="0.3">
      <c r="B396" t="s">
        <v>1530</v>
      </c>
      <c r="C396" t="s">
        <v>85</v>
      </c>
      <c r="D396" t="s">
        <v>86</v>
      </c>
      <c r="E396" t="s">
        <v>344</v>
      </c>
      <c r="F396" t="s">
        <v>1531</v>
      </c>
      <c r="G396" t="s">
        <v>587</v>
      </c>
      <c r="H396">
        <v>2018</v>
      </c>
      <c r="I396" t="s">
        <v>588</v>
      </c>
      <c r="J396" t="s">
        <v>595</v>
      </c>
      <c r="K396" t="s">
        <v>989</v>
      </c>
      <c r="O396" s="6"/>
      <c r="P396" s="6">
        <v>29</v>
      </c>
      <c r="Q396" s="2">
        <v>1</v>
      </c>
      <c r="R396" t="s">
        <v>83</v>
      </c>
      <c r="S396" s="6">
        <f>Tabel134[[#This Row],[%-Eigendom]]*Tabel134[[#This Row],[Vermogen (KWp)]]</f>
        <v>29</v>
      </c>
    </row>
    <row r="397" spans="2:19" x14ac:dyDescent="0.3">
      <c r="B397" t="s">
        <v>1532</v>
      </c>
      <c r="C397" t="s">
        <v>66</v>
      </c>
      <c r="D397" t="s">
        <v>67</v>
      </c>
      <c r="E397" t="s">
        <v>954</v>
      </c>
      <c r="G397" t="s">
        <v>603</v>
      </c>
      <c r="H397">
        <v>2018</v>
      </c>
      <c r="I397" t="s">
        <v>588</v>
      </c>
      <c r="J397" t="s">
        <v>595</v>
      </c>
      <c r="K397" t="s">
        <v>956</v>
      </c>
      <c r="L397" t="s">
        <v>601</v>
      </c>
      <c r="O397" s="6"/>
      <c r="P397" s="6">
        <v>45</v>
      </c>
      <c r="Q397" s="2">
        <v>1</v>
      </c>
      <c r="R397" t="s">
        <v>83</v>
      </c>
      <c r="S397" s="6">
        <f>Tabel134[[#This Row],[%-Eigendom]]*Tabel134[[#This Row],[Vermogen (KWp)]]</f>
        <v>45</v>
      </c>
    </row>
    <row r="398" spans="2:19" x14ac:dyDescent="0.3">
      <c r="B398" t="s">
        <v>1533</v>
      </c>
      <c r="C398" t="s">
        <v>66</v>
      </c>
      <c r="D398" t="s">
        <v>67</v>
      </c>
      <c r="E398" t="s">
        <v>235</v>
      </c>
      <c r="F398" t="s">
        <v>1534</v>
      </c>
      <c r="G398" t="s">
        <v>587</v>
      </c>
      <c r="H398">
        <v>2018</v>
      </c>
      <c r="I398" t="s">
        <v>588</v>
      </c>
      <c r="J398" t="s">
        <v>599</v>
      </c>
      <c r="K398" t="s">
        <v>866</v>
      </c>
      <c r="L398" t="s">
        <v>601</v>
      </c>
      <c r="O398" s="6"/>
      <c r="P398" s="6">
        <v>73</v>
      </c>
      <c r="Q398" s="2">
        <v>1</v>
      </c>
      <c r="R398" t="s">
        <v>83</v>
      </c>
      <c r="S398" s="6">
        <f>Tabel134[[#This Row],[%-Eigendom]]*Tabel134[[#This Row],[Vermogen (KWp)]]</f>
        <v>73</v>
      </c>
    </row>
    <row r="399" spans="2:19" x14ac:dyDescent="0.3">
      <c r="B399" t="s">
        <v>1535</v>
      </c>
      <c r="C399" t="s">
        <v>66</v>
      </c>
      <c r="D399" t="s">
        <v>67</v>
      </c>
      <c r="E399" t="s">
        <v>827</v>
      </c>
      <c r="G399" t="s">
        <v>587</v>
      </c>
      <c r="H399">
        <v>2018</v>
      </c>
      <c r="I399" t="s">
        <v>588</v>
      </c>
      <c r="J399" t="s">
        <v>599</v>
      </c>
      <c r="K399" t="s">
        <v>1536</v>
      </c>
      <c r="L399" t="s">
        <v>601</v>
      </c>
      <c r="O399" s="6"/>
      <c r="P399" s="6">
        <v>37</v>
      </c>
      <c r="Q399" s="2">
        <v>1</v>
      </c>
      <c r="R399" t="s">
        <v>83</v>
      </c>
      <c r="S399" s="6">
        <f>Tabel134[[#This Row],[%-Eigendom]]*Tabel134[[#This Row],[Vermogen (KWp)]]</f>
        <v>37</v>
      </c>
    </row>
    <row r="400" spans="2:19" x14ac:dyDescent="0.3">
      <c r="B400" t="s">
        <v>1537</v>
      </c>
      <c r="C400" t="s">
        <v>48</v>
      </c>
      <c r="D400" t="s">
        <v>49</v>
      </c>
      <c r="E400" t="s">
        <v>155</v>
      </c>
      <c r="G400" t="s">
        <v>587</v>
      </c>
      <c r="H400">
        <v>2018</v>
      </c>
      <c r="I400" t="s">
        <v>588</v>
      </c>
      <c r="J400" t="s">
        <v>595</v>
      </c>
      <c r="K400" t="s">
        <v>156</v>
      </c>
      <c r="M400" t="s">
        <v>677</v>
      </c>
      <c r="N400" t="s">
        <v>1538</v>
      </c>
      <c r="O400" s="6"/>
      <c r="P400" s="6">
        <v>146</v>
      </c>
      <c r="Q400" s="2">
        <v>1</v>
      </c>
      <c r="R400" t="s">
        <v>71</v>
      </c>
      <c r="S400" s="6">
        <f>Tabel134[[#This Row],[%-Eigendom]]*Tabel134[[#This Row],[Vermogen (KWp)]]</f>
        <v>146</v>
      </c>
    </row>
    <row r="401" spans="2:19" x14ac:dyDescent="0.3">
      <c r="B401" t="s">
        <v>1539</v>
      </c>
      <c r="C401" t="s">
        <v>28</v>
      </c>
      <c r="D401" t="s">
        <v>33</v>
      </c>
      <c r="E401" t="s">
        <v>1540</v>
      </c>
      <c r="G401" t="s">
        <v>587</v>
      </c>
      <c r="H401">
        <v>2018</v>
      </c>
      <c r="I401" t="s">
        <v>588</v>
      </c>
      <c r="J401" t="s">
        <v>595</v>
      </c>
      <c r="K401" t="s">
        <v>1541</v>
      </c>
      <c r="O401" s="6"/>
      <c r="P401" s="6">
        <v>149</v>
      </c>
      <c r="Q401" s="2">
        <v>1</v>
      </c>
      <c r="R401" t="s">
        <v>71</v>
      </c>
      <c r="S401" s="6">
        <f>Tabel134[[#This Row],[%-Eigendom]]*Tabel134[[#This Row],[Vermogen (KWp)]]</f>
        <v>149</v>
      </c>
    </row>
    <row r="402" spans="2:19" x14ac:dyDescent="0.3">
      <c r="B402" t="s">
        <v>1542</v>
      </c>
      <c r="C402" t="s">
        <v>66</v>
      </c>
      <c r="D402" t="s">
        <v>67</v>
      </c>
      <c r="E402" t="s">
        <v>874</v>
      </c>
      <c r="G402" t="s">
        <v>587</v>
      </c>
      <c r="H402">
        <v>2018</v>
      </c>
      <c r="I402" t="s">
        <v>588</v>
      </c>
      <c r="J402" t="s">
        <v>595</v>
      </c>
      <c r="K402" t="s">
        <v>875</v>
      </c>
      <c r="N402" t="s">
        <v>1152</v>
      </c>
      <c r="O402" s="6"/>
      <c r="P402" s="6">
        <v>148</v>
      </c>
      <c r="Q402" s="2">
        <v>1</v>
      </c>
      <c r="R402" t="s">
        <v>83</v>
      </c>
      <c r="S402" s="6">
        <f>Tabel134[[#This Row],[%-Eigendom]]*Tabel134[[#This Row],[Vermogen (KWp)]]</f>
        <v>148</v>
      </c>
    </row>
    <row r="403" spans="2:19" x14ac:dyDescent="0.3">
      <c r="B403" t="s">
        <v>1543</v>
      </c>
      <c r="C403" t="s">
        <v>85</v>
      </c>
      <c r="D403" t="s">
        <v>86</v>
      </c>
      <c r="E403" t="s">
        <v>120</v>
      </c>
      <c r="F403" t="s">
        <v>1525</v>
      </c>
      <c r="G403" t="s">
        <v>587</v>
      </c>
      <c r="H403">
        <v>2018</v>
      </c>
      <c r="I403" t="s">
        <v>588</v>
      </c>
      <c r="J403" t="s">
        <v>595</v>
      </c>
      <c r="K403" t="s">
        <v>130</v>
      </c>
      <c r="L403" t="s">
        <v>1544</v>
      </c>
      <c r="O403" s="6"/>
      <c r="P403" s="6">
        <v>227</v>
      </c>
      <c r="Q403" s="2">
        <v>1</v>
      </c>
      <c r="R403" t="s">
        <v>71</v>
      </c>
      <c r="S403" s="6">
        <f>Tabel134[[#This Row],[%-Eigendom]]*Tabel134[[#This Row],[Vermogen (KWp)]]</f>
        <v>227</v>
      </c>
    </row>
    <row r="404" spans="2:19" x14ac:dyDescent="0.3">
      <c r="B404" t="s">
        <v>1545</v>
      </c>
      <c r="C404" t="s">
        <v>138</v>
      </c>
      <c r="D404" t="s">
        <v>139</v>
      </c>
      <c r="E404" t="s">
        <v>1138</v>
      </c>
      <c r="F404" t="s">
        <v>1546</v>
      </c>
      <c r="G404" t="s">
        <v>587</v>
      </c>
      <c r="H404">
        <v>2018</v>
      </c>
      <c r="I404" t="s">
        <v>588</v>
      </c>
      <c r="J404" t="s">
        <v>595</v>
      </c>
      <c r="K404" t="s">
        <v>1547</v>
      </c>
      <c r="L404" t="s">
        <v>977</v>
      </c>
      <c r="O404" s="6"/>
      <c r="P404" s="6">
        <v>59</v>
      </c>
      <c r="Q404" s="2">
        <v>1</v>
      </c>
      <c r="R404" t="s">
        <v>83</v>
      </c>
      <c r="S404" s="6">
        <f>Tabel134[[#This Row],[%-Eigendom]]*Tabel134[[#This Row],[Vermogen (KWp)]]</f>
        <v>59</v>
      </c>
    </row>
    <row r="405" spans="2:19" x14ac:dyDescent="0.3">
      <c r="B405" t="s">
        <v>1548</v>
      </c>
      <c r="C405" t="s">
        <v>37</v>
      </c>
      <c r="D405" t="s">
        <v>538</v>
      </c>
      <c r="E405" t="s">
        <v>1027</v>
      </c>
      <c r="F405" t="s">
        <v>1549</v>
      </c>
      <c r="G405" t="s">
        <v>587</v>
      </c>
      <c r="H405">
        <v>2018</v>
      </c>
      <c r="I405" t="s">
        <v>588</v>
      </c>
      <c r="J405" t="s">
        <v>599</v>
      </c>
      <c r="K405" t="s">
        <v>1550</v>
      </c>
      <c r="L405" t="s">
        <v>1030</v>
      </c>
      <c r="O405" s="6"/>
      <c r="P405" s="6">
        <v>115</v>
      </c>
      <c r="Q405" s="2">
        <v>1</v>
      </c>
      <c r="R405" t="s">
        <v>83</v>
      </c>
      <c r="S405" s="6">
        <f>Tabel134[[#This Row],[%-Eigendom]]*Tabel134[[#This Row],[Vermogen (KWp)]]</f>
        <v>115</v>
      </c>
    </row>
    <row r="406" spans="2:19" x14ac:dyDescent="0.3">
      <c r="B406" t="s">
        <v>1551</v>
      </c>
      <c r="C406" t="s">
        <v>37</v>
      </c>
      <c r="D406" t="s">
        <v>362</v>
      </c>
      <c r="E406" t="s">
        <v>669</v>
      </c>
      <c r="G406" t="s">
        <v>587</v>
      </c>
      <c r="H406">
        <v>2018</v>
      </c>
      <c r="I406" t="s">
        <v>588</v>
      </c>
      <c r="J406" t="s">
        <v>595</v>
      </c>
      <c r="K406" t="s">
        <v>670</v>
      </c>
      <c r="O406" s="6"/>
      <c r="P406" s="6">
        <v>118</v>
      </c>
      <c r="Q406" s="2">
        <v>1</v>
      </c>
      <c r="R406" t="s">
        <v>83</v>
      </c>
      <c r="S406" s="6">
        <f>Tabel134[[#This Row],[%-Eigendom]]*Tabel134[[#This Row],[Vermogen (KWp)]]</f>
        <v>118</v>
      </c>
    </row>
    <row r="407" spans="2:19" x14ac:dyDescent="0.3">
      <c r="B407" t="s">
        <v>1552</v>
      </c>
      <c r="C407" t="s">
        <v>53</v>
      </c>
      <c r="D407" t="s">
        <v>54</v>
      </c>
      <c r="E407" t="s">
        <v>593</v>
      </c>
      <c r="F407" t="s">
        <v>1553</v>
      </c>
      <c r="G407" t="s">
        <v>587</v>
      </c>
      <c r="H407">
        <v>2018</v>
      </c>
      <c r="I407" t="s">
        <v>588</v>
      </c>
      <c r="J407" t="s">
        <v>610</v>
      </c>
      <c r="K407" t="s">
        <v>1036</v>
      </c>
      <c r="L407" t="s">
        <v>1037</v>
      </c>
      <c r="N407" t="s">
        <v>1349</v>
      </c>
      <c r="O407" s="6"/>
      <c r="P407" s="6">
        <v>43</v>
      </c>
      <c r="Q407" s="2">
        <v>1</v>
      </c>
      <c r="R407" t="s">
        <v>83</v>
      </c>
      <c r="S407" s="6">
        <f>Tabel134[[#This Row],[%-Eigendom]]*Tabel134[[#This Row],[Vermogen (KWp)]]</f>
        <v>43</v>
      </c>
    </row>
    <row r="408" spans="2:19" x14ac:dyDescent="0.3">
      <c r="B408" t="s">
        <v>1554</v>
      </c>
      <c r="C408" t="s">
        <v>37</v>
      </c>
      <c r="D408" t="s">
        <v>390</v>
      </c>
      <c r="E408" t="s">
        <v>1013</v>
      </c>
      <c r="G408" t="s">
        <v>587</v>
      </c>
      <c r="H408">
        <v>2018</v>
      </c>
      <c r="I408" t="s">
        <v>588</v>
      </c>
      <c r="J408" t="s">
        <v>595</v>
      </c>
      <c r="K408" t="s">
        <v>1555</v>
      </c>
      <c r="O408" s="6"/>
      <c r="P408" s="6">
        <v>53</v>
      </c>
      <c r="Q408" s="2">
        <v>1</v>
      </c>
      <c r="R408" t="s">
        <v>83</v>
      </c>
      <c r="S408" s="6">
        <f>Tabel134[[#This Row],[%-Eigendom]]*Tabel134[[#This Row],[Vermogen (KWp)]]</f>
        <v>53</v>
      </c>
    </row>
    <row r="409" spans="2:19" x14ac:dyDescent="0.3">
      <c r="B409" t="s">
        <v>1556</v>
      </c>
      <c r="C409" t="s">
        <v>176</v>
      </c>
      <c r="D409" t="s">
        <v>177</v>
      </c>
      <c r="E409" t="s">
        <v>372</v>
      </c>
      <c r="F409" t="s">
        <v>797</v>
      </c>
      <c r="G409" t="s">
        <v>587</v>
      </c>
      <c r="H409">
        <v>2018</v>
      </c>
      <c r="I409" t="s">
        <v>588</v>
      </c>
      <c r="J409" t="s">
        <v>595</v>
      </c>
      <c r="K409" t="s">
        <v>798</v>
      </c>
      <c r="N409" t="s">
        <v>1282</v>
      </c>
      <c r="O409" s="6"/>
      <c r="P409" s="6">
        <v>29</v>
      </c>
      <c r="Q409" s="2">
        <v>1</v>
      </c>
      <c r="R409" t="s">
        <v>71</v>
      </c>
      <c r="S409" s="6">
        <f>Tabel134[[#This Row],[%-Eigendom]]*Tabel134[[#This Row],[Vermogen (KWp)]]</f>
        <v>29</v>
      </c>
    </row>
    <row r="410" spans="2:19" x14ac:dyDescent="0.3">
      <c r="B410" t="s">
        <v>1557</v>
      </c>
      <c r="C410" t="s">
        <v>48</v>
      </c>
      <c r="D410" t="s">
        <v>49</v>
      </c>
      <c r="E410" t="s">
        <v>636</v>
      </c>
      <c r="G410" t="s">
        <v>587</v>
      </c>
      <c r="H410">
        <v>2018</v>
      </c>
      <c r="I410" t="s">
        <v>588</v>
      </c>
      <c r="J410" t="s">
        <v>595</v>
      </c>
      <c r="K410" t="s">
        <v>637</v>
      </c>
      <c r="O410" s="6"/>
      <c r="P410" s="6">
        <v>91</v>
      </c>
      <c r="Q410" s="2">
        <v>1</v>
      </c>
      <c r="R410" t="s">
        <v>83</v>
      </c>
      <c r="S410" s="6">
        <f>Tabel134[[#This Row],[%-Eigendom]]*Tabel134[[#This Row],[Vermogen (KWp)]]</f>
        <v>91</v>
      </c>
    </row>
    <row r="411" spans="2:19" x14ac:dyDescent="0.3">
      <c r="B411" t="s">
        <v>1558</v>
      </c>
      <c r="C411" t="s">
        <v>53</v>
      </c>
      <c r="D411" t="s">
        <v>54</v>
      </c>
      <c r="E411" t="s">
        <v>1246</v>
      </c>
      <c r="G411" t="s">
        <v>587</v>
      </c>
      <c r="H411">
        <v>2018</v>
      </c>
      <c r="I411" t="s">
        <v>588</v>
      </c>
      <c r="J411" t="s">
        <v>610</v>
      </c>
      <c r="K411" t="s">
        <v>1149</v>
      </c>
      <c r="L411" t="s">
        <v>1559</v>
      </c>
      <c r="O411" s="6"/>
      <c r="P411" s="6">
        <v>75</v>
      </c>
      <c r="Q411" s="2">
        <v>1</v>
      </c>
      <c r="R411" t="s">
        <v>83</v>
      </c>
      <c r="S411" s="6">
        <f>Tabel134[[#This Row],[%-Eigendom]]*Tabel134[[#This Row],[Vermogen (KWp)]]</f>
        <v>75</v>
      </c>
    </row>
    <row r="412" spans="2:19" x14ac:dyDescent="0.3">
      <c r="B412" t="s">
        <v>1560</v>
      </c>
      <c r="C412" t="s">
        <v>37</v>
      </c>
      <c r="D412" t="s">
        <v>390</v>
      </c>
      <c r="E412" t="s">
        <v>1561</v>
      </c>
      <c r="G412" t="s">
        <v>587</v>
      </c>
      <c r="H412">
        <v>2018</v>
      </c>
      <c r="I412" t="s">
        <v>588</v>
      </c>
      <c r="J412" t="s">
        <v>595</v>
      </c>
      <c r="K412" t="s">
        <v>1562</v>
      </c>
      <c r="O412" s="6"/>
      <c r="P412" s="6">
        <v>98</v>
      </c>
      <c r="Q412" s="2">
        <v>1</v>
      </c>
      <c r="R412" t="s">
        <v>71</v>
      </c>
      <c r="S412" s="6">
        <f>Tabel134[[#This Row],[%-Eigendom]]*Tabel134[[#This Row],[Vermogen (KWp)]]</f>
        <v>98</v>
      </c>
    </row>
    <row r="413" spans="2:19" x14ac:dyDescent="0.3">
      <c r="B413" t="s">
        <v>1563</v>
      </c>
      <c r="C413" t="s">
        <v>138</v>
      </c>
      <c r="D413" t="s">
        <v>139</v>
      </c>
      <c r="E413" t="s">
        <v>248</v>
      </c>
      <c r="F413" t="s">
        <v>1093</v>
      </c>
      <c r="G413" t="s">
        <v>587</v>
      </c>
      <c r="H413">
        <v>2018</v>
      </c>
      <c r="I413" t="s">
        <v>588</v>
      </c>
      <c r="J413" t="s">
        <v>595</v>
      </c>
      <c r="K413" t="s">
        <v>1094</v>
      </c>
      <c r="L413" t="s">
        <v>977</v>
      </c>
      <c r="O413" s="6"/>
      <c r="P413" s="6">
        <v>59</v>
      </c>
      <c r="Q413" s="2">
        <v>1</v>
      </c>
      <c r="R413" t="s">
        <v>83</v>
      </c>
      <c r="S413" s="6">
        <f>Tabel134[[#This Row],[%-Eigendom]]*Tabel134[[#This Row],[Vermogen (KWp)]]</f>
        <v>59</v>
      </c>
    </row>
    <row r="414" spans="2:19" x14ac:dyDescent="0.3">
      <c r="B414" t="s">
        <v>1564</v>
      </c>
      <c r="C414" t="s">
        <v>21</v>
      </c>
      <c r="D414" t="s">
        <v>22</v>
      </c>
      <c r="E414" t="s">
        <v>158</v>
      </c>
      <c r="F414" t="s">
        <v>1565</v>
      </c>
      <c r="G414" t="s">
        <v>587</v>
      </c>
      <c r="H414">
        <v>2018</v>
      </c>
      <c r="I414" t="s">
        <v>588</v>
      </c>
      <c r="J414" t="s">
        <v>595</v>
      </c>
      <c r="K414" t="s">
        <v>1566</v>
      </c>
      <c r="O414" s="6"/>
      <c r="P414" s="6">
        <v>82</v>
      </c>
      <c r="Q414" s="2">
        <v>1</v>
      </c>
      <c r="R414" t="s">
        <v>83</v>
      </c>
      <c r="S414" s="6">
        <f>Tabel134[[#This Row],[%-Eigendom]]*Tabel134[[#This Row],[Vermogen (KWp)]]</f>
        <v>82</v>
      </c>
    </row>
    <row r="415" spans="2:19" x14ac:dyDescent="0.3">
      <c r="B415" t="s">
        <v>1567</v>
      </c>
      <c r="C415" t="s">
        <v>53</v>
      </c>
      <c r="D415" t="s">
        <v>54</v>
      </c>
      <c r="E415" t="s">
        <v>1246</v>
      </c>
      <c r="G415" t="s">
        <v>587</v>
      </c>
      <c r="H415">
        <v>2018</v>
      </c>
      <c r="I415" t="s">
        <v>588</v>
      </c>
      <c r="J415" t="s">
        <v>610</v>
      </c>
      <c r="K415" t="s">
        <v>1149</v>
      </c>
      <c r="L415" t="s">
        <v>1559</v>
      </c>
      <c r="O415" s="6"/>
      <c r="P415" s="6">
        <v>75</v>
      </c>
      <c r="Q415" s="2">
        <v>1</v>
      </c>
      <c r="R415" t="s">
        <v>83</v>
      </c>
      <c r="S415" s="6">
        <f>Tabel134[[#This Row],[%-Eigendom]]*Tabel134[[#This Row],[Vermogen (KWp)]]</f>
        <v>75</v>
      </c>
    </row>
    <row r="416" spans="2:19" x14ac:dyDescent="0.3">
      <c r="B416" t="s">
        <v>1568</v>
      </c>
      <c r="C416" t="s">
        <v>48</v>
      </c>
      <c r="D416" t="s">
        <v>49</v>
      </c>
      <c r="E416" t="s">
        <v>636</v>
      </c>
      <c r="F416" t="s">
        <v>621</v>
      </c>
      <c r="G416" t="s">
        <v>587</v>
      </c>
      <c r="H416">
        <v>2018</v>
      </c>
      <c r="I416" t="s">
        <v>588</v>
      </c>
      <c r="J416" t="s">
        <v>589</v>
      </c>
      <c r="L416" t="s">
        <v>621</v>
      </c>
      <c r="M416" t="s">
        <v>621</v>
      </c>
      <c r="O416" s="6"/>
      <c r="P416" s="6">
        <v>50</v>
      </c>
      <c r="Q416" s="2">
        <v>0</v>
      </c>
      <c r="R416" t="s">
        <v>71</v>
      </c>
      <c r="S416" s="6">
        <f>Tabel134[[#This Row],[%-Eigendom]]*Tabel134[[#This Row],[Vermogen (KWp)]]</f>
        <v>0</v>
      </c>
    </row>
    <row r="417" spans="2:19" x14ac:dyDescent="0.3">
      <c r="B417" t="s">
        <v>1569</v>
      </c>
      <c r="C417" t="s">
        <v>37</v>
      </c>
      <c r="D417" t="s">
        <v>38</v>
      </c>
      <c r="E417" t="s">
        <v>1570</v>
      </c>
      <c r="F417" t="s">
        <v>1571</v>
      </c>
      <c r="G417" t="s">
        <v>587</v>
      </c>
      <c r="H417">
        <v>2018</v>
      </c>
      <c r="I417" t="s">
        <v>588</v>
      </c>
      <c r="J417" t="s">
        <v>595</v>
      </c>
      <c r="K417" t="s">
        <v>1572</v>
      </c>
      <c r="O417" s="6"/>
      <c r="P417" s="6">
        <v>69</v>
      </c>
      <c r="Q417" s="2">
        <v>1</v>
      </c>
      <c r="R417" t="s">
        <v>83</v>
      </c>
      <c r="S417" s="6">
        <f>Tabel134[[#This Row],[%-Eigendom]]*Tabel134[[#This Row],[Vermogen (KWp)]]</f>
        <v>69</v>
      </c>
    </row>
    <row r="418" spans="2:19" x14ac:dyDescent="0.3">
      <c r="B418" t="s">
        <v>1573</v>
      </c>
      <c r="C418" t="s">
        <v>85</v>
      </c>
      <c r="D418" t="s">
        <v>86</v>
      </c>
      <c r="E418" t="s">
        <v>85</v>
      </c>
      <c r="G418" t="s">
        <v>587</v>
      </c>
      <c r="H418">
        <v>2018</v>
      </c>
      <c r="I418" t="s">
        <v>588</v>
      </c>
      <c r="J418" t="s">
        <v>595</v>
      </c>
      <c r="K418" t="s">
        <v>145</v>
      </c>
      <c r="L418" t="s">
        <v>993</v>
      </c>
      <c r="N418" t="s">
        <v>1574</v>
      </c>
      <c r="O418" s="6"/>
      <c r="P418" s="6">
        <v>63</v>
      </c>
      <c r="Q418" s="2">
        <v>0</v>
      </c>
      <c r="R418" t="s">
        <v>596</v>
      </c>
      <c r="S418" s="6">
        <f>Tabel134[[#This Row],[%-Eigendom]]*Tabel134[[#This Row],[Vermogen (KWp)]]</f>
        <v>0</v>
      </c>
    </row>
    <row r="419" spans="2:19" x14ac:dyDescent="0.3">
      <c r="B419" t="s">
        <v>1575</v>
      </c>
      <c r="C419" t="s">
        <v>21</v>
      </c>
      <c r="D419" t="s">
        <v>22</v>
      </c>
      <c r="E419" t="s">
        <v>21</v>
      </c>
      <c r="F419" t="s">
        <v>1576</v>
      </c>
      <c r="G419" t="s">
        <v>587</v>
      </c>
      <c r="H419">
        <v>2018</v>
      </c>
      <c r="I419" t="s">
        <v>588</v>
      </c>
      <c r="J419" t="s">
        <v>599</v>
      </c>
      <c r="K419" t="s">
        <v>1577</v>
      </c>
      <c r="L419" t="s">
        <v>1578</v>
      </c>
      <c r="O419" s="6"/>
      <c r="P419" s="6">
        <v>211</v>
      </c>
      <c r="Q419" s="2">
        <v>1</v>
      </c>
      <c r="R419" t="s">
        <v>83</v>
      </c>
      <c r="S419" s="6">
        <f>Tabel134[[#This Row],[%-Eigendom]]*Tabel134[[#This Row],[Vermogen (KWp)]]</f>
        <v>211</v>
      </c>
    </row>
    <row r="420" spans="2:19" x14ac:dyDescent="0.3">
      <c r="B420" t="s">
        <v>1579</v>
      </c>
      <c r="C420" t="s">
        <v>66</v>
      </c>
      <c r="D420" t="s">
        <v>80</v>
      </c>
      <c r="E420" t="s">
        <v>1166</v>
      </c>
      <c r="F420" t="s">
        <v>1166</v>
      </c>
      <c r="G420" t="s">
        <v>587</v>
      </c>
      <c r="H420">
        <v>2018</v>
      </c>
      <c r="I420" t="s">
        <v>588</v>
      </c>
      <c r="J420" t="s">
        <v>595</v>
      </c>
      <c r="K420" t="s">
        <v>1167</v>
      </c>
      <c r="L420" t="s">
        <v>601</v>
      </c>
      <c r="O420" s="6"/>
      <c r="P420" s="6">
        <v>78</v>
      </c>
      <c r="Q420" s="2">
        <v>1</v>
      </c>
      <c r="R420" t="s">
        <v>83</v>
      </c>
      <c r="S420" s="6">
        <f>Tabel134[[#This Row],[%-Eigendom]]*Tabel134[[#This Row],[Vermogen (KWp)]]</f>
        <v>78</v>
      </c>
    </row>
    <row r="421" spans="2:19" x14ac:dyDescent="0.3">
      <c r="B421" t="s">
        <v>1580</v>
      </c>
      <c r="C421" t="s">
        <v>66</v>
      </c>
      <c r="D421" t="s">
        <v>67</v>
      </c>
      <c r="E421" t="s">
        <v>598</v>
      </c>
      <c r="G421" t="s">
        <v>587</v>
      </c>
      <c r="H421">
        <v>2018</v>
      </c>
      <c r="I421" t="s">
        <v>588</v>
      </c>
      <c r="J421" t="s">
        <v>595</v>
      </c>
      <c r="K421" t="s">
        <v>702</v>
      </c>
      <c r="O421" s="6"/>
      <c r="P421" s="6">
        <v>65</v>
      </c>
      <c r="Q421" s="2">
        <v>1</v>
      </c>
      <c r="R421" t="s">
        <v>71</v>
      </c>
      <c r="S421" s="6">
        <f>Tabel134[[#This Row],[%-Eigendom]]*Tabel134[[#This Row],[Vermogen (KWp)]]</f>
        <v>65</v>
      </c>
    </row>
    <row r="422" spans="2:19" x14ac:dyDescent="0.3">
      <c r="B422" t="s">
        <v>1581</v>
      </c>
      <c r="C422" t="s">
        <v>42</v>
      </c>
      <c r="D422" t="s">
        <v>680</v>
      </c>
      <c r="E422" t="s">
        <v>1113</v>
      </c>
      <c r="F422" t="s">
        <v>1174</v>
      </c>
      <c r="G422" t="s">
        <v>587</v>
      </c>
      <c r="H422">
        <v>2018</v>
      </c>
      <c r="I422" t="s">
        <v>588</v>
      </c>
      <c r="J422" t="s">
        <v>599</v>
      </c>
      <c r="K422" t="s">
        <v>1114</v>
      </c>
      <c r="L422" t="s">
        <v>601</v>
      </c>
      <c r="O422" s="6"/>
      <c r="P422" s="6">
        <v>68</v>
      </c>
      <c r="Q422" s="2">
        <v>1</v>
      </c>
      <c r="R422" t="s">
        <v>83</v>
      </c>
      <c r="S422" s="6">
        <f>Tabel134[[#This Row],[%-Eigendom]]*Tabel134[[#This Row],[Vermogen (KWp)]]</f>
        <v>68</v>
      </c>
    </row>
    <row r="423" spans="2:19" x14ac:dyDescent="0.3">
      <c r="B423" t="s">
        <v>1582</v>
      </c>
      <c r="C423" t="s">
        <v>138</v>
      </c>
      <c r="D423" t="s">
        <v>139</v>
      </c>
      <c r="E423" t="s">
        <v>1138</v>
      </c>
      <c r="F423" t="s">
        <v>264</v>
      </c>
      <c r="G423" t="s">
        <v>587</v>
      </c>
      <c r="H423">
        <v>2018</v>
      </c>
      <c r="I423" t="s">
        <v>588</v>
      </c>
      <c r="J423" t="s">
        <v>595</v>
      </c>
      <c r="K423" t="s">
        <v>1583</v>
      </c>
      <c r="L423" t="s">
        <v>977</v>
      </c>
      <c r="O423" s="6"/>
      <c r="P423" s="6">
        <v>55</v>
      </c>
      <c r="Q423" s="2">
        <v>1</v>
      </c>
      <c r="R423" t="s">
        <v>83</v>
      </c>
      <c r="S423" s="6">
        <f>Tabel134[[#This Row],[%-Eigendom]]*Tabel134[[#This Row],[Vermogen (KWp)]]</f>
        <v>55</v>
      </c>
    </row>
    <row r="424" spans="2:19" x14ac:dyDescent="0.3">
      <c r="B424" t="s">
        <v>1584</v>
      </c>
      <c r="C424" t="s">
        <v>37</v>
      </c>
      <c r="D424" t="s">
        <v>362</v>
      </c>
      <c r="E424" t="s">
        <v>937</v>
      </c>
      <c r="G424" t="s">
        <v>587</v>
      </c>
      <c r="H424">
        <v>2018</v>
      </c>
      <c r="I424" t="s">
        <v>588</v>
      </c>
      <c r="J424" t="s">
        <v>595</v>
      </c>
      <c r="K424" t="s">
        <v>939</v>
      </c>
      <c r="O424" s="6"/>
      <c r="P424" s="6">
        <v>85</v>
      </c>
      <c r="Q424" s="2">
        <v>1</v>
      </c>
      <c r="R424" t="s">
        <v>83</v>
      </c>
      <c r="S424" s="6">
        <f>Tabel134[[#This Row],[%-Eigendom]]*Tabel134[[#This Row],[Vermogen (KWp)]]</f>
        <v>85</v>
      </c>
    </row>
    <row r="425" spans="2:19" x14ac:dyDescent="0.3">
      <c r="B425" t="s">
        <v>1585</v>
      </c>
      <c r="C425" t="s">
        <v>42</v>
      </c>
      <c r="D425" t="s">
        <v>520</v>
      </c>
      <c r="E425" t="s">
        <v>1586</v>
      </c>
      <c r="G425" t="s">
        <v>587</v>
      </c>
      <c r="H425">
        <v>2018</v>
      </c>
      <c r="I425" t="s">
        <v>588</v>
      </c>
      <c r="J425" t="s">
        <v>1070</v>
      </c>
      <c r="K425" t="s">
        <v>1587</v>
      </c>
      <c r="L425" t="s">
        <v>1588</v>
      </c>
      <c r="O425" s="6"/>
      <c r="P425" s="6"/>
      <c r="Q425" s="2">
        <v>1</v>
      </c>
      <c r="R425" t="s">
        <v>83</v>
      </c>
      <c r="S425" s="6">
        <f>Tabel134[[#This Row],[%-Eigendom]]*Tabel134[[#This Row],[Vermogen (KWp)]]</f>
        <v>0</v>
      </c>
    </row>
    <row r="426" spans="2:19" x14ac:dyDescent="0.3">
      <c r="B426" t="s">
        <v>1589</v>
      </c>
      <c r="C426" t="s">
        <v>66</v>
      </c>
      <c r="D426" t="s">
        <v>67</v>
      </c>
      <c r="E426" t="s">
        <v>235</v>
      </c>
      <c r="G426" t="s">
        <v>587</v>
      </c>
      <c r="H426">
        <v>2018</v>
      </c>
      <c r="I426" t="s">
        <v>588</v>
      </c>
      <c r="J426" t="s">
        <v>599</v>
      </c>
      <c r="K426" t="s">
        <v>866</v>
      </c>
      <c r="L426" t="s">
        <v>601</v>
      </c>
      <c r="O426" s="6"/>
      <c r="P426" s="6">
        <v>246</v>
      </c>
      <c r="Q426" s="2">
        <v>1</v>
      </c>
      <c r="R426" t="s">
        <v>83</v>
      </c>
      <c r="S426" s="6">
        <f>Tabel134[[#This Row],[%-Eigendom]]*Tabel134[[#This Row],[Vermogen (KWp)]]</f>
        <v>246</v>
      </c>
    </row>
    <row r="427" spans="2:19" x14ac:dyDescent="0.3">
      <c r="B427" t="s">
        <v>1590</v>
      </c>
      <c r="C427" t="s">
        <v>66</v>
      </c>
      <c r="D427" t="s">
        <v>67</v>
      </c>
      <c r="E427" t="s">
        <v>598</v>
      </c>
      <c r="G427" t="s">
        <v>587</v>
      </c>
      <c r="H427">
        <v>2018</v>
      </c>
      <c r="I427" t="s">
        <v>588</v>
      </c>
      <c r="J427" t="s">
        <v>595</v>
      </c>
      <c r="K427" t="s">
        <v>702</v>
      </c>
      <c r="O427" s="6"/>
      <c r="P427" s="6">
        <v>11</v>
      </c>
      <c r="Q427" s="2">
        <v>1</v>
      </c>
      <c r="R427" t="s">
        <v>83</v>
      </c>
      <c r="S427" s="6">
        <f>Tabel134[[#This Row],[%-Eigendom]]*Tabel134[[#This Row],[Vermogen (KWp)]]</f>
        <v>11</v>
      </c>
    </row>
    <row r="428" spans="2:19" x14ac:dyDescent="0.3">
      <c r="B428" t="s">
        <v>1591</v>
      </c>
      <c r="C428" t="s">
        <v>138</v>
      </c>
      <c r="D428" t="s">
        <v>139</v>
      </c>
      <c r="E428" t="s">
        <v>1592</v>
      </c>
      <c r="F428" t="s">
        <v>1593</v>
      </c>
      <c r="G428" t="s">
        <v>587</v>
      </c>
      <c r="H428">
        <v>2018</v>
      </c>
      <c r="I428" t="s">
        <v>588</v>
      </c>
      <c r="J428" t="s">
        <v>595</v>
      </c>
      <c r="K428" t="s">
        <v>1594</v>
      </c>
      <c r="O428" s="6"/>
      <c r="P428" s="6">
        <v>54</v>
      </c>
      <c r="Q428" s="2">
        <v>1</v>
      </c>
      <c r="R428" t="s">
        <v>83</v>
      </c>
      <c r="S428" s="6">
        <f>Tabel134[[#This Row],[%-Eigendom]]*Tabel134[[#This Row],[Vermogen (KWp)]]</f>
        <v>54</v>
      </c>
    </row>
    <row r="429" spans="2:19" x14ac:dyDescent="0.3">
      <c r="B429" t="s">
        <v>1595</v>
      </c>
      <c r="C429" t="s">
        <v>42</v>
      </c>
      <c r="D429" t="s">
        <v>316</v>
      </c>
      <c r="E429" t="s">
        <v>922</v>
      </c>
      <c r="F429" t="s">
        <v>1284</v>
      </c>
      <c r="G429" t="s">
        <v>587</v>
      </c>
      <c r="H429">
        <v>2018</v>
      </c>
      <c r="I429" t="s">
        <v>588</v>
      </c>
      <c r="J429" t="s">
        <v>595</v>
      </c>
      <c r="K429" t="s">
        <v>1285</v>
      </c>
      <c r="L429" t="s">
        <v>769</v>
      </c>
      <c r="O429" s="6"/>
      <c r="P429" s="6">
        <v>60</v>
      </c>
      <c r="Q429" s="2">
        <v>1</v>
      </c>
      <c r="R429" t="s">
        <v>83</v>
      </c>
      <c r="S429" s="6">
        <f>Tabel134[[#This Row],[%-Eigendom]]*Tabel134[[#This Row],[Vermogen (KWp)]]</f>
        <v>60</v>
      </c>
    </row>
    <row r="430" spans="2:19" x14ac:dyDescent="0.3">
      <c r="B430" t="s">
        <v>1596</v>
      </c>
      <c r="C430" t="s">
        <v>53</v>
      </c>
      <c r="D430" t="s">
        <v>54</v>
      </c>
      <c r="E430" t="s">
        <v>1521</v>
      </c>
      <c r="F430" t="s">
        <v>1597</v>
      </c>
      <c r="G430" t="s">
        <v>587</v>
      </c>
      <c r="H430">
        <v>2018</v>
      </c>
      <c r="I430" t="s">
        <v>588</v>
      </c>
      <c r="J430" t="s">
        <v>595</v>
      </c>
      <c r="K430" t="s">
        <v>1598</v>
      </c>
      <c r="O430" s="6"/>
      <c r="P430" s="6">
        <v>61</v>
      </c>
      <c r="Q430" s="2">
        <v>1</v>
      </c>
      <c r="R430" t="s">
        <v>83</v>
      </c>
      <c r="S430" s="6">
        <f>Tabel134[[#This Row],[%-Eigendom]]*Tabel134[[#This Row],[Vermogen (KWp)]]</f>
        <v>61</v>
      </c>
    </row>
    <row r="431" spans="2:19" x14ac:dyDescent="0.3">
      <c r="B431" t="s">
        <v>1599</v>
      </c>
      <c r="C431" t="s">
        <v>138</v>
      </c>
      <c r="D431" t="s">
        <v>139</v>
      </c>
      <c r="E431" t="s">
        <v>168</v>
      </c>
      <c r="F431" t="s">
        <v>1600</v>
      </c>
      <c r="G431" t="s">
        <v>587</v>
      </c>
      <c r="H431">
        <v>2018</v>
      </c>
      <c r="I431" t="s">
        <v>588</v>
      </c>
      <c r="J431" t="s">
        <v>595</v>
      </c>
      <c r="K431" t="s">
        <v>170</v>
      </c>
      <c r="L431" t="s">
        <v>977</v>
      </c>
      <c r="O431" s="6"/>
      <c r="P431" s="6">
        <v>74</v>
      </c>
      <c r="Q431" s="2">
        <v>1</v>
      </c>
      <c r="R431" t="s">
        <v>83</v>
      </c>
      <c r="S431" s="6">
        <f>Tabel134[[#This Row],[%-Eigendom]]*Tabel134[[#This Row],[Vermogen (KWp)]]</f>
        <v>74</v>
      </c>
    </row>
    <row r="432" spans="2:19" x14ac:dyDescent="0.3">
      <c r="B432" t="s">
        <v>1601</v>
      </c>
      <c r="C432" t="s">
        <v>176</v>
      </c>
      <c r="D432" t="s">
        <v>177</v>
      </c>
      <c r="E432" t="s">
        <v>372</v>
      </c>
      <c r="F432" t="s">
        <v>797</v>
      </c>
      <c r="G432" t="s">
        <v>587</v>
      </c>
      <c r="H432">
        <v>2018</v>
      </c>
      <c r="I432" t="s">
        <v>588</v>
      </c>
      <c r="J432" t="s">
        <v>595</v>
      </c>
      <c r="K432" t="s">
        <v>798</v>
      </c>
      <c r="N432" t="s">
        <v>1282</v>
      </c>
      <c r="O432" s="6"/>
      <c r="P432" s="6">
        <v>54</v>
      </c>
      <c r="Q432" s="2">
        <v>1</v>
      </c>
      <c r="R432" t="s">
        <v>71</v>
      </c>
      <c r="S432" s="6">
        <f>Tabel134[[#This Row],[%-Eigendom]]*Tabel134[[#This Row],[Vermogen (KWp)]]</f>
        <v>54</v>
      </c>
    </row>
    <row r="433" spans="2:19" x14ac:dyDescent="0.3">
      <c r="B433" t="s">
        <v>1602</v>
      </c>
      <c r="C433" t="s">
        <v>21</v>
      </c>
      <c r="D433" t="s">
        <v>22</v>
      </c>
      <c r="E433" t="s">
        <v>158</v>
      </c>
      <c r="F433" t="s">
        <v>1603</v>
      </c>
      <c r="G433" t="s">
        <v>587</v>
      </c>
      <c r="H433">
        <v>2018</v>
      </c>
      <c r="I433" t="s">
        <v>588</v>
      </c>
      <c r="J433" t="s">
        <v>595</v>
      </c>
      <c r="K433" t="s">
        <v>1566</v>
      </c>
      <c r="O433" s="6"/>
      <c r="P433" s="6">
        <v>81</v>
      </c>
      <c r="Q433" s="2">
        <v>1</v>
      </c>
      <c r="R433" t="s">
        <v>83</v>
      </c>
      <c r="S433" s="6">
        <f>Tabel134[[#This Row],[%-Eigendom]]*Tabel134[[#This Row],[Vermogen (KWp)]]</f>
        <v>81</v>
      </c>
    </row>
    <row r="434" spans="2:19" x14ac:dyDescent="0.3">
      <c r="B434" t="s">
        <v>1604</v>
      </c>
      <c r="C434" t="s">
        <v>28</v>
      </c>
      <c r="D434" t="s">
        <v>29</v>
      </c>
      <c r="E434" t="s">
        <v>398</v>
      </c>
      <c r="G434" t="s">
        <v>587</v>
      </c>
      <c r="H434">
        <v>2018</v>
      </c>
      <c r="I434" t="s">
        <v>588</v>
      </c>
      <c r="J434" t="s">
        <v>595</v>
      </c>
      <c r="K434" t="s">
        <v>1605</v>
      </c>
      <c r="N434" t="s">
        <v>1606</v>
      </c>
      <c r="O434" s="6"/>
      <c r="P434" s="6">
        <v>138</v>
      </c>
      <c r="Q434" s="2">
        <v>1</v>
      </c>
      <c r="R434" t="s">
        <v>83</v>
      </c>
      <c r="S434" s="6">
        <f>Tabel134[[#This Row],[%-Eigendom]]*Tabel134[[#This Row],[Vermogen (KWp)]]</f>
        <v>138</v>
      </c>
    </row>
    <row r="435" spans="2:19" x14ac:dyDescent="0.3">
      <c r="B435" t="s">
        <v>1607</v>
      </c>
      <c r="C435" t="s">
        <v>28</v>
      </c>
      <c r="D435" t="s">
        <v>29</v>
      </c>
      <c r="E435" t="s">
        <v>1361</v>
      </c>
      <c r="F435" t="s">
        <v>1362</v>
      </c>
      <c r="G435" t="s">
        <v>587</v>
      </c>
      <c r="H435">
        <v>2018</v>
      </c>
      <c r="I435" t="s">
        <v>607</v>
      </c>
      <c r="J435" t="s">
        <v>595</v>
      </c>
      <c r="K435" t="s">
        <v>1363</v>
      </c>
      <c r="L435" t="s">
        <v>1364</v>
      </c>
      <c r="N435" t="s">
        <v>1365</v>
      </c>
      <c r="O435" s="6"/>
      <c r="P435" s="6">
        <v>2248</v>
      </c>
      <c r="Q435" s="2">
        <v>1</v>
      </c>
      <c r="R435" t="s">
        <v>71</v>
      </c>
      <c r="S435" s="6">
        <f>Tabel134[[#This Row],[%-Eigendom]]*Tabel134[[#This Row],[Vermogen (KWp)]]</f>
        <v>2248</v>
      </c>
    </row>
    <row r="436" spans="2:19" x14ac:dyDescent="0.3">
      <c r="B436" t="s">
        <v>1608</v>
      </c>
      <c r="C436" t="s">
        <v>28</v>
      </c>
      <c r="D436" t="s">
        <v>33</v>
      </c>
      <c r="E436" t="s">
        <v>1292</v>
      </c>
      <c r="G436" t="s">
        <v>587</v>
      </c>
      <c r="H436">
        <v>2018</v>
      </c>
      <c r="I436" t="s">
        <v>588</v>
      </c>
      <c r="J436" t="s">
        <v>595</v>
      </c>
      <c r="K436" t="s">
        <v>1293</v>
      </c>
      <c r="L436" t="s">
        <v>1294</v>
      </c>
      <c r="O436" s="6"/>
      <c r="P436" s="6">
        <v>107</v>
      </c>
      <c r="Q436" s="2">
        <v>1</v>
      </c>
      <c r="R436" t="s">
        <v>83</v>
      </c>
      <c r="S436" s="6">
        <f>Tabel134[[#This Row],[%-Eigendom]]*Tabel134[[#This Row],[Vermogen (KWp)]]</f>
        <v>107</v>
      </c>
    </row>
    <row r="437" spans="2:19" x14ac:dyDescent="0.3">
      <c r="B437" t="s">
        <v>1609</v>
      </c>
      <c r="C437" t="s">
        <v>138</v>
      </c>
      <c r="D437" t="s">
        <v>139</v>
      </c>
      <c r="E437" t="s">
        <v>1138</v>
      </c>
      <c r="F437" t="s">
        <v>1610</v>
      </c>
      <c r="G437" t="s">
        <v>587</v>
      </c>
      <c r="H437">
        <v>2018</v>
      </c>
      <c r="I437" t="s">
        <v>588</v>
      </c>
      <c r="J437" t="s">
        <v>595</v>
      </c>
      <c r="K437" t="s">
        <v>1611</v>
      </c>
      <c r="L437" t="s">
        <v>977</v>
      </c>
      <c r="O437" s="6"/>
      <c r="P437" s="6">
        <v>67</v>
      </c>
      <c r="Q437" s="2">
        <v>1</v>
      </c>
      <c r="R437" t="s">
        <v>83</v>
      </c>
      <c r="S437" s="6">
        <f>Tabel134[[#This Row],[%-Eigendom]]*Tabel134[[#This Row],[Vermogen (KWp)]]</f>
        <v>67</v>
      </c>
    </row>
    <row r="438" spans="2:19" x14ac:dyDescent="0.3">
      <c r="B438" t="s">
        <v>1612</v>
      </c>
      <c r="C438" t="s">
        <v>66</v>
      </c>
      <c r="D438" t="s">
        <v>67</v>
      </c>
      <c r="E438" t="s">
        <v>598</v>
      </c>
      <c r="G438" t="s">
        <v>587</v>
      </c>
      <c r="H438">
        <v>2018</v>
      </c>
      <c r="I438" t="s">
        <v>588</v>
      </c>
      <c r="J438" t="s">
        <v>595</v>
      </c>
      <c r="K438" t="s">
        <v>1613</v>
      </c>
      <c r="O438" s="6"/>
      <c r="P438" s="6">
        <v>307</v>
      </c>
      <c r="Q438" s="2">
        <v>1</v>
      </c>
      <c r="R438" t="s">
        <v>83</v>
      </c>
      <c r="S438" s="6">
        <f>Tabel134[[#This Row],[%-Eigendom]]*Tabel134[[#This Row],[Vermogen (KWp)]]</f>
        <v>307</v>
      </c>
    </row>
    <row r="439" spans="2:19" x14ac:dyDescent="0.3">
      <c r="B439" t="s">
        <v>1614</v>
      </c>
      <c r="C439" t="s">
        <v>85</v>
      </c>
      <c r="D439" t="s">
        <v>86</v>
      </c>
      <c r="E439" t="s">
        <v>120</v>
      </c>
      <c r="F439" t="s">
        <v>1615</v>
      </c>
      <c r="G439" t="s">
        <v>587</v>
      </c>
      <c r="H439">
        <v>2018</v>
      </c>
      <c r="I439" t="s">
        <v>588</v>
      </c>
      <c r="J439" t="s">
        <v>595</v>
      </c>
      <c r="K439" t="s">
        <v>1616</v>
      </c>
      <c r="O439" s="6"/>
      <c r="P439" s="6">
        <v>96</v>
      </c>
      <c r="Q439" s="2">
        <v>1</v>
      </c>
      <c r="R439" t="s">
        <v>83</v>
      </c>
      <c r="S439" s="6">
        <f>Tabel134[[#This Row],[%-Eigendom]]*Tabel134[[#This Row],[Vermogen (KWp)]]</f>
        <v>96</v>
      </c>
    </row>
    <row r="440" spans="2:19" x14ac:dyDescent="0.3">
      <c r="B440" t="s">
        <v>1617</v>
      </c>
      <c r="C440" t="s">
        <v>176</v>
      </c>
      <c r="D440" t="s">
        <v>177</v>
      </c>
      <c r="E440" t="s">
        <v>752</v>
      </c>
      <c r="F440" t="s">
        <v>1079</v>
      </c>
      <c r="G440" t="s">
        <v>587</v>
      </c>
      <c r="H440">
        <v>2018</v>
      </c>
      <c r="I440" t="s">
        <v>588</v>
      </c>
      <c r="J440" t="s">
        <v>595</v>
      </c>
      <c r="K440" t="s">
        <v>1080</v>
      </c>
      <c r="O440" s="6"/>
      <c r="P440" s="6"/>
      <c r="Q440" s="2">
        <v>1</v>
      </c>
      <c r="R440" t="s">
        <v>83</v>
      </c>
      <c r="S440" s="6">
        <f>Tabel134[[#This Row],[%-Eigendom]]*Tabel134[[#This Row],[Vermogen (KWp)]]</f>
        <v>0</v>
      </c>
    </row>
    <row r="441" spans="2:19" x14ac:dyDescent="0.3">
      <c r="B441" t="s">
        <v>1618</v>
      </c>
      <c r="C441" t="s">
        <v>42</v>
      </c>
      <c r="D441" t="s">
        <v>276</v>
      </c>
      <c r="E441" t="s">
        <v>872</v>
      </c>
      <c r="F441" t="s">
        <v>1619</v>
      </c>
      <c r="G441" t="s">
        <v>587</v>
      </c>
      <c r="H441">
        <v>2018</v>
      </c>
      <c r="I441" t="s">
        <v>588</v>
      </c>
      <c r="J441" t="s">
        <v>595</v>
      </c>
      <c r="K441" t="s">
        <v>1620</v>
      </c>
      <c r="O441" s="6"/>
      <c r="P441" s="6">
        <v>113</v>
      </c>
      <c r="Q441" s="2">
        <v>1</v>
      </c>
      <c r="R441" t="s">
        <v>83</v>
      </c>
      <c r="S441" s="6">
        <f>Tabel134[[#This Row],[%-Eigendom]]*Tabel134[[#This Row],[Vermogen (KWp)]]</f>
        <v>113</v>
      </c>
    </row>
    <row r="442" spans="2:19" x14ac:dyDescent="0.3">
      <c r="B442" t="s">
        <v>1621</v>
      </c>
      <c r="C442" t="s">
        <v>48</v>
      </c>
      <c r="D442" t="s">
        <v>228</v>
      </c>
      <c r="E442" t="s">
        <v>781</v>
      </c>
      <c r="F442" t="s">
        <v>1122</v>
      </c>
      <c r="G442" t="s">
        <v>587</v>
      </c>
      <c r="H442">
        <v>2018</v>
      </c>
      <c r="I442" t="s">
        <v>588</v>
      </c>
      <c r="J442" t="s">
        <v>599</v>
      </c>
      <c r="K442" t="s">
        <v>1123</v>
      </c>
      <c r="L442" t="s">
        <v>601</v>
      </c>
      <c r="O442" s="6"/>
      <c r="P442" s="6">
        <v>69</v>
      </c>
      <c r="Q442" s="2">
        <v>1</v>
      </c>
      <c r="R442" t="s">
        <v>83</v>
      </c>
      <c r="S442" s="6">
        <f>Tabel134[[#This Row],[%-Eigendom]]*Tabel134[[#This Row],[Vermogen (KWp)]]</f>
        <v>69</v>
      </c>
    </row>
    <row r="443" spans="2:19" x14ac:dyDescent="0.3">
      <c r="B443" t="s">
        <v>1622</v>
      </c>
      <c r="C443" t="s">
        <v>66</v>
      </c>
      <c r="D443" t="s">
        <v>67</v>
      </c>
      <c r="E443" t="s">
        <v>738</v>
      </c>
      <c r="G443" t="s">
        <v>587</v>
      </c>
      <c r="H443">
        <v>2018</v>
      </c>
      <c r="I443" t="s">
        <v>588</v>
      </c>
      <c r="J443" t="s">
        <v>595</v>
      </c>
      <c r="K443" t="s">
        <v>1623</v>
      </c>
      <c r="L443" t="s">
        <v>1624</v>
      </c>
      <c r="O443" s="6"/>
      <c r="P443" s="6">
        <v>154</v>
      </c>
      <c r="Q443" s="2">
        <v>1</v>
      </c>
      <c r="R443" t="s">
        <v>83</v>
      </c>
      <c r="S443" s="6">
        <f>Tabel134[[#This Row],[%-Eigendom]]*Tabel134[[#This Row],[Vermogen (KWp)]]</f>
        <v>154</v>
      </c>
    </row>
    <row r="444" spans="2:19" x14ac:dyDescent="0.3">
      <c r="B444" t="s">
        <v>1625</v>
      </c>
      <c r="C444" t="s">
        <v>28</v>
      </c>
      <c r="D444" t="s">
        <v>33</v>
      </c>
      <c r="E444" t="s">
        <v>1540</v>
      </c>
      <c r="G444" t="s">
        <v>587</v>
      </c>
      <c r="H444">
        <v>2018</v>
      </c>
      <c r="I444" t="s">
        <v>588</v>
      </c>
      <c r="J444" t="s">
        <v>595</v>
      </c>
      <c r="K444" t="s">
        <v>1541</v>
      </c>
      <c r="O444" s="6"/>
      <c r="P444" s="6">
        <v>227</v>
      </c>
      <c r="Q444" s="2">
        <v>1</v>
      </c>
      <c r="R444" t="s">
        <v>71</v>
      </c>
      <c r="S444" s="6">
        <f>Tabel134[[#This Row],[%-Eigendom]]*Tabel134[[#This Row],[Vermogen (KWp)]]</f>
        <v>227</v>
      </c>
    </row>
    <row r="445" spans="2:19" x14ac:dyDescent="0.3">
      <c r="B445" t="s">
        <v>1626</v>
      </c>
      <c r="C445" t="s">
        <v>48</v>
      </c>
      <c r="D445" t="s">
        <v>49</v>
      </c>
      <c r="E445" t="s">
        <v>1627</v>
      </c>
      <c r="F445" t="s">
        <v>1628</v>
      </c>
      <c r="G445" t="s">
        <v>587</v>
      </c>
      <c r="H445">
        <v>2018</v>
      </c>
      <c r="I445" t="s">
        <v>588</v>
      </c>
      <c r="J445" t="s">
        <v>589</v>
      </c>
      <c r="M445" t="s">
        <v>677</v>
      </c>
      <c r="O445" s="6"/>
      <c r="P445" s="6">
        <v>444</v>
      </c>
      <c r="Q445" s="2">
        <v>0</v>
      </c>
      <c r="R445" t="s">
        <v>71</v>
      </c>
      <c r="S445" s="6">
        <f>Tabel134[[#This Row],[%-Eigendom]]*Tabel134[[#This Row],[Vermogen (KWp)]]</f>
        <v>0</v>
      </c>
    </row>
    <row r="446" spans="2:19" x14ac:dyDescent="0.3">
      <c r="B446" t="s">
        <v>1629</v>
      </c>
      <c r="C446" t="s">
        <v>66</v>
      </c>
      <c r="D446" t="s">
        <v>67</v>
      </c>
      <c r="E446" t="s">
        <v>874</v>
      </c>
      <c r="G446" t="s">
        <v>587</v>
      </c>
      <c r="H446">
        <v>2018</v>
      </c>
      <c r="I446" t="s">
        <v>588</v>
      </c>
      <c r="J446" t="s">
        <v>595</v>
      </c>
      <c r="K446" t="s">
        <v>875</v>
      </c>
      <c r="N446" t="s">
        <v>1630</v>
      </c>
      <c r="O446" s="6"/>
      <c r="P446" s="6">
        <v>594</v>
      </c>
      <c r="Q446" s="2">
        <v>1</v>
      </c>
      <c r="R446" t="s">
        <v>83</v>
      </c>
      <c r="S446" s="6">
        <f>Tabel134[[#This Row],[%-Eigendom]]*Tabel134[[#This Row],[Vermogen (KWp)]]</f>
        <v>594</v>
      </c>
    </row>
    <row r="447" spans="2:19" x14ac:dyDescent="0.3">
      <c r="B447" t="s">
        <v>1631</v>
      </c>
      <c r="C447" t="s">
        <v>73</v>
      </c>
      <c r="D447" t="s">
        <v>290</v>
      </c>
      <c r="E447" t="s">
        <v>422</v>
      </c>
      <c r="F447" t="s">
        <v>422</v>
      </c>
      <c r="G447" t="s">
        <v>587</v>
      </c>
      <c r="H447">
        <v>2018</v>
      </c>
      <c r="I447" t="s">
        <v>607</v>
      </c>
      <c r="J447" t="s">
        <v>595</v>
      </c>
      <c r="K447" t="s">
        <v>423</v>
      </c>
      <c r="O447" s="6"/>
      <c r="P447" s="6">
        <v>1138</v>
      </c>
      <c r="Q447" s="2">
        <v>1</v>
      </c>
      <c r="R447" t="s">
        <v>931</v>
      </c>
      <c r="S447" s="6">
        <f>Tabel134[[#This Row],[%-Eigendom]]*Tabel134[[#This Row],[Vermogen (KWp)]]</f>
        <v>1138</v>
      </c>
    </row>
    <row r="448" spans="2:19" x14ac:dyDescent="0.3">
      <c r="B448" t="s">
        <v>1632</v>
      </c>
      <c r="C448" t="s">
        <v>21</v>
      </c>
      <c r="D448" t="s">
        <v>22</v>
      </c>
      <c r="E448" t="s">
        <v>21</v>
      </c>
      <c r="F448" t="s">
        <v>1633</v>
      </c>
      <c r="G448" t="s">
        <v>587</v>
      </c>
      <c r="H448">
        <v>2018</v>
      </c>
      <c r="I448" t="s">
        <v>588</v>
      </c>
      <c r="J448" t="s">
        <v>599</v>
      </c>
      <c r="K448" t="s">
        <v>1051</v>
      </c>
      <c r="L448" t="s">
        <v>1052</v>
      </c>
      <c r="O448" s="6"/>
      <c r="P448" s="6">
        <v>68</v>
      </c>
      <c r="Q448" s="2">
        <v>1</v>
      </c>
      <c r="R448" t="s">
        <v>83</v>
      </c>
      <c r="S448" s="6">
        <f>Tabel134[[#This Row],[%-Eigendom]]*Tabel134[[#This Row],[Vermogen (KWp)]]</f>
        <v>68</v>
      </c>
    </row>
    <row r="449" spans="2:19" x14ac:dyDescent="0.3">
      <c r="B449" t="s">
        <v>1634</v>
      </c>
      <c r="C449" t="s">
        <v>48</v>
      </c>
      <c r="D449" t="s">
        <v>49</v>
      </c>
      <c r="E449" s="5" t="s">
        <v>272</v>
      </c>
      <c r="F449" t="s">
        <v>1635</v>
      </c>
      <c r="G449" t="s">
        <v>587</v>
      </c>
      <c r="H449">
        <v>2018</v>
      </c>
      <c r="I449" t="s">
        <v>588</v>
      </c>
      <c r="J449" t="s">
        <v>595</v>
      </c>
      <c r="K449" t="s">
        <v>1636</v>
      </c>
      <c r="L449" t="s">
        <v>601</v>
      </c>
      <c r="O449" s="6"/>
      <c r="P449" s="6">
        <v>48</v>
      </c>
      <c r="Q449" s="2">
        <v>1</v>
      </c>
      <c r="R449" t="s">
        <v>83</v>
      </c>
      <c r="S449" s="6">
        <f>Tabel134[[#This Row],[%-Eigendom]]*Tabel134[[#This Row],[Vermogen (KWp)]]</f>
        <v>48</v>
      </c>
    </row>
    <row r="450" spans="2:19" x14ac:dyDescent="0.3">
      <c r="B450" t="s">
        <v>1637</v>
      </c>
      <c r="C450" t="s">
        <v>37</v>
      </c>
      <c r="D450" t="s">
        <v>538</v>
      </c>
      <c r="E450" t="s">
        <v>711</v>
      </c>
      <c r="G450" t="s">
        <v>587</v>
      </c>
      <c r="H450">
        <v>2018</v>
      </c>
      <c r="I450" t="s">
        <v>588</v>
      </c>
      <c r="J450" t="s">
        <v>589</v>
      </c>
      <c r="M450" t="s">
        <v>677</v>
      </c>
      <c r="O450" s="6"/>
      <c r="P450" s="6">
        <v>498</v>
      </c>
      <c r="Q450" s="2">
        <v>0</v>
      </c>
      <c r="R450" t="s">
        <v>71</v>
      </c>
      <c r="S450" s="6">
        <f>Tabel134[[#This Row],[%-Eigendom]]*Tabel134[[#This Row],[Vermogen (KWp)]]</f>
        <v>0</v>
      </c>
    </row>
    <row r="451" spans="2:19" x14ac:dyDescent="0.3">
      <c r="B451" t="s">
        <v>1638</v>
      </c>
      <c r="C451" t="s">
        <v>48</v>
      </c>
      <c r="D451" t="s">
        <v>498</v>
      </c>
      <c r="E451" t="s">
        <v>1044</v>
      </c>
      <c r="F451" t="s">
        <v>1639</v>
      </c>
      <c r="G451" t="s">
        <v>587</v>
      </c>
      <c r="H451">
        <v>2018</v>
      </c>
      <c r="I451" t="s">
        <v>588</v>
      </c>
      <c r="J451" t="s">
        <v>599</v>
      </c>
      <c r="K451" t="s">
        <v>1640</v>
      </c>
      <c r="L451" t="s">
        <v>1641</v>
      </c>
      <c r="O451" s="6"/>
      <c r="P451" s="6">
        <v>68</v>
      </c>
      <c r="Q451" s="2">
        <v>1</v>
      </c>
      <c r="R451" t="s">
        <v>83</v>
      </c>
      <c r="S451" s="6">
        <f>Tabel134[[#This Row],[%-Eigendom]]*Tabel134[[#This Row],[Vermogen (KWp)]]</f>
        <v>68</v>
      </c>
    </row>
    <row r="452" spans="2:19" x14ac:dyDescent="0.3">
      <c r="B452" t="s">
        <v>1642</v>
      </c>
      <c r="C452" t="s">
        <v>42</v>
      </c>
      <c r="D452" t="s">
        <v>43</v>
      </c>
      <c r="E452" t="s">
        <v>44</v>
      </c>
      <c r="G452" t="s">
        <v>587</v>
      </c>
      <c r="H452">
        <v>2018</v>
      </c>
      <c r="I452" t="s">
        <v>588</v>
      </c>
      <c r="J452" t="s">
        <v>599</v>
      </c>
      <c r="K452" t="s">
        <v>1397</v>
      </c>
      <c r="O452" s="6"/>
      <c r="P452" s="6">
        <v>58</v>
      </c>
      <c r="Q452" s="2">
        <v>1</v>
      </c>
      <c r="R452" t="s">
        <v>83</v>
      </c>
      <c r="S452" s="6">
        <f>Tabel134[[#This Row],[%-Eigendom]]*Tabel134[[#This Row],[Vermogen (KWp)]]</f>
        <v>58</v>
      </c>
    </row>
    <row r="453" spans="2:19" x14ac:dyDescent="0.3">
      <c r="B453" t="s">
        <v>1643</v>
      </c>
      <c r="C453" t="s">
        <v>42</v>
      </c>
      <c r="D453" t="s">
        <v>520</v>
      </c>
      <c r="E453" t="s">
        <v>1325</v>
      </c>
      <c r="G453" t="s">
        <v>587</v>
      </c>
      <c r="H453">
        <v>2018</v>
      </c>
      <c r="I453" t="s">
        <v>588</v>
      </c>
      <c r="J453" t="s">
        <v>595</v>
      </c>
      <c r="K453" t="s">
        <v>1326</v>
      </c>
      <c r="O453" s="6"/>
      <c r="P453" s="6">
        <v>26</v>
      </c>
      <c r="Q453" s="2">
        <v>1</v>
      </c>
      <c r="R453" t="s">
        <v>83</v>
      </c>
      <c r="S453" s="6">
        <f>Tabel134[[#This Row],[%-Eigendom]]*Tabel134[[#This Row],[Vermogen (KWp)]]</f>
        <v>26</v>
      </c>
    </row>
    <row r="454" spans="2:19" x14ac:dyDescent="0.3">
      <c r="B454" t="s">
        <v>1644</v>
      </c>
      <c r="C454" t="s">
        <v>42</v>
      </c>
      <c r="D454" t="s">
        <v>43</v>
      </c>
      <c r="E454" t="s">
        <v>838</v>
      </c>
      <c r="F454" t="s">
        <v>839</v>
      </c>
      <c r="G454" t="s">
        <v>587</v>
      </c>
      <c r="H454">
        <v>2018</v>
      </c>
      <c r="I454" t="s">
        <v>588</v>
      </c>
      <c r="J454" t="s">
        <v>595</v>
      </c>
      <c r="K454" t="s">
        <v>840</v>
      </c>
      <c r="L454" t="s">
        <v>1498</v>
      </c>
      <c r="N454" t="s">
        <v>1645</v>
      </c>
      <c r="O454" s="6"/>
      <c r="P454" s="6">
        <v>55</v>
      </c>
      <c r="Q454" s="2">
        <v>1</v>
      </c>
      <c r="R454" t="s">
        <v>596</v>
      </c>
      <c r="S454" s="6">
        <f>Tabel134[[#This Row],[%-Eigendom]]*Tabel134[[#This Row],[Vermogen (KWp)]]</f>
        <v>55</v>
      </c>
    </row>
    <row r="455" spans="2:19" x14ac:dyDescent="0.3">
      <c r="B455" t="s">
        <v>1646</v>
      </c>
      <c r="C455" t="s">
        <v>42</v>
      </c>
      <c r="D455" t="s">
        <v>316</v>
      </c>
      <c r="E455" t="s">
        <v>922</v>
      </c>
      <c r="F455" t="s">
        <v>1284</v>
      </c>
      <c r="G455" t="s">
        <v>587</v>
      </c>
      <c r="H455">
        <v>2018</v>
      </c>
      <c r="I455" t="s">
        <v>588</v>
      </c>
      <c r="J455" t="s">
        <v>595</v>
      </c>
      <c r="K455" t="s">
        <v>1285</v>
      </c>
      <c r="L455" t="s">
        <v>769</v>
      </c>
      <c r="O455" s="6"/>
      <c r="P455" s="6">
        <v>67</v>
      </c>
      <c r="Q455" s="2">
        <v>1</v>
      </c>
      <c r="R455" t="s">
        <v>83</v>
      </c>
      <c r="S455" s="6">
        <f>Tabel134[[#This Row],[%-Eigendom]]*Tabel134[[#This Row],[Vermogen (KWp)]]</f>
        <v>67</v>
      </c>
    </row>
    <row r="456" spans="2:19" x14ac:dyDescent="0.3">
      <c r="B456" t="s">
        <v>1647</v>
      </c>
      <c r="C456" t="s">
        <v>48</v>
      </c>
      <c r="D456" t="s">
        <v>150</v>
      </c>
      <c r="E456" t="s">
        <v>1648</v>
      </c>
      <c r="G456" t="s">
        <v>587</v>
      </c>
      <c r="H456">
        <v>2018</v>
      </c>
      <c r="I456" t="s">
        <v>588</v>
      </c>
      <c r="J456" t="s">
        <v>595</v>
      </c>
      <c r="K456" t="s">
        <v>152</v>
      </c>
      <c r="L456" t="s">
        <v>1047</v>
      </c>
      <c r="O456" s="6"/>
      <c r="P456" s="6">
        <v>77</v>
      </c>
      <c r="Q456" s="2">
        <v>1</v>
      </c>
      <c r="R456" t="s">
        <v>83</v>
      </c>
      <c r="S456" s="6">
        <f>Tabel134[[#This Row],[%-Eigendom]]*Tabel134[[#This Row],[Vermogen (KWp)]]</f>
        <v>77</v>
      </c>
    </row>
    <row r="457" spans="2:19" x14ac:dyDescent="0.3">
      <c r="B457" t="s">
        <v>1649</v>
      </c>
      <c r="C457" t="s">
        <v>48</v>
      </c>
      <c r="D457" t="s">
        <v>498</v>
      </c>
      <c r="E457" t="s">
        <v>1044</v>
      </c>
      <c r="F457" t="s">
        <v>1650</v>
      </c>
      <c r="G457" t="s">
        <v>587</v>
      </c>
      <c r="H457">
        <v>2018</v>
      </c>
      <c r="I457" t="s">
        <v>588</v>
      </c>
      <c r="J457" t="s">
        <v>610</v>
      </c>
      <c r="K457" t="s">
        <v>1084</v>
      </c>
      <c r="L457" t="s">
        <v>1085</v>
      </c>
      <c r="O457" s="6"/>
      <c r="P457" s="6">
        <v>60</v>
      </c>
      <c r="Q457" s="2">
        <v>1</v>
      </c>
      <c r="R457" t="s">
        <v>83</v>
      </c>
      <c r="S457" s="6">
        <f>Tabel134[[#This Row],[%-Eigendom]]*Tabel134[[#This Row],[Vermogen (KWp)]]</f>
        <v>60</v>
      </c>
    </row>
    <row r="458" spans="2:19" x14ac:dyDescent="0.3">
      <c r="B458" t="s">
        <v>1651</v>
      </c>
      <c r="C458" t="s">
        <v>66</v>
      </c>
      <c r="D458" t="s">
        <v>67</v>
      </c>
      <c r="E458" t="s">
        <v>598</v>
      </c>
      <c r="G458" t="s">
        <v>587</v>
      </c>
      <c r="H458">
        <v>2018</v>
      </c>
      <c r="I458" t="s">
        <v>588</v>
      </c>
      <c r="J458" t="s">
        <v>589</v>
      </c>
      <c r="L458" t="s">
        <v>1328</v>
      </c>
      <c r="M458" t="s">
        <v>677</v>
      </c>
      <c r="O458" s="6"/>
      <c r="P458" s="6">
        <v>104</v>
      </c>
      <c r="Q458" s="2">
        <v>0</v>
      </c>
      <c r="R458" t="s">
        <v>71</v>
      </c>
      <c r="S458" s="6">
        <f>Tabel134[[#This Row],[%-Eigendom]]*Tabel134[[#This Row],[Vermogen (KWp)]]</f>
        <v>0</v>
      </c>
    </row>
    <row r="459" spans="2:19" x14ac:dyDescent="0.3">
      <c r="B459" t="s">
        <v>1652</v>
      </c>
      <c r="C459" t="s">
        <v>66</v>
      </c>
      <c r="D459" t="s">
        <v>67</v>
      </c>
      <c r="E459" t="s">
        <v>196</v>
      </c>
      <c r="F459" t="s">
        <v>197</v>
      </c>
      <c r="G459" t="s">
        <v>587</v>
      </c>
      <c r="H459">
        <v>2018</v>
      </c>
      <c r="I459" t="s">
        <v>588</v>
      </c>
      <c r="J459" t="s">
        <v>595</v>
      </c>
      <c r="K459" t="s">
        <v>198</v>
      </c>
      <c r="O459" s="6"/>
      <c r="P459" s="6">
        <v>119</v>
      </c>
      <c r="Q459" s="2">
        <v>1</v>
      </c>
      <c r="R459" t="s">
        <v>71</v>
      </c>
      <c r="S459" s="6">
        <f>Tabel134[[#This Row],[%-Eigendom]]*Tabel134[[#This Row],[Vermogen (KWp)]]</f>
        <v>119</v>
      </c>
    </row>
    <row r="460" spans="2:19" x14ac:dyDescent="0.3">
      <c r="B460" t="s">
        <v>1653</v>
      </c>
      <c r="C460" t="s">
        <v>53</v>
      </c>
      <c r="D460" t="s">
        <v>54</v>
      </c>
      <c r="E460" t="s">
        <v>1456</v>
      </c>
      <c r="G460" t="s">
        <v>587</v>
      </c>
      <c r="H460">
        <v>2018</v>
      </c>
      <c r="I460" t="s">
        <v>588</v>
      </c>
      <c r="J460" t="s">
        <v>595</v>
      </c>
      <c r="K460" t="s">
        <v>26</v>
      </c>
      <c r="O460" s="6"/>
      <c r="P460" s="6">
        <v>51</v>
      </c>
      <c r="Q460" s="2">
        <v>1</v>
      </c>
      <c r="R460" t="s">
        <v>83</v>
      </c>
      <c r="S460" s="6">
        <f>Tabel134[[#This Row],[%-Eigendom]]*Tabel134[[#This Row],[Vermogen (KWp)]]</f>
        <v>51</v>
      </c>
    </row>
    <row r="461" spans="2:19" x14ac:dyDescent="0.3">
      <c r="B461" t="s">
        <v>1654</v>
      </c>
      <c r="C461" t="s">
        <v>37</v>
      </c>
      <c r="D461" t="s">
        <v>538</v>
      </c>
      <c r="E461" t="s">
        <v>908</v>
      </c>
      <c r="F461" t="s">
        <v>1655</v>
      </c>
      <c r="G461" t="s">
        <v>587</v>
      </c>
      <c r="H461">
        <v>2018</v>
      </c>
      <c r="I461" t="s">
        <v>588</v>
      </c>
      <c r="J461" t="s">
        <v>595</v>
      </c>
      <c r="K461" t="s">
        <v>712</v>
      </c>
      <c r="L461" t="s">
        <v>601</v>
      </c>
      <c r="O461" s="6"/>
      <c r="P461" s="6">
        <v>56</v>
      </c>
      <c r="Q461" s="2">
        <v>1</v>
      </c>
      <c r="R461" t="s">
        <v>83</v>
      </c>
      <c r="S461" s="6">
        <f>Tabel134[[#This Row],[%-Eigendom]]*Tabel134[[#This Row],[Vermogen (KWp)]]</f>
        <v>56</v>
      </c>
    </row>
    <row r="462" spans="2:19" x14ac:dyDescent="0.3">
      <c r="B462" t="s">
        <v>1656</v>
      </c>
      <c r="C462" t="s">
        <v>42</v>
      </c>
      <c r="D462" t="s">
        <v>520</v>
      </c>
      <c r="E462" t="s">
        <v>1325</v>
      </c>
      <c r="G462" t="s">
        <v>587</v>
      </c>
      <c r="H462">
        <v>2018</v>
      </c>
      <c r="I462" t="s">
        <v>588</v>
      </c>
      <c r="J462" t="s">
        <v>595</v>
      </c>
      <c r="K462" t="s">
        <v>1326</v>
      </c>
      <c r="O462" s="6"/>
      <c r="P462" s="6">
        <v>105</v>
      </c>
      <c r="Q462" s="2">
        <v>1</v>
      </c>
      <c r="R462" t="s">
        <v>71</v>
      </c>
      <c r="S462" s="6">
        <f>Tabel134[[#This Row],[%-Eigendom]]*Tabel134[[#This Row],[Vermogen (KWp)]]</f>
        <v>105</v>
      </c>
    </row>
    <row r="463" spans="2:19" x14ac:dyDescent="0.3">
      <c r="B463" t="s">
        <v>1657</v>
      </c>
      <c r="C463" t="s">
        <v>21</v>
      </c>
      <c r="D463" t="s">
        <v>22</v>
      </c>
      <c r="E463" t="s">
        <v>21</v>
      </c>
      <c r="G463" t="s">
        <v>587</v>
      </c>
      <c r="H463">
        <v>2018</v>
      </c>
      <c r="I463" t="s">
        <v>588</v>
      </c>
      <c r="J463" t="s">
        <v>599</v>
      </c>
      <c r="K463" t="s">
        <v>1051</v>
      </c>
      <c r="L463" t="s">
        <v>1052</v>
      </c>
      <c r="O463" s="6"/>
      <c r="P463" s="6">
        <v>57</v>
      </c>
      <c r="Q463" s="2">
        <v>1</v>
      </c>
      <c r="R463" t="s">
        <v>83</v>
      </c>
      <c r="S463" s="6">
        <f>Tabel134[[#This Row],[%-Eigendom]]*Tabel134[[#This Row],[Vermogen (KWp)]]</f>
        <v>57</v>
      </c>
    </row>
    <row r="464" spans="2:19" x14ac:dyDescent="0.3">
      <c r="B464" t="s">
        <v>1658</v>
      </c>
      <c r="C464" t="s">
        <v>48</v>
      </c>
      <c r="D464" t="s">
        <v>150</v>
      </c>
      <c r="E464" t="s">
        <v>1648</v>
      </c>
      <c r="G464" t="s">
        <v>587</v>
      </c>
      <c r="H464">
        <v>2018</v>
      </c>
      <c r="I464" t="s">
        <v>588</v>
      </c>
      <c r="J464" t="s">
        <v>595</v>
      </c>
      <c r="K464" t="s">
        <v>152</v>
      </c>
      <c r="L464" t="s">
        <v>1047</v>
      </c>
      <c r="O464" s="6"/>
      <c r="P464" s="6">
        <v>182</v>
      </c>
      <c r="Q464" s="2">
        <v>1</v>
      </c>
      <c r="R464" t="s">
        <v>83</v>
      </c>
      <c r="S464" s="6">
        <f>Tabel134[[#This Row],[%-Eigendom]]*Tabel134[[#This Row],[Vermogen (KWp)]]</f>
        <v>182</v>
      </c>
    </row>
    <row r="465" spans="2:19" x14ac:dyDescent="0.3">
      <c r="B465" t="s">
        <v>1659</v>
      </c>
      <c r="C465" t="s">
        <v>37</v>
      </c>
      <c r="D465" t="s">
        <v>538</v>
      </c>
      <c r="E465" t="s">
        <v>1027</v>
      </c>
      <c r="F465" t="s">
        <v>1660</v>
      </c>
      <c r="G465" t="s">
        <v>587</v>
      </c>
      <c r="H465">
        <v>2018</v>
      </c>
      <c r="I465" t="s">
        <v>588</v>
      </c>
      <c r="J465" t="s">
        <v>599</v>
      </c>
      <c r="K465" t="s">
        <v>1661</v>
      </c>
      <c r="L465" t="s">
        <v>1662</v>
      </c>
      <c r="N465" t="s">
        <v>1663</v>
      </c>
      <c r="O465" s="6"/>
      <c r="P465" s="6">
        <v>97</v>
      </c>
      <c r="Q465" s="2">
        <v>1</v>
      </c>
      <c r="R465" t="s">
        <v>83</v>
      </c>
      <c r="S465" s="6">
        <f>Tabel134[[#This Row],[%-Eigendom]]*Tabel134[[#This Row],[Vermogen (KWp)]]</f>
        <v>97</v>
      </c>
    </row>
    <row r="466" spans="2:19" x14ac:dyDescent="0.3">
      <c r="B466" t="s">
        <v>1664</v>
      </c>
      <c r="C466" t="s">
        <v>28</v>
      </c>
      <c r="D466" t="s">
        <v>29</v>
      </c>
      <c r="E466" t="s">
        <v>398</v>
      </c>
      <c r="F466" t="s">
        <v>1665</v>
      </c>
      <c r="G466" t="s">
        <v>587</v>
      </c>
      <c r="H466">
        <v>2018</v>
      </c>
      <c r="I466" t="s">
        <v>588</v>
      </c>
      <c r="J466" t="s">
        <v>589</v>
      </c>
      <c r="L466" t="s">
        <v>1130</v>
      </c>
      <c r="M466" t="s">
        <v>677</v>
      </c>
      <c r="O466" s="6"/>
      <c r="P466" s="6">
        <v>504</v>
      </c>
      <c r="Q466" s="2">
        <v>0</v>
      </c>
      <c r="R466" t="s">
        <v>71</v>
      </c>
      <c r="S466" s="6">
        <f>Tabel134[[#This Row],[%-Eigendom]]*Tabel134[[#This Row],[Vermogen (KWp)]]</f>
        <v>0</v>
      </c>
    </row>
    <row r="467" spans="2:19" x14ac:dyDescent="0.3">
      <c r="B467" t="s">
        <v>1666</v>
      </c>
      <c r="C467" t="s">
        <v>37</v>
      </c>
      <c r="D467" t="s">
        <v>538</v>
      </c>
      <c r="E467" t="s">
        <v>1667</v>
      </c>
      <c r="G467" t="s">
        <v>587</v>
      </c>
      <c r="H467">
        <v>2018</v>
      </c>
      <c r="I467" t="s">
        <v>588</v>
      </c>
      <c r="J467" t="s">
        <v>595</v>
      </c>
      <c r="K467" t="s">
        <v>1668</v>
      </c>
      <c r="O467" s="6"/>
      <c r="P467" s="6">
        <v>71</v>
      </c>
      <c r="Q467" s="2">
        <v>1</v>
      </c>
      <c r="R467" t="s">
        <v>83</v>
      </c>
      <c r="S467" s="6">
        <f>Tabel134[[#This Row],[%-Eigendom]]*Tabel134[[#This Row],[Vermogen (KWp)]]</f>
        <v>71</v>
      </c>
    </row>
    <row r="468" spans="2:19" x14ac:dyDescent="0.3">
      <c r="B468" t="s">
        <v>1669</v>
      </c>
      <c r="C468" t="s">
        <v>28</v>
      </c>
      <c r="D468" t="s">
        <v>33</v>
      </c>
      <c r="E468" t="s">
        <v>1292</v>
      </c>
      <c r="G468" t="s">
        <v>587</v>
      </c>
      <c r="H468">
        <v>2018</v>
      </c>
      <c r="I468" t="s">
        <v>588</v>
      </c>
      <c r="J468" t="s">
        <v>595</v>
      </c>
      <c r="K468" t="s">
        <v>1293</v>
      </c>
      <c r="L468" t="s">
        <v>1294</v>
      </c>
      <c r="O468" s="6"/>
      <c r="P468" s="6">
        <v>113</v>
      </c>
      <c r="Q468" s="2">
        <v>1</v>
      </c>
      <c r="R468" t="s">
        <v>83</v>
      </c>
      <c r="S468" s="6">
        <f>Tabel134[[#This Row],[%-Eigendom]]*Tabel134[[#This Row],[Vermogen (KWp)]]</f>
        <v>113</v>
      </c>
    </row>
    <row r="469" spans="2:19" x14ac:dyDescent="0.3">
      <c r="B469" t="s">
        <v>1670</v>
      </c>
      <c r="C469" t="s">
        <v>42</v>
      </c>
      <c r="D469" t="s">
        <v>93</v>
      </c>
      <c r="E469" t="s">
        <v>1370</v>
      </c>
      <c r="F469" t="s">
        <v>1371</v>
      </c>
      <c r="G469" t="s">
        <v>587</v>
      </c>
      <c r="H469">
        <v>2018</v>
      </c>
      <c r="I469" t="s">
        <v>588</v>
      </c>
      <c r="J469" t="s">
        <v>595</v>
      </c>
      <c r="K469" t="s">
        <v>1372</v>
      </c>
      <c r="L469" t="s">
        <v>1373</v>
      </c>
      <c r="O469" s="6"/>
      <c r="P469" s="6">
        <v>61</v>
      </c>
      <c r="Q469" s="2">
        <v>1</v>
      </c>
      <c r="R469" t="s">
        <v>83</v>
      </c>
      <c r="S469" s="6">
        <f>Tabel134[[#This Row],[%-Eigendom]]*Tabel134[[#This Row],[Vermogen (KWp)]]</f>
        <v>61</v>
      </c>
    </row>
    <row r="470" spans="2:19" x14ac:dyDescent="0.3">
      <c r="B470" t="s">
        <v>1671</v>
      </c>
      <c r="C470" t="s">
        <v>21</v>
      </c>
      <c r="D470" t="s">
        <v>22</v>
      </c>
      <c r="E470" t="s">
        <v>90</v>
      </c>
      <c r="G470" t="s">
        <v>587</v>
      </c>
      <c r="H470">
        <v>2018</v>
      </c>
      <c r="I470" t="s">
        <v>588</v>
      </c>
      <c r="J470" t="s">
        <v>595</v>
      </c>
      <c r="K470" t="s">
        <v>91</v>
      </c>
      <c r="N470" t="s">
        <v>1672</v>
      </c>
      <c r="O470" s="6"/>
      <c r="P470" s="6">
        <v>132</v>
      </c>
      <c r="Q470" s="2">
        <v>1</v>
      </c>
      <c r="R470" t="s">
        <v>83</v>
      </c>
      <c r="S470" s="6">
        <f>Tabel134[[#This Row],[%-Eigendom]]*Tabel134[[#This Row],[Vermogen (KWp)]]</f>
        <v>132</v>
      </c>
    </row>
    <row r="471" spans="2:19" x14ac:dyDescent="0.3">
      <c r="B471" t="s">
        <v>1673</v>
      </c>
      <c r="C471" t="s">
        <v>37</v>
      </c>
      <c r="D471" t="s">
        <v>538</v>
      </c>
      <c r="E471" t="s">
        <v>711</v>
      </c>
      <c r="G471" t="s">
        <v>587</v>
      </c>
      <c r="H471">
        <v>2018</v>
      </c>
      <c r="I471" t="s">
        <v>607</v>
      </c>
      <c r="J471" t="s">
        <v>595</v>
      </c>
      <c r="K471" t="s">
        <v>1674</v>
      </c>
      <c r="L471" t="s">
        <v>1675</v>
      </c>
      <c r="N471" t="s">
        <v>1676</v>
      </c>
      <c r="O471" s="6"/>
      <c r="P471" s="6">
        <v>3146</v>
      </c>
      <c r="Q471" s="2">
        <v>1</v>
      </c>
      <c r="R471" t="s">
        <v>83</v>
      </c>
      <c r="S471" s="6">
        <f>Tabel134[[#This Row],[%-Eigendom]]*Tabel134[[#This Row],[Vermogen (KWp)]]</f>
        <v>3146</v>
      </c>
    </row>
    <row r="472" spans="2:19" x14ac:dyDescent="0.3">
      <c r="B472" t="s">
        <v>1677</v>
      </c>
      <c r="C472" t="s">
        <v>48</v>
      </c>
      <c r="D472" t="s">
        <v>403</v>
      </c>
      <c r="E472" t="s">
        <v>1678</v>
      </c>
      <c r="G472" t="s">
        <v>587</v>
      </c>
      <c r="H472">
        <v>2019</v>
      </c>
      <c r="I472" t="s">
        <v>588</v>
      </c>
      <c r="J472" t="s">
        <v>599</v>
      </c>
      <c r="K472" t="s">
        <v>1679</v>
      </c>
      <c r="O472" s="6"/>
      <c r="P472" s="6">
        <v>84</v>
      </c>
      <c r="Q472" s="2">
        <v>1</v>
      </c>
      <c r="R472" t="s">
        <v>83</v>
      </c>
      <c r="S472" s="6">
        <f>Tabel134[[#This Row],[%-Eigendom]]*Tabel134[[#This Row],[Vermogen (KWp)]]</f>
        <v>84</v>
      </c>
    </row>
    <row r="473" spans="2:19" x14ac:dyDescent="0.3">
      <c r="B473" t="s">
        <v>1680</v>
      </c>
      <c r="C473" t="s">
        <v>53</v>
      </c>
      <c r="D473" t="s">
        <v>54</v>
      </c>
      <c r="E473" t="s">
        <v>1681</v>
      </c>
      <c r="F473" t="s">
        <v>1682</v>
      </c>
      <c r="G473" t="s">
        <v>587</v>
      </c>
      <c r="H473">
        <v>2019</v>
      </c>
      <c r="I473" t="s">
        <v>607</v>
      </c>
      <c r="J473" t="s">
        <v>595</v>
      </c>
      <c r="K473" t="s">
        <v>1683</v>
      </c>
      <c r="L473" t="s">
        <v>1684</v>
      </c>
      <c r="N473" t="s">
        <v>1685</v>
      </c>
      <c r="O473" s="6"/>
      <c r="P473" s="6">
        <v>3600</v>
      </c>
      <c r="Q473" s="2">
        <v>1</v>
      </c>
      <c r="R473" t="s">
        <v>71</v>
      </c>
      <c r="S473" s="6">
        <f>Tabel134[[#This Row],[%-Eigendom]]*Tabel134[[#This Row],[Vermogen (KWp)]]</f>
        <v>3600</v>
      </c>
    </row>
    <row r="474" spans="2:19" x14ac:dyDescent="0.3">
      <c r="B474" t="s">
        <v>1686</v>
      </c>
      <c r="C474" t="s">
        <v>176</v>
      </c>
      <c r="D474" t="s">
        <v>177</v>
      </c>
      <c r="E474" t="s">
        <v>372</v>
      </c>
      <c r="F474" t="s">
        <v>797</v>
      </c>
      <c r="G474" t="s">
        <v>587</v>
      </c>
      <c r="H474">
        <v>2019</v>
      </c>
      <c r="I474" t="s">
        <v>607</v>
      </c>
      <c r="J474" t="s">
        <v>1431</v>
      </c>
      <c r="K474" t="s">
        <v>798</v>
      </c>
      <c r="N474" t="s">
        <v>1687</v>
      </c>
      <c r="O474" s="6">
        <v>34003</v>
      </c>
      <c r="P474" s="6"/>
      <c r="Q474" s="2">
        <v>0</v>
      </c>
      <c r="R474" t="s">
        <v>71</v>
      </c>
      <c r="S474" s="6">
        <f>Tabel134[[#This Row],[%-Eigendom]]*Tabel134[[#This Row],[Vermogen (KWp)]]</f>
        <v>0</v>
      </c>
    </row>
    <row r="475" spans="2:19" x14ac:dyDescent="0.3">
      <c r="B475" t="s">
        <v>1688</v>
      </c>
      <c r="C475" t="s">
        <v>66</v>
      </c>
      <c r="D475" t="s">
        <v>67</v>
      </c>
      <c r="E475" t="s">
        <v>598</v>
      </c>
      <c r="G475" t="s">
        <v>587</v>
      </c>
      <c r="H475">
        <v>2019</v>
      </c>
      <c r="I475" t="s">
        <v>588</v>
      </c>
      <c r="J475" t="s">
        <v>595</v>
      </c>
      <c r="K475" t="s">
        <v>1300</v>
      </c>
      <c r="O475" s="6"/>
      <c r="P475" s="6">
        <v>66</v>
      </c>
      <c r="Q475" s="2">
        <v>1</v>
      </c>
      <c r="R475" t="s">
        <v>83</v>
      </c>
      <c r="S475" s="6">
        <f>Tabel134[[#This Row],[%-Eigendom]]*Tabel134[[#This Row],[Vermogen (KWp)]]</f>
        <v>66</v>
      </c>
    </row>
    <row r="476" spans="2:19" x14ac:dyDescent="0.3">
      <c r="B476" t="s">
        <v>1689</v>
      </c>
      <c r="C476" t="s">
        <v>48</v>
      </c>
      <c r="D476" t="s">
        <v>228</v>
      </c>
      <c r="E476" t="s">
        <v>781</v>
      </c>
      <c r="F476" t="s">
        <v>1122</v>
      </c>
      <c r="G476" t="s">
        <v>587</v>
      </c>
      <c r="H476">
        <v>2019</v>
      </c>
      <c r="I476" t="s">
        <v>588</v>
      </c>
      <c r="J476" t="s">
        <v>599</v>
      </c>
      <c r="K476" t="s">
        <v>1123</v>
      </c>
      <c r="L476" t="s">
        <v>601</v>
      </c>
      <c r="O476" s="6"/>
      <c r="P476" s="6">
        <v>64</v>
      </c>
      <c r="Q476" s="2">
        <v>1</v>
      </c>
      <c r="R476" t="s">
        <v>83</v>
      </c>
      <c r="S476" s="6">
        <f>Tabel134[[#This Row],[%-Eigendom]]*Tabel134[[#This Row],[Vermogen (KWp)]]</f>
        <v>64</v>
      </c>
    </row>
    <row r="477" spans="2:19" x14ac:dyDescent="0.3">
      <c r="B477" t="s">
        <v>1690</v>
      </c>
      <c r="C477" t="s">
        <v>85</v>
      </c>
      <c r="D477" t="s">
        <v>86</v>
      </c>
      <c r="E477" t="s">
        <v>344</v>
      </c>
      <c r="F477" t="s">
        <v>1691</v>
      </c>
      <c r="G477" t="s">
        <v>587</v>
      </c>
      <c r="H477">
        <v>2019</v>
      </c>
      <c r="I477" t="s">
        <v>588</v>
      </c>
      <c r="J477" t="s">
        <v>599</v>
      </c>
      <c r="K477" t="s">
        <v>1692</v>
      </c>
      <c r="L477" t="s">
        <v>1693</v>
      </c>
      <c r="O477" s="6"/>
      <c r="P477" s="6">
        <v>410</v>
      </c>
      <c r="Q477" s="2">
        <v>1</v>
      </c>
      <c r="R477" t="s">
        <v>83</v>
      </c>
      <c r="S477" s="6">
        <f>Tabel134[[#This Row],[%-Eigendom]]*Tabel134[[#This Row],[Vermogen (KWp)]]</f>
        <v>410</v>
      </c>
    </row>
    <row r="478" spans="2:19" x14ac:dyDescent="0.3">
      <c r="B478" t="s">
        <v>1694</v>
      </c>
      <c r="C478" t="s">
        <v>37</v>
      </c>
      <c r="D478" t="s">
        <v>362</v>
      </c>
      <c r="E478" t="s">
        <v>811</v>
      </c>
      <c r="F478" t="s">
        <v>1695</v>
      </c>
      <c r="G478" t="s">
        <v>587</v>
      </c>
      <c r="H478">
        <v>2019</v>
      </c>
      <c r="I478" t="s">
        <v>588</v>
      </c>
      <c r="J478" t="s">
        <v>595</v>
      </c>
      <c r="K478" t="s">
        <v>812</v>
      </c>
      <c r="L478" t="s">
        <v>601</v>
      </c>
      <c r="O478" s="6"/>
      <c r="P478" s="6">
        <v>140</v>
      </c>
      <c r="Q478" s="2">
        <v>1</v>
      </c>
      <c r="R478" t="s">
        <v>83</v>
      </c>
      <c r="S478" s="6">
        <f>Tabel134[[#This Row],[%-Eigendom]]*Tabel134[[#This Row],[Vermogen (KWp)]]</f>
        <v>140</v>
      </c>
    </row>
    <row r="479" spans="2:19" x14ac:dyDescent="0.3">
      <c r="B479" t="s">
        <v>1696</v>
      </c>
      <c r="C479" t="s">
        <v>42</v>
      </c>
      <c r="D479" t="s">
        <v>93</v>
      </c>
      <c r="E479" t="s">
        <v>948</v>
      </c>
      <c r="F479" t="s">
        <v>1697</v>
      </c>
      <c r="G479" t="s">
        <v>587</v>
      </c>
      <c r="H479">
        <v>2019</v>
      </c>
      <c r="I479" t="s">
        <v>588</v>
      </c>
      <c r="J479" t="s">
        <v>589</v>
      </c>
      <c r="M479" t="s">
        <v>677</v>
      </c>
      <c r="N479" t="s">
        <v>1698</v>
      </c>
      <c r="O479" s="6"/>
      <c r="P479" s="6">
        <v>461</v>
      </c>
      <c r="Q479" s="2">
        <v>0</v>
      </c>
      <c r="R479" t="s">
        <v>71</v>
      </c>
      <c r="S479" s="6">
        <f>Tabel134[[#This Row],[%-Eigendom]]*Tabel134[[#This Row],[Vermogen (KWp)]]</f>
        <v>0</v>
      </c>
    </row>
    <row r="480" spans="2:19" x14ac:dyDescent="0.3">
      <c r="B480" t="s">
        <v>1699</v>
      </c>
      <c r="C480" t="s">
        <v>66</v>
      </c>
      <c r="D480" t="s">
        <v>67</v>
      </c>
      <c r="E480" t="s">
        <v>598</v>
      </c>
      <c r="G480" t="s">
        <v>587</v>
      </c>
      <c r="H480">
        <v>2019</v>
      </c>
      <c r="I480" t="s">
        <v>588</v>
      </c>
      <c r="J480" t="s">
        <v>595</v>
      </c>
      <c r="K480" t="s">
        <v>1058</v>
      </c>
      <c r="O480" s="6"/>
      <c r="P480" s="6">
        <v>33</v>
      </c>
      <c r="Q480" s="2">
        <v>1</v>
      </c>
      <c r="R480" t="s">
        <v>83</v>
      </c>
      <c r="S480" s="6">
        <f>Tabel134[[#This Row],[%-Eigendom]]*Tabel134[[#This Row],[Vermogen (KWp)]]</f>
        <v>33</v>
      </c>
    </row>
    <row r="481" spans="2:19" x14ac:dyDescent="0.3">
      <c r="B481" t="s">
        <v>1700</v>
      </c>
      <c r="C481" t="s">
        <v>48</v>
      </c>
      <c r="D481" t="s">
        <v>49</v>
      </c>
      <c r="E481" t="s">
        <v>435</v>
      </c>
      <c r="G481" t="s">
        <v>587</v>
      </c>
      <c r="H481">
        <v>2019</v>
      </c>
      <c r="I481" t="s">
        <v>588</v>
      </c>
      <c r="J481" t="s">
        <v>595</v>
      </c>
      <c r="K481" t="s">
        <v>436</v>
      </c>
      <c r="L481" t="s">
        <v>601</v>
      </c>
      <c r="O481" s="6"/>
      <c r="P481" s="6">
        <v>71</v>
      </c>
      <c r="Q481" s="2">
        <v>1</v>
      </c>
      <c r="R481" t="s">
        <v>83</v>
      </c>
      <c r="S481" s="6">
        <f>Tabel134[[#This Row],[%-Eigendom]]*Tabel134[[#This Row],[Vermogen (KWp)]]</f>
        <v>71</v>
      </c>
    </row>
    <row r="482" spans="2:19" x14ac:dyDescent="0.3">
      <c r="B482" t="s">
        <v>1701</v>
      </c>
      <c r="C482" t="s">
        <v>28</v>
      </c>
      <c r="D482" t="s">
        <v>29</v>
      </c>
      <c r="E482" t="s">
        <v>398</v>
      </c>
      <c r="F482" t="s">
        <v>1702</v>
      </c>
      <c r="G482" t="s">
        <v>587</v>
      </c>
      <c r="H482">
        <v>2019</v>
      </c>
      <c r="I482" t="s">
        <v>588</v>
      </c>
      <c r="J482" t="s">
        <v>599</v>
      </c>
      <c r="K482" t="s">
        <v>1703</v>
      </c>
      <c r="L482" t="s">
        <v>601</v>
      </c>
      <c r="O482" s="6"/>
      <c r="P482" s="6">
        <v>146</v>
      </c>
      <c r="Q482" s="2">
        <v>1</v>
      </c>
      <c r="R482" t="s">
        <v>83</v>
      </c>
      <c r="S482" s="6">
        <f>Tabel134[[#This Row],[%-Eigendom]]*Tabel134[[#This Row],[Vermogen (KWp)]]</f>
        <v>146</v>
      </c>
    </row>
    <row r="483" spans="2:19" x14ac:dyDescent="0.3">
      <c r="B483" t="s">
        <v>1704</v>
      </c>
      <c r="C483" t="s">
        <v>73</v>
      </c>
      <c r="D483" t="s">
        <v>74</v>
      </c>
      <c r="E483" t="s">
        <v>1705</v>
      </c>
      <c r="G483" t="s">
        <v>587</v>
      </c>
      <c r="H483">
        <v>2019</v>
      </c>
      <c r="I483" t="s">
        <v>588</v>
      </c>
      <c r="J483" t="s">
        <v>595</v>
      </c>
      <c r="K483" t="s">
        <v>1706</v>
      </c>
      <c r="O483" s="6"/>
      <c r="P483" s="6">
        <v>131</v>
      </c>
      <c r="Q483" s="2">
        <v>1</v>
      </c>
      <c r="R483" t="s">
        <v>83</v>
      </c>
      <c r="S483" s="6">
        <f>Tabel134[[#This Row],[%-Eigendom]]*Tabel134[[#This Row],[Vermogen (KWp)]]</f>
        <v>131</v>
      </c>
    </row>
    <row r="484" spans="2:19" x14ac:dyDescent="0.3">
      <c r="B484" t="s">
        <v>1707</v>
      </c>
      <c r="C484" t="s">
        <v>66</v>
      </c>
      <c r="D484" t="s">
        <v>67</v>
      </c>
      <c r="E484" t="s">
        <v>598</v>
      </c>
      <c r="G484" t="s">
        <v>587</v>
      </c>
      <c r="H484">
        <v>2019</v>
      </c>
      <c r="I484" t="s">
        <v>588</v>
      </c>
      <c r="J484" t="s">
        <v>595</v>
      </c>
      <c r="K484" t="s">
        <v>702</v>
      </c>
      <c r="L484" t="s">
        <v>1708</v>
      </c>
      <c r="N484" t="s">
        <v>1709</v>
      </c>
      <c r="O484" s="6"/>
      <c r="P484" s="6">
        <v>32</v>
      </c>
      <c r="Q484" s="2">
        <v>1</v>
      </c>
      <c r="R484" t="s">
        <v>71</v>
      </c>
      <c r="S484" s="6">
        <f>Tabel134[[#This Row],[%-Eigendom]]*Tabel134[[#This Row],[Vermogen (KWp)]]</f>
        <v>32</v>
      </c>
    </row>
    <row r="485" spans="2:19" x14ac:dyDescent="0.3">
      <c r="B485" t="s">
        <v>1710</v>
      </c>
      <c r="C485" t="s">
        <v>21</v>
      </c>
      <c r="D485" t="s">
        <v>22</v>
      </c>
      <c r="E485" t="s">
        <v>90</v>
      </c>
      <c r="G485" t="s">
        <v>587</v>
      </c>
      <c r="H485">
        <v>2019</v>
      </c>
      <c r="I485" t="s">
        <v>588</v>
      </c>
      <c r="J485" t="s">
        <v>595</v>
      </c>
      <c r="K485" t="s">
        <v>91</v>
      </c>
      <c r="O485" s="6"/>
      <c r="P485" s="6">
        <v>398</v>
      </c>
      <c r="Q485" s="2">
        <v>1</v>
      </c>
      <c r="R485" t="s">
        <v>71</v>
      </c>
      <c r="S485" s="6">
        <f>Tabel134[[#This Row],[%-Eigendom]]*Tabel134[[#This Row],[Vermogen (KWp)]]</f>
        <v>398</v>
      </c>
    </row>
    <row r="486" spans="2:19" x14ac:dyDescent="0.3">
      <c r="B486" t="s">
        <v>1711</v>
      </c>
      <c r="C486" t="s">
        <v>176</v>
      </c>
      <c r="D486" t="s">
        <v>177</v>
      </c>
      <c r="E486" t="s">
        <v>429</v>
      </c>
      <c r="F486" t="s">
        <v>429</v>
      </c>
      <c r="G486" t="s">
        <v>587</v>
      </c>
      <c r="H486">
        <v>2019</v>
      </c>
      <c r="I486" t="s">
        <v>588</v>
      </c>
      <c r="J486" t="s">
        <v>595</v>
      </c>
      <c r="K486" t="s">
        <v>1712</v>
      </c>
      <c r="L486" t="s">
        <v>1713</v>
      </c>
      <c r="N486" t="s">
        <v>1714</v>
      </c>
      <c r="O486" s="6"/>
      <c r="P486" s="6">
        <v>447</v>
      </c>
      <c r="Q486" s="2">
        <v>1</v>
      </c>
      <c r="R486" t="s">
        <v>83</v>
      </c>
      <c r="S486" s="6">
        <f>Tabel134[[#This Row],[%-Eigendom]]*Tabel134[[#This Row],[Vermogen (KWp)]]</f>
        <v>447</v>
      </c>
    </row>
    <row r="487" spans="2:19" x14ac:dyDescent="0.3">
      <c r="B487" t="s">
        <v>1715</v>
      </c>
      <c r="C487" t="s">
        <v>138</v>
      </c>
      <c r="D487" t="s">
        <v>139</v>
      </c>
      <c r="E487" t="s">
        <v>1458</v>
      </c>
      <c r="G487" t="s">
        <v>587</v>
      </c>
      <c r="H487">
        <v>2019</v>
      </c>
      <c r="I487" t="s">
        <v>588</v>
      </c>
      <c r="J487" t="s">
        <v>589</v>
      </c>
      <c r="M487" t="s">
        <v>677</v>
      </c>
      <c r="N487" t="s">
        <v>1716</v>
      </c>
      <c r="O487" s="6"/>
      <c r="P487" s="6">
        <v>1687</v>
      </c>
      <c r="Q487" s="2">
        <v>0</v>
      </c>
      <c r="R487" t="s">
        <v>71</v>
      </c>
      <c r="S487" s="6">
        <f>Tabel134[[#This Row],[%-Eigendom]]*Tabel134[[#This Row],[Vermogen (KWp)]]</f>
        <v>0</v>
      </c>
    </row>
    <row r="488" spans="2:19" x14ac:dyDescent="0.3">
      <c r="B488" t="s">
        <v>1717</v>
      </c>
      <c r="C488" t="s">
        <v>73</v>
      </c>
      <c r="D488" t="s">
        <v>74</v>
      </c>
      <c r="E488" t="s">
        <v>1718</v>
      </c>
      <c r="F488" t="s">
        <v>1719</v>
      </c>
      <c r="G488" t="s">
        <v>587</v>
      </c>
      <c r="H488">
        <v>2019</v>
      </c>
      <c r="I488" t="s">
        <v>588</v>
      </c>
      <c r="J488" t="s">
        <v>595</v>
      </c>
      <c r="K488" t="s">
        <v>1720</v>
      </c>
      <c r="N488" t="s">
        <v>1721</v>
      </c>
      <c r="O488" s="6"/>
      <c r="P488" s="6">
        <v>71</v>
      </c>
      <c r="Q488" s="2">
        <v>1</v>
      </c>
      <c r="R488" t="s">
        <v>83</v>
      </c>
      <c r="S488" s="6">
        <f>Tabel134[[#This Row],[%-Eigendom]]*Tabel134[[#This Row],[Vermogen (KWp)]]</f>
        <v>71</v>
      </c>
    </row>
    <row r="489" spans="2:19" x14ac:dyDescent="0.3">
      <c r="B489" t="s">
        <v>1722</v>
      </c>
      <c r="C489" t="s">
        <v>60</v>
      </c>
      <c r="D489" t="s">
        <v>61</v>
      </c>
      <c r="E489" t="s">
        <v>1723</v>
      </c>
      <c r="F489" t="s">
        <v>1724</v>
      </c>
      <c r="G489" t="s">
        <v>587</v>
      </c>
      <c r="H489">
        <v>2019</v>
      </c>
      <c r="I489" t="s">
        <v>588</v>
      </c>
      <c r="J489" t="s">
        <v>589</v>
      </c>
      <c r="L489" t="s">
        <v>1725</v>
      </c>
      <c r="M489" t="s">
        <v>677</v>
      </c>
      <c r="N489" t="s">
        <v>1726</v>
      </c>
      <c r="O489" s="6"/>
      <c r="P489" s="6">
        <v>2233</v>
      </c>
      <c r="Q489" s="2">
        <v>0</v>
      </c>
      <c r="R489" t="s">
        <v>71</v>
      </c>
      <c r="S489" s="6">
        <f>Tabel134[[#This Row],[%-Eigendom]]*Tabel134[[#This Row],[Vermogen (KWp)]]</f>
        <v>0</v>
      </c>
    </row>
    <row r="490" spans="2:19" x14ac:dyDescent="0.3">
      <c r="B490" t="s">
        <v>1727</v>
      </c>
      <c r="C490" t="s">
        <v>42</v>
      </c>
      <c r="D490" t="s">
        <v>43</v>
      </c>
      <c r="E490" t="s">
        <v>1728</v>
      </c>
      <c r="F490" t="s">
        <v>1728</v>
      </c>
      <c r="G490" t="s">
        <v>587</v>
      </c>
      <c r="H490">
        <v>2019</v>
      </c>
      <c r="I490" t="s">
        <v>588</v>
      </c>
      <c r="J490" t="s">
        <v>595</v>
      </c>
      <c r="K490" t="s">
        <v>1729</v>
      </c>
      <c r="L490" t="s">
        <v>1730</v>
      </c>
      <c r="O490" s="6"/>
      <c r="P490" s="6">
        <v>272</v>
      </c>
      <c r="Q490" s="2">
        <v>1</v>
      </c>
      <c r="R490" t="s">
        <v>83</v>
      </c>
      <c r="S490" s="6">
        <f>Tabel134[[#This Row],[%-Eigendom]]*Tabel134[[#This Row],[Vermogen (KWp)]]</f>
        <v>272</v>
      </c>
    </row>
    <row r="491" spans="2:19" x14ac:dyDescent="0.3">
      <c r="B491" t="s">
        <v>1731</v>
      </c>
      <c r="C491" t="s">
        <v>48</v>
      </c>
      <c r="D491" t="s">
        <v>49</v>
      </c>
      <c r="E491" t="s">
        <v>1732</v>
      </c>
      <c r="G491" t="s">
        <v>587</v>
      </c>
      <c r="H491">
        <v>2019</v>
      </c>
      <c r="I491" t="s">
        <v>588</v>
      </c>
      <c r="J491" t="s">
        <v>599</v>
      </c>
      <c r="K491" t="s">
        <v>1733</v>
      </c>
      <c r="L491" t="s">
        <v>601</v>
      </c>
      <c r="O491" s="6"/>
      <c r="P491" s="6">
        <v>96</v>
      </c>
      <c r="Q491" s="2">
        <v>1</v>
      </c>
      <c r="R491" t="s">
        <v>83</v>
      </c>
      <c r="S491" s="6">
        <f>Tabel134[[#This Row],[%-Eigendom]]*Tabel134[[#This Row],[Vermogen (KWp)]]</f>
        <v>96</v>
      </c>
    </row>
    <row r="492" spans="2:19" x14ac:dyDescent="0.3">
      <c r="B492" t="s">
        <v>1734</v>
      </c>
      <c r="C492" t="s">
        <v>21</v>
      </c>
      <c r="D492" t="s">
        <v>22</v>
      </c>
      <c r="E492" t="s">
        <v>1189</v>
      </c>
      <c r="F492" t="s">
        <v>1735</v>
      </c>
      <c r="G492" t="s">
        <v>587</v>
      </c>
      <c r="H492">
        <v>2019</v>
      </c>
      <c r="I492" t="s">
        <v>588</v>
      </c>
      <c r="J492" t="s">
        <v>595</v>
      </c>
      <c r="K492" t="s">
        <v>1736</v>
      </c>
      <c r="N492" t="s">
        <v>1737</v>
      </c>
      <c r="O492" s="6"/>
      <c r="P492" s="6">
        <v>67</v>
      </c>
      <c r="Q492" s="2">
        <v>1</v>
      </c>
      <c r="R492" t="s">
        <v>83</v>
      </c>
      <c r="S492" s="6">
        <f>Tabel134[[#This Row],[%-Eigendom]]*Tabel134[[#This Row],[Vermogen (KWp)]]</f>
        <v>67</v>
      </c>
    </row>
    <row r="493" spans="2:19" x14ac:dyDescent="0.3">
      <c r="B493" t="s">
        <v>1738</v>
      </c>
      <c r="C493" t="s">
        <v>66</v>
      </c>
      <c r="D493" t="s">
        <v>80</v>
      </c>
      <c r="E493" t="s">
        <v>1739</v>
      </c>
      <c r="F493" t="s">
        <v>1740</v>
      </c>
      <c r="G493" t="s">
        <v>587</v>
      </c>
      <c r="H493">
        <v>2019</v>
      </c>
      <c r="I493" t="s">
        <v>588</v>
      </c>
      <c r="J493" t="s">
        <v>595</v>
      </c>
      <c r="K493" t="s">
        <v>787</v>
      </c>
      <c r="O493" s="6"/>
      <c r="P493" s="6">
        <v>24</v>
      </c>
      <c r="Q493" s="2">
        <v>1</v>
      </c>
      <c r="R493" t="s">
        <v>83</v>
      </c>
      <c r="S493" s="6">
        <f>Tabel134[[#This Row],[%-Eigendom]]*Tabel134[[#This Row],[Vermogen (KWp)]]</f>
        <v>24</v>
      </c>
    </row>
    <row r="494" spans="2:19" x14ac:dyDescent="0.3">
      <c r="B494" t="s">
        <v>1741</v>
      </c>
      <c r="C494" t="s">
        <v>66</v>
      </c>
      <c r="D494" t="s">
        <v>67</v>
      </c>
      <c r="E494" t="s">
        <v>827</v>
      </c>
      <c r="G494" t="s">
        <v>587</v>
      </c>
      <c r="H494">
        <v>2019</v>
      </c>
      <c r="I494" t="s">
        <v>588</v>
      </c>
      <c r="J494" t="s">
        <v>595</v>
      </c>
      <c r="K494" t="s">
        <v>1742</v>
      </c>
      <c r="O494" s="6"/>
      <c r="P494" s="6">
        <v>58</v>
      </c>
      <c r="Q494" s="2">
        <v>1</v>
      </c>
      <c r="R494" t="s">
        <v>83</v>
      </c>
      <c r="S494" s="6">
        <f>Tabel134[[#This Row],[%-Eigendom]]*Tabel134[[#This Row],[Vermogen (KWp)]]</f>
        <v>58</v>
      </c>
    </row>
    <row r="495" spans="2:19" x14ac:dyDescent="0.3">
      <c r="B495" t="s">
        <v>1743</v>
      </c>
      <c r="C495" t="s">
        <v>66</v>
      </c>
      <c r="D495" t="s">
        <v>67</v>
      </c>
      <c r="E495" t="s">
        <v>874</v>
      </c>
      <c r="F495" t="s">
        <v>1744</v>
      </c>
      <c r="G495" t="s">
        <v>587</v>
      </c>
      <c r="H495">
        <v>2019</v>
      </c>
      <c r="I495" t="s">
        <v>588</v>
      </c>
      <c r="J495" t="s">
        <v>595</v>
      </c>
      <c r="K495" t="s">
        <v>1745</v>
      </c>
      <c r="L495" t="s">
        <v>1746</v>
      </c>
      <c r="O495" s="6"/>
      <c r="P495" s="6">
        <v>51</v>
      </c>
      <c r="Q495" s="2">
        <v>1</v>
      </c>
      <c r="R495" t="s">
        <v>83</v>
      </c>
      <c r="S495" s="6">
        <f>Tabel134[[#This Row],[%-Eigendom]]*Tabel134[[#This Row],[Vermogen (KWp)]]</f>
        <v>51</v>
      </c>
    </row>
    <row r="496" spans="2:19" x14ac:dyDescent="0.3">
      <c r="B496" t="s">
        <v>1747</v>
      </c>
      <c r="C496" t="s">
        <v>66</v>
      </c>
      <c r="D496" t="s">
        <v>67</v>
      </c>
      <c r="E496" t="s">
        <v>827</v>
      </c>
      <c r="G496" t="s">
        <v>587</v>
      </c>
      <c r="H496">
        <v>2019</v>
      </c>
      <c r="I496" t="s">
        <v>588</v>
      </c>
      <c r="J496" t="s">
        <v>589</v>
      </c>
      <c r="M496" t="s">
        <v>677</v>
      </c>
      <c r="O496" s="6"/>
      <c r="P496" s="6">
        <v>821</v>
      </c>
      <c r="Q496" s="2">
        <v>0</v>
      </c>
      <c r="R496" t="s">
        <v>71</v>
      </c>
      <c r="S496" s="6">
        <f>Tabel134[[#This Row],[%-Eigendom]]*Tabel134[[#This Row],[Vermogen (KWp)]]</f>
        <v>0</v>
      </c>
    </row>
    <row r="497" spans="2:19" x14ac:dyDescent="0.3">
      <c r="B497" t="s">
        <v>1748</v>
      </c>
      <c r="C497" t="s">
        <v>37</v>
      </c>
      <c r="D497" t="s">
        <v>362</v>
      </c>
      <c r="E497" t="s">
        <v>1451</v>
      </c>
      <c r="F497" t="s">
        <v>1749</v>
      </c>
      <c r="G497" t="s">
        <v>587</v>
      </c>
      <c r="H497">
        <v>2019</v>
      </c>
      <c r="I497" t="s">
        <v>588</v>
      </c>
      <c r="J497" t="s">
        <v>595</v>
      </c>
      <c r="K497" t="s">
        <v>1750</v>
      </c>
      <c r="O497" s="6"/>
      <c r="P497" s="6">
        <v>144</v>
      </c>
      <c r="Q497" s="2">
        <v>1</v>
      </c>
      <c r="R497" t="s">
        <v>83</v>
      </c>
      <c r="S497" s="6">
        <f>Tabel134[[#This Row],[%-Eigendom]]*Tabel134[[#This Row],[Vermogen (KWp)]]</f>
        <v>144</v>
      </c>
    </row>
    <row r="498" spans="2:19" x14ac:dyDescent="0.3">
      <c r="B498" t="s">
        <v>1751</v>
      </c>
      <c r="C498" t="s">
        <v>85</v>
      </c>
      <c r="D498" t="s">
        <v>86</v>
      </c>
      <c r="E498" t="s">
        <v>132</v>
      </c>
      <c r="F498" t="s">
        <v>1339</v>
      </c>
      <c r="G498" t="s">
        <v>587</v>
      </c>
      <c r="H498">
        <v>2019</v>
      </c>
      <c r="I498" t="s">
        <v>607</v>
      </c>
      <c r="J498" t="s">
        <v>595</v>
      </c>
      <c r="K498" t="s">
        <v>148</v>
      </c>
      <c r="M498" t="s">
        <v>677</v>
      </c>
      <c r="O498" s="6"/>
      <c r="P498" s="6">
        <v>486</v>
      </c>
      <c r="Q498" s="2">
        <v>1</v>
      </c>
      <c r="R498" t="s">
        <v>71</v>
      </c>
      <c r="S498" s="6">
        <f>Tabel134[[#This Row],[%-Eigendom]]*Tabel134[[#This Row],[Vermogen (KWp)]]</f>
        <v>486</v>
      </c>
    </row>
    <row r="499" spans="2:19" x14ac:dyDescent="0.3">
      <c r="B499" t="s">
        <v>1752</v>
      </c>
      <c r="C499" t="s">
        <v>37</v>
      </c>
      <c r="D499" t="s">
        <v>390</v>
      </c>
      <c r="E499" t="s">
        <v>1442</v>
      </c>
      <c r="G499" t="s">
        <v>587</v>
      </c>
      <c r="H499">
        <v>2019</v>
      </c>
      <c r="I499" t="s">
        <v>588</v>
      </c>
      <c r="J499" t="s">
        <v>595</v>
      </c>
      <c r="K499" t="s">
        <v>1443</v>
      </c>
      <c r="L499" t="s">
        <v>1030</v>
      </c>
      <c r="O499" s="6"/>
      <c r="P499" s="6">
        <v>76</v>
      </c>
      <c r="Q499" s="2">
        <v>1</v>
      </c>
      <c r="R499" t="s">
        <v>83</v>
      </c>
      <c r="S499" s="6">
        <f>Tabel134[[#This Row],[%-Eigendom]]*Tabel134[[#This Row],[Vermogen (KWp)]]</f>
        <v>76</v>
      </c>
    </row>
    <row r="500" spans="2:19" x14ac:dyDescent="0.3">
      <c r="B500" t="s">
        <v>1753</v>
      </c>
      <c r="C500" t="s">
        <v>66</v>
      </c>
      <c r="D500" t="s">
        <v>67</v>
      </c>
      <c r="E500" t="s">
        <v>874</v>
      </c>
      <c r="F500" t="s">
        <v>1744</v>
      </c>
      <c r="G500" t="s">
        <v>587</v>
      </c>
      <c r="H500">
        <v>2019</v>
      </c>
      <c r="I500" t="s">
        <v>588</v>
      </c>
      <c r="J500" t="s">
        <v>595</v>
      </c>
      <c r="K500" t="s">
        <v>1745</v>
      </c>
      <c r="L500" t="s">
        <v>1746</v>
      </c>
      <c r="O500" s="6"/>
      <c r="P500" s="6">
        <v>43</v>
      </c>
      <c r="Q500" s="2">
        <v>1</v>
      </c>
      <c r="R500" t="s">
        <v>71</v>
      </c>
      <c r="S500" s="6">
        <f>Tabel134[[#This Row],[%-Eigendom]]*Tabel134[[#This Row],[Vermogen (KWp)]]</f>
        <v>43</v>
      </c>
    </row>
    <row r="501" spans="2:19" x14ac:dyDescent="0.3">
      <c r="B501" t="s">
        <v>1754</v>
      </c>
      <c r="C501" t="s">
        <v>66</v>
      </c>
      <c r="D501" t="s">
        <v>67</v>
      </c>
      <c r="E501" t="s">
        <v>874</v>
      </c>
      <c r="G501" t="s">
        <v>587</v>
      </c>
      <c r="H501">
        <v>2019</v>
      </c>
      <c r="I501" t="s">
        <v>588</v>
      </c>
      <c r="J501" t="s">
        <v>595</v>
      </c>
      <c r="K501" t="s">
        <v>875</v>
      </c>
      <c r="O501" s="6"/>
      <c r="P501" s="6">
        <v>38</v>
      </c>
      <c r="Q501" s="2">
        <v>1</v>
      </c>
      <c r="R501" t="s">
        <v>83</v>
      </c>
      <c r="S501" s="6">
        <f>Tabel134[[#This Row],[%-Eigendom]]*Tabel134[[#This Row],[Vermogen (KWp)]]</f>
        <v>38</v>
      </c>
    </row>
    <row r="502" spans="2:19" x14ac:dyDescent="0.3">
      <c r="B502" t="s">
        <v>1755</v>
      </c>
      <c r="C502" t="s">
        <v>37</v>
      </c>
      <c r="D502" t="s">
        <v>538</v>
      </c>
      <c r="E502" t="s">
        <v>1667</v>
      </c>
      <c r="G502" t="s">
        <v>587</v>
      </c>
      <c r="H502">
        <v>2019</v>
      </c>
      <c r="I502" t="s">
        <v>588</v>
      </c>
      <c r="J502" t="s">
        <v>595</v>
      </c>
      <c r="K502" t="s">
        <v>1668</v>
      </c>
      <c r="O502" s="6"/>
      <c r="P502" s="6">
        <v>74</v>
      </c>
      <c r="Q502" s="2">
        <v>1</v>
      </c>
      <c r="R502" t="s">
        <v>83</v>
      </c>
      <c r="S502" s="6">
        <f>Tabel134[[#This Row],[%-Eigendom]]*Tabel134[[#This Row],[Vermogen (KWp)]]</f>
        <v>74</v>
      </c>
    </row>
    <row r="503" spans="2:19" x14ac:dyDescent="0.3">
      <c r="B503" t="s">
        <v>1756</v>
      </c>
      <c r="C503" t="s">
        <v>66</v>
      </c>
      <c r="D503" t="s">
        <v>67</v>
      </c>
      <c r="E503" t="s">
        <v>598</v>
      </c>
      <c r="G503" t="s">
        <v>587</v>
      </c>
      <c r="H503">
        <v>2019</v>
      </c>
      <c r="I503" t="s">
        <v>588</v>
      </c>
      <c r="J503" t="s">
        <v>589</v>
      </c>
      <c r="L503" t="s">
        <v>1328</v>
      </c>
      <c r="M503" t="s">
        <v>677</v>
      </c>
      <c r="O503" s="6"/>
      <c r="P503" s="6">
        <v>134</v>
      </c>
      <c r="Q503" s="2">
        <v>0</v>
      </c>
      <c r="R503" t="s">
        <v>71</v>
      </c>
      <c r="S503" s="6">
        <f>Tabel134[[#This Row],[%-Eigendom]]*Tabel134[[#This Row],[Vermogen (KWp)]]</f>
        <v>0</v>
      </c>
    </row>
    <row r="504" spans="2:19" x14ac:dyDescent="0.3">
      <c r="B504" t="s">
        <v>1757</v>
      </c>
      <c r="C504" t="s">
        <v>66</v>
      </c>
      <c r="D504" t="s">
        <v>67</v>
      </c>
      <c r="E504" t="s">
        <v>598</v>
      </c>
      <c r="G504" t="s">
        <v>587</v>
      </c>
      <c r="H504">
        <v>2019</v>
      </c>
      <c r="I504" t="s">
        <v>588</v>
      </c>
      <c r="J504" t="s">
        <v>589</v>
      </c>
      <c r="M504" t="s">
        <v>677</v>
      </c>
      <c r="N504" t="s">
        <v>1758</v>
      </c>
      <c r="O504" s="6"/>
      <c r="P504" s="6">
        <v>226</v>
      </c>
      <c r="Q504" s="2">
        <v>0</v>
      </c>
      <c r="R504" t="s">
        <v>71</v>
      </c>
      <c r="S504" s="6">
        <f>Tabel134[[#This Row],[%-Eigendom]]*Tabel134[[#This Row],[Vermogen (KWp)]]</f>
        <v>0</v>
      </c>
    </row>
    <row r="505" spans="2:19" x14ac:dyDescent="0.3">
      <c r="B505" t="s">
        <v>1759</v>
      </c>
      <c r="C505" t="s">
        <v>42</v>
      </c>
      <c r="D505" t="s">
        <v>316</v>
      </c>
      <c r="E505" t="s">
        <v>1760</v>
      </c>
      <c r="G505" t="s">
        <v>587</v>
      </c>
      <c r="H505">
        <v>2019</v>
      </c>
      <c r="I505" t="s">
        <v>588</v>
      </c>
      <c r="J505" t="s">
        <v>595</v>
      </c>
      <c r="K505" t="s">
        <v>1761</v>
      </c>
      <c r="L505" t="s">
        <v>769</v>
      </c>
      <c r="O505" s="6"/>
      <c r="P505" s="6">
        <v>155</v>
      </c>
      <c r="Q505" s="2">
        <v>1</v>
      </c>
      <c r="R505" t="s">
        <v>83</v>
      </c>
      <c r="S505" s="6">
        <f>Tabel134[[#This Row],[%-Eigendom]]*Tabel134[[#This Row],[Vermogen (KWp)]]</f>
        <v>155</v>
      </c>
    </row>
    <row r="506" spans="2:19" x14ac:dyDescent="0.3">
      <c r="B506" t="s">
        <v>1762</v>
      </c>
      <c r="C506" t="s">
        <v>42</v>
      </c>
      <c r="D506" t="s">
        <v>93</v>
      </c>
      <c r="E506" t="s">
        <v>1763</v>
      </c>
      <c r="G506" t="s">
        <v>587</v>
      </c>
      <c r="H506">
        <v>2019</v>
      </c>
      <c r="I506" t="s">
        <v>588</v>
      </c>
      <c r="J506" t="s">
        <v>595</v>
      </c>
      <c r="K506" t="s">
        <v>1764</v>
      </c>
      <c r="O506" s="6"/>
      <c r="P506" s="6">
        <v>72</v>
      </c>
      <c r="Q506" s="2">
        <v>1</v>
      </c>
      <c r="R506" t="s">
        <v>83</v>
      </c>
      <c r="S506" s="6">
        <f>Tabel134[[#This Row],[%-Eigendom]]*Tabel134[[#This Row],[Vermogen (KWp)]]</f>
        <v>72</v>
      </c>
    </row>
    <row r="507" spans="2:19" x14ac:dyDescent="0.3">
      <c r="B507" t="s">
        <v>1765</v>
      </c>
      <c r="C507" t="s">
        <v>42</v>
      </c>
      <c r="D507" t="s">
        <v>520</v>
      </c>
      <c r="E507" t="s">
        <v>1087</v>
      </c>
      <c r="G507" t="s">
        <v>587</v>
      </c>
      <c r="H507">
        <v>2019</v>
      </c>
      <c r="I507" t="s">
        <v>588</v>
      </c>
      <c r="J507" t="s">
        <v>595</v>
      </c>
      <c r="K507" t="s">
        <v>1766</v>
      </c>
      <c r="O507" s="6"/>
      <c r="P507" s="6">
        <v>200</v>
      </c>
      <c r="Q507" s="2">
        <v>1</v>
      </c>
      <c r="R507" t="s">
        <v>83</v>
      </c>
      <c r="S507" s="6">
        <f>Tabel134[[#This Row],[%-Eigendom]]*Tabel134[[#This Row],[Vermogen (KWp)]]</f>
        <v>200</v>
      </c>
    </row>
    <row r="508" spans="2:19" x14ac:dyDescent="0.3">
      <c r="B508" t="s">
        <v>1767</v>
      </c>
      <c r="C508" t="s">
        <v>28</v>
      </c>
      <c r="D508" t="s">
        <v>29</v>
      </c>
      <c r="E508" t="s">
        <v>443</v>
      </c>
      <c r="F508" t="s">
        <v>356</v>
      </c>
      <c r="G508" t="s">
        <v>587</v>
      </c>
      <c r="H508">
        <v>2019</v>
      </c>
      <c r="I508" t="s">
        <v>588</v>
      </c>
      <c r="J508" t="s">
        <v>595</v>
      </c>
      <c r="K508" t="s">
        <v>1768</v>
      </c>
      <c r="O508" s="6"/>
      <c r="P508" s="6">
        <v>46</v>
      </c>
      <c r="Q508" s="2">
        <v>1</v>
      </c>
      <c r="R508" t="s">
        <v>83</v>
      </c>
      <c r="S508" s="6">
        <f>Tabel134[[#This Row],[%-Eigendom]]*Tabel134[[#This Row],[Vermogen (KWp)]]</f>
        <v>46</v>
      </c>
    </row>
    <row r="509" spans="2:19" x14ac:dyDescent="0.3">
      <c r="B509" t="s">
        <v>1769</v>
      </c>
      <c r="C509" t="s">
        <v>53</v>
      </c>
      <c r="D509" t="s">
        <v>54</v>
      </c>
      <c r="E509" t="s">
        <v>1770</v>
      </c>
      <c r="F509" t="s">
        <v>206</v>
      </c>
      <c r="G509" t="s">
        <v>587</v>
      </c>
      <c r="H509">
        <v>2019</v>
      </c>
      <c r="I509" t="s">
        <v>607</v>
      </c>
      <c r="J509" t="s">
        <v>595</v>
      </c>
      <c r="K509" t="s">
        <v>26</v>
      </c>
      <c r="L509" t="s">
        <v>1771</v>
      </c>
      <c r="N509" t="s">
        <v>1772</v>
      </c>
      <c r="O509" s="6">
        <v>9486</v>
      </c>
      <c r="P509" s="6">
        <v>3130</v>
      </c>
      <c r="Q509" s="2">
        <v>0.33</v>
      </c>
      <c r="R509" t="s">
        <v>71</v>
      </c>
      <c r="S509" s="6">
        <f>Tabel134[[#This Row],[%-Eigendom]]*Tabel134[[#This Row],[Vermogen (KWp)]]</f>
        <v>1032.9000000000001</v>
      </c>
    </row>
    <row r="510" spans="2:19" x14ac:dyDescent="0.3">
      <c r="B510" t="s">
        <v>1773</v>
      </c>
      <c r="C510" t="s">
        <v>42</v>
      </c>
      <c r="D510" t="s">
        <v>43</v>
      </c>
      <c r="E510" t="s">
        <v>44</v>
      </c>
      <c r="G510" t="s">
        <v>587</v>
      </c>
      <c r="H510">
        <v>2019</v>
      </c>
      <c r="I510" t="s">
        <v>588</v>
      </c>
      <c r="J510" t="s">
        <v>599</v>
      </c>
      <c r="K510" t="s">
        <v>1397</v>
      </c>
      <c r="O510" s="6"/>
      <c r="P510" s="6">
        <v>41</v>
      </c>
      <c r="Q510" s="2">
        <v>1</v>
      </c>
      <c r="R510" t="s">
        <v>83</v>
      </c>
      <c r="S510" s="6">
        <f>Tabel134[[#This Row],[%-Eigendom]]*Tabel134[[#This Row],[Vermogen (KWp)]]</f>
        <v>41</v>
      </c>
    </row>
    <row r="511" spans="2:19" x14ac:dyDescent="0.3">
      <c r="B511" t="s">
        <v>1774</v>
      </c>
      <c r="C511" t="s">
        <v>138</v>
      </c>
      <c r="D511" t="s">
        <v>139</v>
      </c>
      <c r="E511" t="s">
        <v>1438</v>
      </c>
      <c r="G511" t="s">
        <v>587</v>
      </c>
      <c r="H511">
        <v>2019</v>
      </c>
      <c r="I511" t="s">
        <v>588</v>
      </c>
      <c r="J511" t="s">
        <v>595</v>
      </c>
      <c r="K511" t="s">
        <v>1439</v>
      </c>
      <c r="O511" s="6"/>
      <c r="P511" s="6">
        <v>45</v>
      </c>
      <c r="Q511" s="2">
        <v>1</v>
      </c>
      <c r="R511" t="s">
        <v>83</v>
      </c>
      <c r="S511" s="6">
        <f>Tabel134[[#This Row],[%-Eigendom]]*Tabel134[[#This Row],[Vermogen (KWp)]]</f>
        <v>45</v>
      </c>
    </row>
    <row r="512" spans="2:19" x14ac:dyDescent="0.3">
      <c r="B512" t="s">
        <v>1775</v>
      </c>
      <c r="C512" t="s">
        <v>66</v>
      </c>
      <c r="D512" t="s">
        <v>67</v>
      </c>
      <c r="E512" t="s">
        <v>874</v>
      </c>
      <c r="G512" t="s">
        <v>587</v>
      </c>
      <c r="H512">
        <v>2019</v>
      </c>
      <c r="I512" t="s">
        <v>588</v>
      </c>
      <c r="J512" t="s">
        <v>595</v>
      </c>
      <c r="K512" t="s">
        <v>875</v>
      </c>
      <c r="O512" s="6"/>
      <c r="P512" s="6">
        <v>49</v>
      </c>
      <c r="Q512" s="2">
        <v>1</v>
      </c>
      <c r="R512" t="s">
        <v>83</v>
      </c>
      <c r="S512" s="6">
        <f>Tabel134[[#This Row],[%-Eigendom]]*Tabel134[[#This Row],[Vermogen (KWp)]]</f>
        <v>49</v>
      </c>
    </row>
    <row r="513" spans="2:19" x14ac:dyDescent="0.3">
      <c r="B513" t="s">
        <v>1776</v>
      </c>
      <c r="C513" t="s">
        <v>21</v>
      </c>
      <c r="D513" t="s">
        <v>22</v>
      </c>
      <c r="E513" t="s">
        <v>1055</v>
      </c>
      <c r="G513" t="s">
        <v>587</v>
      </c>
      <c r="H513">
        <v>2019</v>
      </c>
      <c r="I513" t="s">
        <v>588</v>
      </c>
      <c r="J513" t="s">
        <v>595</v>
      </c>
      <c r="K513" t="s">
        <v>1201</v>
      </c>
      <c r="O513" s="6"/>
      <c r="P513" s="6">
        <v>198</v>
      </c>
      <c r="Q513" s="2">
        <v>1</v>
      </c>
      <c r="R513" t="s">
        <v>83</v>
      </c>
      <c r="S513" s="6">
        <f>Tabel134[[#This Row],[%-Eigendom]]*Tabel134[[#This Row],[Vermogen (KWp)]]</f>
        <v>198</v>
      </c>
    </row>
    <row r="514" spans="2:19" x14ac:dyDescent="0.3">
      <c r="B514" t="s">
        <v>1777</v>
      </c>
      <c r="C514" t="s">
        <v>37</v>
      </c>
      <c r="D514" t="s">
        <v>390</v>
      </c>
      <c r="E514" t="s">
        <v>971</v>
      </c>
      <c r="F514" t="s">
        <v>972</v>
      </c>
      <c r="G514" t="s">
        <v>587</v>
      </c>
      <c r="H514">
        <v>2019</v>
      </c>
      <c r="I514" t="s">
        <v>588</v>
      </c>
      <c r="J514" t="s">
        <v>595</v>
      </c>
      <c r="K514" t="s">
        <v>973</v>
      </c>
      <c r="N514" t="s">
        <v>974</v>
      </c>
      <c r="O514" s="6"/>
      <c r="P514" s="6">
        <v>62</v>
      </c>
      <c r="Q514" s="2">
        <v>1</v>
      </c>
      <c r="R514" t="s">
        <v>71</v>
      </c>
      <c r="S514" s="6">
        <f>Tabel134[[#This Row],[%-Eigendom]]*Tabel134[[#This Row],[Vermogen (KWp)]]</f>
        <v>62</v>
      </c>
    </row>
    <row r="515" spans="2:19" x14ac:dyDescent="0.3">
      <c r="B515" t="s">
        <v>1778</v>
      </c>
      <c r="C515" t="s">
        <v>42</v>
      </c>
      <c r="D515" t="s">
        <v>93</v>
      </c>
      <c r="E515" t="s">
        <v>1763</v>
      </c>
      <c r="F515" t="s">
        <v>1779</v>
      </c>
      <c r="G515" t="s">
        <v>587</v>
      </c>
      <c r="H515">
        <v>2019</v>
      </c>
      <c r="I515" t="s">
        <v>588</v>
      </c>
      <c r="J515" t="s">
        <v>595</v>
      </c>
      <c r="K515" t="s">
        <v>1764</v>
      </c>
      <c r="O515" s="6"/>
      <c r="P515" s="6">
        <v>60</v>
      </c>
      <c r="Q515" s="2">
        <v>1</v>
      </c>
      <c r="R515" t="s">
        <v>83</v>
      </c>
      <c r="S515" s="6">
        <f>Tabel134[[#This Row],[%-Eigendom]]*Tabel134[[#This Row],[Vermogen (KWp)]]</f>
        <v>60</v>
      </c>
    </row>
    <row r="516" spans="2:19" x14ac:dyDescent="0.3">
      <c r="B516" t="s">
        <v>1780</v>
      </c>
      <c r="C516" t="s">
        <v>42</v>
      </c>
      <c r="D516" t="s">
        <v>93</v>
      </c>
      <c r="E516" t="s">
        <v>1763</v>
      </c>
      <c r="G516" t="s">
        <v>587</v>
      </c>
      <c r="H516">
        <v>2019</v>
      </c>
      <c r="I516" t="s">
        <v>588</v>
      </c>
      <c r="J516" t="s">
        <v>595</v>
      </c>
      <c r="K516" t="s">
        <v>1764</v>
      </c>
      <c r="O516" s="6"/>
      <c r="P516" s="6">
        <v>54</v>
      </c>
      <c r="Q516" s="2">
        <v>1</v>
      </c>
      <c r="R516" t="s">
        <v>83</v>
      </c>
      <c r="S516" s="6">
        <f>Tabel134[[#This Row],[%-Eigendom]]*Tabel134[[#This Row],[Vermogen (KWp)]]</f>
        <v>54</v>
      </c>
    </row>
    <row r="517" spans="2:19" x14ac:dyDescent="0.3">
      <c r="B517" t="s">
        <v>1781</v>
      </c>
      <c r="C517" t="s">
        <v>138</v>
      </c>
      <c r="D517" t="s">
        <v>139</v>
      </c>
      <c r="E517" t="s">
        <v>958</v>
      </c>
      <c r="F517" t="s">
        <v>1782</v>
      </c>
      <c r="G517" t="s">
        <v>587</v>
      </c>
      <c r="H517">
        <v>2019</v>
      </c>
      <c r="I517" t="s">
        <v>588</v>
      </c>
      <c r="J517" t="s">
        <v>595</v>
      </c>
      <c r="K517" t="s">
        <v>960</v>
      </c>
      <c r="L517" t="s">
        <v>977</v>
      </c>
      <c r="O517" s="6"/>
      <c r="P517" s="6">
        <v>55</v>
      </c>
      <c r="Q517" s="2">
        <v>1</v>
      </c>
      <c r="R517" t="s">
        <v>83</v>
      </c>
      <c r="S517" s="6">
        <f>Tabel134[[#This Row],[%-Eigendom]]*Tabel134[[#This Row],[Vermogen (KWp)]]</f>
        <v>55</v>
      </c>
    </row>
    <row r="518" spans="2:19" x14ac:dyDescent="0.3">
      <c r="B518" t="s">
        <v>1783</v>
      </c>
      <c r="C518" t="s">
        <v>42</v>
      </c>
      <c r="D518" t="s">
        <v>43</v>
      </c>
      <c r="E518" t="s">
        <v>644</v>
      </c>
      <c r="F518" t="s">
        <v>644</v>
      </c>
      <c r="G518" t="s">
        <v>587</v>
      </c>
      <c r="H518">
        <v>2019</v>
      </c>
      <c r="I518" t="s">
        <v>588</v>
      </c>
      <c r="J518" t="s">
        <v>595</v>
      </c>
      <c r="K518" t="s">
        <v>645</v>
      </c>
      <c r="O518" s="6"/>
      <c r="P518" s="6">
        <v>60</v>
      </c>
      <c r="Q518" s="2">
        <v>1</v>
      </c>
      <c r="R518" t="s">
        <v>83</v>
      </c>
      <c r="S518" s="6">
        <f>Tabel134[[#This Row],[%-Eigendom]]*Tabel134[[#This Row],[Vermogen (KWp)]]</f>
        <v>60</v>
      </c>
    </row>
    <row r="519" spans="2:19" x14ac:dyDescent="0.3">
      <c r="B519" t="s">
        <v>1784</v>
      </c>
      <c r="C519" t="s">
        <v>85</v>
      </c>
      <c r="D519" t="s">
        <v>86</v>
      </c>
      <c r="E519" t="s">
        <v>87</v>
      </c>
      <c r="F519" s="5" t="s">
        <v>1785</v>
      </c>
      <c r="G519" t="s">
        <v>587</v>
      </c>
      <c r="H519">
        <v>2019</v>
      </c>
      <c r="I519" t="s">
        <v>607</v>
      </c>
      <c r="J519" t="s">
        <v>595</v>
      </c>
      <c r="K519" t="s">
        <v>1786</v>
      </c>
      <c r="O519" s="6"/>
      <c r="P519" s="6">
        <v>416</v>
      </c>
      <c r="Q519" s="2">
        <v>1</v>
      </c>
      <c r="R519" t="s">
        <v>83</v>
      </c>
      <c r="S519" s="6">
        <f>Tabel134[[#This Row],[%-Eigendom]]*Tabel134[[#This Row],[Vermogen (KWp)]]</f>
        <v>416</v>
      </c>
    </row>
    <row r="520" spans="2:19" x14ac:dyDescent="0.3">
      <c r="B520" t="s">
        <v>1787</v>
      </c>
      <c r="C520" t="s">
        <v>48</v>
      </c>
      <c r="D520" t="s">
        <v>49</v>
      </c>
      <c r="E520" t="s">
        <v>1627</v>
      </c>
      <c r="F520" t="s">
        <v>1788</v>
      </c>
      <c r="G520" t="s">
        <v>587</v>
      </c>
      <c r="H520">
        <v>2019</v>
      </c>
      <c r="I520" t="s">
        <v>588</v>
      </c>
      <c r="J520" t="s">
        <v>595</v>
      </c>
      <c r="K520" t="s">
        <v>1789</v>
      </c>
      <c r="L520" t="s">
        <v>1052</v>
      </c>
      <c r="O520" s="6"/>
      <c r="P520" s="6">
        <v>149</v>
      </c>
      <c r="Q520" s="2">
        <v>1</v>
      </c>
      <c r="R520" t="s">
        <v>83</v>
      </c>
      <c r="S520" s="6">
        <f>Tabel134[[#This Row],[%-Eigendom]]*Tabel134[[#This Row],[Vermogen (KWp)]]</f>
        <v>149</v>
      </c>
    </row>
    <row r="521" spans="2:19" x14ac:dyDescent="0.3">
      <c r="B521" t="s">
        <v>1790</v>
      </c>
      <c r="C521" t="s">
        <v>73</v>
      </c>
      <c r="D521" t="s">
        <v>290</v>
      </c>
      <c r="E521" t="s">
        <v>1791</v>
      </c>
      <c r="F521" t="s">
        <v>1792</v>
      </c>
      <c r="G521" t="s">
        <v>587</v>
      </c>
      <c r="H521">
        <v>2019</v>
      </c>
      <c r="I521" t="s">
        <v>588</v>
      </c>
      <c r="J521" t="s">
        <v>595</v>
      </c>
      <c r="K521" t="s">
        <v>1793</v>
      </c>
      <c r="O521" s="6"/>
      <c r="P521" s="6">
        <v>181</v>
      </c>
      <c r="Q521" s="2">
        <v>1</v>
      </c>
      <c r="R521" t="s">
        <v>83</v>
      </c>
      <c r="S521" s="6">
        <f>Tabel134[[#This Row],[%-Eigendom]]*Tabel134[[#This Row],[Vermogen (KWp)]]</f>
        <v>181</v>
      </c>
    </row>
    <row r="522" spans="2:19" x14ac:dyDescent="0.3">
      <c r="B522" t="s">
        <v>1794</v>
      </c>
      <c r="C522" t="s">
        <v>85</v>
      </c>
      <c r="D522" t="s">
        <v>86</v>
      </c>
      <c r="E522" t="s">
        <v>85</v>
      </c>
      <c r="G522" t="s">
        <v>587</v>
      </c>
      <c r="H522">
        <v>2019</v>
      </c>
      <c r="I522" t="s">
        <v>588</v>
      </c>
      <c r="J522" t="s">
        <v>595</v>
      </c>
      <c r="K522" t="s">
        <v>145</v>
      </c>
      <c r="L522" t="s">
        <v>993</v>
      </c>
      <c r="N522" t="s">
        <v>994</v>
      </c>
      <c r="O522" s="6"/>
      <c r="P522" s="6">
        <v>88</v>
      </c>
      <c r="Q522" s="2">
        <v>0</v>
      </c>
      <c r="R522" t="s">
        <v>596</v>
      </c>
      <c r="S522" s="6">
        <f>Tabel134[[#This Row],[%-Eigendom]]*Tabel134[[#This Row],[Vermogen (KWp)]]</f>
        <v>0</v>
      </c>
    </row>
    <row r="523" spans="2:19" x14ac:dyDescent="0.3">
      <c r="B523" t="s">
        <v>1795</v>
      </c>
      <c r="C523" t="s">
        <v>37</v>
      </c>
      <c r="D523" t="s">
        <v>390</v>
      </c>
      <c r="E523" s="5" t="s">
        <v>391</v>
      </c>
      <c r="F523" t="s">
        <v>1796</v>
      </c>
      <c r="G523" t="s">
        <v>587</v>
      </c>
      <c r="H523">
        <v>2019</v>
      </c>
      <c r="I523" t="s">
        <v>588</v>
      </c>
      <c r="J523" t="s">
        <v>589</v>
      </c>
      <c r="M523" t="s">
        <v>677</v>
      </c>
      <c r="O523" s="6"/>
      <c r="P523" s="6">
        <v>412</v>
      </c>
      <c r="Q523" s="2">
        <v>0</v>
      </c>
      <c r="R523" t="s">
        <v>71</v>
      </c>
      <c r="S523" s="6">
        <f>Tabel134[[#This Row],[%-Eigendom]]*Tabel134[[#This Row],[Vermogen (KWp)]]</f>
        <v>0</v>
      </c>
    </row>
    <row r="524" spans="2:19" x14ac:dyDescent="0.3">
      <c r="B524" t="s">
        <v>1797</v>
      </c>
      <c r="C524" t="s">
        <v>73</v>
      </c>
      <c r="D524" t="s">
        <v>290</v>
      </c>
      <c r="E524" t="s">
        <v>291</v>
      </c>
      <c r="F524" t="s">
        <v>1798</v>
      </c>
      <c r="G524" t="s">
        <v>587</v>
      </c>
      <c r="H524">
        <v>2019</v>
      </c>
      <c r="I524" t="s">
        <v>588</v>
      </c>
      <c r="J524" t="s">
        <v>589</v>
      </c>
      <c r="M524" t="s">
        <v>677</v>
      </c>
      <c r="O524" s="6"/>
      <c r="P524" s="6">
        <v>1430</v>
      </c>
      <c r="Q524" s="2">
        <v>0</v>
      </c>
      <c r="R524" t="s">
        <v>71</v>
      </c>
      <c r="S524" s="6">
        <f>Tabel134[[#This Row],[%-Eigendom]]*Tabel134[[#This Row],[Vermogen (KWp)]]</f>
        <v>0</v>
      </c>
    </row>
    <row r="525" spans="2:19" x14ac:dyDescent="0.3">
      <c r="B525" t="s">
        <v>1799</v>
      </c>
      <c r="C525" t="s">
        <v>48</v>
      </c>
      <c r="D525" t="s">
        <v>49</v>
      </c>
      <c r="E525" t="s">
        <v>155</v>
      </c>
      <c r="F525" t="s">
        <v>1800</v>
      </c>
      <c r="G525" t="s">
        <v>587</v>
      </c>
      <c r="H525">
        <v>2019</v>
      </c>
      <c r="I525" t="s">
        <v>588</v>
      </c>
      <c r="J525" t="s">
        <v>595</v>
      </c>
      <c r="K525" t="s">
        <v>156</v>
      </c>
      <c r="L525" t="s">
        <v>1801</v>
      </c>
      <c r="O525" s="6"/>
      <c r="P525" s="6">
        <v>65</v>
      </c>
      <c r="Q525" s="2">
        <v>1</v>
      </c>
      <c r="R525" t="s">
        <v>83</v>
      </c>
      <c r="S525" s="6">
        <f>Tabel134[[#This Row],[%-Eigendom]]*Tabel134[[#This Row],[Vermogen (KWp)]]</f>
        <v>65</v>
      </c>
    </row>
    <row r="526" spans="2:19" x14ac:dyDescent="0.3">
      <c r="B526" t="s">
        <v>1802</v>
      </c>
      <c r="C526" t="s">
        <v>28</v>
      </c>
      <c r="D526" t="s">
        <v>29</v>
      </c>
      <c r="E526" t="s">
        <v>1803</v>
      </c>
      <c r="G526" t="s">
        <v>587</v>
      </c>
      <c r="H526">
        <v>2019</v>
      </c>
      <c r="I526" t="s">
        <v>588</v>
      </c>
      <c r="J526" t="s">
        <v>595</v>
      </c>
      <c r="K526" t="s">
        <v>1804</v>
      </c>
      <c r="O526" s="6"/>
      <c r="P526" s="6">
        <v>82</v>
      </c>
      <c r="Q526" s="2">
        <v>1</v>
      </c>
      <c r="R526" t="s">
        <v>83</v>
      </c>
      <c r="S526" s="6">
        <f>Tabel134[[#This Row],[%-Eigendom]]*Tabel134[[#This Row],[Vermogen (KWp)]]</f>
        <v>82</v>
      </c>
    </row>
    <row r="527" spans="2:19" x14ac:dyDescent="0.3">
      <c r="B527" t="s">
        <v>1805</v>
      </c>
      <c r="C527" t="s">
        <v>28</v>
      </c>
      <c r="D527" t="s">
        <v>29</v>
      </c>
      <c r="E527" t="s">
        <v>398</v>
      </c>
      <c r="G527" t="s">
        <v>587</v>
      </c>
      <c r="H527">
        <v>2019</v>
      </c>
      <c r="I527" t="s">
        <v>588</v>
      </c>
      <c r="J527" t="s">
        <v>595</v>
      </c>
      <c r="K527" t="s">
        <v>1605</v>
      </c>
      <c r="N527" t="s">
        <v>1606</v>
      </c>
      <c r="O527" s="6"/>
      <c r="P527" s="6">
        <v>441</v>
      </c>
      <c r="Q527" s="2">
        <v>1</v>
      </c>
      <c r="R527" t="s">
        <v>83</v>
      </c>
      <c r="S527" s="6">
        <f>Tabel134[[#This Row],[%-Eigendom]]*Tabel134[[#This Row],[Vermogen (KWp)]]</f>
        <v>441</v>
      </c>
    </row>
    <row r="528" spans="2:19" x14ac:dyDescent="0.3">
      <c r="B528" t="s">
        <v>1806</v>
      </c>
      <c r="C528" t="s">
        <v>42</v>
      </c>
      <c r="D528" t="s">
        <v>316</v>
      </c>
      <c r="E528" t="s">
        <v>1807</v>
      </c>
      <c r="F528" t="s">
        <v>1808</v>
      </c>
      <c r="G528" t="s">
        <v>587</v>
      </c>
      <c r="H528">
        <v>2019</v>
      </c>
      <c r="I528" t="s">
        <v>588</v>
      </c>
      <c r="J528" t="s">
        <v>595</v>
      </c>
      <c r="K528" t="s">
        <v>1809</v>
      </c>
      <c r="L528" t="s">
        <v>769</v>
      </c>
      <c r="O528" s="6"/>
      <c r="P528" s="6">
        <v>130</v>
      </c>
      <c r="Q528" s="2">
        <v>1</v>
      </c>
      <c r="R528" t="s">
        <v>83</v>
      </c>
      <c r="S528" s="6">
        <f>Tabel134[[#This Row],[%-Eigendom]]*Tabel134[[#This Row],[Vermogen (KWp)]]</f>
        <v>130</v>
      </c>
    </row>
    <row r="529" spans="2:19" x14ac:dyDescent="0.3">
      <c r="B529" t="s">
        <v>1810</v>
      </c>
      <c r="C529" t="s">
        <v>42</v>
      </c>
      <c r="D529" t="s">
        <v>520</v>
      </c>
      <c r="E529" t="s">
        <v>1586</v>
      </c>
      <c r="F529" t="s">
        <v>1811</v>
      </c>
      <c r="G529" t="s">
        <v>587</v>
      </c>
      <c r="H529">
        <v>2019</v>
      </c>
      <c r="I529" t="s">
        <v>588</v>
      </c>
      <c r="J529" t="s">
        <v>589</v>
      </c>
      <c r="L529" t="s">
        <v>621</v>
      </c>
      <c r="M529" t="s">
        <v>622</v>
      </c>
      <c r="O529" s="6"/>
      <c r="P529" s="6">
        <v>198</v>
      </c>
      <c r="Q529" s="2">
        <v>0</v>
      </c>
      <c r="R529" t="s">
        <v>71</v>
      </c>
      <c r="S529" s="6">
        <f>Tabel134[[#This Row],[%-Eigendom]]*Tabel134[[#This Row],[Vermogen (KWp)]]</f>
        <v>0</v>
      </c>
    </row>
    <row r="530" spans="2:19" x14ac:dyDescent="0.3">
      <c r="B530" t="s">
        <v>1812</v>
      </c>
      <c r="C530" t="s">
        <v>73</v>
      </c>
      <c r="D530" t="s">
        <v>290</v>
      </c>
      <c r="E530" t="s">
        <v>1813</v>
      </c>
      <c r="F530" t="s">
        <v>1814</v>
      </c>
      <c r="G530" t="s">
        <v>587</v>
      </c>
      <c r="H530">
        <v>2019</v>
      </c>
      <c r="I530" t="s">
        <v>588</v>
      </c>
      <c r="J530" t="s">
        <v>595</v>
      </c>
      <c r="K530" t="s">
        <v>1815</v>
      </c>
      <c r="L530" t="s">
        <v>1030</v>
      </c>
      <c r="O530" s="6"/>
      <c r="P530" s="6">
        <v>116</v>
      </c>
      <c r="Q530" s="2">
        <v>1</v>
      </c>
      <c r="R530" t="s">
        <v>83</v>
      </c>
      <c r="S530" s="6">
        <f>Tabel134[[#This Row],[%-Eigendom]]*Tabel134[[#This Row],[Vermogen (KWp)]]</f>
        <v>116</v>
      </c>
    </row>
    <row r="531" spans="2:19" x14ac:dyDescent="0.3">
      <c r="B531" t="s">
        <v>1816</v>
      </c>
      <c r="C531" t="s">
        <v>60</v>
      </c>
      <c r="D531" t="s">
        <v>61</v>
      </c>
      <c r="E531" t="s">
        <v>1502</v>
      </c>
      <c r="G531" t="s">
        <v>587</v>
      </c>
      <c r="H531">
        <v>2019</v>
      </c>
      <c r="I531" t="s">
        <v>607</v>
      </c>
      <c r="J531" t="s">
        <v>595</v>
      </c>
      <c r="K531" t="s">
        <v>1817</v>
      </c>
      <c r="L531" t="s">
        <v>1818</v>
      </c>
      <c r="N531" t="s">
        <v>1819</v>
      </c>
      <c r="O531" s="6">
        <v>30360</v>
      </c>
      <c r="P531" s="6">
        <v>503</v>
      </c>
      <c r="Q531" s="2">
        <v>0.02</v>
      </c>
      <c r="R531" t="s">
        <v>83</v>
      </c>
      <c r="S531" s="6">
        <f>Tabel134[[#This Row],[%-Eigendom]]*Tabel134[[#This Row],[Vermogen (KWp)]]</f>
        <v>10.06</v>
      </c>
    </row>
    <row r="532" spans="2:19" x14ac:dyDescent="0.3">
      <c r="B532" t="s">
        <v>1820</v>
      </c>
      <c r="C532" t="s">
        <v>53</v>
      </c>
      <c r="D532" t="s">
        <v>54</v>
      </c>
      <c r="E532" t="s">
        <v>1260</v>
      </c>
      <c r="F532" t="s">
        <v>1821</v>
      </c>
      <c r="G532" t="s">
        <v>587</v>
      </c>
      <c r="H532">
        <v>2019</v>
      </c>
      <c r="I532" t="s">
        <v>588</v>
      </c>
      <c r="J532" t="s">
        <v>595</v>
      </c>
      <c r="K532" t="s">
        <v>1262</v>
      </c>
      <c r="L532" t="s">
        <v>1037</v>
      </c>
      <c r="N532" t="s">
        <v>1822</v>
      </c>
      <c r="O532" s="6"/>
      <c r="P532" s="6">
        <v>73</v>
      </c>
      <c r="Q532" s="2">
        <v>1</v>
      </c>
      <c r="R532" t="s">
        <v>83</v>
      </c>
      <c r="S532" s="6">
        <f>Tabel134[[#This Row],[%-Eigendom]]*Tabel134[[#This Row],[Vermogen (KWp)]]</f>
        <v>73</v>
      </c>
    </row>
    <row r="533" spans="2:19" x14ac:dyDescent="0.3">
      <c r="B533" t="s">
        <v>1823</v>
      </c>
      <c r="C533" t="s">
        <v>48</v>
      </c>
      <c r="D533" t="s">
        <v>49</v>
      </c>
      <c r="E533" t="s">
        <v>340</v>
      </c>
      <c r="F533" t="s">
        <v>847</v>
      </c>
      <c r="G533" t="s">
        <v>587</v>
      </c>
      <c r="H533">
        <v>2019</v>
      </c>
      <c r="I533" t="s">
        <v>607</v>
      </c>
      <c r="J533" t="s">
        <v>599</v>
      </c>
      <c r="K533" t="s">
        <v>848</v>
      </c>
      <c r="L533" t="s">
        <v>618</v>
      </c>
      <c r="M533" t="s">
        <v>618</v>
      </c>
      <c r="N533" t="s">
        <v>692</v>
      </c>
      <c r="O533" s="6">
        <v>550</v>
      </c>
      <c r="P533" s="6">
        <v>59</v>
      </c>
      <c r="Q533" s="2">
        <v>0.11</v>
      </c>
      <c r="R533" t="s">
        <v>83</v>
      </c>
      <c r="S533" s="6">
        <f>Tabel134[[#This Row],[%-Eigendom]]*Tabel134[[#This Row],[Vermogen (KWp)]]</f>
        <v>6.49</v>
      </c>
    </row>
    <row r="534" spans="2:19" x14ac:dyDescent="0.3">
      <c r="B534" t="s">
        <v>1824</v>
      </c>
      <c r="C534" t="s">
        <v>37</v>
      </c>
      <c r="D534" t="s">
        <v>38</v>
      </c>
      <c r="E534" t="s">
        <v>1825</v>
      </c>
      <c r="G534" t="s">
        <v>587</v>
      </c>
      <c r="H534">
        <v>2019</v>
      </c>
      <c r="I534" t="s">
        <v>588</v>
      </c>
      <c r="J534" t="s">
        <v>595</v>
      </c>
      <c r="K534" t="s">
        <v>1826</v>
      </c>
      <c r="N534" t="s">
        <v>1827</v>
      </c>
      <c r="O534" s="6"/>
      <c r="P534" s="6">
        <v>186</v>
      </c>
      <c r="Q534" s="2">
        <v>1</v>
      </c>
      <c r="R534" t="s">
        <v>83</v>
      </c>
      <c r="S534" s="6">
        <f>Tabel134[[#This Row],[%-Eigendom]]*Tabel134[[#This Row],[Vermogen (KWp)]]</f>
        <v>186</v>
      </c>
    </row>
    <row r="535" spans="2:19" x14ac:dyDescent="0.3">
      <c r="B535" t="s">
        <v>1828</v>
      </c>
      <c r="C535" t="s">
        <v>66</v>
      </c>
      <c r="D535" t="s">
        <v>67</v>
      </c>
      <c r="E535" t="s">
        <v>598</v>
      </c>
      <c r="F535" t="s">
        <v>1829</v>
      </c>
      <c r="G535" t="s">
        <v>587</v>
      </c>
      <c r="H535">
        <v>2019</v>
      </c>
      <c r="I535" t="s">
        <v>588</v>
      </c>
      <c r="J535" t="s">
        <v>595</v>
      </c>
      <c r="K535" t="s">
        <v>702</v>
      </c>
      <c r="L535" t="s">
        <v>1830</v>
      </c>
      <c r="N535" t="s">
        <v>1831</v>
      </c>
      <c r="O535" s="6"/>
      <c r="P535" s="6">
        <v>66</v>
      </c>
      <c r="Q535" s="2">
        <v>1</v>
      </c>
      <c r="R535" t="s">
        <v>71</v>
      </c>
      <c r="S535" s="6">
        <f>Tabel134[[#This Row],[%-Eigendom]]*Tabel134[[#This Row],[Vermogen (KWp)]]</f>
        <v>66</v>
      </c>
    </row>
    <row r="536" spans="2:19" x14ac:dyDescent="0.3">
      <c r="B536" t="s">
        <v>1832</v>
      </c>
      <c r="C536" t="s">
        <v>37</v>
      </c>
      <c r="D536" t="s">
        <v>390</v>
      </c>
      <c r="E536" t="s">
        <v>1233</v>
      </c>
      <c r="F536" t="s">
        <v>1833</v>
      </c>
      <c r="G536" t="s">
        <v>587</v>
      </c>
      <c r="H536">
        <v>2019</v>
      </c>
      <c r="I536" t="s">
        <v>588</v>
      </c>
      <c r="J536" t="s">
        <v>610</v>
      </c>
      <c r="K536" t="s">
        <v>1834</v>
      </c>
      <c r="L536" t="s">
        <v>1835</v>
      </c>
      <c r="O536" s="6"/>
      <c r="P536" s="6">
        <v>47</v>
      </c>
      <c r="Q536" s="2">
        <v>1</v>
      </c>
      <c r="R536" t="s">
        <v>83</v>
      </c>
      <c r="S536" s="6">
        <f>Tabel134[[#This Row],[%-Eigendom]]*Tabel134[[#This Row],[Vermogen (KWp)]]</f>
        <v>47</v>
      </c>
    </row>
    <row r="537" spans="2:19" x14ac:dyDescent="0.3">
      <c r="B537" t="s">
        <v>1836</v>
      </c>
      <c r="C537" t="s">
        <v>28</v>
      </c>
      <c r="D537" t="s">
        <v>29</v>
      </c>
      <c r="E537" t="s">
        <v>295</v>
      </c>
      <c r="F537" t="s">
        <v>1837</v>
      </c>
      <c r="G537" t="s">
        <v>587</v>
      </c>
      <c r="H537">
        <v>2019</v>
      </c>
      <c r="I537" t="s">
        <v>588</v>
      </c>
      <c r="J537" t="s">
        <v>595</v>
      </c>
      <c r="K537" t="s">
        <v>1838</v>
      </c>
      <c r="O537" s="6"/>
      <c r="P537" s="6">
        <v>67</v>
      </c>
      <c r="Q537" s="2">
        <v>1</v>
      </c>
      <c r="R537" t="s">
        <v>83</v>
      </c>
      <c r="S537" s="6">
        <f>Tabel134[[#This Row],[%-Eigendom]]*Tabel134[[#This Row],[Vermogen (KWp)]]</f>
        <v>67</v>
      </c>
    </row>
    <row r="538" spans="2:19" x14ac:dyDescent="0.3">
      <c r="B538" t="s">
        <v>1839</v>
      </c>
      <c r="C538" t="s">
        <v>66</v>
      </c>
      <c r="D538" t="s">
        <v>80</v>
      </c>
      <c r="E538" t="s">
        <v>1166</v>
      </c>
      <c r="F538" t="s">
        <v>1166</v>
      </c>
      <c r="G538" t="s">
        <v>587</v>
      </c>
      <c r="H538">
        <v>2019</v>
      </c>
      <c r="I538" t="s">
        <v>588</v>
      </c>
      <c r="J538" t="s">
        <v>595</v>
      </c>
      <c r="K538" t="s">
        <v>1167</v>
      </c>
      <c r="L538" t="s">
        <v>601</v>
      </c>
      <c r="O538" s="6"/>
      <c r="P538" s="6">
        <v>56</v>
      </c>
      <c r="Q538" s="2">
        <v>1</v>
      </c>
      <c r="R538" t="s">
        <v>83</v>
      </c>
      <c r="S538" s="6">
        <f>Tabel134[[#This Row],[%-Eigendom]]*Tabel134[[#This Row],[Vermogen (KWp)]]</f>
        <v>56</v>
      </c>
    </row>
    <row r="539" spans="2:19" x14ac:dyDescent="0.3">
      <c r="B539" t="s">
        <v>1840</v>
      </c>
      <c r="C539" t="s">
        <v>66</v>
      </c>
      <c r="D539" t="s">
        <v>67</v>
      </c>
      <c r="E539" t="s">
        <v>598</v>
      </c>
      <c r="G539" t="s">
        <v>587</v>
      </c>
      <c r="H539">
        <v>2019</v>
      </c>
      <c r="I539" t="s">
        <v>588</v>
      </c>
      <c r="J539" t="s">
        <v>595</v>
      </c>
      <c r="K539" t="s">
        <v>1058</v>
      </c>
      <c r="O539" s="6"/>
      <c r="P539" s="6">
        <v>170</v>
      </c>
      <c r="Q539" s="2">
        <v>1</v>
      </c>
      <c r="R539" t="s">
        <v>71</v>
      </c>
      <c r="S539" s="6">
        <f>Tabel134[[#This Row],[%-Eigendom]]*Tabel134[[#This Row],[Vermogen (KWp)]]</f>
        <v>170</v>
      </c>
    </row>
    <row r="540" spans="2:19" x14ac:dyDescent="0.3">
      <c r="B540" t="s">
        <v>1841</v>
      </c>
      <c r="C540" t="s">
        <v>37</v>
      </c>
      <c r="D540" t="s">
        <v>362</v>
      </c>
      <c r="E540" t="s">
        <v>1272</v>
      </c>
      <c r="G540" t="s">
        <v>587</v>
      </c>
      <c r="H540">
        <v>2019</v>
      </c>
      <c r="I540" t="s">
        <v>588</v>
      </c>
      <c r="J540" t="s">
        <v>595</v>
      </c>
      <c r="K540" t="s">
        <v>1274</v>
      </c>
      <c r="O540" s="6"/>
      <c r="P540" s="6">
        <v>67</v>
      </c>
      <c r="Q540" s="2">
        <v>1</v>
      </c>
      <c r="R540" t="s">
        <v>83</v>
      </c>
      <c r="S540" s="6">
        <f>Tabel134[[#This Row],[%-Eigendom]]*Tabel134[[#This Row],[Vermogen (KWp)]]</f>
        <v>67</v>
      </c>
    </row>
    <row r="541" spans="2:19" x14ac:dyDescent="0.3">
      <c r="B541" t="s">
        <v>1842</v>
      </c>
      <c r="C541" t="s">
        <v>28</v>
      </c>
      <c r="D541" t="s">
        <v>33</v>
      </c>
      <c r="E541" t="s">
        <v>1292</v>
      </c>
      <c r="G541" t="s">
        <v>587</v>
      </c>
      <c r="H541">
        <v>2019</v>
      </c>
      <c r="I541" t="s">
        <v>588</v>
      </c>
      <c r="J541" t="s">
        <v>595</v>
      </c>
      <c r="K541" t="s">
        <v>1843</v>
      </c>
      <c r="O541" s="6"/>
      <c r="P541" s="6">
        <v>67</v>
      </c>
      <c r="Q541" s="2">
        <v>1</v>
      </c>
      <c r="R541" t="s">
        <v>83</v>
      </c>
      <c r="S541" s="6">
        <f>Tabel134[[#This Row],[%-Eigendom]]*Tabel134[[#This Row],[Vermogen (KWp)]]</f>
        <v>67</v>
      </c>
    </row>
    <row r="542" spans="2:19" x14ac:dyDescent="0.3">
      <c r="B542" t="s">
        <v>1844</v>
      </c>
      <c r="C542" t="s">
        <v>66</v>
      </c>
      <c r="D542" t="s">
        <v>67</v>
      </c>
      <c r="E542" t="s">
        <v>598</v>
      </c>
      <c r="G542" t="s">
        <v>587</v>
      </c>
      <c r="H542">
        <v>2019</v>
      </c>
      <c r="I542" t="s">
        <v>588</v>
      </c>
      <c r="J542" t="s">
        <v>595</v>
      </c>
      <c r="K542" t="s">
        <v>702</v>
      </c>
      <c r="L542" t="s">
        <v>1708</v>
      </c>
      <c r="N542" t="s">
        <v>1845</v>
      </c>
      <c r="O542" s="6"/>
      <c r="P542" s="6">
        <v>51</v>
      </c>
      <c r="Q542" s="2">
        <v>1</v>
      </c>
      <c r="R542" t="s">
        <v>71</v>
      </c>
      <c r="S542" s="6">
        <f>Tabel134[[#This Row],[%-Eigendom]]*Tabel134[[#This Row],[Vermogen (KWp)]]</f>
        <v>51</v>
      </c>
    </row>
    <row r="543" spans="2:19" x14ac:dyDescent="0.3">
      <c r="B543" t="s">
        <v>1846</v>
      </c>
      <c r="C543" t="s">
        <v>73</v>
      </c>
      <c r="D543" t="s">
        <v>290</v>
      </c>
      <c r="E543" t="s">
        <v>1847</v>
      </c>
      <c r="F543" t="s">
        <v>1848</v>
      </c>
      <c r="G543" t="s">
        <v>587</v>
      </c>
      <c r="H543">
        <v>2019</v>
      </c>
      <c r="I543" t="s">
        <v>588</v>
      </c>
      <c r="J543" t="s">
        <v>595</v>
      </c>
      <c r="K543" t="s">
        <v>1849</v>
      </c>
      <c r="L543" t="s">
        <v>1850</v>
      </c>
      <c r="O543" s="6"/>
      <c r="P543" s="6">
        <v>51</v>
      </c>
      <c r="Q543" s="2">
        <v>1</v>
      </c>
      <c r="R543" t="s">
        <v>83</v>
      </c>
      <c r="S543" s="6">
        <f>Tabel134[[#This Row],[%-Eigendom]]*Tabel134[[#This Row],[Vermogen (KWp)]]</f>
        <v>51</v>
      </c>
    </row>
    <row r="544" spans="2:19" x14ac:dyDescent="0.3">
      <c r="B544" t="s">
        <v>1851</v>
      </c>
      <c r="C544" t="s">
        <v>138</v>
      </c>
      <c r="D544" t="s">
        <v>139</v>
      </c>
      <c r="E544" t="s">
        <v>248</v>
      </c>
      <c r="F544" t="s">
        <v>1093</v>
      </c>
      <c r="G544" t="s">
        <v>587</v>
      </c>
      <c r="H544">
        <v>2019</v>
      </c>
      <c r="I544" t="s">
        <v>588</v>
      </c>
      <c r="J544" t="s">
        <v>595</v>
      </c>
      <c r="K544" t="s">
        <v>1094</v>
      </c>
      <c r="L544" t="s">
        <v>977</v>
      </c>
      <c r="O544" s="6"/>
      <c r="P544" s="6">
        <v>38</v>
      </c>
      <c r="Q544" s="2">
        <v>1</v>
      </c>
      <c r="R544" t="s">
        <v>83</v>
      </c>
      <c r="S544" s="6">
        <f>Tabel134[[#This Row],[%-Eigendom]]*Tabel134[[#This Row],[Vermogen (KWp)]]</f>
        <v>38</v>
      </c>
    </row>
    <row r="545" spans="2:19" x14ac:dyDescent="0.3">
      <c r="B545" t="s">
        <v>1852</v>
      </c>
      <c r="C545" t="s">
        <v>21</v>
      </c>
      <c r="D545" t="s">
        <v>22</v>
      </c>
      <c r="E545" t="s">
        <v>1474</v>
      </c>
      <c r="F545" t="s">
        <v>1853</v>
      </c>
      <c r="G545" t="s">
        <v>587</v>
      </c>
      <c r="H545">
        <v>2019</v>
      </c>
      <c r="I545" t="s">
        <v>588</v>
      </c>
      <c r="J545" t="s">
        <v>599</v>
      </c>
      <c r="K545" t="s">
        <v>1051</v>
      </c>
      <c r="L545" t="s">
        <v>1052</v>
      </c>
      <c r="N545" t="s">
        <v>1854</v>
      </c>
      <c r="O545" s="6"/>
      <c r="P545" s="6">
        <v>68</v>
      </c>
      <c r="Q545" s="2">
        <v>1</v>
      </c>
      <c r="R545" t="s">
        <v>83</v>
      </c>
      <c r="S545" s="6">
        <f>Tabel134[[#This Row],[%-Eigendom]]*Tabel134[[#This Row],[Vermogen (KWp)]]</f>
        <v>68</v>
      </c>
    </row>
    <row r="546" spans="2:19" x14ac:dyDescent="0.3">
      <c r="B546" t="s">
        <v>1855</v>
      </c>
      <c r="C546" t="s">
        <v>48</v>
      </c>
      <c r="D546" t="s">
        <v>49</v>
      </c>
      <c r="E546" t="s">
        <v>1856</v>
      </c>
      <c r="F546" t="s">
        <v>1857</v>
      </c>
      <c r="G546" t="s">
        <v>587</v>
      </c>
      <c r="H546">
        <v>2019</v>
      </c>
      <c r="I546" t="s">
        <v>607</v>
      </c>
      <c r="J546" t="s">
        <v>595</v>
      </c>
      <c r="K546" t="s">
        <v>1858</v>
      </c>
      <c r="L546" t="s">
        <v>1047</v>
      </c>
      <c r="N546" t="s">
        <v>1859</v>
      </c>
      <c r="O546" s="6">
        <v>4498</v>
      </c>
      <c r="P546" s="6">
        <v>264</v>
      </c>
      <c r="Q546" s="2">
        <v>0.06</v>
      </c>
      <c r="R546" t="s">
        <v>83</v>
      </c>
      <c r="S546" s="6">
        <f>Tabel134[[#This Row],[%-Eigendom]]*Tabel134[[#This Row],[Vermogen (KWp)]]</f>
        <v>15.84</v>
      </c>
    </row>
    <row r="547" spans="2:19" x14ac:dyDescent="0.3">
      <c r="B547" t="s">
        <v>1860</v>
      </c>
      <c r="C547" t="s">
        <v>48</v>
      </c>
      <c r="D547" t="s">
        <v>228</v>
      </c>
      <c r="E547" t="s">
        <v>781</v>
      </c>
      <c r="F547" t="s">
        <v>1122</v>
      </c>
      <c r="G547" t="s">
        <v>587</v>
      </c>
      <c r="H547">
        <v>2019</v>
      </c>
      <c r="I547" t="s">
        <v>588</v>
      </c>
      <c r="J547" t="s">
        <v>595</v>
      </c>
      <c r="K547" t="s">
        <v>1861</v>
      </c>
      <c r="O547" s="6"/>
      <c r="P547" s="6">
        <v>237</v>
      </c>
      <c r="Q547" s="2">
        <v>1</v>
      </c>
      <c r="R547" t="s">
        <v>83</v>
      </c>
      <c r="S547" s="6">
        <f>Tabel134[[#This Row],[%-Eigendom]]*Tabel134[[#This Row],[Vermogen (KWp)]]</f>
        <v>237</v>
      </c>
    </row>
    <row r="548" spans="2:19" x14ac:dyDescent="0.3">
      <c r="B548" t="s">
        <v>1862</v>
      </c>
      <c r="C548" t="s">
        <v>48</v>
      </c>
      <c r="D548" t="s">
        <v>49</v>
      </c>
      <c r="E548" t="s">
        <v>50</v>
      </c>
      <c r="G548" t="s">
        <v>587</v>
      </c>
      <c r="H548">
        <v>2019</v>
      </c>
      <c r="I548" t="s">
        <v>588</v>
      </c>
      <c r="J548" t="s">
        <v>595</v>
      </c>
      <c r="K548" t="s">
        <v>51</v>
      </c>
      <c r="O548" s="6"/>
      <c r="P548" s="6">
        <v>23</v>
      </c>
      <c r="Q548" s="2">
        <v>1</v>
      </c>
      <c r="R548" t="s">
        <v>83</v>
      </c>
      <c r="S548" s="6">
        <f>Tabel134[[#This Row],[%-Eigendom]]*Tabel134[[#This Row],[Vermogen (KWp)]]</f>
        <v>23</v>
      </c>
    </row>
    <row r="549" spans="2:19" x14ac:dyDescent="0.3">
      <c r="B549" t="s">
        <v>1863</v>
      </c>
      <c r="C549" t="s">
        <v>42</v>
      </c>
      <c r="D549" t="s">
        <v>520</v>
      </c>
      <c r="E549" t="s">
        <v>1325</v>
      </c>
      <c r="G549" t="s">
        <v>587</v>
      </c>
      <c r="H549">
        <v>2019</v>
      </c>
      <c r="I549" t="s">
        <v>588</v>
      </c>
      <c r="J549" t="s">
        <v>595</v>
      </c>
      <c r="K549" t="s">
        <v>1326</v>
      </c>
      <c r="O549" s="6"/>
      <c r="P549" s="6">
        <v>64</v>
      </c>
      <c r="Q549" s="2">
        <v>1</v>
      </c>
      <c r="R549" t="s">
        <v>83</v>
      </c>
      <c r="S549" s="6">
        <f>Tabel134[[#This Row],[%-Eigendom]]*Tabel134[[#This Row],[Vermogen (KWp)]]</f>
        <v>64</v>
      </c>
    </row>
    <row r="550" spans="2:19" x14ac:dyDescent="0.3">
      <c r="B550" t="s">
        <v>1864</v>
      </c>
      <c r="C550" t="s">
        <v>85</v>
      </c>
      <c r="D550" t="s">
        <v>86</v>
      </c>
      <c r="E550" t="s">
        <v>120</v>
      </c>
      <c r="F550" t="s">
        <v>1865</v>
      </c>
      <c r="G550" t="s">
        <v>587</v>
      </c>
      <c r="H550">
        <v>2019</v>
      </c>
      <c r="I550" t="s">
        <v>588</v>
      </c>
      <c r="J550" t="s">
        <v>595</v>
      </c>
      <c r="K550" t="s">
        <v>130</v>
      </c>
      <c r="O550" s="6"/>
      <c r="P550" s="6">
        <v>215</v>
      </c>
      <c r="Q550" s="2">
        <v>1</v>
      </c>
      <c r="R550" t="s">
        <v>71</v>
      </c>
      <c r="S550" s="6">
        <f>Tabel134[[#This Row],[%-Eigendom]]*Tabel134[[#This Row],[Vermogen (KWp)]]</f>
        <v>215</v>
      </c>
    </row>
    <row r="551" spans="2:19" x14ac:dyDescent="0.3">
      <c r="B551" t="s">
        <v>1866</v>
      </c>
      <c r="C551" t="s">
        <v>21</v>
      </c>
      <c r="D551" t="s">
        <v>22</v>
      </c>
      <c r="E551" t="s">
        <v>90</v>
      </c>
      <c r="G551" t="s">
        <v>587</v>
      </c>
      <c r="H551">
        <v>2019</v>
      </c>
      <c r="I551" t="s">
        <v>588</v>
      </c>
      <c r="J551" t="s">
        <v>595</v>
      </c>
      <c r="K551" t="s">
        <v>91</v>
      </c>
      <c r="N551" t="s">
        <v>1867</v>
      </c>
      <c r="O551" s="6"/>
      <c r="P551" s="6">
        <v>72</v>
      </c>
      <c r="Q551" s="2">
        <v>1</v>
      </c>
      <c r="R551" t="s">
        <v>83</v>
      </c>
      <c r="S551" s="6">
        <f>Tabel134[[#This Row],[%-Eigendom]]*Tabel134[[#This Row],[Vermogen (KWp)]]</f>
        <v>72</v>
      </c>
    </row>
    <row r="552" spans="2:19" x14ac:dyDescent="0.3">
      <c r="B552" t="s">
        <v>1868</v>
      </c>
      <c r="C552" t="s">
        <v>21</v>
      </c>
      <c r="D552" t="s">
        <v>22</v>
      </c>
      <c r="E552" t="s">
        <v>21</v>
      </c>
      <c r="F552" t="s">
        <v>1576</v>
      </c>
      <c r="G552" t="s">
        <v>587</v>
      </c>
      <c r="H552">
        <v>2019</v>
      </c>
      <c r="I552" t="s">
        <v>588</v>
      </c>
      <c r="J552" t="s">
        <v>599</v>
      </c>
      <c r="K552" t="s">
        <v>1577</v>
      </c>
      <c r="L552" t="s">
        <v>1578</v>
      </c>
      <c r="O552" s="6"/>
      <c r="P552" s="6">
        <v>250</v>
      </c>
      <c r="Q552" s="2">
        <v>1</v>
      </c>
      <c r="R552" t="s">
        <v>83</v>
      </c>
      <c r="S552" s="6">
        <f>Tabel134[[#This Row],[%-Eigendom]]*Tabel134[[#This Row],[Vermogen (KWp)]]</f>
        <v>250</v>
      </c>
    </row>
    <row r="553" spans="2:19" x14ac:dyDescent="0.3">
      <c r="B553" t="s">
        <v>1869</v>
      </c>
      <c r="C553" t="s">
        <v>66</v>
      </c>
      <c r="D553" t="s">
        <v>67</v>
      </c>
      <c r="E553" t="s">
        <v>1870</v>
      </c>
      <c r="F553" t="s">
        <v>1871</v>
      </c>
      <c r="G553" t="s">
        <v>587</v>
      </c>
      <c r="H553">
        <v>2019</v>
      </c>
      <c r="I553" t="s">
        <v>588</v>
      </c>
      <c r="J553" t="s">
        <v>595</v>
      </c>
      <c r="K553" t="s">
        <v>1872</v>
      </c>
      <c r="L553" t="s">
        <v>1873</v>
      </c>
      <c r="O553" s="6"/>
      <c r="P553" s="6">
        <v>95</v>
      </c>
      <c r="Q553" s="2">
        <v>1</v>
      </c>
      <c r="R553" t="s">
        <v>83</v>
      </c>
      <c r="S553" s="6">
        <f>Tabel134[[#This Row],[%-Eigendom]]*Tabel134[[#This Row],[Vermogen (KWp)]]</f>
        <v>95</v>
      </c>
    </row>
    <row r="554" spans="2:19" x14ac:dyDescent="0.3">
      <c r="B554" t="s">
        <v>1874</v>
      </c>
      <c r="C554" t="s">
        <v>60</v>
      </c>
      <c r="D554" t="s">
        <v>61</v>
      </c>
      <c r="E554" t="s">
        <v>1203</v>
      </c>
      <c r="F554" t="s">
        <v>1875</v>
      </c>
      <c r="G554" t="s">
        <v>587</v>
      </c>
      <c r="H554">
        <v>2019</v>
      </c>
      <c r="I554" t="s">
        <v>588</v>
      </c>
      <c r="J554" t="s">
        <v>595</v>
      </c>
      <c r="K554" t="s">
        <v>1876</v>
      </c>
      <c r="L554" t="s">
        <v>1877</v>
      </c>
      <c r="O554" s="6"/>
      <c r="P554" s="6">
        <v>60</v>
      </c>
      <c r="Q554" s="2">
        <v>1</v>
      </c>
      <c r="R554" t="s">
        <v>83</v>
      </c>
      <c r="S554" s="6">
        <f>Tabel134[[#This Row],[%-Eigendom]]*Tabel134[[#This Row],[Vermogen (KWp)]]</f>
        <v>60</v>
      </c>
    </row>
    <row r="555" spans="2:19" x14ac:dyDescent="0.3">
      <c r="B555" t="s">
        <v>1878</v>
      </c>
      <c r="C555" t="s">
        <v>66</v>
      </c>
      <c r="D555" t="s">
        <v>67</v>
      </c>
      <c r="E555" t="s">
        <v>598</v>
      </c>
      <c r="G555" t="s">
        <v>587</v>
      </c>
      <c r="H555">
        <v>2019</v>
      </c>
      <c r="I555" t="s">
        <v>588</v>
      </c>
      <c r="J555" t="s">
        <v>599</v>
      </c>
      <c r="K555" t="s">
        <v>1879</v>
      </c>
      <c r="L555" t="s">
        <v>601</v>
      </c>
      <c r="O555" s="6"/>
      <c r="P555" s="6">
        <v>104</v>
      </c>
      <c r="Q555" s="2">
        <v>1</v>
      </c>
      <c r="R555" t="s">
        <v>83</v>
      </c>
      <c r="S555" s="6">
        <f>Tabel134[[#This Row],[%-Eigendom]]*Tabel134[[#This Row],[Vermogen (KWp)]]</f>
        <v>104</v>
      </c>
    </row>
    <row r="556" spans="2:19" x14ac:dyDescent="0.3">
      <c r="B556" t="s">
        <v>1880</v>
      </c>
      <c r="C556" t="s">
        <v>138</v>
      </c>
      <c r="D556" t="s">
        <v>139</v>
      </c>
      <c r="E556" t="s">
        <v>1458</v>
      </c>
      <c r="F556" t="s">
        <v>1881</v>
      </c>
      <c r="G556" t="s">
        <v>587</v>
      </c>
      <c r="H556">
        <v>2019</v>
      </c>
      <c r="I556" t="s">
        <v>588</v>
      </c>
      <c r="J556" t="s">
        <v>595</v>
      </c>
      <c r="K556" t="s">
        <v>1882</v>
      </c>
      <c r="O556" s="6"/>
      <c r="P556" s="6">
        <v>57</v>
      </c>
      <c r="Q556" s="2">
        <v>1</v>
      </c>
      <c r="R556" t="s">
        <v>83</v>
      </c>
      <c r="S556" s="6">
        <f>Tabel134[[#This Row],[%-Eigendom]]*Tabel134[[#This Row],[Vermogen (KWp)]]</f>
        <v>57</v>
      </c>
    </row>
    <row r="557" spans="2:19" x14ac:dyDescent="0.3">
      <c r="B557" t="s">
        <v>1883</v>
      </c>
      <c r="C557" t="s">
        <v>138</v>
      </c>
      <c r="D557" t="s">
        <v>139</v>
      </c>
      <c r="E557" t="s">
        <v>168</v>
      </c>
      <c r="F557" t="s">
        <v>1600</v>
      </c>
      <c r="G557" t="s">
        <v>587</v>
      </c>
      <c r="H557">
        <v>2019</v>
      </c>
      <c r="I557" t="s">
        <v>588</v>
      </c>
      <c r="J557" t="s">
        <v>595</v>
      </c>
      <c r="K557" t="s">
        <v>170</v>
      </c>
      <c r="L557" t="s">
        <v>977</v>
      </c>
      <c r="O557" s="6"/>
      <c r="P557" s="6">
        <v>74</v>
      </c>
      <c r="Q557" s="2">
        <v>1</v>
      </c>
      <c r="R557" t="s">
        <v>83</v>
      </c>
      <c r="S557" s="6">
        <f>Tabel134[[#This Row],[%-Eigendom]]*Tabel134[[#This Row],[Vermogen (KWp)]]</f>
        <v>74</v>
      </c>
    </row>
    <row r="558" spans="2:19" x14ac:dyDescent="0.3">
      <c r="B558" t="s">
        <v>1884</v>
      </c>
      <c r="C558" t="s">
        <v>21</v>
      </c>
      <c r="D558" t="s">
        <v>22</v>
      </c>
      <c r="E558" t="s">
        <v>21</v>
      </c>
      <c r="F558" t="s">
        <v>1885</v>
      </c>
      <c r="G558" t="s">
        <v>587</v>
      </c>
      <c r="H558">
        <v>2019</v>
      </c>
      <c r="I558" t="s">
        <v>588</v>
      </c>
      <c r="J558" t="s">
        <v>589</v>
      </c>
      <c r="L558" t="s">
        <v>621</v>
      </c>
      <c r="M558" t="s">
        <v>622</v>
      </c>
      <c r="O558" s="6"/>
      <c r="P558" s="6">
        <v>3120</v>
      </c>
      <c r="Q558" s="2">
        <v>0</v>
      </c>
      <c r="R558" t="s">
        <v>71</v>
      </c>
      <c r="S558" s="6">
        <f>Tabel134[[#This Row],[%-Eigendom]]*Tabel134[[#This Row],[Vermogen (KWp)]]</f>
        <v>0</v>
      </c>
    </row>
    <row r="559" spans="2:19" x14ac:dyDescent="0.3">
      <c r="B559" t="s">
        <v>1886</v>
      </c>
      <c r="C559" t="s">
        <v>42</v>
      </c>
      <c r="D559" t="s">
        <v>93</v>
      </c>
      <c r="E559" t="s">
        <v>1763</v>
      </c>
      <c r="F559" t="s">
        <v>1887</v>
      </c>
      <c r="G559" t="s">
        <v>587</v>
      </c>
      <c r="H559">
        <v>2019</v>
      </c>
      <c r="I559" t="s">
        <v>588</v>
      </c>
      <c r="J559" t="s">
        <v>595</v>
      </c>
      <c r="K559" t="s">
        <v>1764</v>
      </c>
      <c r="O559" s="6"/>
      <c r="P559" s="6">
        <v>39</v>
      </c>
      <c r="Q559" s="2">
        <v>1</v>
      </c>
      <c r="R559" t="s">
        <v>83</v>
      </c>
      <c r="S559" s="6">
        <f>Tabel134[[#This Row],[%-Eigendom]]*Tabel134[[#This Row],[Vermogen (KWp)]]</f>
        <v>39</v>
      </c>
    </row>
    <row r="560" spans="2:19" x14ac:dyDescent="0.3">
      <c r="B560" t="s">
        <v>1888</v>
      </c>
      <c r="C560" t="s">
        <v>42</v>
      </c>
      <c r="D560" t="s">
        <v>43</v>
      </c>
      <c r="E560" t="s">
        <v>44</v>
      </c>
      <c r="G560" t="s">
        <v>587</v>
      </c>
      <c r="H560">
        <v>2019</v>
      </c>
      <c r="I560" t="s">
        <v>588</v>
      </c>
      <c r="J560" t="s">
        <v>599</v>
      </c>
      <c r="K560" t="s">
        <v>1397</v>
      </c>
      <c r="O560" s="6"/>
      <c r="P560" s="6">
        <v>91</v>
      </c>
      <c r="Q560" s="2">
        <v>1</v>
      </c>
      <c r="R560" t="s">
        <v>83</v>
      </c>
      <c r="S560" s="6">
        <f>Tabel134[[#This Row],[%-Eigendom]]*Tabel134[[#This Row],[Vermogen (KWp)]]</f>
        <v>91</v>
      </c>
    </row>
    <row r="561" spans="2:19" x14ac:dyDescent="0.3">
      <c r="B561" t="s">
        <v>1889</v>
      </c>
      <c r="C561" t="s">
        <v>42</v>
      </c>
      <c r="D561" t="s">
        <v>316</v>
      </c>
      <c r="E561" t="s">
        <v>904</v>
      </c>
      <c r="F561" t="s">
        <v>1890</v>
      </c>
      <c r="G561" t="s">
        <v>587</v>
      </c>
      <c r="H561">
        <v>2019</v>
      </c>
      <c r="I561" t="s">
        <v>588</v>
      </c>
      <c r="J561" t="s">
        <v>595</v>
      </c>
      <c r="K561" t="s">
        <v>906</v>
      </c>
      <c r="L561" t="s">
        <v>1891</v>
      </c>
      <c r="O561" s="6"/>
      <c r="P561" s="6">
        <v>78</v>
      </c>
      <c r="Q561" s="2">
        <v>1</v>
      </c>
      <c r="R561" t="s">
        <v>83</v>
      </c>
      <c r="S561" s="6">
        <f>Tabel134[[#This Row],[%-Eigendom]]*Tabel134[[#This Row],[Vermogen (KWp)]]</f>
        <v>78</v>
      </c>
    </row>
    <row r="562" spans="2:19" x14ac:dyDescent="0.3">
      <c r="B562" t="s">
        <v>1892</v>
      </c>
      <c r="C562" t="s">
        <v>37</v>
      </c>
      <c r="D562" t="s">
        <v>38</v>
      </c>
      <c r="E562" t="s">
        <v>1893</v>
      </c>
      <c r="F562" t="s">
        <v>1893</v>
      </c>
      <c r="G562" t="s">
        <v>587</v>
      </c>
      <c r="H562">
        <v>2019</v>
      </c>
      <c r="I562" t="s">
        <v>588</v>
      </c>
      <c r="J562" t="s">
        <v>595</v>
      </c>
      <c r="K562" t="s">
        <v>1894</v>
      </c>
      <c r="L562" t="s">
        <v>1895</v>
      </c>
      <c r="M562" t="s">
        <v>677</v>
      </c>
      <c r="O562" s="6"/>
      <c r="P562" s="6">
        <v>428</v>
      </c>
      <c r="Q562" s="2">
        <v>0</v>
      </c>
      <c r="R562" t="s">
        <v>71</v>
      </c>
      <c r="S562" s="6">
        <f>Tabel134[[#This Row],[%-Eigendom]]*Tabel134[[#This Row],[Vermogen (KWp)]]</f>
        <v>0</v>
      </c>
    </row>
    <row r="563" spans="2:19" x14ac:dyDescent="0.3">
      <c r="B563" t="s">
        <v>1896</v>
      </c>
      <c r="C563" t="s">
        <v>138</v>
      </c>
      <c r="D563" t="s">
        <v>139</v>
      </c>
      <c r="E563" t="s">
        <v>1512</v>
      </c>
      <c r="F563" t="s">
        <v>1513</v>
      </c>
      <c r="G563" t="s">
        <v>587</v>
      </c>
      <c r="H563">
        <v>2019</v>
      </c>
      <c r="I563" t="s">
        <v>607</v>
      </c>
      <c r="J563" t="s">
        <v>599</v>
      </c>
      <c r="L563" t="s">
        <v>977</v>
      </c>
      <c r="N563" t="s">
        <v>1897</v>
      </c>
      <c r="O563" s="6"/>
      <c r="P563" s="6">
        <v>150</v>
      </c>
      <c r="Q563" s="2">
        <v>1</v>
      </c>
      <c r="R563" t="s">
        <v>83</v>
      </c>
      <c r="S563" s="6">
        <f>Tabel134[[#This Row],[%-Eigendom]]*Tabel134[[#This Row],[Vermogen (KWp)]]</f>
        <v>150</v>
      </c>
    </row>
    <row r="564" spans="2:19" x14ac:dyDescent="0.3">
      <c r="B564" t="s">
        <v>1898</v>
      </c>
      <c r="C564" t="s">
        <v>21</v>
      </c>
      <c r="D564" t="s">
        <v>22</v>
      </c>
      <c r="E564" t="s">
        <v>1019</v>
      </c>
      <c r="F564" t="s">
        <v>1899</v>
      </c>
      <c r="G564" t="s">
        <v>587</v>
      </c>
      <c r="H564">
        <v>2019</v>
      </c>
      <c r="I564" t="s">
        <v>588</v>
      </c>
      <c r="J564" t="s">
        <v>595</v>
      </c>
      <c r="K564" t="s">
        <v>1900</v>
      </c>
      <c r="L564" t="s">
        <v>601</v>
      </c>
      <c r="O564" s="6"/>
      <c r="P564" s="6">
        <v>236</v>
      </c>
      <c r="Q564" s="2">
        <v>1</v>
      </c>
      <c r="R564" t="s">
        <v>83</v>
      </c>
      <c r="S564" s="6">
        <f>Tabel134[[#This Row],[%-Eigendom]]*Tabel134[[#This Row],[Vermogen (KWp)]]</f>
        <v>236</v>
      </c>
    </row>
    <row r="565" spans="2:19" x14ac:dyDescent="0.3">
      <c r="B565" t="s">
        <v>1901</v>
      </c>
      <c r="C565" t="s">
        <v>42</v>
      </c>
      <c r="D565" t="s">
        <v>93</v>
      </c>
      <c r="E565" t="s">
        <v>111</v>
      </c>
      <c r="F565" t="s">
        <v>111</v>
      </c>
      <c r="G565" t="s">
        <v>587</v>
      </c>
      <c r="H565">
        <v>2019</v>
      </c>
      <c r="I565" t="s">
        <v>588</v>
      </c>
      <c r="J565" t="s">
        <v>595</v>
      </c>
      <c r="K565" t="s">
        <v>113</v>
      </c>
      <c r="L565" t="s">
        <v>1902</v>
      </c>
      <c r="M565" t="s">
        <v>622</v>
      </c>
      <c r="O565" s="6"/>
      <c r="P565" s="6">
        <v>65</v>
      </c>
      <c r="Q565" s="2">
        <v>1</v>
      </c>
      <c r="R565" t="s">
        <v>71</v>
      </c>
      <c r="S565" s="6">
        <f>Tabel134[[#This Row],[%-Eigendom]]*Tabel134[[#This Row],[Vermogen (KWp)]]</f>
        <v>65</v>
      </c>
    </row>
    <row r="566" spans="2:19" x14ac:dyDescent="0.3">
      <c r="B566" t="s">
        <v>1903</v>
      </c>
      <c r="C566" t="s">
        <v>66</v>
      </c>
      <c r="D566" t="s">
        <v>67</v>
      </c>
      <c r="E566" t="s">
        <v>1904</v>
      </c>
      <c r="G566" t="s">
        <v>587</v>
      </c>
      <c r="H566">
        <v>2019</v>
      </c>
      <c r="I566" t="s">
        <v>588</v>
      </c>
      <c r="J566" t="s">
        <v>595</v>
      </c>
      <c r="K566" t="s">
        <v>1905</v>
      </c>
      <c r="O566" s="6"/>
      <c r="P566" s="6">
        <v>74</v>
      </c>
      <c r="Q566" s="2">
        <v>1</v>
      </c>
      <c r="R566" t="s">
        <v>83</v>
      </c>
      <c r="S566" s="6">
        <f>Tabel134[[#This Row],[%-Eigendom]]*Tabel134[[#This Row],[Vermogen (KWp)]]</f>
        <v>74</v>
      </c>
    </row>
    <row r="567" spans="2:19" x14ac:dyDescent="0.3">
      <c r="B567" t="s">
        <v>1906</v>
      </c>
      <c r="C567" t="s">
        <v>138</v>
      </c>
      <c r="D567" t="s">
        <v>139</v>
      </c>
      <c r="E567" t="s">
        <v>1458</v>
      </c>
      <c r="F567" t="s">
        <v>1459</v>
      </c>
      <c r="G567" t="s">
        <v>587</v>
      </c>
      <c r="H567">
        <v>2019</v>
      </c>
      <c r="I567" t="s">
        <v>588</v>
      </c>
      <c r="J567" t="s">
        <v>589</v>
      </c>
      <c r="M567" t="s">
        <v>677</v>
      </c>
      <c r="O567" s="6"/>
      <c r="P567" s="6">
        <v>269</v>
      </c>
      <c r="Q567" s="2">
        <v>0</v>
      </c>
      <c r="R567" t="s">
        <v>71</v>
      </c>
      <c r="S567" s="6">
        <f>Tabel134[[#This Row],[%-Eigendom]]*Tabel134[[#This Row],[Vermogen (KWp)]]</f>
        <v>0</v>
      </c>
    </row>
    <row r="568" spans="2:19" x14ac:dyDescent="0.3">
      <c r="B568" t="s">
        <v>1907</v>
      </c>
      <c r="C568" t="s">
        <v>37</v>
      </c>
      <c r="D568" t="s">
        <v>362</v>
      </c>
      <c r="E568" t="s">
        <v>1908</v>
      </c>
      <c r="F568" t="s">
        <v>1909</v>
      </c>
      <c r="G568" t="s">
        <v>587</v>
      </c>
      <c r="H568">
        <v>2019</v>
      </c>
      <c r="I568" t="s">
        <v>588</v>
      </c>
      <c r="J568" t="s">
        <v>595</v>
      </c>
      <c r="K568" t="s">
        <v>1910</v>
      </c>
      <c r="L568" t="s">
        <v>601</v>
      </c>
      <c r="O568" s="6"/>
      <c r="P568" s="6">
        <v>74</v>
      </c>
      <c r="Q568" s="2">
        <v>1</v>
      </c>
      <c r="R568" t="s">
        <v>83</v>
      </c>
      <c r="S568" s="6">
        <f>Tabel134[[#This Row],[%-Eigendom]]*Tabel134[[#This Row],[Vermogen (KWp)]]</f>
        <v>74</v>
      </c>
    </row>
    <row r="569" spans="2:19" x14ac:dyDescent="0.3">
      <c r="B569" t="s">
        <v>1911</v>
      </c>
      <c r="C569" t="s">
        <v>48</v>
      </c>
      <c r="D569" t="s">
        <v>150</v>
      </c>
      <c r="E569" t="s">
        <v>1912</v>
      </c>
      <c r="G569" t="s">
        <v>587</v>
      </c>
      <c r="H569">
        <v>2019</v>
      </c>
      <c r="I569" t="s">
        <v>588</v>
      </c>
      <c r="J569" t="s">
        <v>595</v>
      </c>
      <c r="K569" t="s">
        <v>152</v>
      </c>
      <c r="L569" t="s">
        <v>601</v>
      </c>
      <c r="O569" s="6"/>
      <c r="P569" s="6">
        <v>156</v>
      </c>
      <c r="Q569" s="2">
        <v>1</v>
      </c>
      <c r="R569" t="s">
        <v>83</v>
      </c>
      <c r="S569" s="6">
        <f>Tabel134[[#This Row],[%-Eigendom]]*Tabel134[[#This Row],[Vermogen (KWp)]]</f>
        <v>156</v>
      </c>
    </row>
    <row r="570" spans="2:19" x14ac:dyDescent="0.3">
      <c r="B570" t="s">
        <v>1913</v>
      </c>
      <c r="C570" t="s">
        <v>66</v>
      </c>
      <c r="D570" t="s">
        <v>67</v>
      </c>
      <c r="E570" t="s">
        <v>698</v>
      </c>
      <c r="F570" t="s">
        <v>699</v>
      </c>
      <c r="G570" t="s">
        <v>587</v>
      </c>
      <c r="H570">
        <v>2019</v>
      </c>
      <c r="I570" t="s">
        <v>588</v>
      </c>
      <c r="J570" t="s">
        <v>595</v>
      </c>
      <c r="K570" t="s">
        <v>700</v>
      </c>
      <c r="O570" s="6"/>
      <c r="P570" s="6">
        <v>129</v>
      </c>
      <c r="Q570" s="2">
        <v>1</v>
      </c>
      <c r="R570" t="s">
        <v>83</v>
      </c>
      <c r="S570" s="6">
        <f>Tabel134[[#This Row],[%-Eigendom]]*Tabel134[[#This Row],[Vermogen (KWp)]]</f>
        <v>129</v>
      </c>
    </row>
    <row r="571" spans="2:19" x14ac:dyDescent="0.3">
      <c r="B571" t="s">
        <v>1914</v>
      </c>
      <c r="C571" t="s">
        <v>21</v>
      </c>
      <c r="D571" t="s">
        <v>542</v>
      </c>
      <c r="E571" t="s">
        <v>1915</v>
      </c>
      <c r="G571" t="s">
        <v>587</v>
      </c>
      <c r="H571">
        <v>2019</v>
      </c>
      <c r="I571" t="s">
        <v>588</v>
      </c>
      <c r="J571" t="s">
        <v>599</v>
      </c>
      <c r="K571" t="s">
        <v>1916</v>
      </c>
      <c r="L571" t="s">
        <v>601</v>
      </c>
      <c r="O571" s="6"/>
      <c r="P571" s="6">
        <v>319</v>
      </c>
      <c r="Q571" s="2">
        <v>1</v>
      </c>
      <c r="R571" t="s">
        <v>83</v>
      </c>
      <c r="S571" s="6">
        <f>Tabel134[[#This Row],[%-Eigendom]]*Tabel134[[#This Row],[Vermogen (KWp)]]</f>
        <v>319</v>
      </c>
    </row>
    <row r="572" spans="2:19" x14ac:dyDescent="0.3">
      <c r="B572" t="s">
        <v>1917</v>
      </c>
      <c r="C572" t="s">
        <v>66</v>
      </c>
      <c r="D572" t="s">
        <v>80</v>
      </c>
      <c r="E572" t="s">
        <v>1003</v>
      </c>
      <c r="F572" t="s">
        <v>1918</v>
      </c>
      <c r="G572" t="s">
        <v>587</v>
      </c>
      <c r="H572">
        <v>2019</v>
      </c>
      <c r="I572" t="s">
        <v>588</v>
      </c>
      <c r="J572" t="s">
        <v>595</v>
      </c>
      <c r="K572" t="s">
        <v>190</v>
      </c>
      <c r="O572" s="6"/>
      <c r="P572" s="6">
        <v>250</v>
      </c>
      <c r="Q572" s="2">
        <v>1</v>
      </c>
      <c r="R572" t="s">
        <v>71</v>
      </c>
      <c r="S572" s="6">
        <f>Tabel134[[#This Row],[%-Eigendom]]*Tabel134[[#This Row],[Vermogen (KWp)]]</f>
        <v>250</v>
      </c>
    </row>
    <row r="573" spans="2:19" x14ac:dyDescent="0.3">
      <c r="B573" t="s">
        <v>1919</v>
      </c>
      <c r="C573" t="s">
        <v>28</v>
      </c>
      <c r="D573" t="s">
        <v>33</v>
      </c>
      <c r="E573" t="s">
        <v>1540</v>
      </c>
      <c r="G573" t="s">
        <v>587</v>
      </c>
      <c r="H573">
        <v>2019</v>
      </c>
      <c r="I573" t="s">
        <v>588</v>
      </c>
      <c r="J573" t="s">
        <v>595</v>
      </c>
      <c r="K573" t="s">
        <v>1541</v>
      </c>
      <c r="O573" s="6"/>
      <c r="P573" s="6">
        <v>91</v>
      </c>
      <c r="Q573" s="2">
        <v>1</v>
      </c>
      <c r="R573" t="s">
        <v>83</v>
      </c>
      <c r="S573" s="6">
        <f>Tabel134[[#This Row],[%-Eigendom]]*Tabel134[[#This Row],[Vermogen (KWp)]]</f>
        <v>91</v>
      </c>
    </row>
    <row r="574" spans="2:19" x14ac:dyDescent="0.3">
      <c r="B574" t="s">
        <v>1920</v>
      </c>
      <c r="C574" t="s">
        <v>66</v>
      </c>
      <c r="D574" t="s">
        <v>80</v>
      </c>
      <c r="E574" t="s">
        <v>756</v>
      </c>
      <c r="F574" t="s">
        <v>1921</v>
      </c>
      <c r="G574" t="s">
        <v>880</v>
      </c>
      <c r="H574">
        <v>2019</v>
      </c>
      <c r="I574" t="s">
        <v>607</v>
      </c>
      <c r="J574" t="s">
        <v>595</v>
      </c>
      <c r="K574" t="s">
        <v>758</v>
      </c>
      <c r="N574" t="s">
        <v>1922</v>
      </c>
      <c r="O574" s="6">
        <v>750</v>
      </c>
      <c r="P574" s="6">
        <v>0</v>
      </c>
      <c r="Q574" s="2">
        <v>0</v>
      </c>
      <c r="R574" t="s">
        <v>71</v>
      </c>
      <c r="S574" s="6">
        <f>Tabel134[[#This Row],[%-Eigendom]]*Tabel134[[#This Row],[Vermogen (KWp)]]</f>
        <v>0</v>
      </c>
    </row>
    <row r="575" spans="2:19" x14ac:dyDescent="0.3">
      <c r="B575" t="s">
        <v>1923</v>
      </c>
      <c r="C575" t="s">
        <v>28</v>
      </c>
      <c r="D575" t="s">
        <v>33</v>
      </c>
      <c r="E575" t="s">
        <v>1924</v>
      </c>
      <c r="F575" t="s">
        <v>1925</v>
      </c>
      <c r="G575" t="s">
        <v>587</v>
      </c>
      <c r="H575">
        <v>2019</v>
      </c>
      <c r="I575" t="s">
        <v>588</v>
      </c>
      <c r="J575" t="s">
        <v>589</v>
      </c>
      <c r="M575" t="s">
        <v>677</v>
      </c>
      <c r="O575" s="6"/>
      <c r="P575" s="6">
        <v>355</v>
      </c>
      <c r="Q575" s="2">
        <v>0</v>
      </c>
      <c r="R575" t="s">
        <v>71</v>
      </c>
      <c r="S575" s="6">
        <f>Tabel134[[#This Row],[%-Eigendom]]*Tabel134[[#This Row],[Vermogen (KWp)]]</f>
        <v>0</v>
      </c>
    </row>
    <row r="576" spans="2:19" x14ac:dyDescent="0.3">
      <c r="B576" t="s">
        <v>1926</v>
      </c>
      <c r="C576" t="s">
        <v>37</v>
      </c>
      <c r="D576" t="s">
        <v>538</v>
      </c>
      <c r="E576" t="s">
        <v>1389</v>
      </c>
      <c r="G576" t="s">
        <v>587</v>
      </c>
      <c r="H576">
        <v>2019</v>
      </c>
      <c r="I576" t="s">
        <v>588</v>
      </c>
      <c r="J576" t="s">
        <v>595</v>
      </c>
      <c r="K576" t="s">
        <v>1927</v>
      </c>
      <c r="L576" t="s">
        <v>601</v>
      </c>
      <c r="O576" s="6"/>
      <c r="P576" s="6">
        <v>202</v>
      </c>
      <c r="Q576" s="2">
        <v>1</v>
      </c>
      <c r="R576" t="s">
        <v>83</v>
      </c>
      <c r="S576" s="6">
        <f>Tabel134[[#This Row],[%-Eigendom]]*Tabel134[[#This Row],[Vermogen (KWp)]]</f>
        <v>202</v>
      </c>
    </row>
    <row r="577" spans="2:19" x14ac:dyDescent="0.3">
      <c r="B577" t="s">
        <v>1928</v>
      </c>
      <c r="C577" t="s">
        <v>66</v>
      </c>
      <c r="D577" t="s">
        <v>80</v>
      </c>
      <c r="E577" t="s">
        <v>1003</v>
      </c>
      <c r="F577" t="s">
        <v>1929</v>
      </c>
      <c r="G577" t="s">
        <v>587</v>
      </c>
      <c r="H577">
        <v>2019</v>
      </c>
      <c r="I577" t="s">
        <v>588</v>
      </c>
      <c r="J577" t="s">
        <v>595</v>
      </c>
      <c r="K577" t="s">
        <v>190</v>
      </c>
      <c r="O577" s="6"/>
      <c r="P577" s="6">
        <v>174</v>
      </c>
      <c r="Q577" s="2">
        <v>1</v>
      </c>
      <c r="R577" t="s">
        <v>71</v>
      </c>
      <c r="S577" s="6">
        <f>Tabel134[[#This Row],[%-Eigendom]]*Tabel134[[#This Row],[Vermogen (KWp)]]</f>
        <v>174</v>
      </c>
    </row>
    <row r="578" spans="2:19" x14ac:dyDescent="0.3">
      <c r="B578" t="s">
        <v>1930</v>
      </c>
      <c r="C578" t="s">
        <v>28</v>
      </c>
      <c r="D578" t="s">
        <v>33</v>
      </c>
      <c r="E578" t="s">
        <v>1931</v>
      </c>
      <c r="G578" t="s">
        <v>587</v>
      </c>
      <c r="H578">
        <v>2019</v>
      </c>
      <c r="I578" t="s">
        <v>588</v>
      </c>
      <c r="J578" t="s">
        <v>595</v>
      </c>
      <c r="K578" t="s">
        <v>1932</v>
      </c>
      <c r="O578" s="6"/>
      <c r="P578" s="6">
        <v>239</v>
      </c>
      <c r="Q578" s="2">
        <v>1</v>
      </c>
      <c r="R578" t="s">
        <v>83</v>
      </c>
      <c r="S578" s="6">
        <f>Tabel134[[#This Row],[%-Eigendom]]*Tabel134[[#This Row],[Vermogen (KWp)]]</f>
        <v>239</v>
      </c>
    </row>
    <row r="579" spans="2:19" x14ac:dyDescent="0.3">
      <c r="B579" t="s">
        <v>1933</v>
      </c>
      <c r="C579" t="s">
        <v>28</v>
      </c>
      <c r="D579" t="s">
        <v>29</v>
      </c>
      <c r="E579" t="s">
        <v>295</v>
      </c>
      <c r="F579" t="s">
        <v>1837</v>
      </c>
      <c r="G579" t="s">
        <v>587</v>
      </c>
      <c r="H579">
        <v>2019</v>
      </c>
      <c r="I579" t="s">
        <v>588</v>
      </c>
      <c r="J579" t="s">
        <v>595</v>
      </c>
      <c r="K579" t="s">
        <v>1838</v>
      </c>
      <c r="L579" t="s">
        <v>1934</v>
      </c>
      <c r="O579" s="6"/>
      <c r="P579" s="6">
        <v>66</v>
      </c>
      <c r="Q579" s="2">
        <v>1</v>
      </c>
      <c r="R579" t="s">
        <v>83</v>
      </c>
      <c r="S579" s="6">
        <f>Tabel134[[#This Row],[%-Eigendom]]*Tabel134[[#This Row],[Vermogen (KWp)]]</f>
        <v>66</v>
      </c>
    </row>
    <row r="580" spans="2:19" x14ac:dyDescent="0.3">
      <c r="B580" t="s">
        <v>1935</v>
      </c>
      <c r="C580" t="s">
        <v>42</v>
      </c>
      <c r="D580" t="s">
        <v>316</v>
      </c>
      <c r="E580" t="s">
        <v>1936</v>
      </c>
      <c r="F580" t="s">
        <v>1937</v>
      </c>
      <c r="G580" t="s">
        <v>587</v>
      </c>
      <c r="H580">
        <v>2019</v>
      </c>
      <c r="I580" t="s">
        <v>588</v>
      </c>
      <c r="J580" t="s">
        <v>595</v>
      </c>
      <c r="K580" t="s">
        <v>1938</v>
      </c>
      <c r="L580" t="s">
        <v>769</v>
      </c>
      <c r="O580" s="6"/>
      <c r="P580" s="6">
        <v>76</v>
      </c>
      <c r="Q580" s="2">
        <v>1</v>
      </c>
      <c r="R580" t="s">
        <v>83</v>
      </c>
      <c r="S580" s="6">
        <f>Tabel134[[#This Row],[%-Eigendom]]*Tabel134[[#This Row],[Vermogen (KWp)]]</f>
        <v>76</v>
      </c>
    </row>
    <row r="581" spans="2:19" x14ac:dyDescent="0.3">
      <c r="B581" t="s">
        <v>1939</v>
      </c>
      <c r="C581" t="s">
        <v>66</v>
      </c>
      <c r="D581" t="s">
        <v>80</v>
      </c>
      <c r="E581" t="s">
        <v>1375</v>
      </c>
      <c r="F581" t="s">
        <v>1940</v>
      </c>
      <c r="G581" t="s">
        <v>587</v>
      </c>
      <c r="H581">
        <v>2019</v>
      </c>
      <c r="I581" t="s">
        <v>588</v>
      </c>
      <c r="J581" t="s">
        <v>595</v>
      </c>
      <c r="K581" t="s">
        <v>787</v>
      </c>
      <c r="N581" t="s">
        <v>1941</v>
      </c>
      <c r="O581" s="6"/>
      <c r="P581" s="6">
        <v>68</v>
      </c>
      <c r="Q581" s="2">
        <v>1</v>
      </c>
      <c r="R581" t="s">
        <v>83</v>
      </c>
      <c r="S581" s="6">
        <f>Tabel134[[#This Row],[%-Eigendom]]*Tabel134[[#This Row],[Vermogen (KWp)]]</f>
        <v>68</v>
      </c>
    </row>
    <row r="582" spans="2:19" x14ac:dyDescent="0.3">
      <c r="B582" t="s">
        <v>1942</v>
      </c>
      <c r="C582" t="s">
        <v>48</v>
      </c>
      <c r="D582" t="s">
        <v>403</v>
      </c>
      <c r="E582" t="s">
        <v>1465</v>
      </c>
      <c r="G582" t="s">
        <v>587</v>
      </c>
      <c r="H582">
        <v>2019</v>
      </c>
      <c r="I582" t="s">
        <v>588</v>
      </c>
      <c r="J582" t="s">
        <v>595</v>
      </c>
      <c r="K582" t="s">
        <v>1943</v>
      </c>
      <c r="O582" s="6"/>
      <c r="P582" s="6">
        <v>69</v>
      </c>
      <c r="Q582" s="2">
        <v>1</v>
      </c>
      <c r="R582" t="s">
        <v>83</v>
      </c>
      <c r="S582" s="6">
        <f>Tabel134[[#This Row],[%-Eigendom]]*Tabel134[[#This Row],[Vermogen (KWp)]]</f>
        <v>69</v>
      </c>
    </row>
    <row r="583" spans="2:19" x14ac:dyDescent="0.3">
      <c r="B583" t="s">
        <v>1944</v>
      </c>
      <c r="C583" t="s">
        <v>138</v>
      </c>
      <c r="D583" t="s">
        <v>139</v>
      </c>
      <c r="E583" t="s">
        <v>1296</v>
      </c>
      <c r="F583" t="s">
        <v>1945</v>
      </c>
      <c r="G583" t="s">
        <v>587</v>
      </c>
      <c r="H583">
        <v>2019</v>
      </c>
      <c r="I583" t="s">
        <v>588</v>
      </c>
      <c r="J583" t="s">
        <v>595</v>
      </c>
      <c r="K583" t="s">
        <v>1946</v>
      </c>
      <c r="L583" t="s">
        <v>977</v>
      </c>
      <c r="O583" s="6"/>
      <c r="P583" s="6">
        <v>69</v>
      </c>
      <c r="Q583" s="2">
        <v>1</v>
      </c>
      <c r="R583" t="s">
        <v>83</v>
      </c>
      <c r="S583" s="6">
        <f>Tabel134[[#This Row],[%-Eigendom]]*Tabel134[[#This Row],[Vermogen (KWp)]]</f>
        <v>69</v>
      </c>
    </row>
    <row r="584" spans="2:19" x14ac:dyDescent="0.3">
      <c r="B584" t="s">
        <v>1947</v>
      </c>
      <c r="C584" t="s">
        <v>37</v>
      </c>
      <c r="D584" t="s">
        <v>38</v>
      </c>
      <c r="E584" t="s">
        <v>1570</v>
      </c>
      <c r="F584" t="s">
        <v>1948</v>
      </c>
      <c r="G584" t="s">
        <v>587</v>
      </c>
      <c r="H584">
        <v>2019</v>
      </c>
      <c r="I584" t="s">
        <v>588</v>
      </c>
      <c r="J584" t="s">
        <v>589</v>
      </c>
      <c r="L584" t="s">
        <v>621</v>
      </c>
      <c r="M584" t="s">
        <v>622</v>
      </c>
      <c r="O584" s="6"/>
      <c r="P584" s="6">
        <v>620</v>
      </c>
      <c r="Q584" s="2">
        <v>0</v>
      </c>
      <c r="R584" t="s">
        <v>71</v>
      </c>
      <c r="S584" s="6">
        <f>Tabel134[[#This Row],[%-Eigendom]]*Tabel134[[#This Row],[Vermogen (KWp)]]</f>
        <v>0</v>
      </c>
    </row>
    <row r="585" spans="2:19" x14ac:dyDescent="0.3">
      <c r="B585" t="s">
        <v>1949</v>
      </c>
      <c r="C585" t="s">
        <v>66</v>
      </c>
      <c r="D585" t="s">
        <v>67</v>
      </c>
      <c r="E585" t="s">
        <v>598</v>
      </c>
      <c r="G585" t="s">
        <v>587</v>
      </c>
      <c r="H585">
        <v>2019</v>
      </c>
      <c r="I585" t="s">
        <v>588</v>
      </c>
      <c r="J585" t="s">
        <v>595</v>
      </c>
      <c r="K585" t="s">
        <v>869</v>
      </c>
      <c r="N585" t="s">
        <v>1950</v>
      </c>
      <c r="O585" s="6"/>
      <c r="P585" s="6">
        <v>44</v>
      </c>
      <c r="Q585" s="2">
        <v>1</v>
      </c>
      <c r="R585" t="s">
        <v>83</v>
      </c>
      <c r="S585" s="6">
        <f>Tabel134[[#This Row],[%-Eigendom]]*Tabel134[[#This Row],[Vermogen (KWp)]]</f>
        <v>44</v>
      </c>
    </row>
    <row r="586" spans="2:19" x14ac:dyDescent="0.3">
      <c r="B586" t="s">
        <v>1951</v>
      </c>
      <c r="C586" t="s">
        <v>66</v>
      </c>
      <c r="D586" t="s">
        <v>67</v>
      </c>
      <c r="E586" t="s">
        <v>235</v>
      </c>
      <c r="F586" t="s">
        <v>1952</v>
      </c>
      <c r="G586" t="s">
        <v>587</v>
      </c>
      <c r="H586">
        <v>2019</v>
      </c>
      <c r="I586" t="s">
        <v>588</v>
      </c>
      <c r="J586" t="s">
        <v>599</v>
      </c>
      <c r="K586" t="s">
        <v>866</v>
      </c>
      <c r="L586" t="s">
        <v>601</v>
      </c>
      <c r="O586" s="6"/>
      <c r="P586" s="6">
        <v>101</v>
      </c>
      <c r="Q586" s="2">
        <v>1</v>
      </c>
      <c r="R586" t="s">
        <v>83</v>
      </c>
      <c r="S586" s="6">
        <f>Tabel134[[#This Row],[%-Eigendom]]*Tabel134[[#This Row],[Vermogen (KWp)]]</f>
        <v>101</v>
      </c>
    </row>
    <row r="587" spans="2:19" x14ac:dyDescent="0.3">
      <c r="B587" t="s">
        <v>1953</v>
      </c>
      <c r="C587" t="s">
        <v>37</v>
      </c>
      <c r="D587" t="s">
        <v>362</v>
      </c>
      <c r="E587" t="s">
        <v>937</v>
      </c>
      <c r="F587" t="s">
        <v>938</v>
      </c>
      <c r="G587" t="s">
        <v>587</v>
      </c>
      <c r="H587">
        <v>2019</v>
      </c>
      <c r="I587" t="s">
        <v>588</v>
      </c>
      <c r="J587" t="s">
        <v>595</v>
      </c>
      <c r="K587" t="s">
        <v>939</v>
      </c>
      <c r="O587" s="6"/>
      <c r="P587" s="6">
        <v>81</v>
      </c>
      <c r="Q587" s="2">
        <v>1</v>
      </c>
      <c r="R587" t="s">
        <v>83</v>
      </c>
      <c r="S587" s="6">
        <f>Tabel134[[#This Row],[%-Eigendom]]*Tabel134[[#This Row],[Vermogen (KWp)]]</f>
        <v>81</v>
      </c>
    </row>
    <row r="588" spans="2:19" x14ac:dyDescent="0.3">
      <c r="B588" t="s">
        <v>1954</v>
      </c>
      <c r="C588" t="s">
        <v>48</v>
      </c>
      <c r="D588" t="s">
        <v>403</v>
      </c>
      <c r="E588" t="s">
        <v>1465</v>
      </c>
      <c r="F588" t="s">
        <v>1466</v>
      </c>
      <c r="G588" t="s">
        <v>587</v>
      </c>
      <c r="H588">
        <v>2019</v>
      </c>
      <c r="I588" t="s">
        <v>588</v>
      </c>
      <c r="J588" t="s">
        <v>595</v>
      </c>
      <c r="K588" t="s">
        <v>1523</v>
      </c>
      <c r="O588" s="6"/>
      <c r="P588" s="6">
        <v>42</v>
      </c>
      <c r="Q588" s="2">
        <v>1</v>
      </c>
      <c r="R588" t="s">
        <v>83</v>
      </c>
      <c r="S588" s="6">
        <f>Tabel134[[#This Row],[%-Eigendom]]*Tabel134[[#This Row],[Vermogen (KWp)]]</f>
        <v>42</v>
      </c>
    </row>
    <row r="589" spans="2:19" x14ac:dyDescent="0.3">
      <c r="B589" t="s">
        <v>1955</v>
      </c>
      <c r="C589" t="s">
        <v>138</v>
      </c>
      <c r="D589" t="s">
        <v>139</v>
      </c>
      <c r="E589" t="s">
        <v>1956</v>
      </c>
      <c r="F589" t="s">
        <v>1957</v>
      </c>
      <c r="G589" t="s">
        <v>587</v>
      </c>
      <c r="H589">
        <v>2019</v>
      </c>
      <c r="I589" t="s">
        <v>588</v>
      </c>
      <c r="J589" t="s">
        <v>589</v>
      </c>
      <c r="M589" t="s">
        <v>677</v>
      </c>
      <c r="O589" s="6"/>
      <c r="P589" s="6">
        <v>505</v>
      </c>
      <c r="Q589" s="2">
        <v>0</v>
      </c>
      <c r="R589" t="s">
        <v>71</v>
      </c>
      <c r="S589" s="6">
        <f>Tabel134[[#This Row],[%-Eigendom]]*Tabel134[[#This Row],[Vermogen (KWp)]]</f>
        <v>0</v>
      </c>
    </row>
    <row r="590" spans="2:19" x14ac:dyDescent="0.3">
      <c r="B590" t="s">
        <v>1958</v>
      </c>
      <c r="C590" t="s">
        <v>48</v>
      </c>
      <c r="D590" t="s">
        <v>228</v>
      </c>
      <c r="E590" t="s">
        <v>781</v>
      </c>
      <c r="F590" t="s">
        <v>782</v>
      </c>
      <c r="G590" t="s">
        <v>587</v>
      </c>
      <c r="H590">
        <v>2019</v>
      </c>
      <c r="I590" t="s">
        <v>588</v>
      </c>
      <c r="J590" t="s">
        <v>599</v>
      </c>
      <c r="K590" t="s">
        <v>1123</v>
      </c>
      <c r="L590" t="s">
        <v>601</v>
      </c>
      <c r="O590" s="6"/>
      <c r="P590" s="6">
        <v>58</v>
      </c>
      <c r="Q590" s="2">
        <v>1</v>
      </c>
      <c r="R590" t="s">
        <v>83</v>
      </c>
      <c r="S590" s="6">
        <f>Tabel134[[#This Row],[%-Eigendom]]*Tabel134[[#This Row],[Vermogen (KWp)]]</f>
        <v>58</v>
      </c>
    </row>
    <row r="591" spans="2:19" x14ac:dyDescent="0.3">
      <c r="B591" t="s">
        <v>1959</v>
      </c>
      <c r="C591" t="s">
        <v>66</v>
      </c>
      <c r="D591" t="s">
        <v>67</v>
      </c>
      <c r="E591" t="s">
        <v>598</v>
      </c>
      <c r="G591" t="s">
        <v>587</v>
      </c>
      <c r="H591">
        <v>2019</v>
      </c>
      <c r="I591" t="s">
        <v>588</v>
      </c>
      <c r="J591" t="s">
        <v>599</v>
      </c>
      <c r="K591" t="s">
        <v>1960</v>
      </c>
      <c r="L591" t="s">
        <v>601</v>
      </c>
      <c r="O591" s="6"/>
      <c r="P591" s="6">
        <v>279</v>
      </c>
      <c r="Q591" s="2">
        <v>1</v>
      </c>
      <c r="R591" t="s">
        <v>83</v>
      </c>
      <c r="S591" s="6">
        <f>Tabel134[[#This Row],[%-Eigendom]]*Tabel134[[#This Row],[Vermogen (KWp)]]</f>
        <v>279</v>
      </c>
    </row>
    <row r="592" spans="2:19" x14ac:dyDescent="0.3">
      <c r="B592" t="s">
        <v>1961</v>
      </c>
      <c r="C592" t="s">
        <v>28</v>
      </c>
      <c r="D592" t="s">
        <v>29</v>
      </c>
      <c r="E592" t="s">
        <v>1401</v>
      </c>
      <c r="F592" t="s">
        <v>1402</v>
      </c>
      <c r="G592" t="s">
        <v>587</v>
      </c>
      <c r="H592">
        <v>2019</v>
      </c>
      <c r="I592" t="s">
        <v>588</v>
      </c>
      <c r="J592" t="s">
        <v>595</v>
      </c>
      <c r="K592" t="s">
        <v>1403</v>
      </c>
      <c r="O592" s="6"/>
      <c r="P592" s="6">
        <v>109</v>
      </c>
      <c r="Q592" s="2">
        <v>1</v>
      </c>
      <c r="R592" t="s">
        <v>83</v>
      </c>
      <c r="S592" s="6">
        <f>Tabel134[[#This Row],[%-Eigendom]]*Tabel134[[#This Row],[Vermogen (KWp)]]</f>
        <v>109</v>
      </c>
    </row>
    <row r="593" spans="2:19" x14ac:dyDescent="0.3">
      <c r="B593" t="s">
        <v>1962</v>
      </c>
      <c r="C593" t="s">
        <v>138</v>
      </c>
      <c r="D593" t="s">
        <v>139</v>
      </c>
      <c r="E593" t="s">
        <v>1138</v>
      </c>
      <c r="F593" t="s">
        <v>1963</v>
      </c>
      <c r="G593" t="s">
        <v>587</v>
      </c>
      <c r="H593">
        <v>2019</v>
      </c>
      <c r="I593" t="s">
        <v>588</v>
      </c>
      <c r="J593" t="s">
        <v>595</v>
      </c>
      <c r="K593" t="s">
        <v>1964</v>
      </c>
      <c r="L593" t="s">
        <v>977</v>
      </c>
      <c r="O593" s="6"/>
      <c r="P593" s="6">
        <v>112</v>
      </c>
      <c r="Q593" s="2">
        <v>1</v>
      </c>
      <c r="R593" t="s">
        <v>83</v>
      </c>
      <c r="S593" s="6">
        <f>Tabel134[[#This Row],[%-Eigendom]]*Tabel134[[#This Row],[Vermogen (KWp)]]</f>
        <v>112</v>
      </c>
    </row>
    <row r="594" spans="2:19" x14ac:dyDescent="0.3">
      <c r="B594" t="s">
        <v>1965</v>
      </c>
      <c r="C594" t="s">
        <v>66</v>
      </c>
      <c r="D594" t="s">
        <v>67</v>
      </c>
      <c r="E594" t="s">
        <v>892</v>
      </c>
      <c r="F594" t="s">
        <v>1966</v>
      </c>
      <c r="G594" t="s">
        <v>587</v>
      </c>
      <c r="H594">
        <v>2019</v>
      </c>
      <c r="I594" t="s">
        <v>588</v>
      </c>
      <c r="J594" t="s">
        <v>599</v>
      </c>
      <c r="K594" t="s">
        <v>1967</v>
      </c>
      <c r="L594" t="s">
        <v>601</v>
      </c>
      <c r="O594" s="6"/>
      <c r="P594" s="6">
        <v>90</v>
      </c>
      <c r="Q594" s="2">
        <v>1</v>
      </c>
      <c r="R594" t="s">
        <v>83</v>
      </c>
      <c r="S594" s="6">
        <f>Tabel134[[#This Row],[%-Eigendom]]*Tabel134[[#This Row],[Vermogen (KWp)]]</f>
        <v>90</v>
      </c>
    </row>
    <row r="595" spans="2:19" x14ac:dyDescent="0.3">
      <c r="B595" t="s">
        <v>1968</v>
      </c>
      <c r="C595" t="s">
        <v>48</v>
      </c>
      <c r="D595" t="s">
        <v>403</v>
      </c>
      <c r="E595" t="s">
        <v>1105</v>
      </c>
      <c r="G595" t="s">
        <v>587</v>
      </c>
      <c r="H595">
        <v>2019</v>
      </c>
      <c r="I595" t="s">
        <v>588</v>
      </c>
      <c r="J595" t="s">
        <v>599</v>
      </c>
      <c r="K595" t="s">
        <v>1969</v>
      </c>
      <c r="L595" t="s">
        <v>601</v>
      </c>
      <c r="O595" s="6"/>
      <c r="P595" s="6">
        <v>553</v>
      </c>
      <c r="Q595" s="2">
        <v>1</v>
      </c>
      <c r="R595" t="s">
        <v>83</v>
      </c>
      <c r="S595" s="6">
        <f>Tabel134[[#This Row],[%-Eigendom]]*Tabel134[[#This Row],[Vermogen (KWp)]]</f>
        <v>553</v>
      </c>
    </row>
    <row r="596" spans="2:19" x14ac:dyDescent="0.3">
      <c r="B596" t="s">
        <v>1970</v>
      </c>
      <c r="C596" t="s">
        <v>85</v>
      </c>
      <c r="D596" t="s">
        <v>86</v>
      </c>
      <c r="E596" t="s">
        <v>120</v>
      </c>
      <c r="F596" t="s">
        <v>384</v>
      </c>
      <c r="G596" t="s">
        <v>587</v>
      </c>
      <c r="H596">
        <v>2019</v>
      </c>
      <c r="I596" t="s">
        <v>588</v>
      </c>
      <c r="J596" t="s">
        <v>595</v>
      </c>
      <c r="K596" t="s">
        <v>385</v>
      </c>
      <c r="O596" s="6"/>
      <c r="P596" s="6">
        <v>37</v>
      </c>
      <c r="Q596" s="2">
        <v>1</v>
      </c>
      <c r="R596" t="s">
        <v>83</v>
      </c>
      <c r="S596" s="6">
        <f>Tabel134[[#This Row],[%-Eigendom]]*Tabel134[[#This Row],[Vermogen (KWp)]]</f>
        <v>37</v>
      </c>
    </row>
    <row r="597" spans="2:19" x14ac:dyDescent="0.3">
      <c r="B597" t="s">
        <v>1971</v>
      </c>
      <c r="C597" t="s">
        <v>66</v>
      </c>
      <c r="D597" t="s">
        <v>67</v>
      </c>
      <c r="E597" t="s">
        <v>598</v>
      </c>
      <c r="G597" t="s">
        <v>587</v>
      </c>
      <c r="H597">
        <v>2019</v>
      </c>
      <c r="I597" t="s">
        <v>588</v>
      </c>
      <c r="J597" t="s">
        <v>599</v>
      </c>
      <c r="K597" t="s">
        <v>1972</v>
      </c>
      <c r="L597" t="s">
        <v>1973</v>
      </c>
      <c r="O597" s="6"/>
      <c r="P597" s="6">
        <v>43</v>
      </c>
      <c r="Q597" s="2">
        <v>1</v>
      </c>
      <c r="R597" t="s">
        <v>83</v>
      </c>
      <c r="S597" s="6">
        <f>Tabel134[[#This Row],[%-Eigendom]]*Tabel134[[#This Row],[Vermogen (KWp)]]</f>
        <v>43</v>
      </c>
    </row>
    <row r="598" spans="2:19" x14ac:dyDescent="0.3">
      <c r="B598" t="s">
        <v>1974</v>
      </c>
      <c r="C598" t="s">
        <v>21</v>
      </c>
      <c r="D598" t="s">
        <v>22</v>
      </c>
      <c r="E598" t="s">
        <v>1019</v>
      </c>
      <c r="F598" t="s">
        <v>1975</v>
      </c>
      <c r="G598" t="s">
        <v>587</v>
      </c>
      <c r="H598">
        <v>2019</v>
      </c>
      <c r="I598" t="s">
        <v>588</v>
      </c>
      <c r="J598" t="s">
        <v>595</v>
      </c>
      <c r="K598" t="s">
        <v>1900</v>
      </c>
      <c r="L598" t="s">
        <v>601</v>
      </c>
      <c r="O598" s="6"/>
      <c r="P598" s="6">
        <v>77</v>
      </c>
      <c r="Q598" s="2">
        <v>1</v>
      </c>
      <c r="R598" t="s">
        <v>83</v>
      </c>
      <c r="S598" s="6">
        <f>Tabel134[[#This Row],[%-Eigendom]]*Tabel134[[#This Row],[Vermogen (KWp)]]</f>
        <v>77</v>
      </c>
    </row>
    <row r="599" spans="2:19" x14ac:dyDescent="0.3">
      <c r="B599" t="s">
        <v>1976</v>
      </c>
      <c r="C599" t="s">
        <v>37</v>
      </c>
      <c r="D599" t="s">
        <v>538</v>
      </c>
      <c r="E599" t="s">
        <v>539</v>
      </c>
      <c r="G599" t="s">
        <v>587</v>
      </c>
      <c r="H599">
        <v>2019</v>
      </c>
      <c r="I599" t="s">
        <v>588</v>
      </c>
      <c r="J599" t="s">
        <v>595</v>
      </c>
      <c r="K599" t="s">
        <v>540</v>
      </c>
      <c r="L599" t="s">
        <v>1030</v>
      </c>
      <c r="O599" s="6"/>
      <c r="P599" s="6">
        <v>88</v>
      </c>
      <c r="Q599" s="2">
        <v>1</v>
      </c>
      <c r="R599" t="s">
        <v>83</v>
      </c>
      <c r="S599" s="6">
        <f>Tabel134[[#This Row],[%-Eigendom]]*Tabel134[[#This Row],[Vermogen (KWp)]]</f>
        <v>88</v>
      </c>
    </row>
    <row r="600" spans="2:19" x14ac:dyDescent="0.3">
      <c r="B600" t="s">
        <v>1977</v>
      </c>
      <c r="C600" t="s">
        <v>66</v>
      </c>
      <c r="D600" t="s">
        <v>67</v>
      </c>
      <c r="E600" t="s">
        <v>211</v>
      </c>
      <c r="G600" t="s">
        <v>587</v>
      </c>
      <c r="H600">
        <v>2019</v>
      </c>
      <c r="I600" t="s">
        <v>588</v>
      </c>
      <c r="J600" t="s">
        <v>589</v>
      </c>
      <c r="M600" t="s">
        <v>677</v>
      </c>
      <c r="N600" t="s">
        <v>1758</v>
      </c>
      <c r="O600" s="6"/>
      <c r="P600" s="6">
        <v>174</v>
      </c>
      <c r="Q600" s="2">
        <v>0</v>
      </c>
      <c r="R600" t="s">
        <v>71</v>
      </c>
      <c r="S600" s="6">
        <f>Tabel134[[#This Row],[%-Eigendom]]*Tabel134[[#This Row],[Vermogen (KWp)]]</f>
        <v>0</v>
      </c>
    </row>
    <row r="601" spans="2:19" x14ac:dyDescent="0.3">
      <c r="B601" t="s">
        <v>1978</v>
      </c>
      <c r="C601" t="s">
        <v>42</v>
      </c>
      <c r="D601" t="s">
        <v>276</v>
      </c>
      <c r="E601" t="s">
        <v>666</v>
      </c>
      <c r="F601" t="s">
        <v>666</v>
      </c>
      <c r="G601" t="s">
        <v>587</v>
      </c>
      <c r="H601">
        <v>2019</v>
      </c>
      <c r="I601" t="s">
        <v>1979</v>
      </c>
      <c r="J601" t="s">
        <v>595</v>
      </c>
      <c r="K601" t="s">
        <v>667</v>
      </c>
      <c r="O601" s="6"/>
      <c r="P601" s="6">
        <v>230</v>
      </c>
      <c r="Q601" s="2">
        <v>1</v>
      </c>
      <c r="R601" t="s">
        <v>71</v>
      </c>
      <c r="S601" s="6">
        <f>Tabel134[[#This Row],[%-Eigendom]]*Tabel134[[#This Row],[Vermogen (KWp)]]</f>
        <v>230</v>
      </c>
    </row>
    <row r="602" spans="2:19" x14ac:dyDescent="0.3">
      <c r="B602" t="s">
        <v>1980</v>
      </c>
      <c r="C602" t="s">
        <v>42</v>
      </c>
      <c r="D602" t="s">
        <v>316</v>
      </c>
      <c r="E602" t="s">
        <v>1981</v>
      </c>
      <c r="F602" t="s">
        <v>1982</v>
      </c>
      <c r="G602" t="s">
        <v>587</v>
      </c>
      <c r="H602">
        <v>2019</v>
      </c>
      <c r="I602" t="s">
        <v>588</v>
      </c>
      <c r="J602" t="s">
        <v>595</v>
      </c>
      <c r="K602" t="s">
        <v>1983</v>
      </c>
      <c r="L602" t="s">
        <v>769</v>
      </c>
      <c r="O602" s="6"/>
      <c r="P602" s="6">
        <v>65</v>
      </c>
      <c r="Q602" s="2">
        <v>1</v>
      </c>
      <c r="R602" t="s">
        <v>83</v>
      </c>
      <c r="S602" s="6">
        <f>Tabel134[[#This Row],[%-Eigendom]]*Tabel134[[#This Row],[Vermogen (KWp)]]</f>
        <v>65</v>
      </c>
    </row>
    <row r="603" spans="2:19" x14ac:dyDescent="0.3">
      <c r="B603" t="s">
        <v>1984</v>
      </c>
      <c r="C603" t="s">
        <v>66</v>
      </c>
      <c r="D603" t="s">
        <v>67</v>
      </c>
      <c r="E603" t="s">
        <v>598</v>
      </c>
      <c r="G603" t="s">
        <v>587</v>
      </c>
      <c r="H603">
        <v>2019</v>
      </c>
      <c r="I603" t="s">
        <v>588</v>
      </c>
      <c r="J603" t="s">
        <v>595</v>
      </c>
      <c r="K603" t="s">
        <v>951</v>
      </c>
      <c r="O603" s="6"/>
      <c r="P603" s="6">
        <v>29</v>
      </c>
      <c r="Q603" s="2">
        <v>1</v>
      </c>
      <c r="R603" t="s">
        <v>83</v>
      </c>
      <c r="S603" s="6">
        <f>Tabel134[[#This Row],[%-Eigendom]]*Tabel134[[#This Row],[Vermogen (KWp)]]</f>
        <v>29</v>
      </c>
    </row>
    <row r="604" spans="2:19" x14ac:dyDescent="0.3">
      <c r="B604" t="s">
        <v>1985</v>
      </c>
      <c r="C604" t="s">
        <v>48</v>
      </c>
      <c r="D604" t="s">
        <v>498</v>
      </c>
      <c r="E604" t="s">
        <v>1044</v>
      </c>
      <c r="F604" t="s">
        <v>1986</v>
      </c>
      <c r="G604" t="s">
        <v>587</v>
      </c>
      <c r="H604">
        <v>2019</v>
      </c>
      <c r="I604" t="s">
        <v>588</v>
      </c>
      <c r="J604" t="s">
        <v>595</v>
      </c>
      <c r="K604" t="s">
        <v>1987</v>
      </c>
      <c r="O604" s="6"/>
      <c r="P604" s="6">
        <v>59</v>
      </c>
      <c r="Q604" s="2">
        <v>1</v>
      </c>
      <c r="R604" t="s">
        <v>83</v>
      </c>
      <c r="S604" s="6">
        <f>Tabel134[[#This Row],[%-Eigendom]]*Tabel134[[#This Row],[Vermogen (KWp)]]</f>
        <v>59</v>
      </c>
    </row>
    <row r="605" spans="2:19" x14ac:dyDescent="0.3">
      <c r="B605" t="s">
        <v>1988</v>
      </c>
      <c r="C605" t="s">
        <v>28</v>
      </c>
      <c r="D605" t="s">
        <v>33</v>
      </c>
      <c r="E605" t="s">
        <v>1924</v>
      </c>
      <c r="G605" t="s">
        <v>587</v>
      </c>
      <c r="H605">
        <v>2019</v>
      </c>
      <c r="I605" t="s">
        <v>588</v>
      </c>
      <c r="J605" t="s">
        <v>595</v>
      </c>
      <c r="K605" t="s">
        <v>1989</v>
      </c>
      <c r="L605" t="s">
        <v>1990</v>
      </c>
      <c r="O605" s="6"/>
      <c r="P605" s="6">
        <v>861</v>
      </c>
      <c r="Q605" s="2">
        <v>1</v>
      </c>
      <c r="R605" t="s">
        <v>83</v>
      </c>
      <c r="S605" s="6">
        <f>Tabel134[[#This Row],[%-Eigendom]]*Tabel134[[#This Row],[Vermogen (KWp)]]</f>
        <v>861</v>
      </c>
    </row>
    <row r="606" spans="2:19" x14ac:dyDescent="0.3">
      <c r="B606" t="s">
        <v>1991</v>
      </c>
      <c r="C606" t="s">
        <v>37</v>
      </c>
      <c r="D606" t="s">
        <v>538</v>
      </c>
      <c r="E606" t="s">
        <v>711</v>
      </c>
      <c r="F606" t="s">
        <v>1992</v>
      </c>
      <c r="G606" t="s">
        <v>587</v>
      </c>
      <c r="H606">
        <v>2019</v>
      </c>
      <c r="I606" t="s">
        <v>588</v>
      </c>
      <c r="J606" t="s">
        <v>595</v>
      </c>
      <c r="K606" t="s">
        <v>712</v>
      </c>
      <c r="L606" t="s">
        <v>601</v>
      </c>
      <c r="O606" s="6"/>
      <c r="P606" s="6">
        <v>115</v>
      </c>
      <c r="Q606" s="2">
        <v>1</v>
      </c>
      <c r="R606" t="s">
        <v>83</v>
      </c>
      <c r="S606" s="6">
        <f>Tabel134[[#This Row],[%-Eigendom]]*Tabel134[[#This Row],[Vermogen (KWp)]]</f>
        <v>115</v>
      </c>
    </row>
    <row r="607" spans="2:19" x14ac:dyDescent="0.3">
      <c r="B607" t="s">
        <v>1993</v>
      </c>
      <c r="C607" t="s">
        <v>138</v>
      </c>
      <c r="D607" t="s">
        <v>139</v>
      </c>
      <c r="E607" t="s">
        <v>1592</v>
      </c>
      <c r="F607" t="s">
        <v>1994</v>
      </c>
      <c r="G607" t="s">
        <v>587</v>
      </c>
      <c r="H607">
        <v>2019</v>
      </c>
      <c r="I607" t="s">
        <v>588</v>
      </c>
      <c r="J607" t="s">
        <v>595</v>
      </c>
      <c r="K607" t="s">
        <v>1594</v>
      </c>
      <c r="O607" s="6"/>
      <c r="P607" s="6">
        <v>62</v>
      </c>
      <c r="Q607" s="2">
        <v>1</v>
      </c>
      <c r="R607" t="s">
        <v>83</v>
      </c>
      <c r="S607" s="6">
        <f>Tabel134[[#This Row],[%-Eigendom]]*Tabel134[[#This Row],[Vermogen (KWp)]]</f>
        <v>62</v>
      </c>
    </row>
    <row r="608" spans="2:19" x14ac:dyDescent="0.3">
      <c r="B608" t="s">
        <v>1995</v>
      </c>
      <c r="C608" t="s">
        <v>21</v>
      </c>
      <c r="D608" t="s">
        <v>22</v>
      </c>
      <c r="E608" t="s">
        <v>1996</v>
      </c>
      <c r="F608" t="s">
        <v>1997</v>
      </c>
      <c r="G608" t="s">
        <v>587</v>
      </c>
      <c r="H608">
        <v>2019</v>
      </c>
      <c r="I608" t="s">
        <v>588</v>
      </c>
      <c r="J608" t="s">
        <v>589</v>
      </c>
      <c r="L608" t="s">
        <v>621</v>
      </c>
      <c r="M608" t="s">
        <v>622</v>
      </c>
      <c r="O608" s="6"/>
      <c r="P608" s="6">
        <v>613</v>
      </c>
      <c r="Q608" s="2">
        <v>0</v>
      </c>
      <c r="R608" t="s">
        <v>71</v>
      </c>
      <c r="S608" s="6">
        <f>Tabel134[[#This Row],[%-Eigendom]]*Tabel134[[#This Row],[Vermogen (KWp)]]</f>
        <v>0</v>
      </c>
    </row>
    <row r="609" spans="2:19" x14ac:dyDescent="0.3">
      <c r="B609" t="s">
        <v>1998</v>
      </c>
      <c r="C609" t="s">
        <v>138</v>
      </c>
      <c r="D609" t="s">
        <v>139</v>
      </c>
      <c r="E609" t="s">
        <v>1999</v>
      </c>
      <c r="F609" t="s">
        <v>2000</v>
      </c>
      <c r="G609" t="s">
        <v>587</v>
      </c>
      <c r="H609">
        <v>2019</v>
      </c>
      <c r="I609" t="s">
        <v>588</v>
      </c>
      <c r="J609" t="s">
        <v>595</v>
      </c>
      <c r="K609" t="s">
        <v>2001</v>
      </c>
      <c r="L609" t="s">
        <v>977</v>
      </c>
      <c r="O609" s="6"/>
      <c r="P609" s="6">
        <v>62</v>
      </c>
      <c r="Q609" s="2">
        <v>1</v>
      </c>
      <c r="R609" t="s">
        <v>83</v>
      </c>
      <c r="S609" s="6">
        <f>Tabel134[[#This Row],[%-Eigendom]]*Tabel134[[#This Row],[Vermogen (KWp)]]</f>
        <v>62</v>
      </c>
    </row>
    <row r="610" spans="2:19" x14ac:dyDescent="0.3">
      <c r="B610" t="s">
        <v>2002</v>
      </c>
      <c r="C610" t="s">
        <v>73</v>
      </c>
      <c r="D610" t="s">
        <v>290</v>
      </c>
      <c r="E610" t="s">
        <v>1813</v>
      </c>
      <c r="F610" t="s">
        <v>621</v>
      </c>
      <c r="G610" t="s">
        <v>587</v>
      </c>
      <c r="H610">
        <v>2019</v>
      </c>
      <c r="I610" t="s">
        <v>588</v>
      </c>
      <c r="J610" t="s">
        <v>589</v>
      </c>
      <c r="L610" t="s">
        <v>621</v>
      </c>
      <c r="M610" t="s">
        <v>622</v>
      </c>
      <c r="O610" s="6"/>
      <c r="P610" s="6">
        <v>553</v>
      </c>
      <c r="Q610" s="2">
        <v>0</v>
      </c>
      <c r="R610" t="s">
        <v>71</v>
      </c>
      <c r="S610" s="6">
        <f>Tabel134[[#This Row],[%-Eigendom]]*Tabel134[[#This Row],[Vermogen (KWp)]]</f>
        <v>0</v>
      </c>
    </row>
    <row r="611" spans="2:19" x14ac:dyDescent="0.3">
      <c r="B611" t="s">
        <v>2003</v>
      </c>
      <c r="C611" t="s">
        <v>42</v>
      </c>
      <c r="D611" t="s">
        <v>680</v>
      </c>
      <c r="E611" t="s">
        <v>1113</v>
      </c>
      <c r="G611" t="s">
        <v>587</v>
      </c>
      <c r="H611">
        <v>2019</v>
      </c>
      <c r="I611" t="s">
        <v>588</v>
      </c>
      <c r="J611" t="s">
        <v>599</v>
      </c>
      <c r="K611" t="s">
        <v>1114</v>
      </c>
      <c r="L611" t="s">
        <v>601</v>
      </c>
      <c r="O611" s="6"/>
      <c r="P611" s="6">
        <v>54</v>
      </c>
      <c r="Q611" s="2">
        <v>1</v>
      </c>
      <c r="R611" t="s">
        <v>83</v>
      </c>
      <c r="S611" s="6">
        <f>Tabel134[[#This Row],[%-Eigendom]]*Tabel134[[#This Row],[Vermogen (KWp)]]</f>
        <v>54</v>
      </c>
    </row>
    <row r="612" spans="2:19" x14ac:dyDescent="0.3">
      <c r="B612" t="s">
        <v>2004</v>
      </c>
      <c r="C612" t="s">
        <v>42</v>
      </c>
      <c r="D612" t="s">
        <v>520</v>
      </c>
      <c r="E612" t="s">
        <v>521</v>
      </c>
      <c r="G612" t="s">
        <v>587</v>
      </c>
      <c r="H612">
        <v>2019</v>
      </c>
      <c r="I612" t="s">
        <v>588</v>
      </c>
      <c r="J612" t="s">
        <v>595</v>
      </c>
      <c r="K612" t="s">
        <v>522</v>
      </c>
      <c r="O612" s="6"/>
      <c r="P612" s="6">
        <v>393</v>
      </c>
      <c r="Q612" s="2">
        <v>1</v>
      </c>
      <c r="R612" t="s">
        <v>83</v>
      </c>
      <c r="S612" s="6">
        <f>Tabel134[[#This Row],[%-Eigendom]]*Tabel134[[#This Row],[Vermogen (KWp)]]</f>
        <v>393</v>
      </c>
    </row>
    <row r="613" spans="2:19" x14ac:dyDescent="0.3">
      <c r="B613" t="s">
        <v>2005</v>
      </c>
      <c r="C613" t="s">
        <v>42</v>
      </c>
      <c r="D613" t="s">
        <v>316</v>
      </c>
      <c r="E613" t="s">
        <v>1936</v>
      </c>
      <c r="F613" t="s">
        <v>2006</v>
      </c>
      <c r="G613" t="s">
        <v>587</v>
      </c>
      <c r="H613">
        <v>2019</v>
      </c>
      <c r="I613" t="s">
        <v>588</v>
      </c>
      <c r="J613" t="s">
        <v>595</v>
      </c>
      <c r="K613" t="s">
        <v>1938</v>
      </c>
      <c r="L613" t="s">
        <v>769</v>
      </c>
      <c r="O613" s="6"/>
      <c r="P613" s="6">
        <v>70</v>
      </c>
      <c r="Q613" s="2">
        <v>1</v>
      </c>
      <c r="R613" t="s">
        <v>83</v>
      </c>
      <c r="S613" s="6">
        <f>Tabel134[[#This Row],[%-Eigendom]]*Tabel134[[#This Row],[Vermogen (KWp)]]</f>
        <v>70</v>
      </c>
    </row>
    <row r="614" spans="2:19" x14ac:dyDescent="0.3">
      <c r="B614" t="s">
        <v>2007</v>
      </c>
      <c r="C614" t="s">
        <v>48</v>
      </c>
      <c r="D614" t="s">
        <v>403</v>
      </c>
      <c r="E614" t="s">
        <v>1465</v>
      </c>
      <c r="G614" t="s">
        <v>587</v>
      </c>
      <c r="H614">
        <v>2019</v>
      </c>
      <c r="I614" t="s">
        <v>588</v>
      </c>
      <c r="J614" t="s">
        <v>595</v>
      </c>
      <c r="K614" t="s">
        <v>1943</v>
      </c>
      <c r="O614" s="6"/>
      <c r="P614" s="6">
        <v>235</v>
      </c>
      <c r="Q614" s="2">
        <v>1</v>
      </c>
      <c r="R614" t="s">
        <v>83</v>
      </c>
      <c r="S614" s="6">
        <f>Tabel134[[#This Row],[%-Eigendom]]*Tabel134[[#This Row],[Vermogen (KWp)]]</f>
        <v>235</v>
      </c>
    </row>
    <row r="615" spans="2:19" x14ac:dyDescent="0.3">
      <c r="B615" t="s">
        <v>2008</v>
      </c>
      <c r="C615" t="s">
        <v>66</v>
      </c>
      <c r="D615" t="s">
        <v>67</v>
      </c>
      <c r="E615" t="s">
        <v>1904</v>
      </c>
      <c r="G615" t="s">
        <v>587</v>
      </c>
      <c r="H615">
        <v>2019</v>
      </c>
      <c r="I615" t="s">
        <v>588</v>
      </c>
      <c r="J615" t="s">
        <v>595</v>
      </c>
      <c r="K615" t="s">
        <v>1905</v>
      </c>
      <c r="O615" s="6"/>
      <c r="P615" s="6">
        <v>72</v>
      </c>
      <c r="Q615" s="2">
        <v>1</v>
      </c>
      <c r="R615" t="s">
        <v>83</v>
      </c>
      <c r="S615" s="6">
        <f>Tabel134[[#This Row],[%-Eigendom]]*Tabel134[[#This Row],[Vermogen (KWp)]]</f>
        <v>72</v>
      </c>
    </row>
    <row r="616" spans="2:19" x14ac:dyDescent="0.3">
      <c r="B616" t="s">
        <v>2009</v>
      </c>
      <c r="C616" t="s">
        <v>48</v>
      </c>
      <c r="D616" t="s">
        <v>403</v>
      </c>
      <c r="E616" t="s">
        <v>1465</v>
      </c>
      <c r="F616" t="s">
        <v>1466</v>
      </c>
      <c r="G616" t="s">
        <v>587</v>
      </c>
      <c r="H616">
        <v>2019</v>
      </c>
      <c r="I616" t="s">
        <v>588</v>
      </c>
      <c r="J616" t="s">
        <v>595</v>
      </c>
      <c r="K616" t="s">
        <v>1523</v>
      </c>
      <c r="O616" s="6"/>
      <c r="P616" s="6">
        <v>139</v>
      </c>
      <c r="Q616" s="2">
        <v>1</v>
      </c>
      <c r="R616" t="s">
        <v>83</v>
      </c>
      <c r="S616" s="6">
        <f>Tabel134[[#This Row],[%-Eigendom]]*Tabel134[[#This Row],[Vermogen (KWp)]]</f>
        <v>139</v>
      </c>
    </row>
    <row r="617" spans="2:19" x14ac:dyDescent="0.3">
      <c r="B617" t="s">
        <v>2010</v>
      </c>
      <c r="C617" t="s">
        <v>42</v>
      </c>
      <c r="D617" t="s">
        <v>680</v>
      </c>
      <c r="E617" t="s">
        <v>1113</v>
      </c>
      <c r="G617" t="s">
        <v>587</v>
      </c>
      <c r="H617">
        <v>2019</v>
      </c>
      <c r="I617" t="s">
        <v>588</v>
      </c>
      <c r="J617" t="s">
        <v>599</v>
      </c>
      <c r="K617" t="s">
        <v>1114</v>
      </c>
      <c r="L617" t="s">
        <v>601</v>
      </c>
      <c r="O617" s="6"/>
      <c r="P617" s="6">
        <v>68</v>
      </c>
      <c r="Q617" s="2">
        <v>1</v>
      </c>
      <c r="R617" t="s">
        <v>83</v>
      </c>
      <c r="S617" s="6">
        <f>Tabel134[[#This Row],[%-Eigendom]]*Tabel134[[#This Row],[Vermogen (KWp)]]</f>
        <v>68</v>
      </c>
    </row>
    <row r="618" spans="2:19" x14ac:dyDescent="0.3">
      <c r="B618" t="s">
        <v>2011</v>
      </c>
      <c r="C618" t="s">
        <v>48</v>
      </c>
      <c r="D618" t="s">
        <v>403</v>
      </c>
      <c r="E618" t="s">
        <v>2012</v>
      </c>
      <c r="G618" t="s">
        <v>587</v>
      </c>
      <c r="H618">
        <v>2019</v>
      </c>
      <c r="I618" t="s">
        <v>588</v>
      </c>
      <c r="J618" t="s">
        <v>599</v>
      </c>
      <c r="K618" t="s">
        <v>2013</v>
      </c>
      <c r="L618" t="s">
        <v>601</v>
      </c>
      <c r="O618" s="6"/>
      <c r="P618" s="6">
        <v>135</v>
      </c>
      <c r="Q618" s="2">
        <v>1</v>
      </c>
      <c r="R618" t="s">
        <v>83</v>
      </c>
      <c r="S618" s="6">
        <f>Tabel134[[#This Row],[%-Eigendom]]*Tabel134[[#This Row],[Vermogen (KWp)]]</f>
        <v>135</v>
      </c>
    </row>
    <row r="619" spans="2:19" x14ac:dyDescent="0.3">
      <c r="B619" t="s">
        <v>2014</v>
      </c>
      <c r="C619" t="s">
        <v>66</v>
      </c>
      <c r="D619" t="s">
        <v>67</v>
      </c>
      <c r="E619" t="s">
        <v>598</v>
      </c>
      <c r="G619" t="s">
        <v>587</v>
      </c>
      <c r="H619">
        <v>2019</v>
      </c>
      <c r="I619" t="s">
        <v>588</v>
      </c>
      <c r="J619" t="s">
        <v>599</v>
      </c>
      <c r="K619" t="s">
        <v>604</v>
      </c>
      <c r="L619" t="s">
        <v>601</v>
      </c>
      <c r="O619" s="6"/>
      <c r="P619" s="6">
        <v>76</v>
      </c>
      <c r="Q619" s="2">
        <v>1</v>
      </c>
      <c r="R619" t="s">
        <v>83</v>
      </c>
      <c r="S619" s="6">
        <f>Tabel134[[#This Row],[%-Eigendom]]*Tabel134[[#This Row],[Vermogen (KWp)]]</f>
        <v>76</v>
      </c>
    </row>
    <row r="620" spans="2:19" x14ac:dyDescent="0.3">
      <c r="B620" t="s">
        <v>2015</v>
      </c>
      <c r="C620" t="s">
        <v>28</v>
      </c>
      <c r="D620" t="s">
        <v>33</v>
      </c>
      <c r="E620" t="s">
        <v>1292</v>
      </c>
      <c r="G620" t="s">
        <v>587</v>
      </c>
      <c r="H620">
        <v>2019</v>
      </c>
      <c r="I620" t="s">
        <v>588</v>
      </c>
      <c r="J620" t="s">
        <v>595</v>
      </c>
      <c r="K620" t="s">
        <v>1293</v>
      </c>
      <c r="L620" t="s">
        <v>1294</v>
      </c>
      <c r="O620" s="6"/>
      <c r="P620" s="6">
        <v>475</v>
      </c>
      <c r="Q620" s="2">
        <v>1</v>
      </c>
      <c r="R620" t="s">
        <v>83</v>
      </c>
      <c r="S620" s="6">
        <f>Tabel134[[#This Row],[%-Eigendom]]*Tabel134[[#This Row],[Vermogen (KWp)]]</f>
        <v>475</v>
      </c>
    </row>
    <row r="621" spans="2:19" x14ac:dyDescent="0.3">
      <c r="B621" t="s">
        <v>2016</v>
      </c>
      <c r="C621" t="s">
        <v>73</v>
      </c>
      <c r="D621" t="s">
        <v>290</v>
      </c>
      <c r="E621" t="s">
        <v>2017</v>
      </c>
      <c r="F621" t="s">
        <v>2018</v>
      </c>
      <c r="G621" t="s">
        <v>587</v>
      </c>
      <c r="H621">
        <v>2019</v>
      </c>
      <c r="I621" t="s">
        <v>588</v>
      </c>
      <c r="J621" t="s">
        <v>595</v>
      </c>
      <c r="K621" t="s">
        <v>2019</v>
      </c>
      <c r="O621" s="6"/>
      <c r="P621" s="6">
        <v>57</v>
      </c>
      <c r="Q621" s="2">
        <v>1</v>
      </c>
      <c r="R621" t="s">
        <v>83</v>
      </c>
      <c r="S621" s="6">
        <f>Tabel134[[#This Row],[%-Eigendom]]*Tabel134[[#This Row],[Vermogen (KWp)]]</f>
        <v>57</v>
      </c>
    </row>
    <row r="622" spans="2:19" x14ac:dyDescent="0.3">
      <c r="B622" t="s">
        <v>2020</v>
      </c>
      <c r="C622" t="s">
        <v>37</v>
      </c>
      <c r="D622" t="s">
        <v>38</v>
      </c>
      <c r="E622" t="s">
        <v>1893</v>
      </c>
      <c r="F622" t="s">
        <v>621</v>
      </c>
      <c r="G622" t="s">
        <v>587</v>
      </c>
      <c r="H622">
        <v>2019</v>
      </c>
      <c r="I622" t="s">
        <v>588</v>
      </c>
      <c r="J622" t="s">
        <v>589</v>
      </c>
      <c r="L622" t="s">
        <v>621</v>
      </c>
      <c r="M622" t="s">
        <v>622</v>
      </c>
      <c r="O622" s="6"/>
      <c r="P622" s="6">
        <v>515</v>
      </c>
      <c r="Q622" s="2">
        <v>0</v>
      </c>
      <c r="R622" t="s">
        <v>71</v>
      </c>
      <c r="S622" s="6">
        <f>Tabel134[[#This Row],[%-Eigendom]]*Tabel134[[#This Row],[Vermogen (KWp)]]</f>
        <v>0</v>
      </c>
    </row>
    <row r="623" spans="2:19" x14ac:dyDescent="0.3">
      <c r="B623" t="s">
        <v>2021</v>
      </c>
      <c r="C623" t="s">
        <v>48</v>
      </c>
      <c r="D623" t="s">
        <v>403</v>
      </c>
      <c r="E623" t="s">
        <v>2022</v>
      </c>
      <c r="G623" t="s">
        <v>587</v>
      </c>
      <c r="H623">
        <v>2019</v>
      </c>
      <c r="I623" t="s">
        <v>588</v>
      </c>
      <c r="J623" t="s">
        <v>599</v>
      </c>
      <c r="K623" t="s">
        <v>2023</v>
      </c>
      <c r="L623" t="s">
        <v>601</v>
      </c>
      <c r="O623" s="6"/>
      <c r="P623" s="6">
        <v>96</v>
      </c>
      <c r="Q623" s="2">
        <v>1</v>
      </c>
      <c r="R623" t="s">
        <v>83</v>
      </c>
      <c r="S623" s="6">
        <f>Tabel134[[#This Row],[%-Eigendom]]*Tabel134[[#This Row],[Vermogen (KWp)]]</f>
        <v>96</v>
      </c>
    </row>
    <row r="624" spans="2:19" x14ac:dyDescent="0.3">
      <c r="B624" t="s">
        <v>2024</v>
      </c>
      <c r="C624" t="s">
        <v>42</v>
      </c>
      <c r="D624" t="s">
        <v>316</v>
      </c>
      <c r="E624" t="s">
        <v>1981</v>
      </c>
      <c r="F624" t="s">
        <v>1982</v>
      </c>
      <c r="G624" t="s">
        <v>587</v>
      </c>
      <c r="H624">
        <v>2019</v>
      </c>
      <c r="I624" t="s">
        <v>588</v>
      </c>
      <c r="J624" t="s">
        <v>595</v>
      </c>
      <c r="K624" t="s">
        <v>1983</v>
      </c>
      <c r="L624" t="s">
        <v>769</v>
      </c>
      <c r="O624" s="6"/>
      <c r="P624" s="6">
        <v>39</v>
      </c>
      <c r="Q624" s="2">
        <v>1</v>
      </c>
      <c r="R624" t="s">
        <v>83</v>
      </c>
      <c r="S624" s="6">
        <f>Tabel134[[#This Row],[%-Eigendom]]*Tabel134[[#This Row],[Vermogen (KWp)]]</f>
        <v>39</v>
      </c>
    </row>
    <row r="625" spans="2:19" x14ac:dyDescent="0.3">
      <c r="B625" t="s">
        <v>2025</v>
      </c>
      <c r="C625" t="s">
        <v>66</v>
      </c>
      <c r="D625" t="s">
        <v>67</v>
      </c>
      <c r="E625" t="s">
        <v>874</v>
      </c>
      <c r="F625" t="s">
        <v>2026</v>
      </c>
      <c r="G625" t="s">
        <v>587</v>
      </c>
      <c r="H625">
        <v>2019</v>
      </c>
      <c r="I625" t="s">
        <v>588</v>
      </c>
      <c r="J625" t="s">
        <v>595</v>
      </c>
      <c r="K625" t="s">
        <v>1745</v>
      </c>
      <c r="O625" s="6"/>
      <c r="P625" s="6">
        <v>60</v>
      </c>
      <c r="Q625" s="2">
        <v>0</v>
      </c>
      <c r="R625" t="s">
        <v>71</v>
      </c>
      <c r="S625" s="6">
        <f>Tabel134[[#This Row],[%-Eigendom]]*Tabel134[[#This Row],[Vermogen (KWp)]]</f>
        <v>0</v>
      </c>
    </row>
    <row r="626" spans="2:19" x14ac:dyDescent="0.3">
      <c r="B626" t="s">
        <v>2027</v>
      </c>
      <c r="C626" t="s">
        <v>66</v>
      </c>
      <c r="D626" t="s">
        <v>67</v>
      </c>
      <c r="E626" t="s">
        <v>738</v>
      </c>
      <c r="G626" t="s">
        <v>587</v>
      </c>
      <c r="H626">
        <v>2019</v>
      </c>
      <c r="I626" t="s">
        <v>588</v>
      </c>
      <c r="J626" t="s">
        <v>595</v>
      </c>
      <c r="K626" t="s">
        <v>1623</v>
      </c>
      <c r="L626" t="s">
        <v>1624</v>
      </c>
      <c r="N626" t="s">
        <v>2028</v>
      </c>
      <c r="O626" s="6"/>
      <c r="P626" s="6">
        <v>66</v>
      </c>
      <c r="Q626" s="2">
        <v>1</v>
      </c>
      <c r="R626" t="s">
        <v>83</v>
      </c>
      <c r="S626" s="6">
        <f>Tabel134[[#This Row],[%-Eigendom]]*Tabel134[[#This Row],[Vermogen (KWp)]]</f>
        <v>66</v>
      </c>
    </row>
    <row r="627" spans="2:19" x14ac:dyDescent="0.3">
      <c r="B627" t="s">
        <v>2029</v>
      </c>
      <c r="C627" t="s">
        <v>37</v>
      </c>
      <c r="D627" t="s">
        <v>390</v>
      </c>
      <c r="E627" t="s">
        <v>489</v>
      </c>
      <c r="F627" t="s">
        <v>2030</v>
      </c>
      <c r="G627" t="s">
        <v>587</v>
      </c>
      <c r="H627">
        <v>2019</v>
      </c>
      <c r="I627" t="s">
        <v>588</v>
      </c>
      <c r="J627" t="s">
        <v>599</v>
      </c>
      <c r="K627" t="s">
        <v>2031</v>
      </c>
      <c r="L627" t="s">
        <v>601</v>
      </c>
      <c r="O627" s="6"/>
      <c r="P627" s="6">
        <v>55</v>
      </c>
      <c r="Q627" s="2">
        <v>1</v>
      </c>
      <c r="R627" t="s">
        <v>83</v>
      </c>
      <c r="S627" s="6">
        <f>Tabel134[[#This Row],[%-Eigendom]]*Tabel134[[#This Row],[Vermogen (KWp)]]</f>
        <v>55</v>
      </c>
    </row>
    <row r="628" spans="2:19" x14ac:dyDescent="0.3">
      <c r="B628" t="s">
        <v>2032</v>
      </c>
      <c r="C628" t="s">
        <v>66</v>
      </c>
      <c r="D628" t="s">
        <v>67</v>
      </c>
      <c r="E628" t="s">
        <v>738</v>
      </c>
      <c r="G628" t="s">
        <v>587</v>
      </c>
      <c r="H628">
        <v>2019</v>
      </c>
      <c r="I628" t="s">
        <v>588</v>
      </c>
      <c r="J628" t="s">
        <v>589</v>
      </c>
      <c r="M628" t="s">
        <v>677</v>
      </c>
      <c r="N628" t="s">
        <v>1758</v>
      </c>
      <c r="O628" s="6"/>
      <c r="P628" s="6">
        <v>254</v>
      </c>
      <c r="Q628" s="2">
        <v>0</v>
      </c>
      <c r="R628" t="s">
        <v>71</v>
      </c>
      <c r="S628" s="6">
        <f>Tabel134[[#This Row],[%-Eigendom]]*Tabel134[[#This Row],[Vermogen (KWp)]]</f>
        <v>0</v>
      </c>
    </row>
    <row r="629" spans="2:19" x14ac:dyDescent="0.3">
      <c r="B629" t="s">
        <v>2033</v>
      </c>
      <c r="C629" t="s">
        <v>66</v>
      </c>
      <c r="D629" t="s">
        <v>67</v>
      </c>
      <c r="E629" t="s">
        <v>235</v>
      </c>
      <c r="F629" t="s">
        <v>2034</v>
      </c>
      <c r="G629" t="s">
        <v>587</v>
      </c>
      <c r="H629">
        <v>2019</v>
      </c>
      <c r="I629" t="s">
        <v>588</v>
      </c>
      <c r="J629" t="s">
        <v>599</v>
      </c>
      <c r="K629" t="s">
        <v>866</v>
      </c>
      <c r="L629" t="s">
        <v>601</v>
      </c>
      <c r="O629" s="6"/>
      <c r="P629" s="6">
        <v>79</v>
      </c>
      <c r="Q629" s="2">
        <v>1</v>
      </c>
      <c r="R629" t="s">
        <v>83</v>
      </c>
      <c r="S629" s="6">
        <f>Tabel134[[#This Row],[%-Eigendom]]*Tabel134[[#This Row],[Vermogen (KWp)]]</f>
        <v>79</v>
      </c>
    </row>
    <row r="630" spans="2:19" x14ac:dyDescent="0.3">
      <c r="B630" t="s">
        <v>2035</v>
      </c>
      <c r="C630" t="s">
        <v>138</v>
      </c>
      <c r="D630" t="s">
        <v>139</v>
      </c>
      <c r="E630" t="s">
        <v>613</v>
      </c>
      <c r="G630" t="s">
        <v>587</v>
      </c>
      <c r="H630">
        <v>2019</v>
      </c>
      <c r="I630" t="s">
        <v>588</v>
      </c>
      <c r="J630" t="s">
        <v>595</v>
      </c>
      <c r="K630" t="s">
        <v>976</v>
      </c>
      <c r="L630" t="s">
        <v>977</v>
      </c>
      <c r="O630" s="6"/>
      <c r="P630" s="6">
        <v>57</v>
      </c>
      <c r="Q630" s="2">
        <v>1</v>
      </c>
      <c r="R630" t="s">
        <v>83</v>
      </c>
      <c r="S630" s="6">
        <f>Tabel134[[#This Row],[%-Eigendom]]*Tabel134[[#This Row],[Vermogen (KWp)]]</f>
        <v>57</v>
      </c>
    </row>
    <row r="631" spans="2:19" x14ac:dyDescent="0.3">
      <c r="B631" t="s">
        <v>2036</v>
      </c>
      <c r="C631" t="s">
        <v>66</v>
      </c>
      <c r="D631" t="s">
        <v>67</v>
      </c>
      <c r="E631" t="s">
        <v>738</v>
      </c>
      <c r="G631" t="s">
        <v>587</v>
      </c>
      <c r="H631">
        <v>2019</v>
      </c>
      <c r="I631" t="s">
        <v>588</v>
      </c>
      <c r="J631" t="s">
        <v>595</v>
      </c>
      <c r="K631" t="s">
        <v>1623</v>
      </c>
      <c r="L631" t="s">
        <v>1624</v>
      </c>
      <c r="O631" s="6"/>
      <c r="P631" s="6">
        <v>82</v>
      </c>
      <c r="Q631" s="2">
        <v>1</v>
      </c>
      <c r="R631" t="s">
        <v>83</v>
      </c>
      <c r="S631" s="6">
        <f>Tabel134[[#This Row],[%-Eigendom]]*Tabel134[[#This Row],[Vermogen (KWp)]]</f>
        <v>82</v>
      </c>
    </row>
    <row r="632" spans="2:19" x14ac:dyDescent="0.3">
      <c r="B632" t="s">
        <v>2037</v>
      </c>
      <c r="C632" t="s">
        <v>85</v>
      </c>
      <c r="D632" t="s">
        <v>86</v>
      </c>
      <c r="E632" t="s">
        <v>87</v>
      </c>
      <c r="F632" t="s">
        <v>2038</v>
      </c>
      <c r="G632" t="s">
        <v>587</v>
      </c>
      <c r="H632">
        <v>2019</v>
      </c>
      <c r="I632" t="s">
        <v>588</v>
      </c>
      <c r="J632" t="s">
        <v>595</v>
      </c>
      <c r="K632" t="s">
        <v>2039</v>
      </c>
      <c r="O632" s="6"/>
      <c r="P632" s="6">
        <v>68</v>
      </c>
      <c r="Q632" s="2">
        <v>1</v>
      </c>
      <c r="R632" t="s">
        <v>83</v>
      </c>
      <c r="S632" s="6">
        <f>Tabel134[[#This Row],[%-Eigendom]]*Tabel134[[#This Row],[Vermogen (KWp)]]</f>
        <v>68</v>
      </c>
    </row>
    <row r="633" spans="2:19" x14ac:dyDescent="0.3">
      <c r="B633" t="s">
        <v>2040</v>
      </c>
      <c r="C633" t="s">
        <v>42</v>
      </c>
      <c r="D633" t="s">
        <v>520</v>
      </c>
      <c r="E633" t="s">
        <v>1325</v>
      </c>
      <c r="G633" t="s">
        <v>587</v>
      </c>
      <c r="H633">
        <v>2019</v>
      </c>
      <c r="I633" t="s">
        <v>588</v>
      </c>
      <c r="J633" t="s">
        <v>595</v>
      </c>
      <c r="K633" t="s">
        <v>1326</v>
      </c>
      <c r="O633" s="6"/>
      <c r="P633" s="6">
        <v>89</v>
      </c>
      <c r="Q633" s="2">
        <v>1</v>
      </c>
      <c r="R633" t="s">
        <v>71</v>
      </c>
      <c r="S633" s="6">
        <f>Tabel134[[#This Row],[%-Eigendom]]*Tabel134[[#This Row],[Vermogen (KWp)]]</f>
        <v>89</v>
      </c>
    </row>
    <row r="634" spans="2:19" x14ac:dyDescent="0.3">
      <c r="B634" t="s">
        <v>2041</v>
      </c>
      <c r="C634" t="s">
        <v>66</v>
      </c>
      <c r="D634" t="s">
        <v>67</v>
      </c>
      <c r="E634" t="s">
        <v>954</v>
      </c>
      <c r="F634" t="s">
        <v>955</v>
      </c>
      <c r="G634" t="s">
        <v>587</v>
      </c>
      <c r="H634">
        <v>2019</v>
      </c>
      <c r="I634" t="s">
        <v>588</v>
      </c>
      <c r="J634" t="s">
        <v>595</v>
      </c>
      <c r="K634" t="s">
        <v>956</v>
      </c>
      <c r="L634" t="s">
        <v>601</v>
      </c>
      <c r="O634" s="6"/>
      <c r="P634" s="6">
        <v>109</v>
      </c>
      <c r="Q634" s="2">
        <v>1</v>
      </c>
      <c r="R634" t="s">
        <v>83</v>
      </c>
      <c r="S634" s="6">
        <f>Tabel134[[#This Row],[%-Eigendom]]*Tabel134[[#This Row],[Vermogen (KWp)]]</f>
        <v>109</v>
      </c>
    </row>
    <row r="635" spans="2:19" x14ac:dyDescent="0.3">
      <c r="B635" t="s">
        <v>2042</v>
      </c>
      <c r="C635" t="s">
        <v>138</v>
      </c>
      <c r="D635" t="s">
        <v>139</v>
      </c>
      <c r="E635" t="s">
        <v>168</v>
      </c>
      <c r="F635" t="s">
        <v>2043</v>
      </c>
      <c r="G635" t="s">
        <v>587</v>
      </c>
      <c r="H635">
        <v>2019</v>
      </c>
      <c r="I635" t="s">
        <v>588</v>
      </c>
      <c r="J635" t="s">
        <v>595</v>
      </c>
      <c r="K635" t="s">
        <v>2044</v>
      </c>
      <c r="L635" t="s">
        <v>977</v>
      </c>
      <c r="O635" s="6"/>
      <c r="P635" s="6">
        <v>60</v>
      </c>
      <c r="Q635" s="2">
        <v>1</v>
      </c>
      <c r="R635" t="s">
        <v>83</v>
      </c>
      <c r="S635" s="6">
        <f>Tabel134[[#This Row],[%-Eigendom]]*Tabel134[[#This Row],[Vermogen (KWp)]]</f>
        <v>60</v>
      </c>
    </row>
    <row r="636" spans="2:19" x14ac:dyDescent="0.3">
      <c r="B636" t="s">
        <v>2045</v>
      </c>
      <c r="C636" t="s">
        <v>42</v>
      </c>
      <c r="D636" t="s">
        <v>43</v>
      </c>
      <c r="E636" t="s">
        <v>506</v>
      </c>
      <c r="G636" t="s">
        <v>587</v>
      </c>
      <c r="H636">
        <v>2019</v>
      </c>
      <c r="I636" t="s">
        <v>588</v>
      </c>
      <c r="J636" t="s">
        <v>595</v>
      </c>
      <c r="K636" t="s">
        <v>507</v>
      </c>
      <c r="O636" s="6"/>
      <c r="P636" s="6">
        <v>160</v>
      </c>
      <c r="Q636" s="2">
        <v>1</v>
      </c>
      <c r="R636" t="s">
        <v>83</v>
      </c>
      <c r="S636" s="6">
        <f>Tabel134[[#This Row],[%-Eigendom]]*Tabel134[[#This Row],[Vermogen (KWp)]]</f>
        <v>160</v>
      </c>
    </row>
    <row r="637" spans="2:19" x14ac:dyDescent="0.3">
      <c r="B637" t="s">
        <v>2046</v>
      </c>
      <c r="C637" t="s">
        <v>48</v>
      </c>
      <c r="D637" t="s">
        <v>228</v>
      </c>
      <c r="E637" t="s">
        <v>2047</v>
      </c>
      <c r="F637" t="s">
        <v>2048</v>
      </c>
      <c r="G637" t="s">
        <v>587</v>
      </c>
      <c r="H637">
        <v>2019</v>
      </c>
      <c r="I637" t="s">
        <v>588</v>
      </c>
      <c r="J637" t="s">
        <v>599</v>
      </c>
      <c r="K637" t="s">
        <v>2049</v>
      </c>
      <c r="L637" t="s">
        <v>714</v>
      </c>
      <c r="M637" t="s">
        <v>622</v>
      </c>
      <c r="N637" t="s">
        <v>2050</v>
      </c>
      <c r="O637" s="6"/>
      <c r="P637" s="6">
        <v>201</v>
      </c>
      <c r="Q637" s="2">
        <v>1</v>
      </c>
      <c r="R637" t="s">
        <v>83</v>
      </c>
      <c r="S637" s="6">
        <f>Tabel134[[#This Row],[%-Eigendom]]*Tabel134[[#This Row],[Vermogen (KWp)]]</f>
        <v>201</v>
      </c>
    </row>
    <row r="638" spans="2:19" x14ac:dyDescent="0.3">
      <c r="B638" t="s">
        <v>2051</v>
      </c>
      <c r="C638" t="s">
        <v>85</v>
      </c>
      <c r="D638" t="s">
        <v>86</v>
      </c>
      <c r="E638" t="s">
        <v>85</v>
      </c>
      <c r="G638" t="s">
        <v>587</v>
      </c>
      <c r="H638">
        <v>2019</v>
      </c>
      <c r="I638" t="s">
        <v>588</v>
      </c>
      <c r="J638" t="s">
        <v>595</v>
      </c>
      <c r="K638" t="s">
        <v>145</v>
      </c>
      <c r="L638" t="s">
        <v>2052</v>
      </c>
      <c r="N638" t="s">
        <v>1345</v>
      </c>
      <c r="O638" s="6"/>
      <c r="P638" s="6">
        <v>247</v>
      </c>
      <c r="Q638" s="2">
        <v>0</v>
      </c>
      <c r="R638" t="s">
        <v>596</v>
      </c>
      <c r="S638" s="6">
        <f>Tabel134[[#This Row],[%-Eigendom]]*Tabel134[[#This Row],[Vermogen (KWp)]]</f>
        <v>0</v>
      </c>
    </row>
    <row r="639" spans="2:19" x14ac:dyDescent="0.3">
      <c r="B639" t="s">
        <v>2053</v>
      </c>
      <c r="C639" t="s">
        <v>53</v>
      </c>
      <c r="D639" t="s">
        <v>54</v>
      </c>
      <c r="E639" t="s">
        <v>2054</v>
      </c>
      <c r="G639" t="s">
        <v>587</v>
      </c>
      <c r="H639">
        <v>2019</v>
      </c>
      <c r="I639" t="s">
        <v>588</v>
      </c>
      <c r="J639" t="s">
        <v>610</v>
      </c>
      <c r="K639" t="s">
        <v>1149</v>
      </c>
      <c r="L639" t="s">
        <v>1150</v>
      </c>
      <c r="O639" s="6"/>
      <c r="P639" s="6">
        <v>78</v>
      </c>
      <c r="Q639" s="2">
        <v>1</v>
      </c>
      <c r="R639" t="s">
        <v>83</v>
      </c>
      <c r="S639" s="6">
        <f>Tabel134[[#This Row],[%-Eigendom]]*Tabel134[[#This Row],[Vermogen (KWp)]]</f>
        <v>78</v>
      </c>
    </row>
    <row r="640" spans="2:19" x14ac:dyDescent="0.3">
      <c r="B640" t="s">
        <v>2055</v>
      </c>
      <c r="C640" t="s">
        <v>85</v>
      </c>
      <c r="D640" t="s">
        <v>86</v>
      </c>
      <c r="E640" t="s">
        <v>132</v>
      </c>
      <c r="F640" t="s">
        <v>1339</v>
      </c>
      <c r="G640" t="s">
        <v>587</v>
      </c>
      <c r="H640">
        <v>2019</v>
      </c>
      <c r="I640" t="s">
        <v>607</v>
      </c>
      <c r="J640" t="s">
        <v>595</v>
      </c>
      <c r="K640" t="s">
        <v>148</v>
      </c>
      <c r="O640" s="6"/>
      <c r="P640" s="6">
        <v>174</v>
      </c>
      <c r="Q640" s="2">
        <v>1</v>
      </c>
      <c r="R640" t="s">
        <v>83</v>
      </c>
      <c r="S640" s="6">
        <f>Tabel134[[#This Row],[%-Eigendom]]*Tabel134[[#This Row],[Vermogen (KWp)]]</f>
        <v>174</v>
      </c>
    </row>
    <row r="641" spans="2:19" x14ac:dyDescent="0.3">
      <c r="B641" t="s">
        <v>2056</v>
      </c>
      <c r="C641" t="s">
        <v>53</v>
      </c>
      <c r="D641" t="s">
        <v>54</v>
      </c>
      <c r="E641" t="s">
        <v>1681</v>
      </c>
      <c r="G641" t="s">
        <v>587</v>
      </c>
      <c r="H641">
        <v>2019</v>
      </c>
      <c r="I641" t="s">
        <v>588</v>
      </c>
      <c r="J641" t="s">
        <v>610</v>
      </c>
      <c r="K641" t="s">
        <v>1149</v>
      </c>
      <c r="L641" t="s">
        <v>1150</v>
      </c>
      <c r="O641" s="6"/>
      <c r="P641" s="6">
        <v>89</v>
      </c>
      <c r="Q641" s="2">
        <v>1</v>
      </c>
      <c r="R641" t="s">
        <v>83</v>
      </c>
      <c r="S641" s="6">
        <f>Tabel134[[#This Row],[%-Eigendom]]*Tabel134[[#This Row],[Vermogen (KWp)]]</f>
        <v>89</v>
      </c>
    </row>
    <row r="642" spans="2:19" x14ac:dyDescent="0.3">
      <c r="B642" t="s">
        <v>2057</v>
      </c>
      <c r="C642" t="s">
        <v>21</v>
      </c>
      <c r="D642" t="s">
        <v>22</v>
      </c>
      <c r="E642" t="s">
        <v>1189</v>
      </c>
      <c r="G642" t="s">
        <v>587</v>
      </c>
      <c r="H642">
        <v>2019</v>
      </c>
      <c r="I642" t="s">
        <v>588</v>
      </c>
      <c r="J642" t="s">
        <v>595</v>
      </c>
      <c r="K642" t="s">
        <v>2058</v>
      </c>
      <c r="O642" s="6"/>
      <c r="P642" s="6">
        <v>84</v>
      </c>
      <c r="Q642" s="2">
        <v>0</v>
      </c>
      <c r="R642" t="s">
        <v>71</v>
      </c>
      <c r="S642" s="6">
        <f>Tabel134[[#This Row],[%-Eigendom]]*Tabel134[[#This Row],[Vermogen (KWp)]]</f>
        <v>0</v>
      </c>
    </row>
    <row r="643" spans="2:19" x14ac:dyDescent="0.3">
      <c r="B643" t="s">
        <v>2059</v>
      </c>
      <c r="C643" t="s">
        <v>138</v>
      </c>
      <c r="D643" t="s">
        <v>139</v>
      </c>
      <c r="E643" t="s">
        <v>613</v>
      </c>
      <c r="F643" t="s">
        <v>2060</v>
      </c>
      <c r="G643" t="s">
        <v>587</v>
      </c>
      <c r="H643">
        <v>2019</v>
      </c>
      <c r="I643" t="s">
        <v>588</v>
      </c>
      <c r="J643" t="s">
        <v>595</v>
      </c>
      <c r="K643" t="s">
        <v>2061</v>
      </c>
      <c r="L643" t="s">
        <v>977</v>
      </c>
      <c r="O643" s="6"/>
      <c r="P643" s="6">
        <v>54</v>
      </c>
      <c r="Q643" s="2">
        <v>1</v>
      </c>
      <c r="R643" t="s">
        <v>83</v>
      </c>
      <c r="S643" s="6">
        <f>Tabel134[[#This Row],[%-Eigendom]]*Tabel134[[#This Row],[Vermogen (KWp)]]</f>
        <v>54</v>
      </c>
    </row>
    <row r="644" spans="2:19" x14ac:dyDescent="0.3">
      <c r="B644" t="s">
        <v>2062</v>
      </c>
      <c r="C644" t="s">
        <v>37</v>
      </c>
      <c r="D644" t="s">
        <v>390</v>
      </c>
      <c r="E644" t="s">
        <v>971</v>
      </c>
      <c r="F644" t="s">
        <v>2063</v>
      </c>
      <c r="G644" t="s">
        <v>587</v>
      </c>
      <c r="H644">
        <v>2019</v>
      </c>
      <c r="I644" t="s">
        <v>588</v>
      </c>
      <c r="J644" t="s">
        <v>589</v>
      </c>
      <c r="M644" t="s">
        <v>677</v>
      </c>
      <c r="O644" s="6"/>
      <c r="P644" s="6">
        <v>480</v>
      </c>
      <c r="Q644" s="2">
        <v>0</v>
      </c>
      <c r="R644" t="s">
        <v>71</v>
      </c>
      <c r="S644" s="6">
        <f>Tabel134[[#This Row],[%-Eigendom]]*Tabel134[[#This Row],[Vermogen (KWp)]]</f>
        <v>0</v>
      </c>
    </row>
    <row r="645" spans="2:19" x14ac:dyDescent="0.3">
      <c r="B645" t="s">
        <v>2064</v>
      </c>
      <c r="C645" t="s">
        <v>48</v>
      </c>
      <c r="D645" t="s">
        <v>228</v>
      </c>
      <c r="E645" t="s">
        <v>781</v>
      </c>
      <c r="F645" t="s">
        <v>782</v>
      </c>
      <c r="G645" t="s">
        <v>587</v>
      </c>
      <c r="H645">
        <v>2019</v>
      </c>
      <c r="I645" t="s">
        <v>588</v>
      </c>
      <c r="J645" t="s">
        <v>595</v>
      </c>
      <c r="K645" t="s">
        <v>1861</v>
      </c>
      <c r="O645" s="6"/>
      <c r="P645" s="6">
        <v>132</v>
      </c>
      <c r="Q645" s="2">
        <v>1</v>
      </c>
      <c r="R645" t="s">
        <v>83</v>
      </c>
      <c r="S645" s="6">
        <f>Tabel134[[#This Row],[%-Eigendom]]*Tabel134[[#This Row],[Vermogen (KWp)]]</f>
        <v>132</v>
      </c>
    </row>
    <row r="646" spans="2:19" x14ac:dyDescent="0.3">
      <c r="B646" t="s">
        <v>2065</v>
      </c>
      <c r="C646" t="s">
        <v>66</v>
      </c>
      <c r="D646" t="s">
        <v>80</v>
      </c>
      <c r="E646" t="s">
        <v>756</v>
      </c>
      <c r="F646" t="s">
        <v>1356</v>
      </c>
      <c r="G646" t="s">
        <v>587</v>
      </c>
      <c r="H646">
        <v>2019</v>
      </c>
      <c r="I646" t="s">
        <v>588</v>
      </c>
      <c r="J646" t="s">
        <v>595</v>
      </c>
      <c r="K646" t="s">
        <v>758</v>
      </c>
      <c r="L646" t="s">
        <v>2066</v>
      </c>
      <c r="N646" t="s">
        <v>2067</v>
      </c>
      <c r="O646" s="6"/>
      <c r="P646" s="6">
        <v>81</v>
      </c>
      <c r="Q646" s="2">
        <v>1</v>
      </c>
      <c r="R646" t="s">
        <v>83</v>
      </c>
      <c r="S646" s="6">
        <f>Tabel134[[#This Row],[%-Eigendom]]*Tabel134[[#This Row],[Vermogen (KWp)]]</f>
        <v>81</v>
      </c>
    </row>
    <row r="647" spans="2:19" x14ac:dyDescent="0.3">
      <c r="B647" t="s">
        <v>2068</v>
      </c>
      <c r="C647" t="s">
        <v>42</v>
      </c>
      <c r="D647" t="s">
        <v>43</v>
      </c>
      <c r="E647" t="s">
        <v>44</v>
      </c>
      <c r="G647" t="s">
        <v>587</v>
      </c>
      <c r="H647">
        <v>2019</v>
      </c>
      <c r="I647" t="s">
        <v>588</v>
      </c>
      <c r="J647" t="s">
        <v>599</v>
      </c>
      <c r="K647" t="s">
        <v>889</v>
      </c>
      <c r="L647" t="s">
        <v>601</v>
      </c>
      <c r="N647" t="s">
        <v>890</v>
      </c>
      <c r="O647" s="6"/>
      <c r="P647" s="6">
        <v>68</v>
      </c>
      <c r="Q647" s="2">
        <v>1</v>
      </c>
      <c r="R647" t="s">
        <v>83</v>
      </c>
      <c r="S647" s="6">
        <f>Tabel134[[#This Row],[%-Eigendom]]*Tabel134[[#This Row],[Vermogen (KWp)]]</f>
        <v>68</v>
      </c>
    </row>
    <row r="648" spans="2:19" x14ac:dyDescent="0.3">
      <c r="B648" t="s">
        <v>2069</v>
      </c>
      <c r="C648" t="s">
        <v>66</v>
      </c>
      <c r="D648" t="s">
        <v>80</v>
      </c>
      <c r="E648" t="s">
        <v>81</v>
      </c>
      <c r="G648" t="s">
        <v>587</v>
      </c>
      <c r="H648">
        <v>2019</v>
      </c>
      <c r="I648" t="s">
        <v>588</v>
      </c>
      <c r="J648" t="s">
        <v>595</v>
      </c>
      <c r="K648" t="s">
        <v>661</v>
      </c>
      <c r="O648" s="6"/>
      <c r="P648" s="6">
        <v>62</v>
      </c>
      <c r="Q648" s="2">
        <v>1</v>
      </c>
      <c r="R648" t="s">
        <v>83</v>
      </c>
      <c r="S648" s="6">
        <f>Tabel134[[#This Row],[%-Eigendom]]*Tabel134[[#This Row],[Vermogen (KWp)]]</f>
        <v>62</v>
      </c>
    </row>
    <row r="649" spans="2:19" x14ac:dyDescent="0.3">
      <c r="B649" t="s">
        <v>2070</v>
      </c>
      <c r="C649" t="s">
        <v>53</v>
      </c>
      <c r="D649" t="s">
        <v>54</v>
      </c>
      <c r="E649" t="s">
        <v>2071</v>
      </c>
      <c r="G649" t="s">
        <v>587</v>
      </c>
      <c r="H649">
        <v>2019</v>
      </c>
      <c r="I649" t="s">
        <v>588</v>
      </c>
      <c r="J649" t="s">
        <v>610</v>
      </c>
      <c r="K649" t="s">
        <v>1149</v>
      </c>
      <c r="L649" t="s">
        <v>1150</v>
      </c>
      <c r="O649" s="6"/>
      <c r="P649" s="6">
        <v>75</v>
      </c>
      <c r="Q649" s="2">
        <v>1</v>
      </c>
      <c r="R649" t="s">
        <v>83</v>
      </c>
      <c r="S649" s="6">
        <f>Tabel134[[#This Row],[%-Eigendom]]*Tabel134[[#This Row],[Vermogen (KWp)]]</f>
        <v>75</v>
      </c>
    </row>
    <row r="650" spans="2:19" x14ac:dyDescent="0.3">
      <c r="B650" t="s">
        <v>2072</v>
      </c>
      <c r="C650" t="s">
        <v>37</v>
      </c>
      <c r="D650" t="s">
        <v>362</v>
      </c>
      <c r="E650" t="s">
        <v>1908</v>
      </c>
      <c r="G650" t="s">
        <v>587</v>
      </c>
      <c r="H650">
        <v>2019</v>
      </c>
      <c r="I650" t="s">
        <v>588</v>
      </c>
      <c r="J650" t="s">
        <v>595</v>
      </c>
      <c r="K650" t="s">
        <v>1910</v>
      </c>
      <c r="L650" t="s">
        <v>601</v>
      </c>
      <c r="O650" s="6"/>
      <c r="P650" s="6">
        <v>74</v>
      </c>
      <c r="Q650" s="2">
        <v>1</v>
      </c>
      <c r="R650" t="s">
        <v>83</v>
      </c>
      <c r="S650" s="6">
        <f>Tabel134[[#This Row],[%-Eigendom]]*Tabel134[[#This Row],[Vermogen (KWp)]]</f>
        <v>74</v>
      </c>
    </row>
    <row r="651" spans="2:19" x14ac:dyDescent="0.3">
      <c r="B651" t="s">
        <v>2073</v>
      </c>
      <c r="C651" t="s">
        <v>42</v>
      </c>
      <c r="D651" t="s">
        <v>93</v>
      </c>
      <c r="E651" t="s">
        <v>301</v>
      </c>
      <c r="G651" t="s">
        <v>587</v>
      </c>
      <c r="H651">
        <v>2019</v>
      </c>
      <c r="I651" t="s">
        <v>588</v>
      </c>
      <c r="J651" t="s">
        <v>1070</v>
      </c>
      <c r="K651" t="s">
        <v>2074</v>
      </c>
      <c r="O651" s="6"/>
      <c r="P651" s="6">
        <v>72</v>
      </c>
      <c r="Q651" s="2">
        <v>1</v>
      </c>
      <c r="R651" t="s">
        <v>83</v>
      </c>
      <c r="S651" s="6">
        <f>Tabel134[[#This Row],[%-Eigendom]]*Tabel134[[#This Row],[Vermogen (KWp)]]</f>
        <v>72</v>
      </c>
    </row>
    <row r="652" spans="2:19" x14ac:dyDescent="0.3">
      <c r="B652" t="s">
        <v>2075</v>
      </c>
      <c r="C652" t="s">
        <v>21</v>
      </c>
      <c r="D652" t="s">
        <v>22</v>
      </c>
      <c r="E652" t="s">
        <v>21</v>
      </c>
      <c r="G652" t="s">
        <v>587</v>
      </c>
      <c r="H652">
        <v>2019</v>
      </c>
      <c r="I652" t="s">
        <v>588</v>
      </c>
      <c r="J652" t="s">
        <v>599</v>
      </c>
      <c r="K652" t="s">
        <v>1051</v>
      </c>
      <c r="L652" t="s">
        <v>1052</v>
      </c>
      <c r="O652" s="6"/>
      <c r="P652" s="6">
        <v>38</v>
      </c>
      <c r="Q652" s="2">
        <v>1</v>
      </c>
      <c r="R652" t="s">
        <v>83</v>
      </c>
      <c r="S652" s="6">
        <f>Tabel134[[#This Row],[%-Eigendom]]*Tabel134[[#This Row],[Vermogen (KWp)]]</f>
        <v>38</v>
      </c>
    </row>
    <row r="653" spans="2:19" x14ac:dyDescent="0.3">
      <c r="B653" t="s">
        <v>2076</v>
      </c>
      <c r="C653" t="s">
        <v>138</v>
      </c>
      <c r="D653" t="s">
        <v>139</v>
      </c>
      <c r="E653" t="s">
        <v>613</v>
      </c>
      <c r="G653" t="s">
        <v>587</v>
      </c>
      <c r="H653">
        <v>2019</v>
      </c>
      <c r="I653" t="s">
        <v>588</v>
      </c>
      <c r="J653" t="s">
        <v>595</v>
      </c>
      <c r="K653" t="s">
        <v>976</v>
      </c>
      <c r="L653" t="s">
        <v>977</v>
      </c>
      <c r="O653" s="6"/>
      <c r="P653" s="6">
        <v>63</v>
      </c>
      <c r="Q653" s="2">
        <v>1</v>
      </c>
      <c r="R653" t="s">
        <v>83</v>
      </c>
      <c r="S653" s="6">
        <f>Tabel134[[#This Row],[%-Eigendom]]*Tabel134[[#This Row],[Vermogen (KWp)]]</f>
        <v>63</v>
      </c>
    </row>
    <row r="654" spans="2:19" x14ac:dyDescent="0.3">
      <c r="B654" t="s">
        <v>2077</v>
      </c>
      <c r="C654" t="s">
        <v>138</v>
      </c>
      <c r="D654" t="s">
        <v>139</v>
      </c>
      <c r="E654" t="s">
        <v>1956</v>
      </c>
      <c r="F654" t="s">
        <v>2078</v>
      </c>
      <c r="G654" t="s">
        <v>587</v>
      </c>
      <c r="H654">
        <v>2019</v>
      </c>
      <c r="I654" t="s">
        <v>588</v>
      </c>
      <c r="J654" t="s">
        <v>595</v>
      </c>
      <c r="K654" t="s">
        <v>2079</v>
      </c>
      <c r="L654" t="s">
        <v>977</v>
      </c>
      <c r="N654" t="s">
        <v>2080</v>
      </c>
      <c r="O654" s="6"/>
      <c r="P654" s="6">
        <v>53</v>
      </c>
      <c r="Q654" s="2">
        <v>1</v>
      </c>
      <c r="R654" t="s">
        <v>83</v>
      </c>
      <c r="S654" s="6">
        <f>Tabel134[[#This Row],[%-Eigendom]]*Tabel134[[#This Row],[Vermogen (KWp)]]</f>
        <v>53</v>
      </c>
    </row>
    <row r="655" spans="2:19" x14ac:dyDescent="0.3">
      <c r="B655" t="s">
        <v>2081</v>
      </c>
      <c r="C655" t="s">
        <v>53</v>
      </c>
      <c r="D655" t="s">
        <v>54</v>
      </c>
      <c r="E655" t="s">
        <v>1147</v>
      </c>
      <c r="F655" t="s">
        <v>2082</v>
      </c>
      <c r="G655" t="s">
        <v>587</v>
      </c>
      <c r="H655">
        <v>2019</v>
      </c>
      <c r="I655" t="s">
        <v>588</v>
      </c>
      <c r="J655" t="s">
        <v>610</v>
      </c>
      <c r="K655" t="s">
        <v>1149</v>
      </c>
      <c r="L655" t="s">
        <v>1150</v>
      </c>
      <c r="O655" s="6"/>
      <c r="P655" s="6">
        <v>89</v>
      </c>
      <c r="Q655" s="2">
        <v>1</v>
      </c>
      <c r="R655" t="s">
        <v>83</v>
      </c>
      <c r="S655" s="6">
        <f>Tabel134[[#This Row],[%-Eigendom]]*Tabel134[[#This Row],[Vermogen (KWp)]]</f>
        <v>89</v>
      </c>
    </row>
    <row r="656" spans="2:19" x14ac:dyDescent="0.3">
      <c r="B656" t="s">
        <v>2083</v>
      </c>
      <c r="C656" t="s">
        <v>138</v>
      </c>
      <c r="D656" t="s">
        <v>139</v>
      </c>
      <c r="E656" t="s">
        <v>1296</v>
      </c>
      <c r="F656" t="s">
        <v>2084</v>
      </c>
      <c r="G656" t="s">
        <v>587</v>
      </c>
      <c r="H656">
        <v>2019</v>
      </c>
      <c r="I656" t="s">
        <v>588</v>
      </c>
      <c r="J656" t="s">
        <v>595</v>
      </c>
      <c r="K656" t="s">
        <v>2085</v>
      </c>
      <c r="L656" t="s">
        <v>977</v>
      </c>
      <c r="N656" t="s">
        <v>2086</v>
      </c>
      <c r="O656" s="6"/>
      <c r="P656" s="6">
        <v>55</v>
      </c>
      <c r="Q656" s="2">
        <v>1</v>
      </c>
      <c r="R656" t="s">
        <v>83</v>
      </c>
      <c r="S656" s="6">
        <f>Tabel134[[#This Row],[%-Eigendom]]*Tabel134[[#This Row],[Vermogen (KWp)]]</f>
        <v>55</v>
      </c>
    </row>
    <row r="657" spans="2:19" x14ac:dyDescent="0.3">
      <c r="B657" t="s">
        <v>2087</v>
      </c>
      <c r="C657" t="s">
        <v>48</v>
      </c>
      <c r="D657" t="s">
        <v>403</v>
      </c>
      <c r="E657" t="s">
        <v>2088</v>
      </c>
      <c r="F657" t="s">
        <v>2089</v>
      </c>
      <c r="G657" t="s">
        <v>587</v>
      </c>
      <c r="H657">
        <v>2019</v>
      </c>
      <c r="I657" t="s">
        <v>588</v>
      </c>
      <c r="J657" t="s">
        <v>595</v>
      </c>
      <c r="K657" t="s">
        <v>2090</v>
      </c>
      <c r="L657" t="s">
        <v>601</v>
      </c>
      <c r="O657" s="6"/>
      <c r="P657" s="6">
        <v>74</v>
      </c>
      <c r="Q657" s="2">
        <v>1</v>
      </c>
      <c r="R657" t="s">
        <v>83</v>
      </c>
      <c r="S657" s="6">
        <f>Tabel134[[#This Row],[%-Eigendom]]*Tabel134[[#This Row],[Vermogen (KWp)]]</f>
        <v>74</v>
      </c>
    </row>
    <row r="658" spans="2:19" x14ac:dyDescent="0.3">
      <c r="B658" t="s">
        <v>2091</v>
      </c>
      <c r="C658" t="s">
        <v>42</v>
      </c>
      <c r="D658" t="s">
        <v>316</v>
      </c>
      <c r="E658" t="s">
        <v>904</v>
      </c>
      <c r="F658" t="s">
        <v>2092</v>
      </c>
      <c r="G658" t="s">
        <v>587</v>
      </c>
      <c r="H658">
        <v>2019</v>
      </c>
      <c r="I658" t="s">
        <v>588</v>
      </c>
      <c r="J658" t="s">
        <v>595</v>
      </c>
      <c r="K658" t="s">
        <v>906</v>
      </c>
      <c r="L658" t="s">
        <v>1891</v>
      </c>
      <c r="O658" s="6"/>
      <c r="P658" s="6">
        <v>68</v>
      </c>
      <c r="Q658" s="2">
        <v>1</v>
      </c>
      <c r="R658" t="s">
        <v>83</v>
      </c>
      <c r="S658" s="6">
        <f>Tabel134[[#This Row],[%-Eigendom]]*Tabel134[[#This Row],[Vermogen (KWp)]]</f>
        <v>68</v>
      </c>
    </row>
    <row r="659" spans="2:19" x14ac:dyDescent="0.3">
      <c r="B659" t="s">
        <v>2093</v>
      </c>
      <c r="C659" t="s">
        <v>48</v>
      </c>
      <c r="D659" t="s">
        <v>49</v>
      </c>
      <c r="E659" t="s">
        <v>2094</v>
      </c>
      <c r="F659" t="s">
        <v>2095</v>
      </c>
      <c r="G659" t="s">
        <v>587</v>
      </c>
      <c r="H659">
        <v>2019</v>
      </c>
      <c r="I659" t="s">
        <v>588</v>
      </c>
      <c r="J659" t="s">
        <v>595</v>
      </c>
      <c r="K659" t="s">
        <v>2096</v>
      </c>
      <c r="O659" s="6"/>
      <c r="P659" s="6">
        <v>190</v>
      </c>
      <c r="Q659" s="2">
        <v>1</v>
      </c>
      <c r="R659" t="s">
        <v>83</v>
      </c>
      <c r="S659" s="6">
        <f>Tabel134[[#This Row],[%-Eigendom]]*Tabel134[[#This Row],[Vermogen (KWp)]]</f>
        <v>190</v>
      </c>
    </row>
    <row r="660" spans="2:19" x14ac:dyDescent="0.3">
      <c r="B660" t="s">
        <v>2097</v>
      </c>
      <c r="C660" t="s">
        <v>85</v>
      </c>
      <c r="D660" t="s">
        <v>86</v>
      </c>
      <c r="E660" t="s">
        <v>120</v>
      </c>
      <c r="F660" t="s">
        <v>1615</v>
      </c>
      <c r="G660" t="s">
        <v>587</v>
      </c>
      <c r="H660">
        <v>2019</v>
      </c>
      <c r="I660" t="s">
        <v>588</v>
      </c>
      <c r="J660" t="s">
        <v>595</v>
      </c>
      <c r="K660" t="s">
        <v>2098</v>
      </c>
      <c r="L660" t="s">
        <v>2099</v>
      </c>
      <c r="O660" s="6"/>
      <c r="P660" s="6">
        <v>215</v>
      </c>
      <c r="Q660" s="2">
        <v>1</v>
      </c>
      <c r="R660" t="s">
        <v>83</v>
      </c>
      <c r="S660" s="6">
        <f>Tabel134[[#This Row],[%-Eigendom]]*Tabel134[[#This Row],[Vermogen (KWp)]]</f>
        <v>215</v>
      </c>
    </row>
    <row r="661" spans="2:19" x14ac:dyDescent="0.3">
      <c r="B661" t="s">
        <v>2100</v>
      </c>
      <c r="C661" t="s">
        <v>53</v>
      </c>
      <c r="D661" t="s">
        <v>54</v>
      </c>
      <c r="E661" t="s">
        <v>1246</v>
      </c>
      <c r="F661" t="s">
        <v>2101</v>
      </c>
      <c r="G661" t="s">
        <v>587</v>
      </c>
      <c r="H661">
        <v>2019</v>
      </c>
      <c r="I661" t="s">
        <v>588</v>
      </c>
      <c r="J661" t="s">
        <v>610</v>
      </c>
      <c r="K661" t="s">
        <v>1149</v>
      </c>
      <c r="L661" t="s">
        <v>1150</v>
      </c>
      <c r="O661" s="6"/>
      <c r="P661" s="6">
        <v>82</v>
      </c>
      <c r="Q661" s="2">
        <v>1</v>
      </c>
      <c r="R661" t="s">
        <v>83</v>
      </c>
      <c r="S661" s="6">
        <f>Tabel134[[#This Row],[%-Eigendom]]*Tabel134[[#This Row],[Vermogen (KWp)]]</f>
        <v>82</v>
      </c>
    </row>
    <row r="662" spans="2:19" x14ac:dyDescent="0.3">
      <c r="B662" t="s">
        <v>2102</v>
      </c>
      <c r="C662" t="s">
        <v>37</v>
      </c>
      <c r="D662" t="s">
        <v>362</v>
      </c>
      <c r="E662" t="s">
        <v>811</v>
      </c>
      <c r="G662" t="s">
        <v>587</v>
      </c>
      <c r="H662">
        <v>2019</v>
      </c>
      <c r="I662" t="s">
        <v>607</v>
      </c>
      <c r="J662" t="s">
        <v>595</v>
      </c>
      <c r="K662" t="s">
        <v>2103</v>
      </c>
      <c r="O662" s="6"/>
      <c r="P662" s="6"/>
      <c r="Q662" s="2">
        <v>0</v>
      </c>
      <c r="R662" t="s">
        <v>71</v>
      </c>
      <c r="S662" s="6">
        <f>Tabel134[[#This Row],[%-Eigendom]]*Tabel134[[#This Row],[Vermogen (KWp)]]</f>
        <v>0</v>
      </c>
    </row>
    <row r="663" spans="2:19" x14ac:dyDescent="0.3">
      <c r="B663" t="s">
        <v>2104</v>
      </c>
      <c r="C663" t="s">
        <v>66</v>
      </c>
      <c r="D663" t="s">
        <v>67</v>
      </c>
      <c r="E663" t="s">
        <v>598</v>
      </c>
      <c r="G663" t="s">
        <v>587</v>
      </c>
      <c r="H663">
        <v>2019</v>
      </c>
      <c r="I663" t="s">
        <v>588</v>
      </c>
      <c r="J663" t="s">
        <v>595</v>
      </c>
      <c r="K663" t="s">
        <v>702</v>
      </c>
      <c r="L663" t="s">
        <v>1708</v>
      </c>
      <c r="O663" s="6"/>
      <c r="P663" s="6">
        <v>41</v>
      </c>
      <c r="Q663" s="2">
        <v>1</v>
      </c>
      <c r="R663" t="s">
        <v>83</v>
      </c>
      <c r="S663" s="6">
        <f>Tabel134[[#This Row],[%-Eigendom]]*Tabel134[[#This Row],[Vermogen (KWp)]]</f>
        <v>41</v>
      </c>
    </row>
    <row r="664" spans="2:19" x14ac:dyDescent="0.3">
      <c r="B664" t="s">
        <v>2105</v>
      </c>
      <c r="C664" t="s">
        <v>73</v>
      </c>
      <c r="D664" t="s">
        <v>290</v>
      </c>
      <c r="E664" t="s">
        <v>408</v>
      </c>
      <c r="F664" t="s">
        <v>1001</v>
      </c>
      <c r="G664" t="s">
        <v>587</v>
      </c>
      <c r="H664">
        <v>2019</v>
      </c>
      <c r="I664" t="s">
        <v>588</v>
      </c>
      <c r="J664" t="s">
        <v>595</v>
      </c>
      <c r="K664" t="s">
        <v>409</v>
      </c>
      <c r="O664" s="6">
        <v>1827</v>
      </c>
      <c r="P664" s="6"/>
      <c r="Q664" s="2">
        <v>0</v>
      </c>
      <c r="R664" t="s">
        <v>71</v>
      </c>
      <c r="S664" s="6">
        <f>Tabel134[[#This Row],[%-Eigendom]]*Tabel134[[#This Row],[Vermogen (KWp)]]</f>
        <v>0</v>
      </c>
    </row>
    <row r="665" spans="2:19" x14ac:dyDescent="0.3">
      <c r="B665" t="s">
        <v>2106</v>
      </c>
      <c r="C665" t="s">
        <v>42</v>
      </c>
      <c r="D665" t="s">
        <v>680</v>
      </c>
      <c r="E665" t="s">
        <v>1113</v>
      </c>
      <c r="G665" t="s">
        <v>587</v>
      </c>
      <c r="H665">
        <v>2019</v>
      </c>
      <c r="I665" t="s">
        <v>588</v>
      </c>
      <c r="J665" t="s">
        <v>599</v>
      </c>
      <c r="K665" t="s">
        <v>1114</v>
      </c>
      <c r="L665" t="s">
        <v>601</v>
      </c>
      <c r="O665" s="6"/>
      <c r="P665" s="6">
        <v>148</v>
      </c>
      <c r="Q665" s="2">
        <v>1</v>
      </c>
      <c r="R665" t="s">
        <v>83</v>
      </c>
      <c r="S665" s="6">
        <f>Tabel134[[#This Row],[%-Eigendom]]*Tabel134[[#This Row],[Vermogen (KWp)]]</f>
        <v>148</v>
      </c>
    </row>
    <row r="666" spans="2:19" x14ac:dyDescent="0.3">
      <c r="B666" t="s">
        <v>2107</v>
      </c>
      <c r="C666" t="s">
        <v>48</v>
      </c>
      <c r="D666" t="s">
        <v>403</v>
      </c>
      <c r="E666" t="s">
        <v>1105</v>
      </c>
      <c r="G666" t="s">
        <v>587</v>
      </c>
      <c r="H666">
        <v>2019</v>
      </c>
      <c r="I666" t="s">
        <v>588</v>
      </c>
      <c r="J666" t="s">
        <v>595</v>
      </c>
      <c r="K666" t="s">
        <v>2108</v>
      </c>
      <c r="L666" t="s">
        <v>601</v>
      </c>
      <c r="O666" s="6"/>
      <c r="P666" s="6">
        <v>67</v>
      </c>
      <c r="Q666" s="2">
        <v>1</v>
      </c>
      <c r="R666" t="s">
        <v>83</v>
      </c>
      <c r="S666" s="6">
        <f>Tabel134[[#This Row],[%-Eigendom]]*Tabel134[[#This Row],[Vermogen (KWp)]]</f>
        <v>67</v>
      </c>
    </row>
    <row r="667" spans="2:19" x14ac:dyDescent="0.3">
      <c r="B667" t="s">
        <v>2109</v>
      </c>
      <c r="C667" t="s">
        <v>28</v>
      </c>
      <c r="D667" t="s">
        <v>33</v>
      </c>
      <c r="E667" t="s">
        <v>1924</v>
      </c>
      <c r="F667" t="s">
        <v>2110</v>
      </c>
      <c r="G667" t="s">
        <v>587</v>
      </c>
      <c r="H667">
        <v>2020</v>
      </c>
      <c r="I667" t="s">
        <v>588</v>
      </c>
      <c r="J667" t="s">
        <v>595</v>
      </c>
      <c r="K667" t="s">
        <v>1989</v>
      </c>
      <c r="L667" t="s">
        <v>1990</v>
      </c>
      <c r="O667" s="6"/>
      <c r="P667" s="6">
        <v>250</v>
      </c>
      <c r="Q667" s="2">
        <v>1</v>
      </c>
      <c r="R667" t="s">
        <v>83</v>
      </c>
      <c r="S667" s="6">
        <f>Tabel134[[#This Row],[%-Eigendom]]*Tabel134[[#This Row],[Vermogen (KWp)]]</f>
        <v>250</v>
      </c>
    </row>
    <row r="668" spans="2:19" x14ac:dyDescent="0.3">
      <c r="B668" t="s">
        <v>2111</v>
      </c>
      <c r="C668" t="s">
        <v>37</v>
      </c>
      <c r="D668" t="s">
        <v>362</v>
      </c>
      <c r="E668" t="s">
        <v>2112</v>
      </c>
      <c r="F668" t="s">
        <v>2113</v>
      </c>
      <c r="G668" t="s">
        <v>587</v>
      </c>
      <c r="H668">
        <v>2020</v>
      </c>
      <c r="I668" t="s">
        <v>588</v>
      </c>
      <c r="J668" t="s">
        <v>2114</v>
      </c>
      <c r="K668" t="s">
        <v>2115</v>
      </c>
      <c r="L668" t="s">
        <v>2116</v>
      </c>
      <c r="O668" s="6"/>
      <c r="P668" s="6">
        <v>1347</v>
      </c>
      <c r="Q668" s="2">
        <v>1</v>
      </c>
      <c r="R668" t="s">
        <v>83</v>
      </c>
      <c r="S668" s="6">
        <f>Tabel134[[#This Row],[%-Eigendom]]*Tabel134[[#This Row],[Vermogen (KWp)]]</f>
        <v>1347</v>
      </c>
    </row>
    <row r="669" spans="2:19" x14ac:dyDescent="0.3">
      <c r="B669" t="s">
        <v>2117</v>
      </c>
      <c r="C669" t="s">
        <v>21</v>
      </c>
      <c r="D669" t="s">
        <v>542</v>
      </c>
      <c r="E669" t="s">
        <v>2118</v>
      </c>
      <c r="G669" t="s">
        <v>587</v>
      </c>
      <c r="H669">
        <v>2020</v>
      </c>
      <c r="I669" t="s">
        <v>588</v>
      </c>
      <c r="J669" t="s">
        <v>610</v>
      </c>
      <c r="K669" t="s">
        <v>1036</v>
      </c>
      <c r="L669" t="s">
        <v>1037</v>
      </c>
      <c r="N669" t="s">
        <v>2119</v>
      </c>
      <c r="O669" s="6"/>
      <c r="P669" s="6">
        <v>42</v>
      </c>
      <c r="Q669" s="2">
        <v>1</v>
      </c>
      <c r="R669" t="s">
        <v>83</v>
      </c>
      <c r="S669" s="6">
        <f>Tabel134[[#This Row],[%-Eigendom]]*Tabel134[[#This Row],[Vermogen (KWp)]]</f>
        <v>42</v>
      </c>
    </row>
    <row r="670" spans="2:19" x14ac:dyDescent="0.3">
      <c r="B670" t="s">
        <v>2120</v>
      </c>
      <c r="C670" t="s">
        <v>42</v>
      </c>
      <c r="D670" t="s">
        <v>276</v>
      </c>
      <c r="E670" t="s">
        <v>2121</v>
      </c>
      <c r="F670" t="s">
        <v>2122</v>
      </c>
      <c r="G670" t="s">
        <v>587</v>
      </c>
      <c r="H670">
        <v>2020</v>
      </c>
      <c r="I670" t="s">
        <v>588</v>
      </c>
      <c r="J670" t="s">
        <v>595</v>
      </c>
      <c r="K670" t="s">
        <v>1620</v>
      </c>
      <c r="O670" s="6"/>
      <c r="P670" s="6">
        <v>126</v>
      </c>
      <c r="Q670" s="2">
        <v>1</v>
      </c>
      <c r="R670" t="s">
        <v>83</v>
      </c>
      <c r="S670" s="6">
        <f>Tabel134[[#This Row],[%-Eigendom]]*Tabel134[[#This Row],[Vermogen (KWp)]]</f>
        <v>126</v>
      </c>
    </row>
    <row r="671" spans="2:19" x14ac:dyDescent="0.3">
      <c r="B671" t="s">
        <v>2123</v>
      </c>
      <c r="C671" t="s">
        <v>85</v>
      </c>
      <c r="D671" t="s">
        <v>86</v>
      </c>
      <c r="E671" t="s">
        <v>120</v>
      </c>
      <c r="F671" t="s">
        <v>2124</v>
      </c>
      <c r="G671" t="s">
        <v>587</v>
      </c>
      <c r="H671">
        <v>2020</v>
      </c>
      <c r="I671" t="s">
        <v>588</v>
      </c>
      <c r="J671" t="s">
        <v>595</v>
      </c>
      <c r="K671" t="s">
        <v>130</v>
      </c>
      <c r="O671" s="6"/>
      <c r="P671" s="6">
        <v>59</v>
      </c>
      <c r="Q671" s="2">
        <v>1</v>
      </c>
      <c r="R671" t="s">
        <v>71</v>
      </c>
      <c r="S671" s="6">
        <f>Tabel134[[#This Row],[%-Eigendom]]*Tabel134[[#This Row],[Vermogen (KWp)]]</f>
        <v>59</v>
      </c>
    </row>
    <row r="672" spans="2:19" x14ac:dyDescent="0.3">
      <c r="B672" t="s">
        <v>2125</v>
      </c>
      <c r="C672" t="s">
        <v>53</v>
      </c>
      <c r="D672" t="s">
        <v>54</v>
      </c>
      <c r="E672" t="s">
        <v>2126</v>
      </c>
      <c r="G672" t="s">
        <v>587</v>
      </c>
      <c r="H672">
        <v>2020</v>
      </c>
      <c r="I672" t="s">
        <v>588</v>
      </c>
      <c r="J672" t="s">
        <v>595</v>
      </c>
      <c r="K672" t="s">
        <v>2127</v>
      </c>
      <c r="O672" s="6"/>
      <c r="P672" s="6">
        <v>110</v>
      </c>
      <c r="Q672" s="2">
        <v>1</v>
      </c>
      <c r="R672" t="s">
        <v>83</v>
      </c>
      <c r="S672" s="6">
        <f>Tabel134[[#This Row],[%-Eigendom]]*Tabel134[[#This Row],[Vermogen (KWp)]]</f>
        <v>110</v>
      </c>
    </row>
    <row r="673" spans="2:19" x14ac:dyDescent="0.3">
      <c r="B673" t="s">
        <v>2128</v>
      </c>
      <c r="C673" t="s">
        <v>42</v>
      </c>
      <c r="D673" t="s">
        <v>93</v>
      </c>
      <c r="E673" t="s">
        <v>566</v>
      </c>
      <c r="G673" t="s">
        <v>587</v>
      </c>
      <c r="H673">
        <v>2020</v>
      </c>
      <c r="I673" t="s">
        <v>588</v>
      </c>
      <c r="J673" t="s">
        <v>595</v>
      </c>
      <c r="K673" t="s">
        <v>911</v>
      </c>
      <c r="O673" s="6"/>
      <c r="P673" s="6">
        <v>139</v>
      </c>
      <c r="Q673" s="2">
        <v>1</v>
      </c>
      <c r="R673" t="s">
        <v>71</v>
      </c>
      <c r="S673" s="6">
        <f>Tabel134[[#This Row],[%-Eigendom]]*Tabel134[[#This Row],[Vermogen (KWp)]]</f>
        <v>139</v>
      </c>
    </row>
    <row r="674" spans="2:19" x14ac:dyDescent="0.3">
      <c r="B674" t="s">
        <v>2129</v>
      </c>
      <c r="C674" t="s">
        <v>66</v>
      </c>
      <c r="D674" t="s">
        <v>67</v>
      </c>
      <c r="E674" t="s">
        <v>698</v>
      </c>
      <c r="F674" t="s">
        <v>2130</v>
      </c>
      <c r="G674" t="s">
        <v>587</v>
      </c>
      <c r="H674">
        <v>2020</v>
      </c>
      <c r="I674" t="s">
        <v>588</v>
      </c>
      <c r="J674" t="s">
        <v>595</v>
      </c>
      <c r="K674" t="s">
        <v>700</v>
      </c>
      <c r="O674" s="6"/>
      <c r="P674" s="6">
        <v>70</v>
      </c>
      <c r="Q674" s="2">
        <v>1</v>
      </c>
      <c r="R674" t="s">
        <v>83</v>
      </c>
      <c r="S674" s="6">
        <f>Tabel134[[#This Row],[%-Eigendom]]*Tabel134[[#This Row],[Vermogen (KWp)]]</f>
        <v>70</v>
      </c>
    </row>
    <row r="675" spans="2:19" x14ac:dyDescent="0.3">
      <c r="B675" t="s">
        <v>2131</v>
      </c>
      <c r="C675" t="s">
        <v>48</v>
      </c>
      <c r="D675" t="s">
        <v>228</v>
      </c>
      <c r="E675" t="s">
        <v>2132</v>
      </c>
      <c r="F675" t="s">
        <v>2133</v>
      </c>
      <c r="G675" t="s">
        <v>587</v>
      </c>
      <c r="H675">
        <v>2020</v>
      </c>
      <c r="I675" t="s">
        <v>588</v>
      </c>
      <c r="J675" t="s">
        <v>595</v>
      </c>
      <c r="K675" t="s">
        <v>2134</v>
      </c>
      <c r="L675" t="s">
        <v>1052</v>
      </c>
      <c r="O675" s="6"/>
      <c r="P675" s="6">
        <v>60</v>
      </c>
      <c r="Q675" s="2">
        <v>1</v>
      </c>
      <c r="R675" t="s">
        <v>83</v>
      </c>
      <c r="S675" s="6">
        <f>Tabel134[[#This Row],[%-Eigendom]]*Tabel134[[#This Row],[Vermogen (KWp)]]</f>
        <v>60</v>
      </c>
    </row>
    <row r="676" spans="2:19" x14ac:dyDescent="0.3">
      <c r="B676" t="s">
        <v>2135</v>
      </c>
      <c r="C676" t="s">
        <v>37</v>
      </c>
      <c r="D676" t="s">
        <v>38</v>
      </c>
      <c r="E676" t="s">
        <v>883</v>
      </c>
      <c r="F676" t="s">
        <v>2136</v>
      </c>
      <c r="G676" t="s">
        <v>587</v>
      </c>
      <c r="H676">
        <v>2020</v>
      </c>
      <c r="I676" t="s">
        <v>588</v>
      </c>
      <c r="J676" t="s">
        <v>595</v>
      </c>
      <c r="K676" t="s">
        <v>885</v>
      </c>
      <c r="L676" t="s">
        <v>2137</v>
      </c>
      <c r="O676" s="6"/>
      <c r="P676" s="6">
        <v>184</v>
      </c>
      <c r="Q676" s="2">
        <v>1</v>
      </c>
      <c r="R676" t="s">
        <v>83</v>
      </c>
      <c r="S676" s="6">
        <f>Tabel134[[#This Row],[%-Eigendom]]*Tabel134[[#This Row],[Vermogen (KWp)]]</f>
        <v>184</v>
      </c>
    </row>
    <row r="677" spans="2:19" x14ac:dyDescent="0.3">
      <c r="B677" t="s">
        <v>2138</v>
      </c>
      <c r="C677" t="s">
        <v>28</v>
      </c>
      <c r="D677" t="s">
        <v>33</v>
      </c>
      <c r="E677" t="s">
        <v>2139</v>
      </c>
      <c r="F677" t="s">
        <v>2140</v>
      </c>
      <c r="G677" t="s">
        <v>587</v>
      </c>
      <c r="H677">
        <v>2020</v>
      </c>
      <c r="I677" t="s">
        <v>588</v>
      </c>
      <c r="J677" t="s">
        <v>595</v>
      </c>
      <c r="K677" t="s">
        <v>2141</v>
      </c>
      <c r="O677" s="6"/>
      <c r="P677" s="6">
        <v>104</v>
      </c>
      <c r="Q677" s="2">
        <v>1</v>
      </c>
      <c r="R677" t="s">
        <v>83</v>
      </c>
      <c r="S677" s="6">
        <f>Tabel134[[#This Row],[%-Eigendom]]*Tabel134[[#This Row],[Vermogen (KWp)]]</f>
        <v>104</v>
      </c>
    </row>
    <row r="678" spans="2:19" x14ac:dyDescent="0.3">
      <c r="B678" t="s">
        <v>2142</v>
      </c>
      <c r="C678" t="s">
        <v>28</v>
      </c>
      <c r="D678" t="s">
        <v>29</v>
      </c>
      <c r="E678" t="s">
        <v>443</v>
      </c>
      <c r="F678" t="s">
        <v>2143</v>
      </c>
      <c r="G678" t="s">
        <v>587</v>
      </c>
      <c r="H678">
        <v>2020</v>
      </c>
      <c r="I678" t="s">
        <v>588</v>
      </c>
      <c r="J678" t="s">
        <v>595</v>
      </c>
      <c r="K678" t="s">
        <v>2144</v>
      </c>
      <c r="O678" s="6"/>
      <c r="P678" s="6">
        <v>62</v>
      </c>
      <c r="Q678" s="2">
        <v>1</v>
      </c>
      <c r="R678" t="s">
        <v>83</v>
      </c>
      <c r="S678" s="6">
        <f>Tabel134[[#This Row],[%-Eigendom]]*Tabel134[[#This Row],[Vermogen (KWp)]]</f>
        <v>62</v>
      </c>
    </row>
    <row r="679" spans="2:19" x14ac:dyDescent="0.3">
      <c r="B679" t="s">
        <v>2145</v>
      </c>
      <c r="C679" t="s">
        <v>28</v>
      </c>
      <c r="D679" t="s">
        <v>29</v>
      </c>
      <c r="E679" t="s">
        <v>295</v>
      </c>
      <c r="F679" t="s">
        <v>1837</v>
      </c>
      <c r="G679" t="s">
        <v>587</v>
      </c>
      <c r="H679">
        <v>2020</v>
      </c>
      <c r="I679" t="s">
        <v>588</v>
      </c>
      <c r="J679" t="s">
        <v>595</v>
      </c>
      <c r="K679" t="s">
        <v>1838</v>
      </c>
      <c r="O679" s="6"/>
      <c r="P679" s="6">
        <v>83</v>
      </c>
      <c r="Q679" s="2">
        <v>1</v>
      </c>
      <c r="R679" t="s">
        <v>83</v>
      </c>
      <c r="S679" s="6">
        <f>Tabel134[[#This Row],[%-Eigendom]]*Tabel134[[#This Row],[Vermogen (KWp)]]</f>
        <v>83</v>
      </c>
    </row>
    <row r="680" spans="2:19" x14ac:dyDescent="0.3">
      <c r="B680" t="s">
        <v>2146</v>
      </c>
      <c r="C680" t="s">
        <v>138</v>
      </c>
      <c r="D680" t="s">
        <v>139</v>
      </c>
      <c r="E680" t="s">
        <v>859</v>
      </c>
      <c r="F680" t="s">
        <v>2147</v>
      </c>
      <c r="G680" t="s">
        <v>587</v>
      </c>
      <c r="H680">
        <v>2020</v>
      </c>
      <c r="I680" t="s">
        <v>588</v>
      </c>
      <c r="J680" t="s">
        <v>595</v>
      </c>
      <c r="K680" t="s">
        <v>2148</v>
      </c>
      <c r="L680" t="s">
        <v>977</v>
      </c>
      <c r="O680" s="6"/>
      <c r="P680" s="6">
        <v>141</v>
      </c>
      <c r="Q680" s="2">
        <v>1</v>
      </c>
      <c r="R680" t="s">
        <v>83</v>
      </c>
      <c r="S680" s="6">
        <f>Tabel134[[#This Row],[%-Eigendom]]*Tabel134[[#This Row],[Vermogen (KWp)]]</f>
        <v>141</v>
      </c>
    </row>
    <row r="681" spans="2:19" x14ac:dyDescent="0.3">
      <c r="B681" t="s">
        <v>2149</v>
      </c>
      <c r="C681" t="s">
        <v>28</v>
      </c>
      <c r="D681" t="s">
        <v>29</v>
      </c>
      <c r="E681" t="s">
        <v>2150</v>
      </c>
      <c r="F681" t="s">
        <v>2151</v>
      </c>
      <c r="G681" t="s">
        <v>587</v>
      </c>
      <c r="H681">
        <v>2020</v>
      </c>
      <c r="I681" t="s">
        <v>607</v>
      </c>
      <c r="J681" t="s">
        <v>595</v>
      </c>
      <c r="K681" t="s">
        <v>2152</v>
      </c>
      <c r="L681" t="s">
        <v>2153</v>
      </c>
      <c r="M681" t="s">
        <v>621</v>
      </c>
      <c r="O681" s="6"/>
      <c r="P681" s="6">
        <v>1998</v>
      </c>
      <c r="Q681" s="2">
        <v>1</v>
      </c>
      <c r="R681" t="s">
        <v>931</v>
      </c>
      <c r="S681" s="6">
        <f>Tabel134[[#This Row],[%-Eigendom]]*Tabel134[[#This Row],[Vermogen (KWp)]]</f>
        <v>1998</v>
      </c>
    </row>
    <row r="682" spans="2:19" x14ac:dyDescent="0.3">
      <c r="B682" t="s">
        <v>2154</v>
      </c>
      <c r="C682" t="s">
        <v>48</v>
      </c>
      <c r="D682" t="s">
        <v>49</v>
      </c>
      <c r="E682" t="s">
        <v>2155</v>
      </c>
      <c r="G682" t="s">
        <v>587</v>
      </c>
      <c r="H682">
        <v>2020</v>
      </c>
      <c r="I682" t="s">
        <v>588</v>
      </c>
      <c r="J682" t="s">
        <v>595</v>
      </c>
      <c r="K682" t="s">
        <v>2156</v>
      </c>
      <c r="O682" s="6"/>
      <c r="P682" s="6">
        <v>72</v>
      </c>
      <c r="Q682" s="2">
        <v>1</v>
      </c>
      <c r="R682" t="s">
        <v>83</v>
      </c>
      <c r="S682" s="6">
        <f>Tabel134[[#This Row],[%-Eigendom]]*Tabel134[[#This Row],[Vermogen (KWp)]]</f>
        <v>72</v>
      </c>
    </row>
    <row r="683" spans="2:19" x14ac:dyDescent="0.3">
      <c r="B683" t="s">
        <v>2157</v>
      </c>
      <c r="C683" t="s">
        <v>66</v>
      </c>
      <c r="D683" t="s">
        <v>67</v>
      </c>
      <c r="E683" t="s">
        <v>598</v>
      </c>
      <c r="G683" t="s">
        <v>587</v>
      </c>
      <c r="H683">
        <v>2020</v>
      </c>
      <c r="I683" t="s">
        <v>588</v>
      </c>
      <c r="J683" t="s">
        <v>595</v>
      </c>
      <c r="K683" t="s">
        <v>1250</v>
      </c>
      <c r="O683" s="6"/>
      <c r="P683" s="6">
        <v>112</v>
      </c>
      <c r="Q683" s="2">
        <v>1</v>
      </c>
      <c r="R683" t="s">
        <v>71</v>
      </c>
      <c r="S683" s="6">
        <f>Tabel134[[#This Row],[%-Eigendom]]*Tabel134[[#This Row],[Vermogen (KWp)]]</f>
        <v>112</v>
      </c>
    </row>
    <row r="684" spans="2:19" x14ac:dyDescent="0.3">
      <c r="B684" t="s">
        <v>2158</v>
      </c>
      <c r="C684" t="s">
        <v>73</v>
      </c>
      <c r="D684" t="s">
        <v>290</v>
      </c>
      <c r="E684" t="s">
        <v>422</v>
      </c>
      <c r="F684" t="s">
        <v>2159</v>
      </c>
      <c r="G684" t="s">
        <v>587</v>
      </c>
      <c r="H684">
        <v>2020</v>
      </c>
      <c r="I684" t="s">
        <v>588</v>
      </c>
      <c r="J684" t="s">
        <v>595</v>
      </c>
      <c r="K684" t="s">
        <v>423</v>
      </c>
      <c r="O684" s="6"/>
      <c r="P684" s="6">
        <v>161</v>
      </c>
      <c r="Q684" s="2">
        <v>1</v>
      </c>
      <c r="R684" t="s">
        <v>83</v>
      </c>
      <c r="S684" s="6">
        <f>Tabel134[[#This Row],[%-Eigendom]]*Tabel134[[#This Row],[Vermogen (KWp)]]</f>
        <v>161</v>
      </c>
    </row>
    <row r="685" spans="2:19" x14ac:dyDescent="0.3">
      <c r="B685" t="s">
        <v>2160</v>
      </c>
      <c r="C685" t="s">
        <v>28</v>
      </c>
      <c r="D685" t="s">
        <v>29</v>
      </c>
      <c r="E685" t="s">
        <v>30</v>
      </c>
      <c r="G685" t="s">
        <v>587</v>
      </c>
      <c r="H685">
        <v>2020</v>
      </c>
      <c r="I685" t="s">
        <v>1488</v>
      </c>
      <c r="J685" t="s">
        <v>595</v>
      </c>
      <c r="K685" t="s">
        <v>31</v>
      </c>
      <c r="L685" t="s">
        <v>2161</v>
      </c>
      <c r="M685" t="s">
        <v>2162</v>
      </c>
      <c r="N685" t="s">
        <v>2163</v>
      </c>
      <c r="O685" s="6">
        <v>27400</v>
      </c>
      <c r="P685" s="6">
        <v>16440</v>
      </c>
      <c r="Q685" s="2">
        <v>0.6</v>
      </c>
      <c r="R685" t="s">
        <v>71</v>
      </c>
      <c r="S685" s="6">
        <f>Tabel134[[#This Row],[%-Eigendom]]*Tabel134[[#This Row],[Vermogen (KWp)]]</f>
        <v>9864</v>
      </c>
    </row>
    <row r="686" spans="2:19" x14ac:dyDescent="0.3">
      <c r="B686" t="s">
        <v>2164</v>
      </c>
      <c r="C686" t="s">
        <v>60</v>
      </c>
      <c r="D686" t="s">
        <v>61</v>
      </c>
      <c r="E686" t="s">
        <v>62</v>
      </c>
      <c r="F686" t="s">
        <v>2165</v>
      </c>
      <c r="G686" t="s">
        <v>587</v>
      </c>
      <c r="H686">
        <v>2020</v>
      </c>
      <c r="I686" t="s">
        <v>588</v>
      </c>
      <c r="J686" t="s">
        <v>595</v>
      </c>
      <c r="K686" t="s">
        <v>832</v>
      </c>
      <c r="O686" s="6"/>
      <c r="P686" s="6">
        <v>70</v>
      </c>
      <c r="Q686" s="2">
        <v>1</v>
      </c>
      <c r="R686" t="s">
        <v>83</v>
      </c>
      <c r="S686" s="6">
        <f>Tabel134[[#This Row],[%-Eigendom]]*Tabel134[[#This Row],[Vermogen (KWp)]]</f>
        <v>70</v>
      </c>
    </row>
    <row r="687" spans="2:19" x14ac:dyDescent="0.3">
      <c r="B687" t="s">
        <v>2166</v>
      </c>
      <c r="C687" t="s">
        <v>53</v>
      </c>
      <c r="D687" t="s">
        <v>54</v>
      </c>
      <c r="E687" t="s">
        <v>25</v>
      </c>
      <c r="G687" t="s">
        <v>587</v>
      </c>
      <c r="H687">
        <v>2020</v>
      </c>
      <c r="I687" t="s">
        <v>588</v>
      </c>
      <c r="J687" t="s">
        <v>610</v>
      </c>
      <c r="K687" t="s">
        <v>1149</v>
      </c>
      <c r="L687" t="s">
        <v>1150</v>
      </c>
      <c r="O687" s="6"/>
      <c r="P687" s="6">
        <v>68</v>
      </c>
      <c r="Q687" s="2">
        <v>1</v>
      </c>
      <c r="R687" t="s">
        <v>83</v>
      </c>
      <c r="S687" s="6">
        <f>Tabel134[[#This Row],[%-Eigendom]]*Tabel134[[#This Row],[Vermogen (KWp)]]</f>
        <v>68</v>
      </c>
    </row>
    <row r="688" spans="2:19" x14ac:dyDescent="0.3">
      <c r="B688" t="s">
        <v>2167</v>
      </c>
      <c r="C688" t="s">
        <v>48</v>
      </c>
      <c r="D688" t="s">
        <v>49</v>
      </c>
      <c r="E688" t="s">
        <v>340</v>
      </c>
      <c r="G688" t="s">
        <v>587</v>
      </c>
      <c r="H688">
        <v>2020</v>
      </c>
      <c r="I688" t="s">
        <v>588</v>
      </c>
      <c r="J688" t="s">
        <v>595</v>
      </c>
      <c r="K688" t="s">
        <v>2168</v>
      </c>
      <c r="O688" s="6"/>
      <c r="P688" s="6">
        <v>74</v>
      </c>
      <c r="Q688" s="2">
        <v>1</v>
      </c>
      <c r="R688" t="s">
        <v>83</v>
      </c>
      <c r="S688" s="6">
        <f>Tabel134[[#This Row],[%-Eigendom]]*Tabel134[[#This Row],[Vermogen (KWp)]]</f>
        <v>74</v>
      </c>
    </row>
    <row r="689" spans="2:19" x14ac:dyDescent="0.3">
      <c r="B689" t="s">
        <v>2169</v>
      </c>
      <c r="C689" t="s">
        <v>42</v>
      </c>
      <c r="D689" t="s">
        <v>520</v>
      </c>
      <c r="E689" t="s">
        <v>2170</v>
      </c>
      <c r="G689" t="s">
        <v>587</v>
      </c>
      <c r="H689">
        <v>2020</v>
      </c>
      <c r="I689" t="s">
        <v>588</v>
      </c>
      <c r="J689" t="s">
        <v>595</v>
      </c>
      <c r="K689" t="s">
        <v>2171</v>
      </c>
      <c r="O689" s="6"/>
      <c r="P689" s="6">
        <v>59</v>
      </c>
      <c r="Q689" s="2">
        <v>1</v>
      </c>
      <c r="R689" t="s">
        <v>83</v>
      </c>
      <c r="S689" s="6">
        <f>Tabel134[[#This Row],[%-Eigendom]]*Tabel134[[#This Row],[Vermogen (KWp)]]</f>
        <v>59</v>
      </c>
    </row>
    <row r="690" spans="2:19" x14ac:dyDescent="0.3">
      <c r="B690" t="s">
        <v>2172</v>
      </c>
      <c r="C690" t="s">
        <v>37</v>
      </c>
      <c r="D690" t="s">
        <v>38</v>
      </c>
      <c r="E690" t="s">
        <v>1083</v>
      </c>
      <c r="G690" t="s">
        <v>587</v>
      </c>
      <c r="H690">
        <v>2020</v>
      </c>
      <c r="I690" t="s">
        <v>588</v>
      </c>
      <c r="J690" t="s">
        <v>595</v>
      </c>
      <c r="K690" t="s">
        <v>2173</v>
      </c>
      <c r="L690" t="s">
        <v>2174</v>
      </c>
      <c r="O690" s="6"/>
      <c r="P690" s="6">
        <v>240</v>
      </c>
      <c r="Q690" s="2">
        <v>1</v>
      </c>
      <c r="R690" t="s">
        <v>71</v>
      </c>
      <c r="S690" s="6">
        <f>Tabel134[[#This Row],[%-Eigendom]]*Tabel134[[#This Row],[Vermogen (KWp)]]</f>
        <v>240</v>
      </c>
    </row>
    <row r="691" spans="2:19" x14ac:dyDescent="0.3">
      <c r="B691" t="s">
        <v>2175</v>
      </c>
      <c r="C691" t="s">
        <v>85</v>
      </c>
      <c r="D691" t="s">
        <v>86</v>
      </c>
      <c r="E691" t="s">
        <v>85</v>
      </c>
      <c r="F691" t="s">
        <v>2176</v>
      </c>
      <c r="G691" t="s">
        <v>587</v>
      </c>
      <c r="H691">
        <v>2020</v>
      </c>
      <c r="I691" t="s">
        <v>588</v>
      </c>
      <c r="J691" t="s">
        <v>595</v>
      </c>
      <c r="K691" t="s">
        <v>2177</v>
      </c>
      <c r="O691" s="6"/>
      <c r="P691" s="6">
        <v>54</v>
      </c>
      <c r="Q691" s="2">
        <v>1</v>
      </c>
      <c r="R691" t="s">
        <v>83</v>
      </c>
      <c r="S691" s="6">
        <f>Tabel134[[#This Row],[%-Eigendom]]*Tabel134[[#This Row],[Vermogen (KWp)]]</f>
        <v>54</v>
      </c>
    </row>
    <row r="692" spans="2:19" x14ac:dyDescent="0.3">
      <c r="B692" t="s">
        <v>2178</v>
      </c>
      <c r="C692" t="s">
        <v>42</v>
      </c>
      <c r="D692" t="s">
        <v>520</v>
      </c>
      <c r="E692" t="s">
        <v>521</v>
      </c>
      <c r="G692" t="s">
        <v>587</v>
      </c>
      <c r="H692">
        <v>2020</v>
      </c>
      <c r="I692" t="s">
        <v>588</v>
      </c>
      <c r="J692" t="s">
        <v>595</v>
      </c>
      <c r="K692" t="s">
        <v>522</v>
      </c>
      <c r="O692" s="6"/>
      <c r="P692" s="6">
        <v>72</v>
      </c>
      <c r="Q692" s="2">
        <v>1</v>
      </c>
      <c r="R692" t="s">
        <v>83</v>
      </c>
      <c r="S692" s="6">
        <f>Tabel134[[#This Row],[%-Eigendom]]*Tabel134[[#This Row],[Vermogen (KWp)]]</f>
        <v>72</v>
      </c>
    </row>
    <row r="693" spans="2:19" x14ac:dyDescent="0.3">
      <c r="B693" t="s">
        <v>2179</v>
      </c>
      <c r="C693" t="s">
        <v>37</v>
      </c>
      <c r="D693" t="s">
        <v>362</v>
      </c>
      <c r="E693" t="s">
        <v>1908</v>
      </c>
      <c r="F693" t="s">
        <v>1909</v>
      </c>
      <c r="G693" t="s">
        <v>587</v>
      </c>
      <c r="H693">
        <v>2020</v>
      </c>
      <c r="I693" t="s">
        <v>588</v>
      </c>
      <c r="J693" t="s">
        <v>595</v>
      </c>
      <c r="K693" t="s">
        <v>1910</v>
      </c>
      <c r="L693" t="s">
        <v>601</v>
      </c>
      <c r="O693" s="6"/>
      <c r="P693" s="6">
        <v>68</v>
      </c>
      <c r="Q693" s="2">
        <v>1</v>
      </c>
      <c r="R693" t="s">
        <v>83</v>
      </c>
      <c r="S693" s="6">
        <f>Tabel134[[#This Row],[%-Eigendom]]*Tabel134[[#This Row],[Vermogen (KWp)]]</f>
        <v>68</v>
      </c>
    </row>
    <row r="694" spans="2:19" x14ac:dyDescent="0.3">
      <c r="B694" t="s">
        <v>2180</v>
      </c>
      <c r="C694" t="s">
        <v>66</v>
      </c>
      <c r="D694" t="s">
        <v>67</v>
      </c>
      <c r="E694" t="s">
        <v>598</v>
      </c>
      <c r="G694" t="s">
        <v>587</v>
      </c>
      <c r="H694">
        <v>2020</v>
      </c>
      <c r="I694" t="s">
        <v>588</v>
      </c>
      <c r="J694" t="s">
        <v>595</v>
      </c>
      <c r="K694" t="s">
        <v>1250</v>
      </c>
      <c r="O694" s="6"/>
      <c r="P694" s="6">
        <v>66</v>
      </c>
      <c r="Q694" s="2">
        <v>1</v>
      </c>
      <c r="R694" t="s">
        <v>83</v>
      </c>
      <c r="S694" s="6">
        <f>Tabel134[[#This Row],[%-Eigendom]]*Tabel134[[#This Row],[Vermogen (KWp)]]</f>
        <v>66</v>
      </c>
    </row>
    <row r="695" spans="2:19" x14ac:dyDescent="0.3">
      <c r="B695" t="s">
        <v>2181</v>
      </c>
      <c r="C695" t="s">
        <v>66</v>
      </c>
      <c r="D695" t="s">
        <v>80</v>
      </c>
      <c r="E695" t="s">
        <v>756</v>
      </c>
      <c r="F695" t="s">
        <v>1356</v>
      </c>
      <c r="G695" t="s">
        <v>587</v>
      </c>
      <c r="H695">
        <v>2020</v>
      </c>
      <c r="I695" t="s">
        <v>588</v>
      </c>
      <c r="J695" t="s">
        <v>595</v>
      </c>
      <c r="K695" t="s">
        <v>758</v>
      </c>
      <c r="N695" t="s">
        <v>2067</v>
      </c>
      <c r="O695" s="6"/>
      <c r="P695" s="6">
        <v>60</v>
      </c>
      <c r="Q695" s="2">
        <v>1</v>
      </c>
      <c r="R695" t="s">
        <v>83</v>
      </c>
      <c r="S695" s="6">
        <f>Tabel134[[#This Row],[%-Eigendom]]*Tabel134[[#This Row],[Vermogen (KWp)]]</f>
        <v>60</v>
      </c>
    </row>
    <row r="696" spans="2:19" x14ac:dyDescent="0.3">
      <c r="B696" t="s">
        <v>2182</v>
      </c>
      <c r="C696" t="s">
        <v>42</v>
      </c>
      <c r="D696" t="s">
        <v>93</v>
      </c>
      <c r="E696" t="s">
        <v>566</v>
      </c>
      <c r="G696" t="s">
        <v>587</v>
      </c>
      <c r="H696">
        <v>2020</v>
      </c>
      <c r="I696" t="s">
        <v>588</v>
      </c>
      <c r="J696" t="s">
        <v>595</v>
      </c>
      <c r="K696" t="s">
        <v>911</v>
      </c>
      <c r="O696" s="6"/>
      <c r="P696" s="6">
        <v>200</v>
      </c>
      <c r="Q696" s="2">
        <v>1</v>
      </c>
      <c r="R696" t="s">
        <v>71</v>
      </c>
      <c r="S696" s="6">
        <f>Tabel134[[#This Row],[%-Eigendom]]*Tabel134[[#This Row],[Vermogen (KWp)]]</f>
        <v>200</v>
      </c>
    </row>
    <row r="697" spans="2:19" x14ac:dyDescent="0.3">
      <c r="B697" t="s">
        <v>2183</v>
      </c>
      <c r="C697" t="s">
        <v>66</v>
      </c>
      <c r="D697" t="s">
        <v>67</v>
      </c>
      <c r="E697" t="s">
        <v>598</v>
      </c>
      <c r="G697" t="s">
        <v>587</v>
      </c>
      <c r="H697">
        <v>2020</v>
      </c>
      <c r="I697" t="s">
        <v>588</v>
      </c>
      <c r="J697" t="s">
        <v>1070</v>
      </c>
      <c r="L697" t="s">
        <v>1973</v>
      </c>
      <c r="O697" s="6"/>
      <c r="P697" s="6">
        <v>78</v>
      </c>
      <c r="Q697" s="2">
        <v>1</v>
      </c>
      <c r="R697" t="s">
        <v>83</v>
      </c>
      <c r="S697" s="6">
        <f>Tabel134[[#This Row],[%-Eigendom]]*Tabel134[[#This Row],[Vermogen (KWp)]]</f>
        <v>78</v>
      </c>
    </row>
    <row r="698" spans="2:19" x14ac:dyDescent="0.3">
      <c r="B698" t="s">
        <v>2184</v>
      </c>
      <c r="C698" t="s">
        <v>37</v>
      </c>
      <c r="D698" t="s">
        <v>538</v>
      </c>
      <c r="E698" t="s">
        <v>2185</v>
      </c>
      <c r="G698" t="s">
        <v>587</v>
      </c>
      <c r="H698">
        <v>2020</v>
      </c>
      <c r="I698" t="s">
        <v>588</v>
      </c>
      <c r="J698" t="s">
        <v>595</v>
      </c>
      <c r="K698" t="s">
        <v>2186</v>
      </c>
      <c r="O698" s="6"/>
      <c r="P698" s="6">
        <v>116</v>
      </c>
      <c r="Q698" s="2">
        <v>1</v>
      </c>
      <c r="R698" t="s">
        <v>83</v>
      </c>
      <c r="S698" s="6">
        <f>Tabel134[[#This Row],[%-Eigendom]]*Tabel134[[#This Row],[Vermogen (KWp)]]</f>
        <v>116</v>
      </c>
    </row>
    <row r="699" spans="2:19" x14ac:dyDescent="0.3">
      <c r="B699" t="s">
        <v>2187</v>
      </c>
      <c r="C699" t="s">
        <v>66</v>
      </c>
      <c r="D699" t="s">
        <v>67</v>
      </c>
      <c r="E699" t="s">
        <v>738</v>
      </c>
      <c r="G699" t="s">
        <v>587</v>
      </c>
      <c r="H699">
        <v>2020</v>
      </c>
      <c r="I699" t="s">
        <v>588</v>
      </c>
      <c r="J699" t="s">
        <v>595</v>
      </c>
      <c r="K699" t="s">
        <v>1623</v>
      </c>
      <c r="L699" t="s">
        <v>1624</v>
      </c>
      <c r="O699" s="6"/>
      <c r="P699" s="6">
        <v>314</v>
      </c>
      <c r="Q699" s="2">
        <v>1</v>
      </c>
      <c r="R699" t="s">
        <v>83</v>
      </c>
      <c r="S699" s="6">
        <f>Tabel134[[#This Row],[%-Eigendom]]*Tabel134[[#This Row],[Vermogen (KWp)]]</f>
        <v>314</v>
      </c>
    </row>
    <row r="700" spans="2:19" x14ac:dyDescent="0.3">
      <c r="B700" t="s">
        <v>2188</v>
      </c>
      <c r="C700" t="s">
        <v>73</v>
      </c>
      <c r="D700" t="s">
        <v>290</v>
      </c>
      <c r="E700" t="s">
        <v>2189</v>
      </c>
      <c r="F700" t="s">
        <v>2190</v>
      </c>
      <c r="G700" t="s">
        <v>587</v>
      </c>
      <c r="H700">
        <v>2020</v>
      </c>
      <c r="I700" t="s">
        <v>588</v>
      </c>
      <c r="J700" t="s">
        <v>595</v>
      </c>
      <c r="K700" t="s">
        <v>2191</v>
      </c>
      <c r="O700" s="6"/>
      <c r="P700" s="6">
        <v>99</v>
      </c>
      <c r="Q700" s="2">
        <v>1</v>
      </c>
      <c r="R700" t="s">
        <v>71</v>
      </c>
      <c r="S700" s="6">
        <f>Tabel134[[#This Row],[%-Eigendom]]*Tabel134[[#This Row],[Vermogen (KWp)]]</f>
        <v>99</v>
      </c>
    </row>
    <row r="701" spans="2:19" x14ac:dyDescent="0.3">
      <c r="B701" t="s">
        <v>2192</v>
      </c>
      <c r="C701" t="s">
        <v>37</v>
      </c>
      <c r="D701" t="s">
        <v>390</v>
      </c>
      <c r="E701" t="s">
        <v>2193</v>
      </c>
      <c r="F701" t="s">
        <v>2194</v>
      </c>
      <c r="G701" t="s">
        <v>587</v>
      </c>
      <c r="H701">
        <v>2020</v>
      </c>
      <c r="I701" t="s">
        <v>588</v>
      </c>
      <c r="J701" t="s">
        <v>595</v>
      </c>
      <c r="K701" t="s">
        <v>1316</v>
      </c>
      <c r="O701" s="6"/>
      <c r="P701" s="6">
        <v>70</v>
      </c>
      <c r="Q701" s="2">
        <v>1</v>
      </c>
      <c r="R701" t="s">
        <v>83</v>
      </c>
      <c r="S701" s="6">
        <f>Tabel134[[#This Row],[%-Eigendom]]*Tabel134[[#This Row],[Vermogen (KWp)]]</f>
        <v>70</v>
      </c>
    </row>
    <row r="702" spans="2:19" x14ac:dyDescent="0.3">
      <c r="B702" t="s">
        <v>2195</v>
      </c>
      <c r="C702" t="s">
        <v>42</v>
      </c>
      <c r="D702" t="s">
        <v>43</v>
      </c>
      <c r="E702" t="s">
        <v>506</v>
      </c>
      <c r="F702" t="s">
        <v>506</v>
      </c>
      <c r="G702" t="s">
        <v>587</v>
      </c>
      <c r="H702">
        <v>2020</v>
      </c>
      <c r="I702" t="s">
        <v>607</v>
      </c>
      <c r="J702" t="s">
        <v>595</v>
      </c>
      <c r="K702" t="s">
        <v>507</v>
      </c>
      <c r="L702" t="s">
        <v>2196</v>
      </c>
      <c r="N702" t="s">
        <v>2197</v>
      </c>
      <c r="O702" s="6">
        <v>8100</v>
      </c>
      <c r="P702" s="6">
        <v>1146</v>
      </c>
      <c r="Q702" s="2">
        <v>0.14000000000000001</v>
      </c>
      <c r="R702" t="s">
        <v>83</v>
      </c>
      <c r="S702" s="6">
        <f>Tabel134[[#This Row],[%-Eigendom]]*Tabel134[[#This Row],[Vermogen (KWp)]]</f>
        <v>160.44000000000003</v>
      </c>
    </row>
    <row r="703" spans="2:19" x14ac:dyDescent="0.3">
      <c r="B703" t="s">
        <v>2198</v>
      </c>
      <c r="C703" t="s">
        <v>85</v>
      </c>
      <c r="D703" t="s">
        <v>86</v>
      </c>
      <c r="E703" t="s">
        <v>120</v>
      </c>
      <c r="F703" t="s">
        <v>384</v>
      </c>
      <c r="G703" t="s">
        <v>587</v>
      </c>
      <c r="H703">
        <v>2020</v>
      </c>
      <c r="I703" t="s">
        <v>588</v>
      </c>
      <c r="J703" t="s">
        <v>595</v>
      </c>
      <c r="K703" t="s">
        <v>385</v>
      </c>
      <c r="L703" t="s">
        <v>2199</v>
      </c>
      <c r="O703" s="6"/>
      <c r="P703" s="6">
        <v>37</v>
      </c>
      <c r="Q703" s="2">
        <v>1</v>
      </c>
      <c r="R703" t="s">
        <v>83</v>
      </c>
      <c r="S703" s="6">
        <f>Tabel134[[#This Row],[%-Eigendom]]*Tabel134[[#This Row],[Vermogen (KWp)]]</f>
        <v>37</v>
      </c>
    </row>
    <row r="704" spans="2:19" x14ac:dyDescent="0.3">
      <c r="B704" t="s">
        <v>2200</v>
      </c>
      <c r="C704" t="s">
        <v>21</v>
      </c>
      <c r="D704" t="s">
        <v>22</v>
      </c>
      <c r="E704" t="s">
        <v>2201</v>
      </c>
      <c r="G704" t="s">
        <v>587</v>
      </c>
      <c r="H704">
        <v>2020</v>
      </c>
      <c r="I704" t="s">
        <v>588</v>
      </c>
      <c r="J704" t="s">
        <v>599</v>
      </c>
      <c r="K704" t="s">
        <v>1051</v>
      </c>
      <c r="L704" t="s">
        <v>1052</v>
      </c>
      <c r="N704" t="s">
        <v>2202</v>
      </c>
      <c r="O704" s="6"/>
      <c r="P704" s="6">
        <v>53</v>
      </c>
      <c r="Q704" s="2">
        <v>1</v>
      </c>
      <c r="R704" t="s">
        <v>83</v>
      </c>
      <c r="S704" s="6">
        <f>Tabel134[[#This Row],[%-Eigendom]]*Tabel134[[#This Row],[Vermogen (KWp)]]</f>
        <v>53</v>
      </c>
    </row>
    <row r="705" spans="2:19" x14ac:dyDescent="0.3">
      <c r="B705" t="s">
        <v>2203</v>
      </c>
      <c r="C705" t="s">
        <v>53</v>
      </c>
      <c r="D705" t="s">
        <v>54</v>
      </c>
      <c r="E705" t="s">
        <v>2071</v>
      </c>
      <c r="F705" t="s">
        <v>2204</v>
      </c>
      <c r="G705" t="s">
        <v>587</v>
      </c>
      <c r="H705">
        <v>2020</v>
      </c>
      <c r="I705" t="s">
        <v>588</v>
      </c>
      <c r="J705" t="s">
        <v>610</v>
      </c>
      <c r="K705" t="s">
        <v>1149</v>
      </c>
      <c r="L705" t="s">
        <v>1150</v>
      </c>
      <c r="O705" s="6"/>
      <c r="P705" s="6">
        <v>77</v>
      </c>
      <c r="Q705" s="2">
        <v>1</v>
      </c>
      <c r="R705" t="s">
        <v>83</v>
      </c>
      <c r="S705" s="6">
        <f>Tabel134[[#This Row],[%-Eigendom]]*Tabel134[[#This Row],[Vermogen (KWp)]]</f>
        <v>77</v>
      </c>
    </row>
    <row r="706" spans="2:19" x14ac:dyDescent="0.3">
      <c r="B706" t="s">
        <v>2205</v>
      </c>
      <c r="C706" t="s">
        <v>37</v>
      </c>
      <c r="D706" t="s">
        <v>38</v>
      </c>
      <c r="E706" t="s">
        <v>1083</v>
      </c>
      <c r="G706" t="s">
        <v>880</v>
      </c>
      <c r="H706">
        <v>2020</v>
      </c>
      <c r="I706" t="s">
        <v>607</v>
      </c>
      <c r="J706" t="s">
        <v>1431</v>
      </c>
      <c r="K706" t="s">
        <v>2173</v>
      </c>
      <c r="L706" t="s">
        <v>2206</v>
      </c>
      <c r="M706" t="s">
        <v>621</v>
      </c>
      <c r="N706" t="s">
        <v>2207</v>
      </c>
      <c r="O706" s="6">
        <v>2809</v>
      </c>
      <c r="P706" s="6">
        <v>0</v>
      </c>
      <c r="Q706" s="2">
        <v>0</v>
      </c>
      <c r="R706" t="s">
        <v>71</v>
      </c>
      <c r="S706" s="6">
        <f>Tabel134[[#This Row],[%-Eigendom]]*Tabel134[[#This Row],[Vermogen (KWp)]]</f>
        <v>0</v>
      </c>
    </row>
    <row r="707" spans="2:19" x14ac:dyDescent="0.3">
      <c r="B707" t="s">
        <v>2208</v>
      </c>
      <c r="C707" t="s">
        <v>48</v>
      </c>
      <c r="D707" t="s">
        <v>49</v>
      </c>
      <c r="E707" t="s">
        <v>533</v>
      </c>
      <c r="G707" t="s">
        <v>587</v>
      </c>
      <c r="H707">
        <v>2020</v>
      </c>
      <c r="I707" t="s">
        <v>588</v>
      </c>
      <c r="J707" t="s">
        <v>595</v>
      </c>
      <c r="K707" t="s">
        <v>534</v>
      </c>
      <c r="L707" t="s">
        <v>2209</v>
      </c>
      <c r="N707" t="s">
        <v>2210</v>
      </c>
      <c r="O707" s="6"/>
      <c r="P707" s="6">
        <v>56</v>
      </c>
      <c r="Q707" s="2">
        <v>1</v>
      </c>
      <c r="R707" t="s">
        <v>83</v>
      </c>
      <c r="S707" s="6">
        <f>Tabel134[[#This Row],[%-Eigendom]]*Tabel134[[#This Row],[Vermogen (KWp)]]</f>
        <v>56</v>
      </c>
    </row>
    <row r="708" spans="2:19" x14ac:dyDescent="0.3">
      <c r="B708" t="s">
        <v>2211</v>
      </c>
      <c r="C708" t="s">
        <v>21</v>
      </c>
      <c r="D708" t="s">
        <v>22</v>
      </c>
      <c r="E708" t="s">
        <v>1055</v>
      </c>
      <c r="F708" t="s">
        <v>2212</v>
      </c>
      <c r="G708" t="s">
        <v>587</v>
      </c>
      <c r="H708">
        <v>2020</v>
      </c>
      <c r="I708" t="s">
        <v>588</v>
      </c>
      <c r="J708" t="s">
        <v>595</v>
      </c>
      <c r="K708" t="s">
        <v>1201</v>
      </c>
      <c r="N708" t="s">
        <v>2213</v>
      </c>
      <c r="O708" s="6"/>
      <c r="P708" s="6">
        <v>57</v>
      </c>
      <c r="Q708" s="2">
        <v>1</v>
      </c>
      <c r="R708" t="s">
        <v>83</v>
      </c>
      <c r="S708" s="6">
        <f>Tabel134[[#This Row],[%-Eigendom]]*Tabel134[[#This Row],[Vermogen (KWp)]]</f>
        <v>57</v>
      </c>
    </row>
    <row r="709" spans="2:19" x14ac:dyDescent="0.3">
      <c r="B709" t="s">
        <v>2214</v>
      </c>
      <c r="C709" t="s">
        <v>60</v>
      </c>
      <c r="D709" t="s">
        <v>61</v>
      </c>
      <c r="E709" t="s">
        <v>1723</v>
      </c>
      <c r="F709" t="s">
        <v>2215</v>
      </c>
      <c r="G709" t="s">
        <v>880</v>
      </c>
      <c r="H709">
        <v>2020</v>
      </c>
      <c r="I709" t="s">
        <v>607</v>
      </c>
      <c r="J709" t="s">
        <v>595</v>
      </c>
      <c r="L709" t="s">
        <v>2216</v>
      </c>
      <c r="O709" s="6"/>
      <c r="P709" s="6"/>
      <c r="Q709" s="2">
        <v>0</v>
      </c>
      <c r="R709" t="s">
        <v>71</v>
      </c>
      <c r="S709" s="6">
        <f>Tabel134[[#This Row],[%-Eigendom]]*Tabel134[[#This Row],[Vermogen (KWp)]]</f>
        <v>0</v>
      </c>
    </row>
    <row r="710" spans="2:19" x14ac:dyDescent="0.3">
      <c r="B710" t="s">
        <v>2217</v>
      </c>
      <c r="C710" t="s">
        <v>66</v>
      </c>
      <c r="D710" t="s">
        <v>67</v>
      </c>
      <c r="E710" t="s">
        <v>598</v>
      </c>
      <c r="G710" t="s">
        <v>587</v>
      </c>
      <c r="H710">
        <v>2020</v>
      </c>
      <c r="I710" t="s">
        <v>588</v>
      </c>
      <c r="J710" t="s">
        <v>595</v>
      </c>
      <c r="K710" t="s">
        <v>869</v>
      </c>
      <c r="N710" t="s">
        <v>1950</v>
      </c>
      <c r="O710" s="6"/>
      <c r="P710" s="6">
        <v>41</v>
      </c>
      <c r="Q710" s="2">
        <v>1</v>
      </c>
      <c r="R710" t="s">
        <v>83</v>
      </c>
      <c r="S710" s="6">
        <f>Tabel134[[#This Row],[%-Eigendom]]*Tabel134[[#This Row],[Vermogen (KWp)]]</f>
        <v>41</v>
      </c>
    </row>
    <row r="711" spans="2:19" x14ac:dyDescent="0.3">
      <c r="B711" t="s">
        <v>2218</v>
      </c>
      <c r="C711" t="s">
        <v>85</v>
      </c>
      <c r="D711" t="s">
        <v>86</v>
      </c>
      <c r="E711" t="s">
        <v>132</v>
      </c>
      <c r="F711" t="s">
        <v>2219</v>
      </c>
      <c r="G711" t="s">
        <v>587</v>
      </c>
      <c r="H711">
        <v>2020</v>
      </c>
      <c r="I711" t="s">
        <v>607</v>
      </c>
      <c r="J711" t="s">
        <v>599</v>
      </c>
      <c r="K711" t="s">
        <v>2220</v>
      </c>
      <c r="O711" s="6"/>
      <c r="P711" s="6">
        <v>2217</v>
      </c>
      <c r="Q711" s="2">
        <v>1</v>
      </c>
      <c r="R711" t="s">
        <v>71</v>
      </c>
      <c r="S711" s="6">
        <f>Tabel134[[#This Row],[%-Eigendom]]*Tabel134[[#This Row],[Vermogen (KWp)]]</f>
        <v>2217</v>
      </c>
    </row>
    <row r="712" spans="2:19" x14ac:dyDescent="0.3">
      <c r="B712" t="s">
        <v>2221</v>
      </c>
      <c r="C712" t="s">
        <v>48</v>
      </c>
      <c r="D712" t="s">
        <v>49</v>
      </c>
      <c r="E712" s="5" t="s">
        <v>272</v>
      </c>
      <c r="F712" t="s">
        <v>2222</v>
      </c>
      <c r="G712" t="s">
        <v>587</v>
      </c>
      <c r="H712">
        <v>2020</v>
      </c>
      <c r="I712" t="s">
        <v>588</v>
      </c>
      <c r="J712" t="s">
        <v>595</v>
      </c>
      <c r="K712" t="s">
        <v>2223</v>
      </c>
      <c r="O712" s="6"/>
      <c r="P712" s="6">
        <v>80</v>
      </c>
      <c r="Q712" s="2">
        <v>1</v>
      </c>
      <c r="R712" t="s">
        <v>83</v>
      </c>
      <c r="S712" s="6">
        <f>Tabel134[[#This Row],[%-Eigendom]]*Tabel134[[#This Row],[Vermogen (KWp)]]</f>
        <v>80</v>
      </c>
    </row>
    <row r="713" spans="2:19" x14ac:dyDescent="0.3">
      <c r="B713" t="s">
        <v>2224</v>
      </c>
      <c r="C713" t="s">
        <v>37</v>
      </c>
      <c r="D713" t="s">
        <v>390</v>
      </c>
      <c r="E713" t="s">
        <v>1233</v>
      </c>
      <c r="F713" t="s">
        <v>2225</v>
      </c>
      <c r="G713" t="s">
        <v>587</v>
      </c>
      <c r="H713">
        <v>2020</v>
      </c>
      <c r="I713" t="s">
        <v>588</v>
      </c>
      <c r="J713" t="s">
        <v>595</v>
      </c>
      <c r="K713" t="s">
        <v>2226</v>
      </c>
      <c r="O713" s="6"/>
      <c r="P713" s="6">
        <v>60</v>
      </c>
      <c r="Q713" s="2">
        <v>1</v>
      </c>
      <c r="R713" t="s">
        <v>83</v>
      </c>
      <c r="S713" s="6">
        <f>Tabel134[[#This Row],[%-Eigendom]]*Tabel134[[#This Row],[Vermogen (KWp)]]</f>
        <v>60</v>
      </c>
    </row>
    <row r="714" spans="2:19" x14ac:dyDescent="0.3">
      <c r="B714" t="s">
        <v>2227</v>
      </c>
      <c r="C714" t="s">
        <v>37</v>
      </c>
      <c r="D714" t="s">
        <v>390</v>
      </c>
      <c r="E714" t="s">
        <v>1233</v>
      </c>
      <c r="F714" t="s">
        <v>2225</v>
      </c>
      <c r="G714" t="s">
        <v>587</v>
      </c>
      <c r="H714">
        <v>2020</v>
      </c>
      <c r="I714" t="s">
        <v>588</v>
      </c>
      <c r="J714" t="s">
        <v>595</v>
      </c>
      <c r="K714" t="s">
        <v>2226</v>
      </c>
      <c r="O714" s="6"/>
      <c r="P714" s="6">
        <v>60</v>
      </c>
      <c r="Q714" s="2">
        <v>1</v>
      </c>
      <c r="R714" t="s">
        <v>83</v>
      </c>
      <c r="S714" s="6">
        <f>Tabel134[[#This Row],[%-Eigendom]]*Tabel134[[#This Row],[Vermogen (KWp)]]</f>
        <v>60</v>
      </c>
    </row>
    <row r="715" spans="2:19" x14ac:dyDescent="0.3">
      <c r="B715" t="s">
        <v>2228</v>
      </c>
      <c r="C715" t="s">
        <v>28</v>
      </c>
      <c r="D715" t="s">
        <v>33</v>
      </c>
      <c r="E715" t="s">
        <v>1540</v>
      </c>
      <c r="G715" t="s">
        <v>587</v>
      </c>
      <c r="H715">
        <v>2020</v>
      </c>
      <c r="I715" t="s">
        <v>588</v>
      </c>
      <c r="J715" t="s">
        <v>595</v>
      </c>
      <c r="K715" t="s">
        <v>1541</v>
      </c>
      <c r="O715" s="6"/>
      <c r="P715" s="6">
        <v>85</v>
      </c>
      <c r="Q715" s="2">
        <v>1</v>
      </c>
      <c r="R715" t="s">
        <v>83</v>
      </c>
      <c r="S715" s="6">
        <f>Tabel134[[#This Row],[%-Eigendom]]*Tabel134[[#This Row],[Vermogen (KWp)]]</f>
        <v>85</v>
      </c>
    </row>
    <row r="716" spans="2:19" x14ac:dyDescent="0.3">
      <c r="B716" t="s">
        <v>2229</v>
      </c>
      <c r="C716" t="s">
        <v>138</v>
      </c>
      <c r="D716" t="s">
        <v>139</v>
      </c>
      <c r="E716" t="s">
        <v>613</v>
      </c>
      <c r="F716" t="s">
        <v>1307</v>
      </c>
      <c r="G716" t="s">
        <v>587</v>
      </c>
      <c r="H716">
        <v>2020</v>
      </c>
      <c r="I716" t="s">
        <v>588</v>
      </c>
      <c r="J716" t="s">
        <v>595</v>
      </c>
      <c r="K716" t="s">
        <v>1308</v>
      </c>
      <c r="L716" t="s">
        <v>977</v>
      </c>
      <c r="O716" s="6"/>
      <c r="P716" s="6">
        <v>66</v>
      </c>
      <c r="Q716" s="2">
        <v>1</v>
      </c>
      <c r="R716" t="s">
        <v>83</v>
      </c>
      <c r="S716" s="6">
        <f>Tabel134[[#This Row],[%-Eigendom]]*Tabel134[[#This Row],[Vermogen (KWp)]]</f>
        <v>66</v>
      </c>
    </row>
    <row r="717" spans="2:19" x14ac:dyDescent="0.3">
      <c r="B717" t="s">
        <v>2230</v>
      </c>
      <c r="C717" t="s">
        <v>48</v>
      </c>
      <c r="D717" t="s">
        <v>403</v>
      </c>
      <c r="E717" t="s">
        <v>1465</v>
      </c>
      <c r="F717" t="s">
        <v>2231</v>
      </c>
      <c r="G717" t="s">
        <v>587</v>
      </c>
      <c r="H717">
        <v>2020</v>
      </c>
      <c r="I717" t="s">
        <v>588</v>
      </c>
      <c r="J717" t="s">
        <v>595</v>
      </c>
      <c r="K717" t="s">
        <v>1943</v>
      </c>
      <c r="O717" s="6"/>
      <c r="P717" s="6">
        <v>132</v>
      </c>
      <c r="Q717" s="2">
        <v>1</v>
      </c>
      <c r="R717" t="s">
        <v>83</v>
      </c>
      <c r="S717" s="6">
        <f>Tabel134[[#This Row],[%-Eigendom]]*Tabel134[[#This Row],[Vermogen (KWp)]]</f>
        <v>132</v>
      </c>
    </row>
    <row r="718" spans="2:19" x14ac:dyDescent="0.3">
      <c r="B718" t="s">
        <v>2232</v>
      </c>
      <c r="C718" t="s">
        <v>42</v>
      </c>
      <c r="D718" t="s">
        <v>520</v>
      </c>
      <c r="E718" t="s">
        <v>1087</v>
      </c>
      <c r="G718" t="s">
        <v>587</v>
      </c>
      <c r="H718">
        <v>2020</v>
      </c>
      <c r="I718" t="s">
        <v>588</v>
      </c>
      <c r="J718" t="s">
        <v>595</v>
      </c>
      <c r="K718" t="s">
        <v>2233</v>
      </c>
      <c r="O718" s="6"/>
      <c r="P718" s="6">
        <v>203</v>
      </c>
      <c r="Q718" s="2">
        <v>1</v>
      </c>
      <c r="R718" t="s">
        <v>83</v>
      </c>
      <c r="S718" s="6">
        <f>Tabel134[[#This Row],[%-Eigendom]]*Tabel134[[#This Row],[Vermogen (KWp)]]</f>
        <v>203</v>
      </c>
    </row>
    <row r="719" spans="2:19" x14ac:dyDescent="0.3">
      <c r="B719" t="s">
        <v>2234</v>
      </c>
      <c r="C719" t="s">
        <v>53</v>
      </c>
      <c r="D719" t="s">
        <v>54</v>
      </c>
      <c r="E719" t="s">
        <v>25</v>
      </c>
      <c r="F719" t="s">
        <v>2235</v>
      </c>
      <c r="G719" t="s">
        <v>587</v>
      </c>
      <c r="H719">
        <v>2020</v>
      </c>
      <c r="I719" t="s">
        <v>588</v>
      </c>
      <c r="J719" t="s">
        <v>595</v>
      </c>
      <c r="K719" t="s">
        <v>26</v>
      </c>
      <c r="O719" s="6"/>
      <c r="P719" s="6">
        <v>2712</v>
      </c>
      <c r="Q719" s="2">
        <v>1</v>
      </c>
      <c r="R719" t="s">
        <v>71</v>
      </c>
      <c r="S719" s="6">
        <f>Tabel134[[#This Row],[%-Eigendom]]*Tabel134[[#This Row],[Vermogen (KWp)]]</f>
        <v>2712</v>
      </c>
    </row>
    <row r="720" spans="2:19" x14ac:dyDescent="0.3">
      <c r="B720" t="s">
        <v>2236</v>
      </c>
      <c r="C720" t="s">
        <v>21</v>
      </c>
      <c r="D720" t="s">
        <v>22</v>
      </c>
      <c r="E720" t="s">
        <v>21</v>
      </c>
      <c r="G720" t="s">
        <v>587</v>
      </c>
      <c r="H720">
        <v>2020</v>
      </c>
      <c r="I720" t="s">
        <v>588</v>
      </c>
      <c r="J720" t="s">
        <v>599</v>
      </c>
      <c r="K720" t="s">
        <v>1051</v>
      </c>
      <c r="L720" t="s">
        <v>1052</v>
      </c>
      <c r="O720" s="6"/>
      <c r="P720" s="6">
        <v>52</v>
      </c>
      <c r="Q720" s="2">
        <v>1</v>
      </c>
      <c r="R720" t="s">
        <v>83</v>
      </c>
      <c r="S720" s="6">
        <f>Tabel134[[#This Row],[%-Eigendom]]*Tabel134[[#This Row],[Vermogen (KWp)]]</f>
        <v>52</v>
      </c>
    </row>
    <row r="721" spans="2:19" x14ac:dyDescent="0.3">
      <c r="B721" t="s">
        <v>2237</v>
      </c>
      <c r="C721" t="s">
        <v>66</v>
      </c>
      <c r="D721" t="s">
        <v>67</v>
      </c>
      <c r="E721" t="s">
        <v>657</v>
      </c>
      <c r="G721" t="s">
        <v>587</v>
      </c>
      <c r="H721">
        <v>2020</v>
      </c>
      <c r="I721" t="s">
        <v>588</v>
      </c>
      <c r="J721" t="s">
        <v>599</v>
      </c>
      <c r="K721" t="s">
        <v>658</v>
      </c>
      <c r="L721" t="s">
        <v>601</v>
      </c>
      <c r="O721" s="6"/>
      <c r="P721" s="6">
        <v>26</v>
      </c>
      <c r="Q721" s="2">
        <v>1</v>
      </c>
      <c r="R721" t="s">
        <v>83</v>
      </c>
      <c r="S721" s="6">
        <f>Tabel134[[#This Row],[%-Eigendom]]*Tabel134[[#This Row],[Vermogen (KWp)]]</f>
        <v>26</v>
      </c>
    </row>
    <row r="722" spans="2:19" x14ac:dyDescent="0.3">
      <c r="B722" t="s">
        <v>2238</v>
      </c>
      <c r="C722" t="s">
        <v>37</v>
      </c>
      <c r="D722" t="s">
        <v>538</v>
      </c>
      <c r="E722" t="s">
        <v>1224</v>
      </c>
      <c r="F722" t="s">
        <v>1224</v>
      </c>
      <c r="G722" t="s">
        <v>880</v>
      </c>
      <c r="H722">
        <v>2020</v>
      </c>
      <c r="I722" t="s">
        <v>607</v>
      </c>
      <c r="J722" t="s">
        <v>595</v>
      </c>
      <c r="K722" t="s">
        <v>1423</v>
      </c>
      <c r="L722" t="s">
        <v>2239</v>
      </c>
      <c r="N722" t="s">
        <v>2240</v>
      </c>
      <c r="O722" s="6">
        <v>1123</v>
      </c>
      <c r="P722" s="6">
        <v>0</v>
      </c>
      <c r="Q722" s="2">
        <v>0</v>
      </c>
      <c r="R722" t="s">
        <v>71</v>
      </c>
      <c r="S722" s="6">
        <f>Tabel134[[#This Row],[%-Eigendom]]*Tabel134[[#This Row],[Vermogen (KWp)]]</f>
        <v>0</v>
      </c>
    </row>
    <row r="723" spans="2:19" x14ac:dyDescent="0.3">
      <c r="B723" t="s">
        <v>2241</v>
      </c>
      <c r="C723" t="s">
        <v>66</v>
      </c>
      <c r="D723" t="s">
        <v>67</v>
      </c>
      <c r="E723" t="s">
        <v>598</v>
      </c>
      <c r="G723" t="s">
        <v>587</v>
      </c>
      <c r="H723">
        <v>2020</v>
      </c>
      <c r="I723" t="s">
        <v>588</v>
      </c>
      <c r="J723" t="s">
        <v>1070</v>
      </c>
      <c r="L723" t="s">
        <v>1973</v>
      </c>
      <c r="O723" s="6"/>
      <c r="P723" s="6">
        <v>61</v>
      </c>
      <c r="Q723" s="2">
        <v>1</v>
      </c>
      <c r="R723" t="s">
        <v>83</v>
      </c>
      <c r="S723" s="6">
        <f>Tabel134[[#This Row],[%-Eigendom]]*Tabel134[[#This Row],[Vermogen (KWp)]]</f>
        <v>61</v>
      </c>
    </row>
    <row r="724" spans="2:19" x14ac:dyDescent="0.3">
      <c r="B724" t="s">
        <v>2242</v>
      </c>
      <c r="C724" t="s">
        <v>85</v>
      </c>
      <c r="D724" t="s">
        <v>86</v>
      </c>
      <c r="E724" t="s">
        <v>120</v>
      </c>
      <c r="F724" t="s">
        <v>2243</v>
      </c>
      <c r="G724" t="s">
        <v>587</v>
      </c>
      <c r="H724">
        <v>2020</v>
      </c>
      <c r="I724" t="s">
        <v>588</v>
      </c>
      <c r="J724" t="s">
        <v>595</v>
      </c>
      <c r="K724" t="s">
        <v>121</v>
      </c>
      <c r="O724" s="6"/>
      <c r="P724" s="6">
        <v>56</v>
      </c>
      <c r="Q724" s="2">
        <v>1</v>
      </c>
      <c r="R724" t="s">
        <v>83</v>
      </c>
      <c r="S724" s="6">
        <f>Tabel134[[#This Row],[%-Eigendom]]*Tabel134[[#This Row],[Vermogen (KWp)]]</f>
        <v>56</v>
      </c>
    </row>
    <row r="725" spans="2:19" x14ac:dyDescent="0.3">
      <c r="B725" t="s">
        <v>2244</v>
      </c>
      <c r="C725" t="s">
        <v>28</v>
      </c>
      <c r="D725" t="s">
        <v>33</v>
      </c>
      <c r="E725" t="s">
        <v>1540</v>
      </c>
      <c r="G725" t="s">
        <v>587</v>
      </c>
      <c r="H725">
        <v>2020</v>
      </c>
      <c r="I725" t="s">
        <v>588</v>
      </c>
      <c r="J725" t="s">
        <v>595</v>
      </c>
      <c r="K725" t="s">
        <v>1541</v>
      </c>
      <c r="O725" s="6"/>
      <c r="P725" s="6">
        <v>181</v>
      </c>
      <c r="Q725" s="2">
        <v>1</v>
      </c>
      <c r="R725" t="s">
        <v>71</v>
      </c>
      <c r="S725" s="6">
        <f>Tabel134[[#This Row],[%-Eigendom]]*Tabel134[[#This Row],[Vermogen (KWp)]]</f>
        <v>181</v>
      </c>
    </row>
    <row r="726" spans="2:19" x14ac:dyDescent="0.3">
      <c r="B726" t="s">
        <v>2245</v>
      </c>
      <c r="C726" t="s">
        <v>48</v>
      </c>
      <c r="D726" t="s">
        <v>228</v>
      </c>
      <c r="E726" t="s">
        <v>781</v>
      </c>
      <c r="G726" t="s">
        <v>587</v>
      </c>
      <c r="H726">
        <v>2020</v>
      </c>
      <c r="I726" t="s">
        <v>588</v>
      </c>
      <c r="J726" t="s">
        <v>595</v>
      </c>
      <c r="K726" t="s">
        <v>1861</v>
      </c>
      <c r="O726" s="6"/>
      <c r="P726" s="6">
        <v>246</v>
      </c>
      <c r="Q726" s="2">
        <v>1</v>
      </c>
      <c r="R726" t="s">
        <v>83</v>
      </c>
      <c r="S726" s="6">
        <f>Tabel134[[#This Row],[%-Eigendom]]*Tabel134[[#This Row],[Vermogen (KWp)]]</f>
        <v>246</v>
      </c>
    </row>
    <row r="727" spans="2:19" x14ac:dyDescent="0.3">
      <c r="B727" t="s">
        <v>2246</v>
      </c>
      <c r="C727" t="s">
        <v>138</v>
      </c>
      <c r="D727" t="s">
        <v>139</v>
      </c>
      <c r="E727" t="s">
        <v>2247</v>
      </c>
      <c r="F727" t="s">
        <v>2248</v>
      </c>
      <c r="G727" t="s">
        <v>587</v>
      </c>
      <c r="H727">
        <v>2020</v>
      </c>
      <c r="I727" t="s">
        <v>588</v>
      </c>
      <c r="J727" t="s">
        <v>595</v>
      </c>
      <c r="K727" t="s">
        <v>2249</v>
      </c>
      <c r="L727" t="s">
        <v>977</v>
      </c>
      <c r="O727" s="6"/>
      <c r="P727" s="6">
        <v>64</v>
      </c>
      <c r="Q727" s="2">
        <v>1</v>
      </c>
      <c r="R727" t="s">
        <v>83</v>
      </c>
      <c r="S727" s="6">
        <f>Tabel134[[#This Row],[%-Eigendom]]*Tabel134[[#This Row],[Vermogen (KWp)]]</f>
        <v>64</v>
      </c>
    </row>
    <row r="728" spans="2:19" x14ac:dyDescent="0.3">
      <c r="B728" t="s">
        <v>2250</v>
      </c>
      <c r="C728" t="s">
        <v>42</v>
      </c>
      <c r="D728" t="s">
        <v>276</v>
      </c>
      <c r="E728" t="s">
        <v>2251</v>
      </c>
      <c r="F728" t="s">
        <v>2252</v>
      </c>
      <c r="G728" t="s">
        <v>587</v>
      </c>
      <c r="H728">
        <v>2020</v>
      </c>
      <c r="I728" t="s">
        <v>588</v>
      </c>
      <c r="J728" t="s">
        <v>595</v>
      </c>
      <c r="K728" t="s">
        <v>2253</v>
      </c>
      <c r="O728" s="6"/>
      <c r="P728" s="6">
        <v>202</v>
      </c>
      <c r="Q728" s="2">
        <v>1</v>
      </c>
      <c r="R728" t="s">
        <v>83</v>
      </c>
      <c r="S728" s="6">
        <f>Tabel134[[#This Row],[%-Eigendom]]*Tabel134[[#This Row],[Vermogen (KWp)]]</f>
        <v>202</v>
      </c>
    </row>
    <row r="729" spans="2:19" x14ac:dyDescent="0.3">
      <c r="B729" t="s">
        <v>2254</v>
      </c>
      <c r="C729" t="s">
        <v>85</v>
      </c>
      <c r="D729" t="s">
        <v>86</v>
      </c>
      <c r="E729" t="s">
        <v>344</v>
      </c>
      <c r="F729" t="s">
        <v>2255</v>
      </c>
      <c r="G729" t="s">
        <v>587</v>
      </c>
      <c r="H729">
        <v>2020</v>
      </c>
      <c r="I729" t="s">
        <v>588</v>
      </c>
      <c r="J729" t="s">
        <v>595</v>
      </c>
      <c r="K729" t="s">
        <v>989</v>
      </c>
      <c r="O729" s="6"/>
      <c r="P729" s="6">
        <v>73</v>
      </c>
      <c r="Q729" s="2">
        <v>1</v>
      </c>
      <c r="R729" t="s">
        <v>83</v>
      </c>
      <c r="S729" s="6">
        <f>Tabel134[[#This Row],[%-Eigendom]]*Tabel134[[#This Row],[Vermogen (KWp)]]</f>
        <v>73</v>
      </c>
    </row>
    <row r="730" spans="2:19" x14ac:dyDescent="0.3">
      <c r="B730" t="s">
        <v>2256</v>
      </c>
      <c r="C730" t="s">
        <v>53</v>
      </c>
      <c r="D730" t="s">
        <v>54</v>
      </c>
      <c r="E730" t="s">
        <v>1681</v>
      </c>
      <c r="F730" t="s">
        <v>2257</v>
      </c>
      <c r="G730" t="s">
        <v>587</v>
      </c>
      <c r="H730">
        <v>2020</v>
      </c>
      <c r="I730" t="s">
        <v>588</v>
      </c>
      <c r="J730" t="s">
        <v>610</v>
      </c>
      <c r="K730" t="s">
        <v>1036</v>
      </c>
      <c r="L730" t="s">
        <v>1037</v>
      </c>
      <c r="O730" s="6"/>
      <c r="P730" s="6">
        <v>65</v>
      </c>
      <c r="Q730" s="2">
        <v>1</v>
      </c>
      <c r="R730" t="s">
        <v>83</v>
      </c>
      <c r="S730" s="6">
        <f>Tabel134[[#This Row],[%-Eigendom]]*Tabel134[[#This Row],[Vermogen (KWp)]]</f>
        <v>65</v>
      </c>
    </row>
    <row r="731" spans="2:19" x14ac:dyDescent="0.3">
      <c r="B731" t="s">
        <v>2258</v>
      </c>
      <c r="C731" t="s">
        <v>85</v>
      </c>
      <c r="D731" t="s">
        <v>86</v>
      </c>
      <c r="E731" t="s">
        <v>132</v>
      </c>
      <c r="F731" t="s">
        <v>381</v>
      </c>
      <c r="G731" t="s">
        <v>587</v>
      </c>
      <c r="H731">
        <v>2020</v>
      </c>
      <c r="I731" t="s">
        <v>588</v>
      </c>
      <c r="J731" t="s">
        <v>595</v>
      </c>
      <c r="K731" t="s">
        <v>382</v>
      </c>
      <c r="O731" s="6"/>
      <c r="P731" s="6">
        <v>108</v>
      </c>
      <c r="Q731" s="2">
        <v>1</v>
      </c>
      <c r="R731" t="s">
        <v>83</v>
      </c>
      <c r="S731" s="6">
        <f>Tabel134[[#This Row],[%-Eigendom]]*Tabel134[[#This Row],[Vermogen (KWp)]]</f>
        <v>108</v>
      </c>
    </row>
    <row r="732" spans="2:19" x14ac:dyDescent="0.3">
      <c r="B732" t="s">
        <v>2259</v>
      </c>
      <c r="C732" t="s">
        <v>138</v>
      </c>
      <c r="D732" t="s">
        <v>139</v>
      </c>
      <c r="E732" t="s">
        <v>248</v>
      </c>
      <c r="F732" t="s">
        <v>2260</v>
      </c>
      <c r="G732" t="s">
        <v>587</v>
      </c>
      <c r="H732">
        <v>2020</v>
      </c>
      <c r="I732" t="s">
        <v>588</v>
      </c>
      <c r="J732" t="s">
        <v>595</v>
      </c>
      <c r="K732" t="s">
        <v>2261</v>
      </c>
      <c r="L732" t="s">
        <v>977</v>
      </c>
      <c r="O732" s="6"/>
      <c r="P732" s="6">
        <v>63</v>
      </c>
      <c r="Q732" s="2">
        <v>1</v>
      </c>
      <c r="R732" t="s">
        <v>83</v>
      </c>
      <c r="S732" s="6">
        <f>Tabel134[[#This Row],[%-Eigendom]]*Tabel134[[#This Row],[Vermogen (KWp)]]</f>
        <v>63</v>
      </c>
    </row>
    <row r="733" spans="2:19" x14ac:dyDescent="0.3">
      <c r="B733" t="s">
        <v>2262</v>
      </c>
      <c r="C733" t="s">
        <v>138</v>
      </c>
      <c r="D733" t="s">
        <v>139</v>
      </c>
      <c r="E733" t="s">
        <v>248</v>
      </c>
      <c r="F733" t="s">
        <v>2263</v>
      </c>
      <c r="G733" t="s">
        <v>587</v>
      </c>
      <c r="H733">
        <v>2020</v>
      </c>
      <c r="I733" t="s">
        <v>588</v>
      </c>
      <c r="J733" t="s">
        <v>595</v>
      </c>
      <c r="K733" t="s">
        <v>2264</v>
      </c>
      <c r="L733" t="s">
        <v>977</v>
      </c>
      <c r="O733" s="6"/>
      <c r="P733" s="6">
        <v>33</v>
      </c>
      <c r="Q733" s="2">
        <v>1</v>
      </c>
      <c r="R733" t="s">
        <v>83</v>
      </c>
      <c r="S733" s="6">
        <f>Tabel134[[#This Row],[%-Eigendom]]*Tabel134[[#This Row],[Vermogen (KWp)]]</f>
        <v>33</v>
      </c>
    </row>
    <row r="734" spans="2:19" x14ac:dyDescent="0.3">
      <c r="B734" t="s">
        <v>2265</v>
      </c>
      <c r="C734" t="s">
        <v>138</v>
      </c>
      <c r="D734" t="s">
        <v>139</v>
      </c>
      <c r="E734" t="s">
        <v>859</v>
      </c>
      <c r="F734" t="s">
        <v>2266</v>
      </c>
      <c r="G734" t="s">
        <v>587</v>
      </c>
      <c r="H734">
        <v>2020</v>
      </c>
      <c r="I734" t="s">
        <v>588</v>
      </c>
      <c r="J734" t="s">
        <v>595</v>
      </c>
      <c r="K734" t="s">
        <v>2267</v>
      </c>
      <c r="L734" t="s">
        <v>2268</v>
      </c>
      <c r="O734" s="6"/>
      <c r="P734" s="6">
        <v>1152</v>
      </c>
      <c r="Q734" s="2">
        <v>1</v>
      </c>
      <c r="R734" t="s">
        <v>71</v>
      </c>
      <c r="S734" s="6">
        <f>Tabel134[[#This Row],[%-Eigendom]]*Tabel134[[#This Row],[Vermogen (KWp)]]</f>
        <v>1152</v>
      </c>
    </row>
    <row r="735" spans="2:19" x14ac:dyDescent="0.3">
      <c r="B735" t="s">
        <v>2269</v>
      </c>
      <c r="C735" t="s">
        <v>66</v>
      </c>
      <c r="D735" t="s">
        <v>67</v>
      </c>
      <c r="E735" t="s">
        <v>598</v>
      </c>
      <c r="G735" t="s">
        <v>587</v>
      </c>
      <c r="H735">
        <v>2020</v>
      </c>
      <c r="I735" t="s">
        <v>588</v>
      </c>
      <c r="J735" t="s">
        <v>1070</v>
      </c>
      <c r="L735" t="s">
        <v>1973</v>
      </c>
      <c r="O735" s="6"/>
      <c r="P735" s="6">
        <v>35</v>
      </c>
      <c r="Q735" s="2">
        <v>1</v>
      </c>
      <c r="R735" t="s">
        <v>83</v>
      </c>
      <c r="S735" s="6">
        <f>Tabel134[[#This Row],[%-Eigendom]]*Tabel134[[#This Row],[Vermogen (KWp)]]</f>
        <v>35</v>
      </c>
    </row>
    <row r="736" spans="2:19" x14ac:dyDescent="0.3">
      <c r="B736" t="s">
        <v>2270</v>
      </c>
      <c r="C736" t="s">
        <v>42</v>
      </c>
      <c r="D736" t="s">
        <v>93</v>
      </c>
      <c r="E736" t="s">
        <v>566</v>
      </c>
      <c r="G736" t="s">
        <v>587</v>
      </c>
      <c r="H736">
        <v>2020</v>
      </c>
      <c r="I736" t="s">
        <v>588</v>
      </c>
      <c r="J736" t="s">
        <v>595</v>
      </c>
      <c r="K736" t="s">
        <v>911</v>
      </c>
      <c r="O736" s="6"/>
      <c r="P736" s="6">
        <v>209</v>
      </c>
      <c r="Q736" s="2">
        <v>1</v>
      </c>
      <c r="R736" t="s">
        <v>71</v>
      </c>
      <c r="S736" s="6">
        <f>Tabel134[[#This Row],[%-Eigendom]]*Tabel134[[#This Row],[Vermogen (KWp)]]</f>
        <v>209</v>
      </c>
    </row>
    <row r="737" spans="2:19" x14ac:dyDescent="0.3">
      <c r="B737" t="s">
        <v>2271</v>
      </c>
      <c r="C737" t="s">
        <v>66</v>
      </c>
      <c r="D737" t="s">
        <v>80</v>
      </c>
      <c r="E737" t="s">
        <v>1003</v>
      </c>
      <c r="F737" t="s">
        <v>1929</v>
      </c>
      <c r="G737" t="s">
        <v>587</v>
      </c>
      <c r="H737">
        <v>2020</v>
      </c>
      <c r="I737" t="s">
        <v>588</v>
      </c>
      <c r="J737" t="s">
        <v>595</v>
      </c>
      <c r="K737" t="s">
        <v>82</v>
      </c>
      <c r="O737" s="6"/>
      <c r="P737" s="6">
        <v>86</v>
      </c>
      <c r="Q737" s="2">
        <v>1</v>
      </c>
      <c r="R737" t="s">
        <v>83</v>
      </c>
      <c r="S737" s="6">
        <f>Tabel134[[#This Row],[%-Eigendom]]*Tabel134[[#This Row],[Vermogen (KWp)]]</f>
        <v>86</v>
      </c>
    </row>
    <row r="738" spans="2:19" x14ac:dyDescent="0.3">
      <c r="B738" t="s">
        <v>2272</v>
      </c>
      <c r="C738" t="s">
        <v>42</v>
      </c>
      <c r="D738" t="s">
        <v>316</v>
      </c>
      <c r="E738" t="s">
        <v>904</v>
      </c>
      <c r="G738" t="s">
        <v>587</v>
      </c>
      <c r="H738">
        <v>2020</v>
      </c>
      <c r="I738" t="s">
        <v>588</v>
      </c>
      <c r="J738" t="s">
        <v>595</v>
      </c>
      <c r="K738" t="s">
        <v>906</v>
      </c>
      <c r="L738" t="s">
        <v>1891</v>
      </c>
      <c r="O738" s="6"/>
      <c r="P738" s="6">
        <v>78</v>
      </c>
      <c r="Q738" s="2">
        <v>1</v>
      </c>
      <c r="R738" t="s">
        <v>83</v>
      </c>
      <c r="S738" s="6">
        <f>Tabel134[[#This Row],[%-Eigendom]]*Tabel134[[#This Row],[Vermogen (KWp)]]</f>
        <v>78</v>
      </c>
    </row>
    <row r="739" spans="2:19" x14ac:dyDescent="0.3">
      <c r="B739" t="s">
        <v>2273</v>
      </c>
      <c r="C739" t="s">
        <v>48</v>
      </c>
      <c r="D739" t="s">
        <v>49</v>
      </c>
      <c r="E739" t="s">
        <v>636</v>
      </c>
      <c r="G739" t="s">
        <v>587</v>
      </c>
      <c r="H739">
        <v>2020</v>
      </c>
      <c r="I739" t="s">
        <v>588</v>
      </c>
      <c r="J739" t="s">
        <v>595</v>
      </c>
      <c r="K739" t="s">
        <v>637</v>
      </c>
      <c r="O739" s="6"/>
      <c r="P739" s="6">
        <v>35</v>
      </c>
      <c r="Q739" s="2">
        <v>1</v>
      </c>
      <c r="R739" t="s">
        <v>83</v>
      </c>
      <c r="S739" s="6">
        <f>Tabel134[[#This Row],[%-Eigendom]]*Tabel134[[#This Row],[Vermogen (KWp)]]</f>
        <v>35</v>
      </c>
    </row>
    <row r="740" spans="2:19" x14ac:dyDescent="0.3">
      <c r="B740" t="s">
        <v>2274</v>
      </c>
      <c r="C740" t="s">
        <v>42</v>
      </c>
      <c r="D740" t="s">
        <v>520</v>
      </c>
      <c r="E740" t="s">
        <v>1325</v>
      </c>
      <c r="G740" t="s">
        <v>587</v>
      </c>
      <c r="H740">
        <v>2020</v>
      </c>
      <c r="I740" t="s">
        <v>588</v>
      </c>
      <c r="J740" t="s">
        <v>595</v>
      </c>
      <c r="K740" t="s">
        <v>1326</v>
      </c>
      <c r="O740" s="6"/>
      <c r="P740" s="6">
        <v>61</v>
      </c>
      <c r="Q740" s="2">
        <v>1</v>
      </c>
      <c r="R740" t="s">
        <v>83</v>
      </c>
      <c r="S740" s="6">
        <f>Tabel134[[#This Row],[%-Eigendom]]*Tabel134[[#This Row],[Vermogen (KWp)]]</f>
        <v>61</v>
      </c>
    </row>
    <row r="741" spans="2:19" x14ac:dyDescent="0.3">
      <c r="B741" t="s">
        <v>2275</v>
      </c>
      <c r="C741" t="s">
        <v>28</v>
      </c>
      <c r="D741" t="s">
        <v>33</v>
      </c>
      <c r="E741" t="s">
        <v>1540</v>
      </c>
      <c r="G741" t="s">
        <v>587</v>
      </c>
      <c r="H741">
        <v>2020</v>
      </c>
      <c r="I741" t="s">
        <v>588</v>
      </c>
      <c r="J741" t="s">
        <v>595</v>
      </c>
      <c r="K741" t="s">
        <v>1541</v>
      </c>
      <c r="O741" s="6"/>
      <c r="P741" s="6">
        <v>87</v>
      </c>
      <c r="Q741" s="2">
        <v>1</v>
      </c>
      <c r="R741" t="s">
        <v>83</v>
      </c>
      <c r="S741" s="6">
        <f>Tabel134[[#This Row],[%-Eigendom]]*Tabel134[[#This Row],[Vermogen (KWp)]]</f>
        <v>87</v>
      </c>
    </row>
    <row r="742" spans="2:19" x14ac:dyDescent="0.3">
      <c r="B742" t="s">
        <v>2276</v>
      </c>
      <c r="C742" t="s">
        <v>53</v>
      </c>
      <c r="D742" t="s">
        <v>54</v>
      </c>
      <c r="E742" t="s">
        <v>1147</v>
      </c>
      <c r="F742" t="s">
        <v>1179</v>
      </c>
      <c r="G742" t="s">
        <v>587</v>
      </c>
      <c r="H742">
        <v>2020</v>
      </c>
      <c r="I742" t="s">
        <v>588</v>
      </c>
      <c r="J742" t="s">
        <v>610</v>
      </c>
      <c r="K742" t="s">
        <v>1149</v>
      </c>
      <c r="L742" t="s">
        <v>1150</v>
      </c>
      <c r="O742" s="6"/>
      <c r="P742" s="6">
        <v>78</v>
      </c>
      <c r="Q742" s="2">
        <v>1</v>
      </c>
      <c r="R742" t="s">
        <v>83</v>
      </c>
      <c r="S742" s="6">
        <f>Tabel134[[#This Row],[%-Eigendom]]*Tabel134[[#This Row],[Vermogen (KWp)]]</f>
        <v>78</v>
      </c>
    </row>
    <row r="743" spans="2:19" x14ac:dyDescent="0.3">
      <c r="B743" t="s">
        <v>2277</v>
      </c>
      <c r="C743" t="s">
        <v>60</v>
      </c>
      <c r="D743" t="s">
        <v>61</v>
      </c>
      <c r="E743" t="s">
        <v>651</v>
      </c>
      <c r="G743" t="s">
        <v>587</v>
      </c>
      <c r="H743">
        <v>2020</v>
      </c>
      <c r="I743" t="s">
        <v>588</v>
      </c>
      <c r="J743" t="s">
        <v>595</v>
      </c>
      <c r="K743" t="s">
        <v>1067</v>
      </c>
      <c r="O743" s="6"/>
      <c r="P743" s="6">
        <v>109</v>
      </c>
      <c r="Q743" s="2">
        <v>1</v>
      </c>
      <c r="R743" t="s">
        <v>83</v>
      </c>
      <c r="S743" s="6">
        <f>Tabel134[[#This Row],[%-Eigendom]]*Tabel134[[#This Row],[Vermogen (KWp)]]</f>
        <v>109</v>
      </c>
    </row>
    <row r="744" spans="2:19" x14ac:dyDescent="0.3">
      <c r="B744" t="s">
        <v>2278</v>
      </c>
      <c r="C744" t="s">
        <v>48</v>
      </c>
      <c r="D744" t="s">
        <v>49</v>
      </c>
      <c r="E744" t="s">
        <v>435</v>
      </c>
      <c r="G744" t="s">
        <v>587</v>
      </c>
      <c r="H744">
        <v>2020</v>
      </c>
      <c r="I744" t="s">
        <v>588</v>
      </c>
      <c r="J744" t="s">
        <v>595</v>
      </c>
      <c r="K744" t="s">
        <v>436</v>
      </c>
      <c r="L744" t="s">
        <v>601</v>
      </c>
      <c r="O744" s="6"/>
      <c r="P744" s="6">
        <v>93</v>
      </c>
      <c r="Q744" s="2">
        <v>1</v>
      </c>
      <c r="R744" t="s">
        <v>83</v>
      </c>
      <c r="S744" s="6">
        <f>Tabel134[[#This Row],[%-Eigendom]]*Tabel134[[#This Row],[Vermogen (KWp)]]</f>
        <v>93</v>
      </c>
    </row>
    <row r="745" spans="2:19" x14ac:dyDescent="0.3">
      <c r="B745" t="s">
        <v>2279</v>
      </c>
      <c r="C745" t="s">
        <v>53</v>
      </c>
      <c r="D745" t="s">
        <v>54</v>
      </c>
      <c r="E745" t="s">
        <v>2054</v>
      </c>
      <c r="F745" t="s">
        <v>2280</v>
      </c>
      <c r="G745" t="s">
        <v>587</v>
      </c>
      <c r="H745">
        <v>2020</v>
      </c>
      <c r="I745" t="s">
        <v>588</v>
      </c>
      <c r="J745" t="s">
        <v>610</v>
      </c>
      <c r="K745" t="s">
        <v>1149</v>
      </c>
      <c r="L745" t="s">
        <v>1150</v>
      </c>
      <c r="O745" s="6"/>
      <c r="P745" s="6">
        <v>78</v>
      </c>
      <c r="Q745" s="2">
        <v>1</v>
      </c>
      <c r="R745" t="s">
        <v>83</v>
      </c>
      <c r="S745" s="6">
        <f>Tabel134[[#This Row],[%-Eigendom]]*Tabel134[[#This Row],[Vermogen (KWp)]]</f>
        <v>78</v>
      </c>
    </row>
    <row r="746" spans="2:19" x14ac:dyDescent="0.3">
      <c r="B746" t="s">
        <v>2281</v>
      </c>
      <c r="C746" t="s">
        <v>42</v>
      </c>
      <c r="D746" t="s">
        <v>43</v>
      </c>
      <c r="E746" t="s">
        <v>44</v>
      </c>
      <c r="G746" t="s">
        <v>587</v>
      </c>
      <c r="H746">
        <v>2020</v>
      </c>
      <c r="I746" t="s">
        <v>588</v>
      </c>
      <c r="J746" t="s">
        <v>599</v>
      </c>
      <c r="K746" t="s">
        <v>1397</v>
      </c>
      <c r="O746" s="6"/>
      <c r="P746" s="6">
        <v>56</v>
      </c>
      <c r="Q746" s="2">
        <v>1</v>
      </c>
      <c r="R746" t="s">
        <v>83</v>
      </c>
      <c r="S746" s="6">
        <f>Tabel134[[#This Row],[%-Eigendom]]*Tabel134[[#This Row],[Vermogen (KWp)]]</f>
        <v>56</v>
      </c>
    </row>
    <row r="747" spans="2:19" x14ac:dyDescent="0.3">
      <c r="B747" t="s">
        <v>2282</v>
      </c>
      <c r="C747" t="s">
        <v>37</v>
      </c>
      <c r="D747" t="s">
        <v>38</v>
      </c>
      <c r="E747" t="s">
        <v>1893</v>
      </c>
      <c r="F747" t="s">
        <v>1893</v>
      </c>
      <c r="G747" t="s">
        <v>587</v>
      </c>
      <c r="H747">
        <v>2020</v>
      </c>
      <c r="I747" t="s">
        <v>588</v>
      </c>
      <c r="J747" t="s">
        <v>595</v>
      </c>
      <c r="K747" t="s">
        <v>1894</v>
      </c>
      <c r="O747" s="6"/>
      <c r="P747" s="6">
        <v>162</v>
      </c>
      <c r="Q747" s="2">
        <v>1</v>
      </c>
      <c r="R747" t="s">
        <v>71</v>
      </c>
      <c r="S747" s="6">
        <f>Tabel134[[#This Row],[%-Eigendom]]*Tabel134[[#This Row],[Vermogen (KWp)]]</f>
        <v>162</v>
      </c>
    </row>
    <row r="748" spans="2:19" x14ac:dyDescent="0.3">
      <c r="B748" t="s">
        <v>2283</v>
      </c>
      <c r="C748" t="s">
        <v>85</v>
      </c>
      <c r="D748" t="s">
        <v>86</v>
      </c>
      <c r="E748" t="s">
        <v>344</v>
      </c>
      <c r="F748" t="s">
        <v>2284</v>
      </c>
      <c r="G748" t="s">
        <v>587</v>
      </c>
      <c r="H748">
        <v>2020</v>
      </c>
      <c r="I748" t="s">
        <v>588</v>
      </c>
      <c r="J748" t="s">
        <v>595</v>
      </c>
      <c r="K748" t="s">
        <v>2285</v>
      </c>
      <c r="O748" s="6"/>
      <c r="P748" s="6">
        <v>114</v>
      </c>
      <c r="Q748" s="2">
        <v>1</v>
      </c>
      <c r="R748" t="s">
        <v>83</v>
      </c>
      <c r="S748" s="6">
        <f>Tabel134[[#This Row],[%-Eigendom]]*Tabel134[[#This Row],[Vermogen (KWp)]]</f>
        <v>114</v>
      </c>
    </row>
    <row r="749" spans="2:19" x14ac:dyDescent="0.3">
      <c r="B749" t="s">
        <v>2286</v>
      </c>
      <c r="C749" t="s">
        <v>42</v>
      </c>
      <c r="D749" t="s">
        <v>680</v>
      </c>
      <c r="E749" t="s">
        <v>681</v>
      </c>
      <c r="F749" t="s">
        <v>681</v>
      </c>
      <c r="G749" t="s">
        <v>587</v>
      </c>
      <c r="H749">
        <v>2020</v>
      </c>
      <c r="I749" t="s">
        <v>588</v>
      </c>
      <c r="J749" t="s">
        <v>595</v>
      </c>
      <c r="K749" t="s">
        <v>779</v>
      </c>
      <c r="O749" s="6"/>
      <c r="P749" s="6">
        <v>272</v>
      </c>
      <c r="Q749" s="2">
        <v>1</v>
      </c>
      <c r="R749" t="s">
        <v>71</v>
      </c>
      <c r="S749" s="6">
        <f>Tabel134[[#This Row],[%-Eigendom]]*Tabel134[[#This Row],[Vermogen (KWp)]]</f>
        <v>272</v>
      </c>
    </row>
    <row r="750" spans="2:19" x14ac:dyDescent="0.3">
      <c r="B750" t="s">
        <v>2287</v>
      </c>
      <c r="C750" t="s">
        <v>42</v>
      </c>
      <c r="D750" t="s">
        <v>316</v>
      </c>
      <c r="E750" t="s">
        <v>2288</v>
      </c>
      <c r="F750" t="s">
        <v>2289</v>
      </c>
      <c r="G750" t="s">
        <v>587</v>
      </c>
      <c r="H750">
        <v>2020</v>
      </c>
      <c r="I750" t="s">
        <v>588</v>
      </c>
      <c r="J750" t="s">
        <v>599</v>
      </c>
      <c r="K750" t="s">
        <v>2290</v>
      </c>
      <c r="L750" t="s">
        <v>769</v>
      </c>
      <c r="N750" t="s">
        <v>2291</v>
      </c>
      <c r="O750" s="6"/>
      <c r="P750" s="6">
        <v>450</v>
      </c>
      <c r="Q750" s="2">
        <v>1</v>
      </c>
      <c r="R750" t="s">
        <v>71</v>
      </c>
      <c r="S750" s="6">
        <f>Tabel134[[#This Row],[%-Eigendom]]*Tabel134[[#This Row],[Vermogen (KWp)]]</f>
        <v>450</v>
      </c>
    </row>
    <row r="751" spans="2:19" x14ac:dyDescent="0.3">
      <c r="B751" t="s">
        <v>2292</v>
      </c>
      <c r="C751" t="s">
        <v>42</v>
      </c>
      <c r="D751" t="s">
        <v>43</v>
      </c>
      <c r="E751" t="s">
        <v>44</v>
      </c>
      <c r="F751" t="s">
        <v>2293</v>
      </c>
      <c r="G751" t="s">
        <v>587</v>
      </c>
      <c r="H751">
        <v>2020</v>
      </c>
      <c r="I751" t="s">
        <v>588</v>
      </c>
      <c r="J751" t="s">
        <v>595</v>
      </c>
      <c r="K751" t="s">
        <v>2294</v>
      </c>
      <c r="O751" s="6"/>
      <c r="P751" s="6">
        <v>902</v>
      </c>
      <c r="Q751" s="2">
        <v>1</v>
      </c>
      <c r="R751" t="s">
        <v>71</v>
      </c>
      <c r="S751" s="6">
        <f>Tabel134[[#This Row],[%-Eigendom]]*Tabel134[[#This Row],[Vermogen (KWp)]]</f>
        <v>902</v>
      </c>
    </row>
    <row r="752" spans="2:19" x14ac:dyDescent="0.3">
      <c r="B752" t="s">
        <v>2295</v>
      </c>
      <c r="C752" t="s">
        <v>66</v>
      </c>
      <c r="D752" t="s">
        <v>67</v>
      </c>
      <c r="E752" t="s">
        <v>598</v>
      </c>
      <c r="G752" t="s">
        <v>587</v>
      </c>
      <c r="H752">
        <v>2020</v>
      </c>
      <c r="I752" t="s">
        <v>588</v>
      </c>
      <c r="J752" t="s">
        <v>595</v>
      </c>
      <c r="K752" t="s">
        <v>951</v>
      </c>
      <c r="O752" s="6"/>
      <c r="P752" s="6">
        <v>39</v>
      </c>
      <c r="Q752" s="2">
        <v>1</v>
      </c>
      <c r="R752" t="s">
        <v>83</v>
      </c>
      <c r="S752" s="6">
        <f>Tabel134[[#This Row],[%-Eigendom]]*Tabel134[[#This Row],[Vermogen (KWp)]]</f>
        <v>39</v>
      </c>
    </row>
    <row r="753" spans="2:19" x14ac:dyDescent="0.3">
      <c r="B753" t="s">
        <v>2296</v>
      </c>
      <c r="C753" t="s">
        <v>48</v>
      </c>
      <c r="D753" t="s">
        <v>228</v>
      </c>
      <c r="E753" t="s">
        <v>2297</v>
      </c>
      <c r="F753" t="s">
        <v>2298</v>
      </c>
      <c r="G753" t="s">
        <v>587</v>
      </c>
      <c r="H753">
        <v>2020</v>
      </c>
      <c r="I753" t="s">
        <v>588</v>
      </c>
      <c r="J753" t="s">
        <v>599</v>
      </c>
      <c r="K753" t="s">
        <v>2299</v>
      </c>
      <c r="L753" t="s">
        <v>601</v>
      </c>
      <c r="O753" s="6"/>
      <c r="P753" s="6">
        <v>81</v>
      </c>
      <c r="Q753" s="2">
        <v>1</v>
      </c>
      <c r="R753" t="s">
        <v>83</v>
      </c>
      <c r="S753" s="6">
        <f>Tabel134[[#This Row],[%-Eigendom]]*Tabel134[[#This Row],[Vermogen (KWp)]]</f>
        <v>81</v>
      </c>
    </row>
    <row r="754" spans="2:19" x14ac:dyDescent="0.3">
      <c r="B754" t="s">
        <v>2300</v>
      </c>
      <c r="C754" t="s">
        <v>53</v>
      </c>
      <c r="D754" t="s">
        <v>54</v>
      </c>
      <c r="E754" t="s">
        <v>2301</v>
      </c>
      <c r="G754" t="s">
        <v>587</v>
      </c>
      <c r="H754">
        <v>2020</v>
      </c>
      <c r="I754" t="s">
        <v>588</v>
      </c>
      <c r="J754" t="s">
        <v>610</v>
      </c>
      <c r="K754" t="s">
        <v>2302</v>
      </c>
      <c r="L754" t="s">
        <v>2303</v>
      </c>
      <c r="O754" s="6"/>
      <c r="P754" s="6">
        <v>95</v>
      </c>
      <c r="Q754" s="2">
        <v>1</v>
      </c>
      <c r="R754" t="s">
        <v>83</v>
      </c>
      <c r="S754" s="6">
        <f>Tabel134[[#This Row],[%-Eigendom]]*Tabel134[[#This Row],[Vermogen (KWp)]]</f>
        <v>95</v>
      </c>
    </row>
    <row r="755" spans="2:19" x14ac:dyDescent="0.3">
      <c r="B755" t="s">
        <v>2304</v>
      </c>
      <c r="C755" t="s">
        <v>73</v>
      </c>
      <c r="D755" t="s">
        <v>290</v>
      </c>
      <c r="E755" t="s">
        <v>422</v>
      </c>
      <c r="F755" t="s">
        <v>422</v>
      </c>
      <c r="G755" t="s">
        <v>587</v>
      </c>
      <c r="H755">
        <v>2020</v>
      </c>
      <c r="I755" t="s">
        <v>588</v>
      </c>
      <c r="J755" t="s">
        <v>595</v>
      </c>
      <c r="K755" t="s">
        <v>423</v>
      </c>
      <c r="N755" t="s">
        <v>2305</v>
      </c>
      <c r="O755" s="6"/>
      <c r="P755" s="6">
        <v>238</v>
      </c>
      <c r="Q755" s="2">
        <v>1</v>
      </c>
      <c r="R755" t="s">
        <v>71</v>
      </c>
      <c r="S755" s="6">
        <f>Tabel134[[#This Row],[%-Eigendom]]*Tabel134[[#This Row],[Vermogen (KWp)]]</f>
        <v>238</v>
      </c>
    </row>
    <row r="756" spans="2:19" x14ac:dyDescent="0.3">
      <c r="B756" t="s">
        <v>2306</v>
      </c>
      <c r="C756" t="s">
        <v>28</v>
      </c>
      <c r="D756" t="s">
        <v>33</v>
      </c>
      <c r="E756" t="s">
        <v>2307</v>
      </c>
      <c r="F756" t="s">
        <v>2308</v>
      </c>
      <c r="G756" t="s">
        <v>587</v>
      </c>
      <c r="H756">
        <v>2020</v>
      </c>
      <c r="I756" t="s">
        <v>588</v>
      </c>
      <c r="J756" t="s">
        <v>595</v>
      </c>
      <c r="K756" t="s">
        <v>2309</v>
      </c>
      <c r="N756" t="s">
        <v>2310</v>
      </c>
      <c r="O756" s="6"/>
      <c r="P756" s="6">
        <v>123</v>
      </c>
      <c r="Q756" s="2">
        <v>1</v>
      </c>
      <c r="R756" t="s">
        <v>71</v>
      </c>
      <c r="S756" s="6">
        <f>Tabel134[[#This Row],[%-Eigendom]]*Tabel134[[#This Row],[Vermogen (KWp)]]</f>
        <v>123</v>
      </c>
    </row>
    <row r="757" spans="2:19" x14ac:dyDescent="0.3">
      <c r="B757" t="s">
        <v>2311</v>
      </c>
      <c r="C757" t="s">
        <v>28</v>
      </c>
      <c r="D757" t="s">
        <v>33</v>
      </c>
      <c r="E757" t="s">
        <v>1540</v>
      </c>
      <c r="G757" t="s">
        <v>587</v>
      </c>
      <c r="H757">
        <v>2020</v>
      </c>
      <c r="I757" t="s">
        <v>588</v>
      </c>
      <c r="J757" t="s">
        <v>595</v>
      </c>
      <c r="K757" t="s">
        <v>1541</v>
      </c>
      <c r="O757" s="6"/>
      <c r="P757" s="6">
        <v>238</v>
      </c>
      <c r="Q757" s="2">
        <v>1</v>
      </c>
      <c r="R757" t="s">
        <v>83</v>
      </c>
      <c r="S757" s="6">
        <f>Tabel134[[#This Row],[%-Eigendom]]*Tabel134[[#This Row],[Vermogen (KWp)]]</f>
        <v>238</v>
      </c>
    </row>
    <row r="758" spans="2:19" x14ac:dyDescent="0.3">
      <c r="B758" t="s">
        <v>2312</v>
      </c>
      <c r="C758" t="s">
        <v>42</v>
      </c>
      <c r="D758" t="s">
        <v>43</v>
      </c>
      <c r="E758" t="s">
        <v>644</v>
      </c>
      <c r="F758" t="s">
        <v>644</v>
      </c>
      <c r="G758" t="s">
        <v>587</v>
      </c>
      <c r="H758">
        <v>2020</v>
      </c>
      <c r="I758" t="s">
        <v>588</v>
      </c>
      <c r="J758" t="s">
        <v>595</v>
      </c>
      <c r="K758" t="s">
        <v>645</v>
      </c>
      <c r="O758" s="6"/>
      <c r="P758" s="6">
        <v>67</v>
      </c>
      <c r="Q758" s="2">
        <v>1</v>
      </c>
      <c r="R758" t="s">
        <v>83</v>
      </c>
      <c r="S758" s="6">
        <f>Tabel134[[#This Row],[%-Eigendom]]*Tabel134[[#This Row],[Vermogen (KWp)]]</f>
        <v>67</v>
      </c>
    </row>
    <row r="759" spans="2:19" x14ac:dyDescent="0.3">
      <c r="B759" t="s">
        <v>2313</v>
      </c>
      <c r="C759" t="s">
        <v>37</v>
      </c>
      <c r="D759" t="s">
        <v>362</v>
      </c>
      <c r="E759" t="s">
        <v>1074</v>
      </c>
      <c r="F759" t="s">
        <v>2314</v>
      </c>
      <c r="G759" t="s">
        <v>587</v>
      </c>
      <c r="H759">
        <v>2020</v>
      </c>
      <c r="I759" t="s">
        <v>588</v>
      </c>
      <c r="J759" t="s">
        <v>595</v>
      </c>
      <c r="K759" t="s">
        <v>1075</v>
      </c>
      <c r="O759" s="6"/>
      <c r="P759" s="6">
        <v>81</v>
      </c>
      <c r="Q759" s="2">
        <v>1</v>
      </c>
      <c r="R759" t="s">
        <v>71</v>
      </c>
      <c r="S759" s="6">
        <f>Tabel134[[#This Row],[%-Eigendom]]*Tabel134[[#This Row],[Vermogen (KWp)]]</f>
        <v>81</v>
      </c>
    </row>
    <row r="760" spans="2:19" x14ac:dyDescent="0.3">
      <c r="B760" t="s">
        <v>2315</v>
      </c>
      <c r="C760" t="s">
        <v>42</v>
      </c>
      <c r="D760" t="s">
        <v>520</v>
      </c>
      <c r="E760" t="s">
        <v>1087</v>
      </c>
      <c r="G760" t="s">
        <v>587</v>
      </c>
      <c r="H760">
        <v>2020</v>
      </c>
      <c r="I760" t="s">
        <v>588</v>
      </c>
      <c r="J760" t="s">
        <v>595</v>
      </c>
      <c r="K760" t="s">
        <v>2316</v>
      </c>
      <c r="N760" t="s">
        <v>2317</v>
      </c>
      <c r="O760" s="6"/>
      <c r="P760" s="6">
        <v>385</v>
      </c>
      <c r="Q760" s="2">
        <v>1</v>
      </c>
      <c r="R760" t="s">
        <v>71</v>
      </c>
      <c r="S760" s="6">
        <f>Tabel134[[#This Row],[%-Eigendom]]*Tabel134[[#This Row],[Vermogen (KWp)]]</f>
        <v>385</v>
      </c>
    </row>
    <row r="761" spans="2:19" x14ac:dyDescent="0.3">
      <c r="B761" t="s">
        <v>2318</v>
      </c>
      <c r="C761" t="s">
        <v>66</v>
      </c>
      <c r="D761" t="s">
        <v>67</v>
      </c>
      <c r="E761" t="s">
        <v>598</v>
      </c>
      <c r="G761" t="s">
        <v>587</v>
      </c>
      <c r="H761">
        <v>2020</v>
      </c>
      <c r="I761" t="s">
        <v>588</v>
      </c>
      <c r="J761" t="s">
        <v>595</v>
      </c>
      <c r="K761" t="s">
        <v>1250</v>
      </c>
      <c r="O761" s="6"/>
      <c r="P761" s="6">
        <v>120</v>
      </c>
      <c r="Q761" s="2">
        <v>1</v>
      </c>
      <c r="R761" t="s">
        <v>71</v>
      </c>
      <c r="S761" s="6">
        <f>Tabel134[[#This Row],[%-Eigendom]]*Tabel134[[#This Row],[Vermogen (KWp)]]</f>
        <v>120</v>
      </c>
    </row>
    <row r="762" spans="2:19" x14ac:dyDescent="0.3">
      <c r="B762" t="s">
        <v>2319</v>
      </c>
      <c r="C762" t="s">
        <v>21</v>
      </c>
      <c r="D762" t="s">
        <v>680</v>
      </c>
      <c r="E762" t="s">
        <v>2320</v>
      </c>
      <c r="G762" t="s">
        <v>587</v>
      </c>
      <c r="H762">
        <v>2020</v>
      </c>
      <c r="I762" t="s">
        <v>588</v>
      </c>
      <c r="J762" t="s">
        <v>595</v>
      </c>
      <c r="K762" t="s">
        <v>986</v>
      </c>
      <c r="O762" s="6"/>
      <c r="P762" s="6">
        <v>100</v>
      </c>
      <c r="Q762" s="2">
        <v>1</v>
      </c>
      <c r="R762" t="s">
        <v>83</v>
      </c>
      <c r="S762" s="6">
        <f>Tabel134[[#This Row],[%-Eigendom]]*Tabel134[[#This Row],[Vermogen (KWp)]]</f>
        <v>100</v>
      </c>
    </row>
    <row r="763" spans="2:19" x14ac:dyDescent="0.3">
      <c r="B763" t="s">
        <v>2321</v>
      </c>
      <c r="C763" t="s">
        <v>28</v>
      </c>
      <c r="D763" t="s">
        <v>29</v>
      </c>
      <c r="E763" t="s">
        <v>1401</v>
      </c>
      <c r="F763" t="s">
        <v>2322</v>
      </c>
      <c r="G763" t="s">
        <v>587</v>
      </c>
      <c r="H763">
        <v>2020</v>
      </c>
      <c r="I763" t="s">
        <v>588</v>
      </c>
      <c r="J763" t="s">
        <v>595</v>
      </c>
      <c r="K763" t="s">
        <v>2323</v>
      </c>
      <c r="O763" s="6"/>
      <c r="P763" s="6">
        <v>75</v>
      </c>
      <c r="Q763" s="2">
        <v>1</v>
      </c>
      <c r="R763" t="s">
        <v>83</v>
      </c>
      <c r="S763" s="6">
        <f>Tabel134[[#This Row],[%-Eigendom]]*Tabel134[[#This Row],[Vermogen (KWp)]]</f>
        <v>75</v>
      </c>
    </row>
    <row r="764" spans="2:19" x14ac:dyDescent="0.3">
      <c r="B764" t="s">
        <v>2324</v>
      </c>
      <c r="C764" t="s">
        <v>42</v>
      </c>
      <c r="D764" t="s">
        <v>680</v>
      </c>
      <c r="E764" t="s">
        <v>1113</v>
      </c>
      <c r="G764" t="s">
        <v>587</v>
      </c>
      <c r="H764">
        <v>2020</v>
      </c>
      <c r="I764" t="s">
        <v>588</v>
      </c>
      <c r="J764" t="s">
        <v>599</v>
      </c>
      <c r="K764" t="s">
        <v>1114</v>
      </c>
      <c r="L764" t="s">
        <v>601</v>
      </c>
      <c r="O764" s="6"/>
      <c r="P764" s="6">
        <v>72</v>
      </c>
      <c r="Q764" s="2">
        <v>1</v>
      </c>
      <c r="R764" t="s">
        <v>83</v>
      </c>
      <c r="S764" s="6">
        <f>Tabel134[[#This Row],[%-Eigendom]]*Tabel134[[#This Row],[Vermogen (KWp)]]</f>
        <v>72</v>
      </c>
    </row>
    <row r="765" spans="2:19" x14ac:dyDescent="0.3">
      <c r="B765" t="s">
        <v>2325</v>
      </c>
      <c r="C765" t="s">
        <v>73</v>
      </c>
      <c r="D765" t="s">
        <v>74</v>
      </c>
      <c r="E765" t="s">
        <v>2326</v>
      </c>
      <c r="G765" t="s">
        <v>587</v>
      </c>
      <c r="H765">
        <v>2020</v>
      </c>
      <c r="I765" t="s">
        <v>588</v>
      </c>
      <c r="J765" t="s">
        <v>595</v>
      </c>
      <c r="K765" t="s">
        <v>2327</v>
      </c>
      <c r="O765" s="6"/>
      <c r="P765" s="6">
        <v>157</v>
      </c>
      <c r="Q765" s="2">
        <v>1</v>
      </c>
      <c r="R765" t="s">
        <v>83</v>
      </c>
      <c r="S765" s="6">
        <f>Tabel134[[#This Row],[%-Eigendom]]*Tabel134[[#This Row],[Vermogen (KWp)]]</f>
        <v>157</v>
      </c>
    </row>
    <row r="766" spans="2:19" x14ac:dyDescent="0.3">
      <c r="B766" t="s">
        <v>2328</v>
      </c>
      <c r="C766" t="s">
        <v>66</v>
      </c>
      <c r="D766" t="s">
        <v>67</v>
      </c>
      <c r="E766" t="s">
        <v>598</v>
      </c>
      <c r="G766" t="s">
        <v>587</v>
      </c>
      <c r="H766">
        <v>2020</v>
      </c>
      <c r="I766" t="s">
        <v>588</v>
      </c>
      <c r="J766" t="s">
        <v>599</v>
      </c>
      <c r="K766" t="s">
        <v>2329</v>
      </c>
      <c r="L766" t="s">
        <v>1973</v>
      </c>
      <c r="O766" s="6"/>
      <c r="P766" s="6">
        <v>54</v>
      </c>
      <c r="Q766" s="2">
        <v>1</v>
      </c>
      <c r="R766" t="s">
        <v>83</v>
      </c>
      <c r="S766" s="6">
        <f>Tabel134[[#This Row],[%-Eigendom]]*Tabel134[[#This Row],[Vermogen (KWp)]]</f>
        <v>54</v>
      </c>
    </row>
    <row r="767" spans="2:19" x14ac:dyDescent="0.3">
      <c r="B767" t="s">
        <v>2330</v>
      </c>
      <c r="C767" t="s">
        <v>37</v>
      </c>
      <c r="D767" t="s">
        <v>362</v>
      </c>
      <c r="E767" t="s">
        <v>1074</v>
      </c>
      <c r="F767" t="s">
        <v>2314</v>
      </c>
      <c r="G767" t="s">
        <v>587</v>
      </c>
      <c r="H767">
        <v>2020</v>
      </c>
      <c r="I767" t="s">
        <v>588</v>
      </c>
      <c r="J767" t="s">
        <v>595</v>
      </c>
      <c r="K767" t="s">
        <v>1075</v>
      </c>
      <c r="O767" s="6"/>
      <c r="P767" s="6">
        <v>17</v>
      </c>
      <c r="Q767" s="2">
        <v>1</v>
      </c>
      <c r="R767" t="s">
        <v>83</v>
      </c>
      <c r="S767" s="6">
        <f>Tabel134[[#This Row],[%-Eigendom]]*Tabel134[[#This Row],[Vermogen (KWp)]]</f>
        <v>17</v>
      </c>
    </row>
    <row r="768" spans="2:19" x14ac:dyDescent="0.3">
      <c r="B768" t="s">
        <v>2331</v>
      </c>
      <c r="C768" t="s">
        <v>28</v>
      </c>
      <c r="D768" t="s">
        <v>29</v>
      </c>
      <c r="E768" t="s">
        <v>30</v>
      </c>
      <c r="G768" t="s">
        <v>880</v>
      </c>
      <c r="H768">
        <v>2020</v>
      </c>
      <c r="I768" t="s">
        <v>1488</v>
      </c>
      <c r="J768" t="s">
        <v>1431</v>
      </c>
      <c r="K768" t="s">
        <v>31</v>
      </c>
      <c r="L768" t="s">
        <v>2161</v>
      </c>
      <c r="M768" t="s">
        <v>991</v>
      </c>
      <c r="N768" t="s">
        <v>2332</v>
      </c>
      <c r="O768" s="6">
        <v>14517</v>
      </c>
      <c r="P768" s="6">
        <v>0</v>
      </c>
      <c r="Q768" s="2">
        <v>0</v>
      </c>
      <c r="R768" t="s">
        <v>71</v>
      </c>
      <c r="S768" s="6">
        <f>Tabel134[[#This Row],[%-Eigendom]]*Tabel134[[#This Row],[Vermogen (KWp)]]</f>
        <v>0</v>
      </c>
    </row>
    <row r="769" spans="2:19" x14ac:dyDescent="0.3">
      <c r="B769" t="s">
        <v>2333</v>
      </c>
      <c r="C769" t="s">
        <v>138</v>
      </c>
      <c r="D769" t="s">
        <v>139</v>
      </c>
      <c r="E769" t="s">
        <v>1296</v>
      </c>
      <c r="F769" t="s">
        <v>2334</v>
      </c>
      <c r="G769" t="s">
        <v>587</v>
      </c>
      <c r="H769">
        <v>2020</v>
      </c>
      <c r="I769" t="s">
        <v>588</v>
      </c>
      <c r="J769" t="s">
        <v>595</v>
      </c>
      <c r="K769" t="s">
        <v>2335</v>
      </c>
      <c r="L769" t="s">
        <v>977</v>
      </c>
      <c r="O769" s="6"/>
      <c r="P769" s="6">
        <v>59</v>
      </c>
      <c r="Q769" s="2">
        <v>1</v>
      </c>
      <c r="R769" t="s">
        <v>83</v>
      </c>
      <c r="S769" s="6">
        <f>Tabel134[[#This Row],[%-Eigendom]]*Tabel134[[#This Row],[Vermogen (KWp)]]</f>
        <v>59</v>
      </c>
    </row>
    <row r="770" spans="2:19" x14ac:dyDescent="0.3">
      <c r="B770" t="s">
        <v>2336</v>
      </c>
      <c r="C770" t="s">
        <v>42</v>
      </c>
      <c r="D770" t="s">
        <v>93</v>
      </c>
      <c r="E770" t="s">
        <v>94</v>
      </c>
      <c r="F770" t="s">
        <v>95</v>
      </c>
      <c r="G770" t="s">
        <v>587</v>
      </c>
      <c r="H770">
        <v>2020</v>
      </c>
      <c r="I770" t="s">
        <v>588</v>
      </c>
      <c r="J770" t="s">
        <v>595</v>
      </c>
      <c r="K770" t="s">
        <v>96</v>
      </c>
      <c r="L770" t="s">
        <v>2337</v>
      </c>
      <c r="O770" s="6"/>
      <c r="P770" s="6">
        <v>112</v>
      </c>
      <c r="Q770" s="2">
        <v>1</v>
      </c>
      <c r="R770" t="s">
        <v>83</v>
      </c>
      <c r="S770" s="6">
        <f>Tabel134[[#This Row],[%-Eigendom]]*Tabel134[[#This Row],[Vermogen (KWp)]]</f>
        <v>112</v>
      </c>
    </row>
    <row r="771" spans="2:19" x14ac:dyDescent="0.3">
      <c r="B771" t="s">
        <v>2338</v>
      </c>
      <c r="C771" t="s">
        <v>42</v>
      </c>
      <c r="D771" t="s">
        <v>316</v>
      </c>
      <c r="E771" t="s">
        <v>904</v>
      </c>
      <c r="F771" t="s">
        <v>941</v>
      </c>
      <c r="G771" t="s">
        <v>587</v>
      </c>
      <c r="H771">
        <v>2020</v>
      </c>
      <c r="I771" t="s">
        <v>588</v>
      </c>
      <c r="J771" t="s">
        <v>595</v>
      </c>
      <c r="K771" t="s">
        <v>942</v>
      </c>
      <c r="L771" t="s">
        <v>769</v>
      </c>
      <c r="O771" s="6"/>
      <c r="P771" s="6">
        <v>181</v>
      </c>
      <c r="Q771" s="2">
        <v>1</v>
      </c>
      <c r="R771" t="s">
        <v>83</v>
      </c>
      <c r="S771" s="6">
        <f>Tabel134[[#This Row],[%-Eigendom]]*Tabel134[[#This Row],[Vermogen (KWp)]]</f>
        <v>181</v>
      </c>
    </row>
    <row r="772" spans="2:19" x14ac:dyDescent="0.3">
      <c r="B772" t="s">
        <v>2339</v>
      </c>
      <c r="C772" t="s">
        <v>37</v>
      </c>
      <c r="D772" t="s">
        <v>538</v>
      </c>
      <c r="E772" t="s">
        <v>2340</v>
      </c>
      <c r="F772" t="s">
        <v>2341</v>
      </c>
      <c r="G772" t="s">
        <v>587</v>
      </c>
      <c r="H772">
        <v>2020</v>
      </c>
      <c r="I772" t="s">
        <v>588</v>
      </c>
      <c r="J772" t="s">
        <v>595</v>
      </c>
      <c r="K772" t="s">
        <v>1668</v>
      </c>
      <c r="O772" s="6"/>
      <c r="P772" s="6">
        <v>73</v>
      </c>
      <c r="Q772" s="2">
        <v>1</v>
      </c>
      <c r="R772" t="s">
        <v>83</v>
      </c>
      <c r="S772" s="6">
        <f>Tabel134[[#This Row],[%-Eigendom]]*Tabel134[[#This Row],[Vermogen (KWp)]]</f>
        <v>73</v>
      </c>
    </row>
    <row r="773" spans="2:19" x14ac:dyDescent="0.3">
      <c r="B773" t="s">
        <v>2342</v>
      </c>
      <c r="C773" t="s">
        <v>53</v>
      </c>
      <c r="D773" t="s">
        <v>54</v>
      </c>
      <c r="E773" t="s">
        <v>1681</v>
      </c>
      <c r="F773" t="s">
        <v>2343</v>
      </c>
      <c r="G773" t="s">
        <v>587</v>
      </c>
      <c r="H773">
        <v>2020</v>
      </c>
      <c r="I773" t="s">
        <v>588</v>
      </c>
      <c r="J773" t="s">
        <v>610</v>
      </c>
      <c r="K773" t="s">
        <v>1149</v>
      </c>
      <c r="L773" t="s">
        <v>1150</v>
      </c>
      <c r="O773" s="6"/>
      <c r="P773" s="6">
        <v>75</v>
      </c>
      <c r="Q773" s="2">
        <v>1</v>
      </c>
      <c r="R773" t="s">
        <v>83</v>
      </c>
      <c r="S773" s="6">
        <f>Tabel134[[#This Row],[%-Eigendom]]*Tabel134[[#This Row],[Vermogen (KWp)]]</f>
        <v>75</v>
      </c>
    </row>
    <row r="774" spans="2:19" x14ac:dyDescent="0.3">
      <c r="B774" t="s">
        <v>2344</v>
      </c>
      <c r="C774" t="s">
        <v>138</v>
      </c>
      <c r="D774" t="s">
        <v>139</v>
      </c>
      <c r="E774" t="s">
        <v>1438</v>
      </c>
      <c r="G774" t="s">
        <v>587</v>
      </c>
      <c r="H774">
        <v>2020</v>
      </c>
      <c r="I774" t="s">
        <v>588</v>
      </c>
      <c r="J774" t="s">
        <v>595</v>
      </c>
      <c r="K774" t="s">
        <v>1439</v>
      </c>
      <c r="O774" s="6"/>
      <c r="P774" s="6">
        <v>58</v>
      </c>
      <c r="Q774" s="2">
        <v>1</v>
      </c>
      <c r="R774" t="s">
        <v>83</v>
      </c>
      <c r="S774" s="6">
        <f>Tabel134[[#This Row],[%-Eigendom]]*Tabel134[[#This Row],[Vermogen (KWp)]]</f>
        <v>58</v>
      </c>
    </row>
    <row r="775" spans="2:19" x14ac:dyDescent="0.3">
      <c r="B775" t="s">
        <v>2345</v>
      </c>
      <c r="C775" t="s">
        <v>37</v>
      </c>
      <c r="D775" t="s">
        <v>390</v>
      </c>
      <c r="E775" t="s">
        <v>856</v>
      </c>
      <c r="F775" t="s">
        <v>2346</v>
      </c>
      <c r="G775" t="s">
        <v>587</v>
      </c>
      <c r="H775">
        <v>2020</v>
      </c>
      <c r="I775" t="s">
        <v>607</v>
      </c>
      <c r="J775" t="s">
        <v>595</v>
      </c>
      <c r="K775" t="s">
        <v>2347</v>
      </c>
      <c r="N775" t="s">
        <v>2348</v>
      </c>
      <c r="O775" s="6"/>
      <c r="P775" s="6">
        <v>638</v>
      </c>
      <c r="Q775" s="2">
        <v>1</v>
      </c>
      <c r="R775" t="s">
        <v>83</v>
      </c>
      <c r="S775" s="6">
        <f>Tabel134[[#This Row],[%-Eigendom]]*Tabel134[[#This Row],[Vermogen (KWp)]]</f>
        <v>638</v>
      </c>
    </row>
    <row r="776" spans="2:19" x14ac:dyDescent="0.3">
      <c r="B776" t="s">
        <v>2349</v>
      </c>
      <c r="C776" t="s">
        <v>66</v>
      </c>
      <c r="D776" t="s">
        <v>80</v>
      </c>
      <c r="E776" t="s">
        <v>81</v>
      </c>
      <c r="F776" t="s">
        <v>2350</v>
      </c>
      <c r="G776" t="s">
        <v>587</v>
      </c>
      <c r="H776">
        <v>2020</v>
      </c>
      <c r="I776" t="s">
        <v>588</v>
      </c>
      <c r="J776" t="s">
        <v>595</v>
      </c>
      <c r="K776" t="s">
        <v>2351</v>
      </c>
      <c r="O776" s="6"/>
      <c r="P776" s="6">
        <v>354</v>
      </c>
      <c r="Q776" s="2">
        <v>1</v>
      </c>
      <c r="R776" t="s">
        <v>83</v>
      </c>
      <c r="S776" s="6">
        <f>Tabel134[[#This Row],[%-Eigendom]]*Tabel134[[#This Row],[Vermogen (KWp)]]</f>
        <v>354</v>
      </c>
    </row>
    <row r="777" spans="2:19" x14ac:dyDescent="0.3">
      <c r="B777" t="s">
        <v>2352</v>
      </c>
      <c r="C777" t="s">
        <v>53</v>
      </c>
      <c r="D777" t="s">
        <v>54</v>
      </c>
      <c r="E777" t="s">
        <v>1681</v>
      </c>
      <c r="F777" t="s">
        <v>2353</v>
      </c>
      <c r="G777" t="s">
        <v>587</v>
      </c>
      <c r="H777">
        <v>2020</v>
      </c>
      <c r="I777" t="s">
        <v>588</v>
      </c>
      <c r="J777" t="s">
        <v>610</v>
      </c>
      <c r="K777" t="s">
        <v>1149</v>
      </c>
      <c r="L777" t="s">
        <v>1150</v>
      </c>
      <c r="O777" s="6"/>
      <c r="P777" s="6">
        <v>78</v>
      </c>
      <c r="Q777" s="2">
        <v>1</v>
      </c>
      <c r="R777" t="s">
        <v>83</v>
      </c>
      <c r="S777" s="6">
        <f>Tabel134[[#This Row],[%-Eigendom]]*Tabel134[[#This Row],[Vermogen (KWp)]]</f>
        <v>78</v>
      </c>
    </row>
    <row r="778" spans="2:19" x14ac:dyDescent="0.3">
      <c r="B778" t="s">
        <v>2354</v>
      </c>
      <c r="C778" t="s">
        <v>176</v>
      </c>
      <c r="D778" t="s">
        <v>177</v>
      </c>
      <c r="E778" t="s">
        <v>429</v>
      </c>
      <c r="F778" t="s">
        <v>429</v>
      </c>
      <c r="G778" t="s">
        <v>587</v>
      </c>
      <c r="H778">
        <v>2020</v>
      </c>
      <c r="I778" t="s">
        <v>588</v>
      </c>
      <c r="J778" t="s">
        <v>595</v>
      </c>
      <c r="K778" t="s">
        <v>1712</v>
      </c>
      <c r="L778" t="s">
        <v>1713</v>
      </c>
      <c r="N778" t="s">
        <v>1714</v>
      </c>
      <c r="O778" s="6"/>
      <c r="P778" s="6">
        <v>540</v>
      </c>
      <c r="Q778" s="2">
        <v>1</v>
      </c>
      <c r="R778" t="s">
        <v>83</v>
      </c>
      <c r="S778" s="6">
        <f>Tabel134[[#This Row],[%-Eigendom]]*Tabel134[[#This Row],[Vermogen (KWp)]]</f>
        <v>540</v>
      </c>
    </row>
    <row r="779" spans="2:19" x14ac:dyDescent="0.3">
      <c r="B779" t="s">
        <v>2355</v>
      </c>
      <c r="C779" t="s">
        <v>85</v>
      </c>
      <c r="D779" t="s">
        <v>86</v>
      </c>
      <c r="E779" t="s">
        <v>85</v>
      </c>
      <c r="F779" t="s">
        <v>1469</v>
      </c>
      <c r="G779" t="s">
        <v>587</v>
      </c>
      <c r="H779">
        <v>2020</v>
      </c>
      <c r="I779" t="s">
        <v>588</v>
      </c>
      <c r="J779" t="s">
        <v>595</v>
      </c>
      <c r="K779" t="s">
        <v>1470</v>
      </c>
      <c r="L779" t="s">
        <v>1305</v>
      </c>
      <c r="O779" s="6"/>
      <c r="P779" s="6">
        <v>57</v>
      </c>
      <c r="Q779" s="2">
        <v>1</v>
      </c>
      <c r="R779" t="s">
        <v>83</v>
      </c>
      <c r="S779" s="6">
        <f>Tabel134[[#This Row],[%-Eigendom]]*Tabel134[[#This Row],[Vermogen (KWp)]]</f>
        <v>57</v>
      </c>
    </row>
    <row r="780" spans="2:19" x14ac:dyDescent="0.3">
      <c r="B780" t="s">
        <v>2356</v>
      </c>
      <c r="C780" t="s">
        <v>66</v>
      </c>
      <c r="D780" t="s">
        <v>67</v>
      </c>
      <c r="E780" t="s">
        <v>874</v>
      </c>
      <c r="G780" t="s">
        <v>587</v>
      </c>
      <c r="H780">
        <v>2020</v>
      </c>
      <c r="I780" t="s">
        <v>588</v>
      </c>
      <c r="J780" t="s">
        <v>595</v>
      </c>
      <c r="K780" t="s">
        <v>875</v>
      </c>
      <c r="O780" s="6"/>
      <c r="P780" s="6">
        <v>44</v>
      </c>
      <c r="Q780" s="2">
        <v>1</v>
      </c>
      <c r="R780" t="s">
        <v>71</v>
      </c>
      <c r="S780" s="6">
        <f>Tabel134[[#This Row],[%-Eigendom]]*Tabel134[[#This Row],[Vermogen (KWp)]]</f>
        <v>44</v>
      </c>
    </row>
    <row r="781" spans="2:19" x14ac:dyDescent="0.3">
      <c r="B781" t="s">
        <v>2357</v>
      </c>
      <c r="C781" t="s">
        <v>48</v>
      </c>
      <c r="D781" t="s">
        <v>49</v>
      </c>
      <c r="E781" t="s">
        <v>1627</v>
      </c>
      <c r="F781" t="s">
        <v>1788</v>
      </c>
      <c r="G781" t="s">
        <v>587</v>
      </c>
      <c r="H781">
        <v>2020</v>
      </c>
      <c r="I781" t="s">
        <v>588</v>
      </c>
      <c r="J781" t="s">
        <v>595</v>
      </c>
      <c r="K781" t="s">
        <v>1789</v>
      </c>
      <c r="L781" t="s">
        <v>1052</v>
      </c>
      <c r="O781" s="6"/>
      <c r="P781" s="6">
        <v>168</v>
      </c>
      <c r="Q781" s="2">
        <v>1</v>
      </c>
      <c r="R781" t="s">
        <v>83</v>
      </c>
      <c r="S781" s="6">
        <f>Tabel134[[#This Row],[%-Eigendom]]*Tabel134[[#This Row],[Vermogen (KWp)]]</f>
        <v>168</v>
      </c>
    </row>
    <row r="782" spans="2:19" x14ac:dyDescent="0.3">
      <c r="B782" t="s">
        <v>2358</v>
      </c>
      <c r="C782" t="s">
        <v>28</v>
      </c>
      <c r="D782" t="s">
        <v>33</v>
      </c>
      <c r="E782" t="s">
        <v>1540</v>
      </c>
      <c r="G782" t="s">
        <v>587</v>
      </c>
      <c r="H782">
        <v>2020</v>
      </c>
      <c r="I782" t="s">
        <v>588</v>
      </c>
      <c r="J782" t="s">
        <v>595</v>
      </c>
      <c r="K782" t="s">
        <v>1541</v>
      </c>
      <c r="O782" s="6"/>
      <c r="P782" s="6">
        <v>83</v>
      </c>
      <c r="Q782" s="2">
        <v>1</v>
      </c>
      <c r="R782" t="s">
        <v>83</v>
      </c>
      <c r="S782" s="6">
        <f>Tabel134[[#This Row],[%-Eigendom]]*Tabel134[[#This Row],[Vermogen (KWp)]]</f>
        <v>83</v>
      </c>
    </row>
    <row r="783" spans="2:19" x14ac:dyDescent="0.3">
      <c r="B783" t="s">
        <v>2359</v>
      </c>
      <c r="C783" t="s">
        <v>42</v>
      </c>
      <c r="D783" t="s">
        <v>680</v>
      </c>
      <c r="E783" t="s">
        <v>814</v>
      </c>
      <c r="F783" t="s">
        <v>985</v>
      </c>
      <c r="G783" t="s">
        <v>587</v>
      </c>
      <c r="H783">
        <v>2020</v>
      </c>
      <c r="I783" t="s">
        <v>588</v>
      </c>
      <c r="J783" t="s">
        <v>595</v>
      </c>
      <c r="K783" t="s">
        <v>986</v>
      </c>
      <c r="O783" s="6"/>
      <c r="P783" s="6">
        <v>449</v>
      </c>
      <c r="Q783" s="2">
        <v>1</v>
      </c>
      <c r="R783" t="s">
        <v>83</v>
      </c>
      <c r="S783" s="6">
        <f>Tabel134[[#This Row],[%-Eigendom]]*Tabel134[[#This Row],[Vermogen (KWp)]]</f>
        <v>449</v>
      </c>
    </row>
    <row r="784" spans="2:19" x14ac:dyDescent="0.3">
      <c r="B784" t="s">
        <v>2360</v>
      </c>
      <c r="C784" t="s">
        <v>48</v>
      </c>
      <c r="D784" t="s">
        <v>403</v>
      </c>
      <c r="E784" t="s">
        <v>1678</v>
      </c>
      <c r="G784" t="s">
        <v>587</v>
      </c>
      <c r="H784">
        <v>2020</v>
      </c>
      <c r="I784" t="s">
        <v>588</v>
      </c>
      <c r="J784" t="s">
        <v>2114</v>
      </c>
      <c r="K784" t="s">
        <v>2361</v>
      </c>
      <c r="L784" t="s">
        <v>2362</v>
      </c>
      <c r="O784" s="6"/>
      <c r="P784" s="6">
        <v>67</v>
      </c>
      <c r="Q784" s="2">
        <v>1</v>
      </c>
      <c r="R784" t="s">
        <v>83</v>
      </c>
      <c r="S784" s="6">
        <f>Tabel134[[#This Row],[%-Eigendom]]*Tabel134[[#This Row],[Vermogen (KWp)]]</f>
        <v>67</v>
      </c>
    </row>
    <row r="785" spans="2:19" x14ac:dyDescent="0.3">
      <c r="B785" t="s">
        <v>2363</v>
      </c>
      <c r="C785" t="s">
        <v>138</v>
      </c>
      <c r="D785" t="s">
        <v>139</v>
      </c>
      <c r="E785" t="s">
        <v>168</v>
      </c>
      <c r="F785" t="s">
        <v>2043</v>
      </c>
      <c r="G785" t="s">
        <v>587</v>
      </c>
      <c r="H785">
        <v>2020</v>
      </c>
      <c r="I785" t="s">
        <v>588</v>
      </c>
      <c r="J785" t="s">
        <v>595</v>
      </c>
      <c r="K785" t="s">
        <v>2044</v>
      </c>
      <c r="L785" t="s">
        <v>977</v>
      </c>
      <c r="O785" s="6"/>
      <c r="P785" s="6">
        <v>55</v>
      </c>
      <c r="Q785" s="2">
        <v>1</v>
      </c>
      <c r="R785" t="s">
        <v>83</v>
      </c>
      <c r="S785" s="6">
        <f>Tabel134[[#This Row],[%-Eigendom]]*Tabel134[[#This Row],[Vermogen (KWp)]]</f>
        <v>55</v>
      </c>
    </row>
    <row r="786" spans="2:19" x14ac:dyDescent="0.3">
      <c r="B786" t="s">
        <v>2364</v>
      </c>
      <c r="C786" t="s">
        <v>138</v>
      </c>
      <c r="D786" t="s">
        <v>139</v>
      </c>
      <c r="E786" t="s">
        <v>1956</v>
      </c>
      <c r="F786" t="s">
        <v>2365</v>
      </c>
      <c r="G786" t="s">
        <v>587</v>
      </c>
      <c r="H786">
        <v>2020</v>
      </c>
      <c r="I786" t="s">
        <v>588</v>
      </c>
      <c r="J786" t="s">
        <v>595</v>
      </c>
      <c r="K786" t="s">
        <v>2079</v>
      </c>
      <c r="L786" t="s">
        <v>977</v>
      </c>
      <c r="N786" t="s">
        <v>2366</v>
      </c>
      <c r="O786" s="6"/>
      <c r="P786" s="6">
        <v>70</v>
      </c>
      <c r="Q786" s="2">
        <v>1</v>
      </c>
      <c r="R786" t="s">
        <v>83</v>
      </c>
      <c r="S786" s="6">
        <f>Tabel134[[#This Row],[%-Eigendom]]*Tabel134[[#This Row],[Vermogen (KWp)]]</f>
        <v>70</v>
      </c>
    </row>
    <row r="787" spans="2:19" x14ac:dyDescent="0.3">
      <c r="B787" t="s">
        <v>2367</v>
      </c>
      <c r="C787" t="s">
        <v>42</v>
      </c>
      <c r="D787" t="s">
        <v>276</v>
      </c>
      <c r="E787" t="s">
        <v>2251</v>
      </c>
      <c r="G787" t="s">
        <v>587</v>
      </c>
      <c r="H787">
        <v>2020</v>
      </c>
      <c r="I787" t="s">
        <v>588</v>
      </c>
      <c r="J787" t="s">
        <v>595</v>
      </c>
      <c r="K787" t="s">
        <v>2253</v>
      </c>
      <c r="M787" t="s">
        <v>677</v>
      </c>
      <c r="O787" s="6"/>
      <c r="P787" s="6">
        <v>477</v>
      </c>
      <c r="Q787" s="2">
        <v>0</v>
      </c>
      <c r="R787" t="s">
        <v>71</v>
      </c>
      <c r="S787" s="6">
        <f>Tabel134[[#This Row],[%-Eigendom]]*Tabel134[[#This Row],[Vermogen (KWp)]]</f>
        <v>0</v>
      </c>
    </row>
    <row r="788" spans="2:19" x14ac:dyDescent="0.3">
      <c r="B788" t="s">
        <v>2368</v>
      </c>
      <c r="C788" t="s">
        <v>48</v>
      </c>
      <c r="D788" t="s">
        <v>403</v>
      </c>
      <c r="E788" t="s">
        <v>1465</v>
      </c>
      <c r="F788" t="s">
        <v>2231</v>
      </c>
      <c r="G788" t="s">
        <v>587</v>
      </c>
      <c r="H788">
        <v>2020</v>
      </c>
      <c r="I788" t="s">
        <v>588</v>
      </c>
      <c r="J788" t="s">
        <v>595</v>
      </c>
      <c r="K788" t="s">
        <v>1943</v>
      </c>
      <c r="O788" s="6"/>
      <c r="P788" s="6">
        <v>62</v>
      </c>
      <c r="Q788" s="2">
        <v>1</v>
      </c>
      <c r="R788" t="s">
        <v>83</v>
      </c>
      <c r="S788" s="6">
        <f>Tabel134[[#This Row],[%-Eigendom]]*Tabel134[[#This Row],[Vermogen (KWp)]]</f>
        <v>62</v>
      </c>
    </row>
    <row r="789" spans="2:19" x14ac:dyDescent="0.3">
      <c r="B789" t="s">
        <v>2369</v>
      </c>
      <c r="C789" t="s">
        <v>138</v>
      </c>
      <c r="D789" t="s">
        <v>139</v>
      </c>
      <c r="E789" t="s">
        <v>1138</v>
      </c>
      <c r="F789" t="s">
        <v>2370</v>
      </c>
      <c r="G789" t="s">
        <v>587</v>
      </c>
      <c r="H789">
        <v>2020</v>
      </c>
      <c r="I789" t="s">
        <v>607</v>
      </c>
      <c r="J789" t="s">
        <v>595</v>
      </c>
      <c r="K789" t="s">
        <v>2371</v>
      </c>
      <c r="O789" s="6"/>
      <c r="P789" s="6">
        <v>2695</v>
      </c>
      <c r="Q789" s="2">
        <v>1</v>
      </c>
      <c r="R789" t="s">
        <v>71</v>
      </c>
      <c r="S789" s="6">
        <f>Tabel134[[#This Row],[%-Eigendom]]*Tabel134[[#This Row],[Vermogen (KWp)]]</f>
        <v>2695</v>
      </c>
    </row>
    <row r="790" spans="2:19" x14ac:dyDescent="0.3">
      <c r="B790" t="s">
        <v>2372</v>
      </c>
      <c r="C790" t="s">
        <v>66</v>
      </c>
      <c r="D790" t="s">
        <v>67</v>
      </c>
      <c r="E790" t="s">
        <v>892</v>
      </c>
      <c r="F790" t="s">
        <v>2373</v>
      </c>
      <c r="G790" t="s">
        <v>587</v>
      </c>
      <c r="H790">
        <v>2020</v>
      </c>
      <c r="I790" t="s">
        <v>588</v>
      </c>
      <c r="J790" t="s">
        <v>599</v>
      </c>
      <c r="K790" t="s">
        <v>1967</v>
      </c>
      <c r="L790" t="s">
        <v>601</v>
      </c>
      <c r="O790" s="6"/>
      <c r="P790" s="6">
        <v>84</v>
      </c>
      <c r="Q790" s="2">
        <v>1</v>
      </c>
      <c r="R790" t="s">
        <v>83</v>
      </c>
      <c r="S790" s="6">
        <f>Tabel134[[#This Row],[%-Eigendom]]*Tabel134[[#This Row],[Vermogen (KWp)]]</f>
        <v>84</v>
      </c>
    </row>
    <row r="791" spans="2:19" x14ac:dyDescent="0.3">
      <c r="B791" t="s">
        <v>2374</v>
      </c>
      <c r="C791" t="s">
        <v>48</v>
      </c>
      <c r="D791" t="s">
        <v>228</v>
      </c>
      <c r="E791" t="s">
        <v>781</v>
      </c>
      <c r="F791" t="s">
        <v>782</v>
      </c>
      <c r="G791" t="s">
        <v>587</v>
      </c>
      <c r="H791">
        <v>2020</v>
      </c>
      <c r="I791" t="s">
        <v>588</v>
      </c>
      <c r="J791" t="s">
        <v>599</v>
      </c>
      <c r="K791" t="s">
        <v>1123</v>
      </c>
      <c r="L791" t="s">
        <v>601</v>
      </c>
      <c r="O791" s="6"/>
      <c r="P791" s="6">
        <v>67</v>
      </c>
      <c r="Q791" s="2">
        <v>1</v>
      </c>
      <c r="R791" t="s">
        <v>83</v>
      </c>
      <c r="S791" s="6">
        <f>Tabel134[[#This Row],[%-Eigendom]]*Tabel134[[#This Row],[Vermogen (KWp)]]</f>
        <v>67</v>
      </c>
    </row>
    <row r="792" spans="2:19" x14ac:dyDescent="0.3">
      <c r="B792" t="s">
        <v>2375</v>
      </c>
      <c r="C792" t="s">
        <v>21</v>
      </c>
      <c r="D792" t="s">
        <v>22</v>
      </c>
      <c r="E792" t="s">
        <v>21</v>
      </c>
      <c r="G792" t="s">
        <v>587</v>
      </c>
      <c r="H792">
        <v>2020</v>
      </c>
      <c r="I792" t="s">
        <v>588</v>
      </c>
      <c r="J792" t="s">
        <v>610</v>
      </c>
      <c r="K792" t="s">
        <v>1036</v>
      </c>
      <c r="L792" t="s">
        <v>1037</v>
      </c>
      <c r="O792" s="6"/>
      <c r="P792" s="6">
        <v>69</v>
      </c>
      <c r="Q792" s="2">
        <v>1</v>
      </c>
      <c r="R792" t="s">
        <v>83</v>
      </c>
      <c r="S792" s="6">
        <f>Tabel134[[#This Row],[%-Eigendom]]*Tabel134[[#This Row],[Vermogen (KWp)]]</f>
        <v>69</v>
      </c>
    </row>
    <row r="793" spans="2:19" x14ac:dyDescent="0.3">
      <c r="B793" t="s">
        <v>2376</v>
      </c>
      <c r="C793" t="s">
        <v>28</v>
      </c>
      <c r="D793" t="s">
        <v>29</v>
      </c>
      <c r="E793" t="s">
        <v>1401</v>
      </c>
      <c r="F793" t="s">
        <v>2377</v>
      </c>
      <c r="G793" t="s">
        <v>587</v>
      </c>
      <c r="H793">
        <v>2020</v>
      </c>
      <c r="I793" t="s">
        <v>607</v>
      </c>
      <c r="J793" t="s">
        <v>595</v>
      </c>
      <c r="K793" t="s">
        <v>2378</v>
      </c>
      <c r="L793" t="s">
        <v>977</v>
      </c>
      <c r="O793" s="6">
        <v>1100</v>
      </c>
      <c r="P793" s="6">
        <v>117</v>
      </c>
      <c r="Q793" s="2">
        <v>0.11</v>
      </c>
      <c r="R793" t="s">
        <v>83</v>
      </c>
      <c r="S793" s="6">
        <f>Tabel134[[#This Row],[%-Eigendom]]*Tabel134[[#This Row],[Vermogen (KWp)]]</f>
        <v>12.87</v>
      </c>
    </row>
    <row r="794" spans="2:19" x14ac:dyDescent="0.3">
      <c r="B794" t="s">
        <v>2379</v>
      </c>
      <c r="C794" t="s">
        <v>48</v>
      </c>
      <c r="D794" t="s">
        <v>2380</v>
      </c>
      <c r="E794" t="s">
        <v>2381</v>
      </c>
      <c r="F794" t="s">
        <v>2382</v>
      </c>
      <c r="G794" t="s">
        <v>587</v>
      </c>
      <c r="H794">
        <v>2020</v>
      </c>
      <c r="I794" t="s">
        <v>588</v>
      </c>
      <c r="J794" t="s">
        <v>595</v>
      </c>
      <c r="K794" t="s">
        <v>2383</v>
      </c>
      <c r="N794" t="s">
        <v>2384</v>
      </c>
      <c r="O794" s="6"/>
      <c r="P794" s="6">
        <v>83</v>
      </c>
      <c r="Q794" s="2">
        <v>1</v>
      </c>
      <c r="R794" t="s">
        <v>83</v>
      </c>
      <c r="S794" s="6">
        <f>Tabel134[[#This Row],[%-Eigendom]]*Tabel134[[#This Row],[Vermogen (KWp)]]</f>
        <v>83</v>
      </c>
    </row>
    <row r="795" spans="2:19" x14ac:dyDescent="0.3">
      <c r="B795" t="s">
        <v>2385</v>
      </c>
      <c r="C795" t="s">
        <v>66</v>
      </c>
      <c r="D795" t="s">
        <v>67</v>
      </c>
      <c r="E795" t="s">
        <v>68</v>
      </c>
      <c r="F795" t="s">
        <v>2386</v>
      </c>
      <c r="G795" t="s">
        <v>587</v>
      </c>
      <c r="H795">
        <v>2020</v>
      </c>
      <c r="I795" t="s">
        <v>588</v>
      </c>
      <c r="J795" t="s">
        <v>595</v>
      </c>
      <c r="K795" t="s">
        <v>69</v>
      </c>
      <c r="L795" t="s">
        <v>1624</v>
      </c>
      <c r="O795" s="6"/>
      <c r="P795" s="6">
        <v>27</v>
      </c>
      <c r="Q795" s="2">
        <v>1</v>
      </c>
      <c r="R795" t="s">
        <v>83</v>
      </c>
      <c r="S795" s="6">
        <f>Tabel134[[#This Row],[%-Eigendom]]*Tabel134[[#This Row],[Vermogen (KWp)]]</f>
        <v>27</v>
      </c>
    </row>
    <row r="796" spans="2:19" x14ac:dyDescent="0.3">
      <c r="B796" t="s">
        <v>2387</v>
      </c>
      <c r="C796" t="s">
        <v>37</v>
      </c>
      <c r="D796" t="s">
        <v>390</v>
      </c>
      <c r="E796" t="s">
        <v>1442</v>
      </c>
      <c r="G796" t="s">
        <v>880</v>
      </c>
      <c r="H796">
        <v>2020</v>
      </c>
      <c r="I796" t="s">
        <v>607</v>
      </c>
      <c r="J796" t="s">
        <v>595</v>
      </c>
      <c r="K796" t="s">
        <v>2103</v>
      </c>
      <c r="O796" s="6">
        <v>8900</v>
      </c>
      <c r="P796" s="6">
        <v>0</v>
      </c>
      <c r="Q796" s="2">
        <v>0</v>
      </c>
      <c r="R796" t="s">
        <v>71</v>
      </c>
      <c r="S796" s="6">
        <f>Tabel134[[#This Row],[%-Eigendom]]*Tabel134[[#This Row],[Vermogen (KWp)]]</f>
        <v>0</v>
      </c>
    </row>
    <row r="797" spans="2:19" x14ac:dyDescent="0.3">
      <c r="B797" t="s">
        <v>2388</v>
      </c>
      <c r="C797" t="s">
        <v>138</v>
      </c>
      <c r="D797" t="s">
        <v>139</v>
      </c>
      <c r="E797" t="s">
        <v>168</v>
      </c>
      <c r="F797" t="s">
        <v>2389</v>
      </c>
      <c r="G797" t="s">
        <v>880</v>
      </c>
      <c r="H797">
        <v>2020</v>
      </c>
      <c r="I797" t="s">
        <v>607</v>
      </c>
      <c r="J797" t="s">
        <v>595</v>
      </c>
      <c r="K797" t="s">
        <v>2390</v>
      </c>
      <c r="O797" s="6">
        <v>12152</v>
      </c>
      <c r="P797" s="6">
        <v>0</v>
      </c>
      <c r="Q797" s="2">
        <v>0</v>
      </c>
      <c r="R797" t="s">
        <v>71</v>
      </c>
      <c r="S797" s="6">
        <f>Tabel134[[#This Row],[%-Eigendom]]*Tabel134[[#This Row],[Vermogen (KWp)]]</f>
        <v>0</v>
      </c>
    </row>
    <row r="798" spans="2:19" x14ac:dyDescent="0.3">
      <c r="B798" t="s">
        <v>2391</v>
      </c>
      <c r="C798" t="s">
        <v>66</v>
      </c>
      <c r="D798" t="s">
        <v>67</v>
      </c>
      <c r="E798" t="s">
        <v>598</v>
      </c>
      <c r="G798" t="s">
        <v>587</v>
      </c>
      <c r="H798">
        <v>2020</v>
      </c>
      <c r="I798" t="s">
        <v>588</v>
      </c>
      <c r="J798" t="s">
        <v>595</v>
      </c>
      <c r="K798" t="s">
        <v>1300</v>
      </c>
      <c r="O798" s="6"/>
      <c r="P798" s="6">
        <v>75</v>
      </c>
      <c r="Q798" s="2">
        <v>1</v>
      </c>
      <c r="R798" t="s">
        <v>83</v>
      </c>
      <c r="S798" s="6">
        <f>Tabel134[[#This Row],[%-Eigendom]]*Tabel134[[#This Row],[Vermogen (KWp)]]</f>
        <v>75</v>
      </c>
    </row>
    <row r="799" spans="2:19" x14ac:dyDescent="0.3">
      <c r="B799" t="s">
        <v>2392</v>
      </c>
      <c r="C799" t="s">
        <v>138</v>
      </c>
      <c r="D799" t="s">
        <v>139</v>
      </c>
      <c r="E799" t="s">
        <v>1956</v>
      </c>
      <c r="F799" t="s">
        <v>1957</v>
      </c>
      <c r="G799" t="s">
        <v>587</v>
      </c>
      <c r="H799">
        <v>2020</v>
      </c>
      <c r="I799" t="s">
        <v>588</v>
      </c>
      <c r="J799" t="s">
        <v>595</v>
      </c>
      <c r="K799" t="s">
        <v>2079</v>
      </c>
      <c r="L799" t="s">
        <v>977</v>
      </c>
      <c r="O799" s="6"/>
      <c r="P799" s="6">
        <v>42</v>
      </c>
      <c r="Q799" s="2">
        <v>1</v>
      </c>
      <c r="R799" t="s">
        <v>83</v>
      </c>
      <c r="S799" s="6">
        <f>Tabel134[[#This Row],[%-Eigendom]]*Tabel134[[#This Row],[Vermogen (KWp)]]</f>
        <v>42</v>
      </c>
    </row>
    <row r="800" spans="2:19" x14ac:dyDescent="0.3">
      <c r="B800" t="s">
        <v>2393</v>
      </c>
      <c r="C800" t="s">
        <v>21</v>
      </c>
      <c r="D800" t="s">
        <v>22</v>
      </c>
      <c r="E800" t="s">
        <v>103</v>
      </c>
      <c r="F800" t="s">
        <v>2394</v>
      </c>
      <c r="G800" t="s">
        <v>587</v>
      </c>
      <c r="H800">
        <v>2020</v>
      </c>
      <c r="I800" t="s">
        <v>588</v>
      </c>
      <c r="J800" t="s">
        <v>599</v>
      </c>
      <c r="K800" t="s">
        <v>1312</v>
      </c>
      <c r="L800" t="s">
        <v>601</v>
      </c>
      <c r="O800" s="6"/>
      <c r="P800" s="6">
        <v>76</v>
      </c>
      <c r="Q800" s="2">
        <v>1</v>
      </c>
      <c r="R800" t="s">
        <v>83</v>
      </c>
      <c r="S800" s="6">
        <f>Tabel134[[#This Row],[%-Eigendom]]*Tabel134[[#This Row],[Vermogen (KWp)]]</f>
        <v>76</v>
      </c>
    </row>
    <row r="801" spans="2:19" x14ac:dyDescent="0.3">
      <c r="B801" t="s">
        <v>2395</v>
      </c>
      <c r="C801" t="s">
        <v>28</v>
      </c>
      <c r="D801" t="s">
        <v>33</v>
      </c>
      <c r="E801" t="s">
        <v>1924</v>
      </c>
      <c r="F801" t="s">
        <v>1925</v>
      </c>
      <c r="G801" t="s">
        <v>587</v>
      </c>
      <c r="H801">
        <v>2020</v>
      </c>
      <c r="I801" t="s">
        <v>588</v>
      </c>
      <c r="J801" t="s">
        <v>595</v>
      </c>
      <c r="K801" t="s">
        <v>1989</v>
      </c>
      <c r="L801" t="s">
        <v>1990</v>
      </c>
      <c r="O801" s="6"/>
      <c r="P801" s="6">
        <v>129</v>
      </c>
      <c r="Q801" s="2">
        <v>1</v>
      </c>
      <c r="R801" t="s">
        <v>83</v>
      </c>
      <c r="S801" s="6">
        <f>Tabel134[[#This Row],[%-Eigendom]]*Tabel134[[#This Row],[Vermogen (KWp)]]</f>
        <v>129</v>
      </c>
    </row>
    <row r="802" spans="2:19" x14ac:dyDescent="0.3">
      <c r="B802" t="s">
        <v>2396</v>
      </c>
      <c r="C802" t="s">
        <v>138</v>
      </c>
      <c r="D802" t="s">
        <v>139</v>
      </c>
      <c r="E802" t="s">
        <v>1999</v>
      </c>
      <c r="F802" t="s">
        <v>2397</v>
      </c>
      <c r="G802" t="s">
        <v>587</v>
      </c>
      <c r="H802">
        <v>2020</v>
      </c>
      <c r="I802" t="s">
        <v>1488</v>
      </c>
      <c r="J802" t="s">
        <v>589</v>
      </c>
      <c r="K802" t="s">
        <v>2398</v>
      </c>
      <c r="L802" t="s">
        <v>862</v>
      </c>
      <c r="O802" s="6"/>
      <c r="P802" s="6"/>
      <c r="Q802" s="2">
        <v>0</v>
      </c>
      <c r="R802" t="s">
        <v>71</v>
      </c>
      <c r="S802" s="6">
        <f>Tabel134[[#This Row],[%-Eigendom]]*Tabel134[[#This Row],[Vermogen (KWp)]]</f>
        <v>0</v>
      </c>
    </row>
    <row r="803" spans="2:19" x14ac:dyDescent="0.3">
      <c r="B803" t="s">
        <v>2399</v>
      </c>
      <c r="C803" t="s">
        <v>53</v>
      </c>
      <c r="D803" t="s">
        <v>54</v>
      </c>
      <c r="E803" t="s">
        <v>1246</v>
      </c>
      <c r="F803" t="s">
        <v>2400</v>
      </c>
      <c r="G803" t="s">
        <v>587</v>
      </c>
      <c r="H803">
        <v>2020</v>
      </c>
      <c r="I803" t="s">
        <v>588</v>
      </c>
      <c r="J803" t="s">
        <v>610</v>
      </c>
      <c r="K803" t="s">
        <v>1149</v>
      </c>
      <c r="L803" t="s">
        <v>1150</v>
      </c>
      <c r="O803" s="6"/>
      <c r="P803" s="6">
        <v>67</v>
      </c>
      <c r="Q803" s="2">
        <v>1</v>
      </c>
      <c r="R803" t="s">
        <v>83</v>
      </c>
      <c r="S803" s="6">
        <f>Tabel134[[#This Row],[%-Eigendom]]*Tabel134[[#This Row],[Vermogen (KWp)]]</f>
        <v>67</v>
      </c>
    </row>
    <row r="804" spans="2:19" x14ac:dyDescent="0.3">
      <c r="B804" t="s">
        <v>2401</v>
      </c>
      <c r="C804" t="s">
        <v>37</v>
      </c>
      <c r="D804" t="s">
        <v>38</v>
      </c>
      <c r="E804" t="s">
        <v>310</v>
      </c>
      <c r="G804" t="s">
        <v>587</v>
      </c>
      <c r="H804">
        <v>2020</v>
      </c>
      <c r="I804" t="s">
        <v>588</v>
      </c>
      <c r="J804" t="s">
        <v>595</v>
      </c>
      <c r="K804" t="s">
        <v>312</v>
      </c>
      <c r="L804" t="s">
        <v>2402</v>
      </c>
      <c r="O804" s="6"/>
      <c r="P804" s="6">
        <v>93</v>
      </c>
      <c r="Q804" s="2">
        <v>1</v>
      </c>
      <c r="R804" t="s">
        <v>71</v>
      </c>
      <c r="S804" s="6">
        <f>Tabel134[[#This Row],[%-Eigendom]]*Tabel134[[#This Row],[Vermogen (KWp)]]</f>
        <v>93</v>
      </c>
    </row>
    <row r="805" spans="2:19" x14ac:dyDescent="0.3">
      <c r="B805" t="s">
        <v>2403</v>
      </c>
      <c r="C805" t="s">
        <v>42</v>
      </c>
      <c r="D805" t="s">
        <v>316</v>
      </c>
      <c r="E805" t="s">
        <v>1981</v>
      </c>
      <c r="F805" t="s">
        <v>1982</v>
      </c>
      <c r="G805" t="s">
        <v>587</v>
      </c>
      <c r="H805">
        <v>2020</v>
      </c>
      <c r="I805" t="s">
        <v>588</v>
      </c>
      <c r="J805" t="s">
        <v>595</v>
      </c>
      <c r="K805" t="s">
        <v>1983</v>
      </c>
      <c r="L805" t="s">
        <v>769</v>
      </c>
      <c r="O805" s="6"/>
      <c r="P805" s="6">
        <v>65</v>
      </c>
      <c r="Q805" s="2">
        <v>1</v>
      </c>
      <c r="R805" t="s">
        <v>83</v>
      </c>
      <c r="S805" s="6">
        <f>Tabel134[[#This Row],[%-Eigendom]]*Tabel134[[#This Row],[Vermogen (KWp)]]</f>
        <v>65</v>
      </c>
    </row>
    <row r="806" spans="2:19" x14ac:dyDescent="0.3">
      <c r="B806" t="s">
        <v>2404</v>
      </c>
      <c r="C806" t="s">
        <v>53</v>
      </c>
      <c r="D806" t="s">
        <v>54</v>
      </c>
      <c r="E806" t="s">
        <v>1456</v>
      </c>
      <c r="G806" t="s">
        <v>587</v>
      </c>
      <c r="H806">
        <v>2020</v>
      </c>
      <c r="I806" t="s">
        <v>588</v>
      </c>
      <c r="J806" t="s">
        <v>610</v>
      </c>
      <c r="K806" t="s">
        <v>1149</v>
      </c>
      <c r="L806" t="s">
        <v>1150</v>
      </c>
      <c r="O806" s="6"/>
      <c r="P806" s="6">
        <v>78</v>
      </c>
      <c r="Q806" s="2">
        <v>1</v>
      </c>
      <c r="R806" t="s">
        <v>83</v>
      </c>
      <c r="S806" s="6">
        <f>Tabel134[[#This Row],[%-Eigendom]]*Tabel134[[#This Row],[Vermogen (KWp)]]</f>
        <v>78</v>
      </c>
    </row>
    <row r="807" spans="2:19" x14ac:dyDescent="0.3">
      <c r="B807" t="s">
        <v>2405</v>
      </c>
      <c r="C807" t="s">
        <v>138</v>
      </c>
      <c r="D807" t="s">
        <v>139</v>
      </c>
      <c r="E807" t="s">
        <v>1491</v>
      </c>
      <c r="G807" t="s">
        <v>587</v>
      </c>
      <c r="H807">
        <v>2020</v>
      </c>
      <c r="I807" t="s">
        <v>588</v>
      </c>
      <c r="J807" t="s">
        <v>595</v>
      </c>
      <c r="K807" t="s">
        <v>1492</v>
      </c>
      <c r="L807" t="s">
        <v>977</v>
      </c>
      <c r="O807" s="6"/>
      <c r="P807" s="6">
        <v>58</v>
      </c>
      <c r="Q807" s="2">
        <v>1</v>
      </c>
      <c r="R807" t="s">
        <v>83</v>
      </c>
      <c r="S807" s="6">
        <f>Tabel134[[#This Row],[%-Eigendom]]*Tabel134[[#This Row],[Vermogen (KWp)]]</f>
        <v>58</v>
      </c>
    </row>
    <row r="808" spans="2:19" x14ac:dyDescent="0.3">
      <c r="B808" t="s">
        <v>2406</v>
      </c>
      <c r="C808" t="s">
        <v>21</v>
      </c>
      <c r="D808" t="s">
        <v>22</v>
      </c>
      <c r="E808" t="s">
        <v>158</v>
      </c>
      <c r="G808" t="s">
        <v>587</v>
      </c>
      <c r="H808">
        <v>2020</v>
      </c>
      <c r="I808" t="s">
        <v>588</v>
      </c>
      <c r="J808" t="s">
        <v>595</v>
      </c>
      <c r="K808" t="s">
        <v>159</v>
      </c>
      <c r="O808" s="6"/>
      <c r="P808" s="6"/>
      <c r="Q808" s="2">
        <v>0</v>
      </c>
      <c r="R808" t="s">
        <v>71</v>
      </c>
      <c r="S808" s="6">
        <f>Tabel134[[#This Row],[%-Eigendom]]*Tabel134[[#This Row],[Vermogen (KWp)]]</f>
        <v>0</v>
      </c>
    </row>
    <row r="809" spans="2:19" x14ac:dyDescent="0.3">
      <c r="B809" t="s">
        <v>2407</v>
      </c>
      <c r="C809" t="s">
        <v>37</v>
      </c>
      <c r="D809" t="s">
        <v>38</v>
      </c>
      <c r="E809" t="s">
        <v>1570</v>
      </c>
      <c r="F809" t="s">
        <v>1571</v>
      </c>
      <c r="G809" t="s">
        <v>587</v>
      </c>
      <c r="H809">
        <v>2020</v>
      </c>
      <c r="I809" t="s">
        <v>588</v>
      </c>
      <c r="J809" t="s">
        <v>595</v>
      </c>
      <c r="K809" t="s">
        <v>1572</v>
      </c>
      <c r="O809" s="6"/>
      <c r="P809" s="6">
        <v>28</v>
      </c>
      <c r="Q809" s="2">
        <v>1</v>
      </c>
      <c r="R809" t="s">
        <v>83</v>
      </c>
      <c r="S809" s="6">
        <f>Tabel134[[#This Row],[%-Eigendom]]*Tabel134[[#This Row],[Vermogen (KWp)]]</f>
        <v>28</v>
      </c>
    </row>
    <row r="810" spans="2:19" x14ac:dyDescent="0.3">
      <c r="B810" t="s">
        <v>2408</v>
      </c>
      <c r="C810" t="s">
        <v>66</v>
      </c>
      <c r="D810" t="s">
        <v>80</v>
      </c>
      <c r="E810" t="s">
        <v>1003</v>
      </c>
      <c r="F810" t="s">
        <v>2409</v>
      </c>
      <c r="G810" t="s">
        <v>587</v>
      </c>
      <c r="H810">
        <v>2020</v>
      </c>
      <c r="I810" t="s">
        <v>588</v>
      </c>
      <c r="J810" t="s">
        <v>595</v>
      </c>
      <c r="K810" t="s">
        <v>190</v>
      </c>
      <c r="O810" s="6"/>
      <c r="P810" s="6">
        <v>300</v>
      </c>
      <c r="Q810" s="2">
        <v>1</v>
      </c>
      <c r="R810" t="s">
        <v>71</v>
      </c>
      <c r="S810" s="6">
        <f>Tabel134[[#This Row],[%-Eigendom]]*Tabel134[[#This Row],[Vermogen (KWp)]]</f>
        <v>300</v>
      </c>
    </row>
    <row r="811" spans="2:19" x14ac:dyDescent="0.3">
      <c r="B811" t="s">
        <v>2410</v>
      </c>
      <c r="C811" t="s">
        <v>48</v>
      </c>
      <c r="D811" t="s">
        <v>49</v>
      </c>
      <c r="E811" t="s">
        <v>340</v>
      </c>
      <c r="G811" t="s">
        <v>587</v>
      </c>
      <c r="H811">
        <v>2020</v>
      </c>
      <c r="I811" t="s">
        <v>588</v>
      </c>
      <c r="J811" t="s">
        <v>595</v>
      </c>
      <c r="K811" t="s">
        <v>2411</v>
      </c>
      <c r="N811" t="s">
        <v>2412</v>
      </c>
      <c r="O811" s="6"/>
      <c r="P811" s="6">
        <v>57</v>
      </c>
      <c r="Q811" s="2">
        <v>1</v>
      </c>
      <c r="R811" t="s">
        <v>83</v>
      </c>
      <c r="S811" s="6">
        <f>Tabel134[[#This Row],[%-Eigendom]]*Tabel134[[#This Row],[Vermogen (KWp)]]</f>
        <v>57</v>
      </c>
    </row>
    <row r="812" spans="2:19" x14ac:dyDescent="0.3">
      <c r="B812" t="s">
        <v>2413</v>
      </c>
      <c r="C812" t="s">
        <v>42</v>
      </c>
      <c r="D812" t="s">
        <v>680</v>
      </c>
      <c r="E812" t="s">
        <v>814</v>
      </c>
      <c r="G812" t="s">
        <v>587</v>
      </c>
      <c r="H812">
        <v>2020</v>
      </c>
      <c r="I812" t="s">
        <v>588</v>
      </c>
      <c r="J812" t="s">
        <v>595</v>
      </c>
      <c r="K812" t="s">
        <v>986</v>
      </c>
      <c r="O812" s="6"/>
      <c r="P812" s="6">
        <v>76</v>
      </c>
      <c r="Q812" s="2">
        <v>1</v>
      </c>
      <c r="R812" t="s">
        <v>83</v>
      </c>
      <c r="S812" s="6">
        <f>Tabel134[[#This Row],[%-Eigendom]]*Tabel134[[#This Row],[Vermogen (KWp)]]</f>
        <v>76</v>
      </c>
    </row>
    <row r="813" spans="2:19" x14ac:dyDescent="0.3">
      <c r="B813" t="s">
        <v>2414</v>
      </c>
      <c r="C813" t="s">
        <v>48</v>
      </c>
      <c r="D813" t="s">
        <v>228</v>
      </c>
      <c r="E813" t="s">
        <v>2297</v>
      </c>
      <c r="F813" t="s">
        <v>2415</v>
      </c>
      <c r="G813" t="s">
        <v>587</v>
      </c>
      <c r="H813">
        <v>2020</v>
      </c>
      <c r="I813" t="s">
        <v>588</v>
      </c>
      <c r="J813" t="s">
        <v>599</v>
      </c>
      <c r="K813" t="s">
        <v>2299</v>
      </c>
      <c r="L813" t="s">
        <v>601</v>
      </c>
      <c r="O813" s="6"/>
      <c r="P813" s="6">
        <v>77</v>
      </c>
      <c r="Q813" s="2">
        <v>1</v>
      </c>
      <c r="R813" t="s">
        <v>83</v>
      </c>
      <c r="S813" s="6">
        <f>Tabel134[[#This Row],[%-Eigendom]]*Tabel134[[#This Row],[Vermogen (KWp)]]</f>
        <v>77</v>
      </c>
    </row>
    <row r="814" spans="2:19" x14ac:dyDescent="0.3">
      <c r="B814" t="s">
        <v>2416</v>
      </c>
      <c r="C814" t="s">
        <v>42</v>
      </c>
      <c r="D814" t="s">
        <v>316</v>
      </c>
      <c r="E814" t="s">
        <v>904</v>
      </c>
      <c r="G814" t="s">
        <v>587</v>
      </c>
      <c r="H814">
        <v>2020</v>
      </c>
      <c r="I814" t="s">
        <v>588</v>
      </c>
      <c r="J814" t="s">
        <v>595</v>
      </c>
      <c r="K814" t="s">
        <v>906</v>
      </c>
      <c r="L814" t="s">
        <v>1891</v>
      </c>
      <c r="O814" s="6"/>
      <c r="P814" s="6">
        <v>98</v>
      </c>
      <c r="Q814" s="2">
        <v>1</v>
      </c>
      <c r="R814" t="s">
        <v>83</v>
      </c>
      <c r="S814" s="6">
        <f>Tabel134[[#This Row],[%-Eigendom]]*Tabel134[[#This Row],[Vermogen (KWp)]]</f>
        <v>98</v>
      </c>
    </row>
    <row r="815" spans="2:19" x14ac:dyDescent="0.3">
      <c r="B815" t="s">
        <v>2417</v>
      </c>
      <c r="C815" t="s">
        <v>42</v>
      </c>
      <c r="D815" t="s">
        <v>520</v>
      </c>
      <c r="E815" t="s">
        <v>1087</v>
      </c>
      <c r="G815" t="s">
        <v>587</v>
      </c>
      <c r="H815">
        <v>2020</v>
      </c>
      <c r="I815" t="s">
        <v>588</v>
      </c>
      <c r="J815" t="s">
        <v>595</v>
      </c>
      <c r="K815" t="s">
        <v>2316</v>
      </c>
      <c r="O815" s="6"/>
      <c r="P815" s="6">
        <v>496</v>
      </c>
      <c r="Q815" s="2">
        <v>1</v>
      </c>
      <c r="R815" t="s">
        <v>71</v>
      </c>
      <c r="S815" s="6">
        <f>Tabel134[[#This Row],[%-Eigendom]]*Tabel134[[#This Row],[Vermogen (KWp)]]</f>
        <v>496</v>
      </c>
    </row>
    <row r="816" spans="2:19" x14ac:dyDescent="0.3">
      <c r="B816" t="s">
        <v>2418</v>
      </c>
      <c r="C816" t="s">
        <v>85</v>
      </c>
      <c r="D816" t="s">
        <v>86</v>
      </c>
      <c r="E816" t="s">
        <v>85</v>
      </c>
      <c r="G816" t="s">
        <v>587</v>
      </c>
      <c r="H816">
        <v>2020</v>
      </c>
      <c r="I816" t="s">
        <v>588</v>
      </c>
      <c r="J816" t="s">
        <v>595</v>
      </c>
      <c r="K816" t="s">
        <v>145</v>
      </c>
      <c r="L816" t="s">
        <v>993</v>
      </c>
      <c r="N816" t="s">
        <v>994</v>
      </c>
      <c r="O816" s="6"/>
      <c r="P816" s="6">
        <v>50</v>
      </c>
      <c r="Q816" s="2">
        <v>0</v>
      </c>
      <c r="R816" t="s">
        <v>596</v>
      </c>
      <c r="S816" s="6">
        <f>Tabel134[[#This Row],[%-Eigendom]]*Tabel134[[#This Row],[Vermogen (KWp)]]</f>
        <v>0</v>
      </c>
    </row>
    <row r="817" spans="2:19" x14ac:dyDescent="0.3">
      <c r="B817" t="s">
        <v>2419</v>
      </c>
      <c r="C817" t="s">
        <v>42</v>
      </c>
      <c r="D817" t="s">
        <v>43</v>
      </c>
      <c r="E817" t="s">
        <v>44</v>
      </c>
      <c r="G817" t="s">
        <v>587</v>
      </c>
      <c r="H817">
        <v>2020</v>
      </c>
      <c r="I817" t="s">
        <v>588</v>
      </c>
      <c r="J817" t="s">
        <v>599</v>
      </c>
      <c r="K817" t="s">
        <v>1397</v>
      </c>
      <c r="O817" s="6"/>
      <c r="P817" s="6">
        <v>56</v>
      </c>
      <c r="Q817" s="2">
        <v>1</v>
      </c>
      <c r="R817" t="s">
        <v>83</v>
      </c>
      <c r="S817" s="6">
        <f>Tabel134[[#This Row],[%-Eigendom]]*Tabel134[[#This Row],[Vermogen (KWp)]]</f>
        <v>56</v>
      </c>
    </row>
    <row r="818" spans="2:19" x14ac:dyDescent="0.3">
      <c r="B818" t="s">
        <v>2420</v>
      </c>
      <c r="C818" t="s">
        <v>21</v>
      </c>
      <c r="D818" t="s">
        <v>542</v>
      </c>
      <c r="E818" t="s">
        <v>630</v>
      </c>
      <c r="F818" t="s">
        <v>2421</v>
      </c>
      <c r="G818" t="s">
        <v>587</v>
      </c>
      <c r="H818">
        <v>2020</v>
      </c>
      <c r="I818" t="s">
        <v>588</v>
      </c>
      <c r="J818" t="s">
        <v>599</v>
      </c>
      <c r="K818" t="s">
        <v>2422</v>
      </c>
      <c r="L818" t="s">
        <v>601</v>
      </c>
      <c r="O818" s="6"/>
      <c r="P818" s="6">
        <v>70</v>
      </c>
      <c r="Q818" s="2">
        <v>1</v>
      </c>
      <c r="R818" t="s">
        <v>83</v>
      </c>
      <c r="S818" s="6">
        <f>Tabel134[[#This Row],[%-Eigendom]]*Tabel134[[#This Row],[Vermogen (KWp)]]</f>
        <v>70</v>
      </c>
    </row>
    <row r="819" spans="2:19" x14ac:dyDescent="0.3">
      <c r="B819" t="s">
        <v>2423</v>
      </c>
      <c r="C819" t="s">
        <v>73</v>
      </c>
      <c r="D819" t="s">
        <v>74</v>
      </c>
      <c r="E819" t="s">
        <v>1705</v>
      </c>
      <c r="G819" t="s">
        <v>587</v>
      </c>
      <c r="H819">
        <v>2020</v>
      </c>
      <c r="I819" t="s">
        <v>588</v>
      </c>
      <c r="J819" t="s">
        <v>595</v>
      </c>
      <c r="K819" t="s">
        <v>1706</v>
      </c>
      <c r="O819" s="6"/>
      <c r="P819" s="6">
        <v>93</v>
      </c>
      <c r="Q819" s="2">
        <v>1</v>
      </c>
      <c r="R819" t="s">
        <v>83</v>
      </c>
      <c r="S819" s="6">
        <f>Tabel134[[#This Row],[%-Eigendom]]*Tabel134[[#This Row],[Vermogen (KWp)]]</f>
        <v>93</v>
      </c>
    </row>
    <row r="820" spans="2:19" x14ac:dyDescent="0.3">
      <c r="B820" t="s">
        <v>2424</v>
      </c>
      <c r="C820" t="s">
        <v>66</v>
      </c>
      <c r="D820" t="s">
        <v>67</v>
      </c>
      <c r="E820" t="s">
        <v>1870</v>
      </c>
      <c r="F820" t="s">
        <v>1871</v>
      </c>
      <c r="G820" t="s">
        <v>587</v>
      </c>
      <c r="H820">
        <v>2020</v>
      </c>
      <c r="I820" t="s">
        <v>588</v>
      </c>
      <c r="J820" t="s">
        <v>595</v>
      </c>
      <c r="K820" t="s">
        <v>1872</v>
      </c>
      <c r="L820" t="s">
        <v>1873</v>
      </c>
      <c r="O820" s="6"/>
      <c r="P820" s="6">
        <v>37</v>
      </c>
      <c r="Q820" s="2">
        <v>1</v>
      </c>
      <c r="R820" t="s">
        <v>83</v>
      </c>
      <c r="S820" s="6">
        <f>Tabel134[[#This Row],[%-Eigendom]]*Tabel134[[#This Row],[Vermogen (KWp)]]</f>
        <v>37</v>
      </c>
    </row>
    <row r="821" spans="2:19" x14ac:dyDescent="0.3">
      <c r="B821" t="s">
        <v>2425</v>
      </c>
      <c r="C821" t="s">
        <v>48</v>
      </c>
      <c r="D821" t="s">
        <v>228</v>
      </c>
      <c r="E821" t="s">
        <v>2047</v>
      </c>
      <c r="G821" t="s">
        <v>587</v>
      </c>
      <c r="H821">
        <v>2020</v>
      </c>
      <c r="I821" t="s">
        <v>588</v>
      </c>
      <c r="J821" t="s">
        <v>599</v>
      </c>
      <c r="K821" t="s">
        <v>2426</v>
      </c>
      <c r="L821" t="s">
        <v>2427</v>
      </c>
      <c r="N821" t="s">
        <v>2428</v>
      </c>
      <c r="O821" s="6"/>
      <c r="P821" s="6">
        <v>123</v>
      </c>
      <c r="Q821" s="2">
        <v>1</v>
      </c>
      <c r="R821" t="s">
        <v>71</v>
      </c>
      <c r="S821" s="6">
        <f>Tabel134[[#This Row],[%-Eigendom]]*Tabel134[[#This Row],[Vermogen (KWp)]]</f>
        <v>123</v>
      </c>
    </row>
    <row r="822" spans="2:19" x14ac:dyDescent="0.3">
      <c r="B822" t="s">
        <v>2429</v>
      </c>
      <c r="C822" t="s">
        <v>60</v>
      </c>
      <c r="D822" t="s">
        <v>61</v>
      </c>
      <c r="E822" t="s">
        <v>933</v>
      </c>
      <c r="F822" t="s">
        <v>934</v>
      </c>
      <c r="G822" t="s">
        <v>587</v>
      </c>
      <c r="H822">
        <v>2020</v>
      </c>
      <c r="I822" t="s">
        <v>607</v>
      </c>
      <c r="J822" t="s">
        <v>595</v>
      </c>
      <c r="K822" t="s">
        <v>935</v>
      </c>
      <c r="N822" t="s">
        <v>2430</v>
      </c>
      <c r="O822" s="6"/>
      <c r="P822" s="6">
        <v>1256</v>
      </c>
      <c r="Q822" s="2">
        <v>1</v>
      </c>
      <c r="R822" t="s">
        <v>71</v>
      </c>
      <c r="S822" s="6">
        <f>Tabel134[[#This Row],[%-Eigendom]]*Tabel134[[#This Row],[Vermogen (KWp)]]</f>
        <v>1256</v>
      </c>
    </row>
    <row r="823" spans="2:19" x14ac:dyDescent="0.3">
      <c r="B823" t="s">
        <v>2431</v>
      </c>
      <c r="C823" t="s">
        <v>28</v>
      </c>
      <c r="D823" t="s">
        <v>29</v>
      </c>
      <c r="E823" t="s">
        <v>1401</v>
      </c>
      <c r="F823" t="s">
        <v>2432</v>
      </c>
      <c r="G823" t="s">
        <v>587</v>
      </c>
      <c r="H823">
        <v>2020</v>
      </c>
      <c r="I823" t="s">
        <v>588</v>
      </c>
      <c r="J823" t="s">
        <v>595</v>
      </c>
      <c r="K823" t="s">
        <v>2433</v>
      </c>
      <c r="O823" s="6"/>
      <c r="P823" s="6">
        <v>202</v>
      </c>
      <c r="Q823" s="2">
        <v>1</v>
      </c>
      <c r="R823" t="s">
        <v>83</v>
      </c>
      <c r="S823" s="6">
        <f>Tabel134[[#This Row],[%-Eigendom]]*Tabel134[[#This Row],[Vermogen (KWp)]]</f>
        <v>202</v>
      </c>
    </row>
    <row r="824" spans="2:19" x14ac:dyDescent="0.3">
      <c r="B824" t="s">
        <v>2434</v>
      </c>
      <c r="C824" t="s">
        <v>138</v>
      </c>
      <c r="D824" t="s">
        <v>139</v>
      </c>
      <c r="E824" t="s">
        <v>168</v>
      </c>
      <c r="F824" t="s">
        <v>2435</v>
      </c>
      <c r="G824" t="s">
        <v>587</v>
      </c>
      <c r="H824">
        <v>2020</v>
      </c>
      <c r="I824" t="s">
        <v>588</v>
      </c>
      <c r="J824" t="s">
        <v>595</v>
      </c>
      <c r="K824" t="s">
        <v>2436</v>
      </c>
      <c r="O824" s="6"/>
      <c r="P824" s="6">
        <v>99</v>
      </c>
      <c r="Q824" s="2">
        <v>1</v>
      </c>
      <c r="R824" t="s">
        <v>71</v>
      </c>
      <c r="S824" s="6">
        <f>Tabel134[[#This Row],[%-Eigendom]]*Tabel134[[#This Row],[Vermogen (KWp)]]</f>
        <v>99</v>
      </c>
    </row>
    <row r="825" spans="2:19" x14ac:dyDescent="0.3">
      <c r="B825" t="s">
        <v>2437</v>
      </c>
      <c r="C825" t="s">
        <v>53</v>
      </c>
      <c r="D825" t="s">
        <v>54</v>
      </c>
      <c r="E825" t="s">
        <v>593</v>
      </c>
      <c r="F825" t="s">
        <v>2438</v>
      </c>
      <c r="G825" t="s">
        <v>587</v>
      </c>
      <c r="H825">
        <v>2020</v>
      </c>
      <c r="I825" t="s">
        <v>588</v>
      </c>
      <c r="J825" t="s">
        <v>610</v>
      </c>
      <c r="K825" t="s">
        <v>1149</v>
      </c>
      <c r="L825" t="s">
        <v>1150</v>
      </c>
      <c r="O825" s="6"/>
      <c r="P825" s="6">
        <v>74</v>
      </c>
      <c r="Q825" s="2">
        <v>1</v>
      </c>
      <c r="R825" t="s">
        <v>83</v>
      </c>
      <c r="S825" s="6">
        <f>Tabel134[[#This Row],[%-Eigendom]]*Tabel134[[#This Row],[Vermogen (KWp)]]</f>
        <v>74</v>
      </c>
    </row>
    <row r="826" spans="2:19" x14ac:dyDescent="0.3">
      <c r="B826" t="s">
        <v>2439</v>
      </c>
      <c r="C826" t="s">
        <v>138</v>
      </c>
      <c r="D826" t="s">
        <v>139</v>
      </c>
      <c r="E826" t="s">
        <v>168</v>
      </c>
      <c r="F826" t="s">
        <v>2440</v>
      </c>
      <c r="G826" t="s">
        <v>587</v>
      </c>
      <c r="H826">
        <v>2020</v>
      </c>
      <c r="I826" t="s">
        <v>588</v>
      </c>
      <c r="J826" t="s">
        <v>595</v>
      </c>
      <c r="K826" t="s">
        <v>170</v>
      </c>
      <c r="L826" t="s">
        <v>977</v>
      </c>
      <c r="O826" s="6"/>
      <c r="P826" s="6">
        <v>55</v>
      </c>
      <c r="Q826" s="2">
        <v>1</v>
      </c>
      <c r="R826" t="s">
        <v>83</v>
      </c>
      <c r="S826" s="6">
        <f>Tabel134[[#This Row],[%-Eigendom]]*Tabel134[[#This Row],[Vermogen (KWp)]]</f>
        <v>55</v>
      </c>
    </row>
    <row r="827" spans="2:19" x14ac:dyDescent="0.3">
      <c r="B827" t="s">
        <v>2441</v>
      </c>
      <c r="C827" t="s">
        <v>66</v>
      </c>
      <c r="D827" t="s">
        <v>80</v>
      </c>
      <c r="E827" t="s">
        <v>756</v>
      </c>
      <c r="F827" t="s">
        <v>2442</v>
      </c>
      <c r="G827" t="s">
        <v>587</v>
      </c>
      <c r="H827">
        <v>2020</v>
      </c>
      <c r="I827" t="s">
        <v>588</v>
      </c>
      <c r="J827" t="s">
        <v>595</v>
      </c>
      <c r="K827" t="s">
        <v>758</v>
      </c>
      <c r="N827" t="s">
        <v>2067</v>
      </c>
      <c r="O827" s="6"/>
      <c r="P827" s="6">
        <v>90</v>
      </c>
      <c r="Q827" s="2">
        <v>1</v>
      </c>
      <c r="R827" t="s">
        <v>83</v>
      </c>
      <c r="S827" s="6">
        <f>Tabel134[[#This Row],[%-Eigendom]]*Tabel134[[#This Row],[Vermogen (KWp)]]</f>
        <v>90</v>
      </c>
    </row>
    <row r="828" spans="2:19" x14ac:dyDescent="0.3">
      <c r="B828" t="s">
        <v>2443</v>
      </c>
      <c r="C828" t="s">
        <v>60</v>
      </c>
      <c r="D828" t="s">
        <v>61</v>
      </c>
      <c r="E828" t="s">
        <v>933</v>
      </c>
      <c r="F828" t="s">
        <v>2444</v>
      </c>
      <c r="G828" t="s">
        <v>587</v>
      </c>
      <c r="H828">
        <v>2020</v>
      </c>
      <c r="I828" t="s">
        <v>607</v>
      </c>
      <c r="J828" t="s">
        <v>595</v>
      </c>
      <c r="K828" t="s">
        <v>935</v>
      </c>
      <c r="O828" s="6"/>
      <c r="P828" s="6">
        <v>73</v>
      </c>
      <c r="Q828" s="2">
        <v>1</v>
      </c>
      <c r="R828" t="s">
        <v>83</v>
      </c>
      <c r="S828" s="6">
        <f>Tabel134[[#This Row],[%-Eigendom]]*Tabel134[[#This Row],[Vermogen (KWp)]]</f>
        <v>73</v>
      </c>
    </row>
    <row r="829" spans="2:19" x14ac:dyDescent="0.3">
      <c r="B829" t="s">
        <v>2445</v>
      </c>
      <c r="C829" t="s">
        <v>42</v>
      </c>
      <c r="D829" t="s">
        <v>93</v>
      </c>
      <c r="E829" t="s">
        <v>566</v>
      </c>
      <c r="G829" t="s">
        <v>587</v>
      </c>
      <c r="H829">
        <v>2020</v>
      </c>
      <c r="I829" t="s">
        <v>588</v>
      </c>
      <c r="J829" t="s">
        <v>595</v>
      </c>
      <c r="K829" t="s">
        <v>911</v>
      </c>
      <c r="O829" s="6"/>
      <c r="P829" s="6">
        <v>139</v>
      </c>
      <c r="Q829" s="2">
        <v>1</v>
      </c>
      <c r="R829" t="s">
        <v>71</v>
      </c>
      <c r="S829" s="6">
        <f>Tabel134[[#This Row],[%-Eigendom]]*Tabel134[[#This Row],[Vermogen (KWp)]]</f>
        <v>139</v>
      </c>
    </row>
    <row r="830" spans="2:19" x14ac:dyDescent="0.3">
      <c r="B830" t="s">
        <v>2446</v>
      </c>
      <c r="C830" t="s">
        <v>37</v>
      </c>
      <c r="D830" t="s">
        <v>362</v>
      </c>
      <c r="E830" t="s">
        <v>1451</v>
      </c>
      <c r="G830" t="s">
        <v>587</v>
      </c>
      <c r="H830">
        <v>2020</v>
      </c>
      <c r="I830" t="s">
        <v>588</v>
      </c>
      <c r="J830" t="s">
        <v>595</v>
      </c>
      <c r="K830" t="s">
        <v>2447</v>
      </c>
      <c r="O830" s="6"/>
      <c r="P830" s="6">
        <v>99</v>
      </c>
      <c r="Q830" s="2">
        <v>1</v>
      </c>
      <c r="R830" t="s">
        <v>83</v>
      </c>
      <c r="S830" s="6">
        <f>Tabel134[[#This Row],[%-Eigendom]]*Tabel134[[#This Row],[Vermogen (KWp)]]</f>
        <v>99</v>
      </c>
    </row>
    <row r="831" spans="2:19" x14ac:dyDescent="0.3">
      <c r="B831" t="s">
        <v>2448</v>
      </c>
      <c r="C831" t="s">
        <v>42</v>
      </c>
      <c r="D831" t="s">
        <v>316</v>
      </c>
      <c r="E831" t="s">
        <v>766</v>
      </c>
      <c r="F831" t="s">
        <v>2449</v>
      </c>
      <c r="G831" t="s">
        <v>587</v>
      </c>
      <c r="H831">
        <v>2020</v>
      </c>
      <c r="I831" t="s">
        <v>588</v>
      </c>
      <c r="J831" t="s">
        <v>595</v>
      </c>
      <c r="K831" t="s">
        <v>768</v>
      </c>
      <c r="L831" t="s">
        <v>769</v>
      </c>
      <c r="O831" s="6"/>
      <c r="P831" s="6">
        <v>169</v>
      </c>
      <c r="Q831" s="2">
        <v>1</v>
      </c>
      <c r="R831" t="s">
        <v>83</v>
      </c>
      <c r="S831" s="6">
        <f>Tabel134[[#This Row],[%-Eigendom]]*Tabel134[[#This Row],[Vermogen (KWp)]]</f>
        <v>169</v>
      </c>
    </row>
    <row r="832" spans="2:19" x14ac:dyDescent="0.3">
      <c r="B832" t="s">
        <v>2450</v>
      </c>
      <c r="C832" t="s">
        <v>66</v>
      </c>
      <c r="D832" t="s">
        <v>80</v>
      </c>
      <c r="E832" t="s">
        <v>182</v>
      </c>
      <c r="G832" t="s">
        <v>587</v>
      </c>
      <c r="H832">
        <v>2020</v>
      </c>
      <c r="I832" t="s">
        <v>588</v>
      </c>
      <c r="J832" t="s">
        <v>595</v>
      </c>
      <c r="K832" t="s">
        <v>183</v>
      </c>
      <c r="O832" s="6"/>
      <c r="P832" s="6">
        <v>65</v>
      </c>
      <c r="Q832" s="2">
        <v>1</v>
      </c>
      <c r="R832" t="s">
        <v>596</v>
      </c>
      <c r="S832" s="6">
        <f>Tabel134[[#This Row],[%-Eigendom]]*Tabel134[[#This Row],[Vermogen (KWp)]]</f>
        <v>65</v>
      </c>
    </row>
    <row r="833" spans="2:19" x14ac:dyDescent="0.3">
      <c r="B833" t="s">
        <v>2451</v>
      </c>
      <c r="C833" t="s">
        <v>138</v>
      </c>
      <c r="D833" t="s">
        <v>139</v>
      </c>
      <c r="E833" t="s">
        <v>248</v>
      </c>
      <c r="F833" t="s">
        <v>1093</v>
      </c>
      <c r="G833" t="s">
        <v>587</v>
      </c>
      <c r="H833">
        <v>2020</v>
      </c>
      <c r="I833" t="s">
        <v>588</v>
      </c>
      <c r="J833" t="s">
        <v>595</v>
      </c>
      <c r="K833" t="s">
        <v>1094</v>
      </c>
      <c r="L833" t="s">
        <v>977</v>
      </c>
      <c r="O833" s="6"/>
      <c r="P833" s="6">
        <v>167</v>
      </c>
      <c r="Q833" s="2">
        <v>1</v>
      </c>
      <c r="R833" t="s">
        <v>71</v>
      </c>
      <c r="S833" s="6">
        <f>Tabel134[[#This Row],[%-Eigendom]]*Tabel134[[#This Row],[Vermogen (KWp)]]</f>
        <v>167</v>
      </c>
    </row>
    <row r="834" spans="2:19" x14ac:dyDescent="0.3">
      <c r="B834" t="s">
        <v>2452</v>
      </c>
      <c r="C834" t="s">
        <v>48</v>
      </c>
      <c r="D834" t="s">
        <v>403</v>
      </c>
      <c r="E834" t="s">
        <v>1465</v>
      </c>
      <c r="F834" t="s">
        <v>2453</v>
      </c>
      <c r="G834" t="s">
        <v>587</v>
      </c>
      <c r="H834">
        <v>2020</v>
      </c>
      <c r="I834" t="s">
        <v>588</v>
      </c>
      <c r="J834" t="s">
        <v>595</v>
      </c>
      <c r="K834" t="s">
        <v>1943</v>
      </c>
      <c r="O834" s="6"/>
      <c r="P834" s="6">
        <v>135</v>
      </c>
      <c r="Q834" s="2">
        <v>1</v>
      </c>
      <c r="R834" t="s">
        <v>83</v>
      </c>
      <c r="S834" s="6">
        <f>Tabel134[[#This Row],[%-Eigendom]]*Tabel134[[#This Row],[Vermogen (KWp)]]</f>
        <v>135</v>
      </c>
    </row>
    <row r="835" spans="2:19" x14ac:dyDescent="0.3">
      <c r="B835" t="s">
        <v>2454</v>
      </c>
      <c r="C835" t="s">
        <v>42</v>
      </c>
      <c r="D835" t="s">
        <v>276</v>
      </c>
      <c r="E835" t="s">
        <v>2121</v>
      </c>
      <c r="F835" t="s">
        <v>2455</v>
      </c>
      <c r="G835" t="s">
        <v>587</v>
      </c>
      <c r="H835">
        <v>2020</v>
      </c>
      <c r="I835" t="s">
        <v>588</v>
      </c>
      <c r="J835" t="s">
        <v>595</v>
      </c>
      <c r="K835" t="s">
        <v>1620</v>
      </c>
      <c r="O835" s="6"/>
      <c r="P835" s="6">
        <v>132</v>
      </c>
      <c r="Q835" s="2">
        <v>1</v>
      </c>
      <c r="R835" t="s">
        <v>83</v>
      </c>
      <c r="S835" s="6">
        <f>Tabel134[[#This Row],[%-Eigendom]]*Tabel134[[#This Row],[Vermogen (KWp)]]</f>
        <v>132</v>
      </c>
    </row>
    <row r="836" spans="2:19" x14ac:dyDescent="0.3">
      <c r="B836" t="s">
        <v>2456</v>
      </c>
      <c r="C836" t="s">
        <v>138</v>
      </c>
      <c r="D836" t="s">
        <v>139</v>
      </c>
      <c r="E836" t="s">
        <v>168</v>
      </c>
      <c r="G836" t="s">
        <v>587</v>
      </c>
      <c r="H836">
        <v>2020</v>
      </c>
      <c r="I836" t="s">
        <v>607</v>
      </c>
      <c r="J836" t="s">
        <v>595</v>
      </c>
      <c r="K836" t="s">
        <v>2457</v>
      </c>
      <c r="O836" s="6"/>
      <c r="P836" s="6">
        <v>3088</v>
      </c>
      <c r="Q836" s="2">
        <v>1</v>
      </c>
      <c r="R836" t="s">
        <v>71</v>
      </c>
      <c r="S836" s="6">
        <f>Tabel134[[#This Row],[%-Eigendom]]*Tabel134[[#This Row],[Vermogen (KWp)]]</f>
        <v>3088</v>
      </c>
    </row>
    <row r="837" spans="2:19" x14ac:dyDescent="0.3">
      <c r="B837" t="s">
        <v>2458</v>
      </c>
      <c r="C837" t="s">
        <v>48</v>
      </c>
      <c r="D837" t="s">
        <v>49</v>
      </c>
      <c r="E837" t="s">
        <v>178</v>
      </c>
      <c r="F837" t="s">
        <v>2459</v>
      </c>
      <c r="G837" t="s">
        <v>587</v>
      </c>
      <c r="H837">
        <v>2020</v>
      </c>
      <c r="I837" t="s">
        <v>588</v>
      </c>
      <c r="J837" t="s">
        <v>599</v>
      </c>
      <c r="K837" t="s">
        <v>2460</v>
      </c>
      <c r="L837" t="s">
        <v>601</v>
      </c>
      <c r="O837" s="6"/>
      <c r="P837" s="6">
        <v>77</v>
      </c>
      <c r="Q837" s="2">
        <v>1</v>
      </c>
      <c r="R837" t="s">
        <v>83</v>
      </c>
      <c r="S837" s="6">
        <f>Tabel134[[#This Row],[%-Eigendom]]*Tabel134[[#This Row],[Vermogen (KWp)]]</f>
        <v>77</v>
      </c>
    </row>
    <row r="838" spans="2:19" x14ac:dyDescent="0.3">
      <c r="B838" t="s">
        <v>2461</v>
      </c>
      <c r="C838" t="s">
        <v>42</v>
      </c>
      <c r="D838" t="s">
        <v>93</v>
      </c>
      <c r="E838" t="s">
        <v>94</v>
      </c>
      <c r="F838" t="s">
        <v>95</v>
      </c>
      <c r="G838" t="s">
        <v>587</v>
      </c>
      <c r="H838">
        <v>2020</v>
      </c>
      <c r="I838" t="s">
        <v>588</v>
      </c>
      <c r="J838" t="s">
        <v>595</v>
      </c>
      <c r="K838" t="s">
        <v>2462</v>
      </c>
      <c r="L838" t="s">
        <v>2463</v>
      </c>
      <c r="O838" s="6"/>
      <c r="P838" s="6">
        <v>119</v>
      </c>
      <c r="Q838" s="2">
        <v>1</v>
      </c>
      <c r="R838" t="s">
        <v>83</v>
      </c>
      <c r="S838" s="6">
        <f>Tabel134[[#This Row],[%-Eigendom]]*Tabel134[[#This Row],[Vermogen (KWp)]]</f>
        <v>119</v>
      </c>
    </row>
    <row r="839" spans="2:19" x14ac:dyDescent="0.3">
      <c r="B839" t="s">
        <v>2464</v>
      </c>
      <c r="C839" t="s">
        <v>48</v>
      </c>
      <c r="D839" t="s">
        <v>49</v>
      </c>
      <c r="E839" t="s">
        <v>2094</v>
      </c>
      <c r="F839" t="s">
        <v>2095</v>
      </c>
      <c r="G839" t="s">
        <v>587</v>
      </c>
      <c r="H839">
        <v>2021</v>
      </c>
      <c r="I839" t="s">
        <v>588</v>
      </c>
      <c r="J839" t="s">
        <v>595</v>
      </c>
      <c r="K839" t="s">
        <v>2096</v>
      </c>
      <c r="O839" s="6"/>
      <c r="P839" s="6">
        <v>70</v>
      </c>
      <c r="Q839" s="2">
        <v>1</v>
      </c>
      <c r="R839" t="s">
        <v>83</v>
      </c>
      <c r="S839" s="6">
        <f>Tabel134[[#This Row],[%-Eigendom]]*Tabel134[[#This Row],[Vermogen (KWp)]]</f>
        <v>70</v>
      </c>
    </row>
    <row r="840" spans="2:19" x14ac:dyDescent="0.3">
      <c r="B840" t="s">
        <v>2465</v>
      </c>
      <c r="C840" t="s">
        <v>85</v>
      </c>
      <c r="D840" t="s">
        <v>86</v>
      </c>
      <c r="E840" t="s">
        <v>120</v>
      </c>
      <c r="F840" t="s">
        <v>1525</v>
      </c>
      <c r="G840" t="s">
        <v>587</v>
      </c>
      <c r="H840">
        <v>2021</v>
      </c>
      <c r="I840" t="s">
        <v>588</v>
      </c>
      <c r="J840" t="s">
        <v>595</v>
      </c>
      <c r="K840" t="s">
        <v>130</v>
      </c>
      <c r="O840" s="6"/>
      <c r="P840" s="6">
        <v>78</v>
      </c>
      <c r="Q840" s="2">
        <v>1</v>
      </c>
      <c r="R840" t="s">
        <v>83</v>
      </c>
      <c r="S840" s="6">
        <f>Tabel134[[#This Row],[%-Eigendom]]*Tabel134[[#This Row],[Vermogen (KWp)]]</f>
        <v>78</v>
      </c>
    </row>
    <row r="841" spans="2:19" x14ac:dyDescent="0.3">
      <c r="B841" t="s">
        <v>2466</v>
      </c>
      <c r="C841" t="s">
        <v>138</v>
      </c>
      <c r="D841" t="s">
        <v>139</v>
      </c>
      <c r="E841" t="s">
        <v>248</v>
      </c>
      <c r="G841" t="s">
        <v>587</v>
      </c>
      <c r="H841">
        <v>2021</v>
      </c>
      <c r="I841" t="s">
        <v>588</v>
      </c>
      <c r="J841" t="s">
        <v>595</v>
      </c>
      <c r="K841" t="s">
        <v>981</v>
      </c>
      <c r="O841" s="6"/>
      <c r="P841" s="6">
        <v>186</v>
      </c>
      <c r="Q841" s="2">
        <v>1</v>
      </c>
      <c r="R841" t="s">
        <v>71</v>
      </c>
      <c r="S841" s="6">
        <f>Tabel134[[#This Row],[%-Eigendom]]*Tabel134[[#This Row],[Vermogen (KWp)]]</f>
        <v>186</v>
      </c>
    </row>
    <row r="842" spans="2:19" x14ac:dyDescent="0.3">
      <c r="B842" t="s">
        <v>2467</v>
      </c>
      <c r="C842" t="s">
        <v>28</v>
      </c>
      <c r="D842" t="s">
        <v>33</v>
      </c>
      <c r="E842" t="s">
        <v>1292</v>
      </c>
      <c r="F842" t="s">
        <v>2468</v>
      </c>
      <c r="G842" t="s">
        <v>587</v>
      </c>
      <c r="H842">
        <v>2021</v>
      </c>
      <c r="I842" t="s">
        <v>607</v>
      </c>
      <c r="J842" t="s">
        <v>595</v>
      </c>
      <c r="K842" t="s">
        <v>2469</v>
      </c>
      <c r="O842" s="6"/>
      <c r="P842" s="6">
        <v>411</v>
      </c>
      <c r="Q842" s="2">
        <v>1</v>
      </c>
      <c r="R842" t="s">
        <v>166</v>
      </c>
      <c r="S842" s="6">
        <f>Tabel134[[#This Row],[%-Eigendom]]*Tabel134[[#This Row],[Vermogen (KWp)]]</f>
        <v>411</v>
      </c>
    </row>
    <row r="843" spans="2:19" x14ac:dyDescent="0.3">
      <c r="B843" t="s">
        <v>2470</v>
      </c>
      <c r="C843" t="s">
        <v>21</v>
      </c>
      <c r="D843" t="s">
        <v>22</v>
      </c>
      <c r="E843" t="s">
        <v>21</v>
      </c>
      <c r="G843" t="s">
        <v>587</v>
      </c>
      <c r="H843">
        <v>2021</v>
      </c>
      <c r="I843" t="s">
        <v>588</v>
      </c>
      <c r="J843" t="s">
        <v>599</v>
      </c>
      <c r="K843" t="s">
        <v>1051</v>
      </c>
      <c r="L843" t="s">
        <v>1052</v>
      </c>
      <c r="N843" t="s">
        <v>2471</v>
      </c>
      <c r="O843" s="6"/>
      <c r="P843" s="6">
        <v>53</v>
      </c>
      <c r="Q843" s="2">
        <v>1</v>
      </c>
      <c r="R843" t="s">
        <v>83</v>
      </c>
      <c r="S843" s="6">
        <f>Tabel134[[#This Row],[%-Eigendom]]*Tabel134[[#This Row],[Vermogen (KWp)]]</f>
        <v>53</v>
      </c>
    </row>
    <row r="844" spans="2:19" x14ac:dyDescent="0.3">
      <c r="B844" t="s">
        <v>2472</v>
      </c>
      <c r="C844" t="s">
        <v>85</v>
      </c>
      <c r="D844" t="s">
        <v>86</v>
      </c>
      <c r="E844" t="s">
        <v>85</v>
      </c>
      <c r="F844" t="s">
        <v>2473</v>
      </c>
      <c r="G844" t="s">
        <v>587</v>
      </c>
      <c r="H844">
        <v>2021</v>
      </c>
      <c r="I844" t="s">
        <v>607</v>
      </c>
      <c r="J844" t="s">
        <v>595</v>
      </c>
      <c r="K844" t="s">
        <v>2474</v>
      </c>
      <c r="N844" t="s">
        <v>2475</v>
      </c>
      <c r="O844" s="6">
        <v>1620</v>
      </c>
      <c r="P844" s="6">
        <v>1056</v>
      </c>
      <c r="Q844" s="2">
        <v>0.66</v>
      </c>
      <c r="R844" t="s">
        <v>71</v>
      </c>
      <c r="S844" s="6">
        <f>Tabel134[[#This Row],[%-Eigendom]]*Tabel134[[#This Row],[Vermogen (KWp)]]</f>
        <v>696.96</v>
      </c>
    </row>
    <row r="845" spans="2:19" x14ac:dyDescent="0.3">
      <c r="B845" t="s">
        <v>2476</v>
      </c>
      <c r="C845" t="s">
        <v>66</v>
      </c>
      <c r="D845" t="s">
        <v>67</v>
      </c>
      <c r="E845" t="s">
        <v>598</v>
      </c>
      <c r="G845" t="s">
        <v>587</v>
      </c>
      <c r="H845">
        <v>2021</v>
      </c>
      <c r="I845" t="s">
        <v>588</v>
      </c>
      <c r="J845" t="s">
        <v>1070</v>
      </c>
      <c r="K845" t="s">
        <v>2477</v>
      </c>
      <c r="L845" t="s">
        <v>1973</v>
      </c>
      <c r="O845" s="6"/>
      <c r="P845" s="6">
        <v>58</v>
      </c>
      <c r="Q845" s="2">
        <v>1</v>
      </c>
      <c r="R845" t="s">
        <v>83</v>
      </c>
      <c r="S845" s="6">
        <f>Tabel134[[#This Row],[%-Eigendom]]*Tabel134[[#This Row],[Vermogen (KWp)]]</f>
        <v>58</v>
      </c>
    </row>
    <row r="846" spans="2:19" x14ac:dyDescent="0.3">
      <c r="B846" t="s">
        <v>2478</v>
      </c>
      <c r="C846" t="s">
        <v>53</v>
      </c>
      <c r="D846" t="s">
        <v>54</v>
      </c>
      <c r="E846" t="s">
        <v>25</v>
      </c>
      <c r="F846" t="s">
        <v>2235</v>
      </c>
      <c r="G846" t="s">
        <v>587</v>
      </c>
      <c r="H846">
        <v>2021</v>
      </c>
      <c r="I846" t="s">
        <v>588</v>
      </c>
      <c r="J846" t="s">
        <v>595</v>
      </c>
      <c r="K846" t="s">
        <v>26</v>
      </c>
      <c r="O846" s="6"/>
      <c r="P846" s="6">
        <v>1298</v>
      </c>
      <c r="Q846" s="2">
        <v>1</v>
      </c>
      <c r="R846" t="s">
        <v>71</v>
      </c>
      <c r="S846" s="6">
        <f>Tabel134[[#This Row],[%-Eigendom]]*Tabel134[[#This Row],[Vermogen (KWp)]]</f>
        <v>1298</v>
      </c>
    </row>
    <row r="847" spans="2:19" x14ac:dyDescent="0.3">
      <c r="B847" t="s">
        <v>2479</v>
      </c>
      <c r="C847" t="s">
        <v>42</v>
      </c>
      <c r="D847" t="s">
        <v>276</v>
      </c>
      <c r="E847" t="s">
        <v>649</v>
      </c>
      <c r="G847" t="s">
        <v>587</v>
      </c>
      <c r="H847">
        <v>2021</v>
      </c>
      <c r="I847" t="s">
        <v>588</v>
      </c>
      <c r="J847" t="s">
        <v>595</v>
      </c>
      <c r="K847" t="s">
        <v>1399</v>
      </c>
      <c r="O847" s="6"/>
      <c r="P847" s="6">
        <v>320</v>
      </c>
      <c r="Q847" s="2">
        <v>1</v>
      </c>
      <c r="R847" t="s">
        <v>71</v>
      </c>
      <c r="S847" s="6">
        <f>Tabel134[[#This Row],[%-Eigendom]]*Tabel134[[#This Row],[Vermogen (KWp)]]</f>
        <v>320</v>
      </c>
    </row>
    <row r="848" spans="2:19" x14ac:dyDescent="0.3">
      <c r="B848" t="s">
        <v>2480</v>
      </c>
      <c r="C848" t="s">
        <v>37</v>
      </c>
      <c r="D848" t="s">
        <v>38</v>
      </c>
      <c r="E848" t="s">
        <v>1825</v>
      </c>
      <c r="G848" t="s">
        <v>587</v>
      </c>
      <c r="H848">
        <v>2021</v>
      </c>
      <c r="I848" t="s">
        <v>588</v>
      </c>
      <c r="J848" t="s">
        <v>595</v>
      </c>
      <c r="K848" t="s">
        <v>1826</v>
      </c>
      <c r="N848" t="s">
        <v>1827</v>
      </c>
      <c r="O848" s="6"/>
      <c r="P848" s="6">
        <v>108</v>
      </c>
      <c r="Q848" s="2">
        <v>1</v>
      </c>
      <c r="R848" t="s">
        <v>83</v>
      </c>
      <c r="S848" s="6">
        <f>Tabel134[[#This Row],[%-Eigendom]]*Tabel134[[#This Row],[Vermogen (KWp)]]</f>
        <v>108</v>
      </c>
    </row>
    <row r="849" spans="2:19" x14ac:dyDescent="0.3">
      <c r="B849" t="s">
        <v>2481</v>
      </c>
      <c r="C849" t="s">
        <v>48</v>
      </c>
      <c r="D849" t="s">
        <v>498</v>
      </c>
      <c r="E849" t="s">
        <v>1044</v>
      </c>
      <c r="F849" t="s">
        <v>2482</v>
      </c>
      <c r="G849" t="s">
        <v>587</v>
      </c>
      <c r="H849">
        <v>2021</v>
      </c>
      <c r="I849" t="s">
        <v>588</v>
      </c>
      <c r="J849" t="s">
        <v>595</v>
      </c>
      <c r="K849" t="s">
        <v>2483</v>
      </c>
      <c r="O849" s="6"/>
      <c r="P849" s="6">
        <v>236</v>
      </c>
      <c r="Q849" s="2">
        <v>1</v>
      </c>
      <c r="R849" t="s">
        <v>83</v>
      </c>
      <c r="S849" s="6">
        <f>Tabel134[[#This Row],[%-Eigendom]]*Tabel134[[#This Row],[Vermogen (KWp)]]</f>
        <v>236</v>
      </c>
    </row>
    <row r="850" spans="2:19" x14ac:dyDescent="0.3">
      <c r="B850" t="s">
        <v>2484</v>
      </c>
      <c r="C850" t="s">
        <v>138</v>
      </c>
      <c r="D850" t="s">
        <v>139</v>
      </c>
      <c r="E850" t="s">
        <v>168</v>
      </c>
      <c r="G850" t="s">
        <v>587</v>
      </c>
      <c r="H850">
        <v>2021</v>
      </c>
      <c r="I850" t="s">
        <v>588</v>
      </c>
      <c r="J850" t="s">
        <v>595</v>
      </c>
      <c r="K850" t="s">
        <v>2485</v>
      </c>
      <c r="L850" t="s">
        <v>977</v>
      </c>
      <c r="O850" s="6"/>
      <c r="P850" s="6">
        <v>50</v>
      </c>
      <c r="Q850" s="2">
        <v>1</v>
      </c>
      <c r="R850" t="s">
        <v>83</v>
      </c>
      <c r="S850" s="6">
        <f>Tabel134[[#This Row],[%-Eigendom]]*Tabel134[[#This Row],[Vermogen (KWp)]]</f>
        <v>50</v>
      </c>
    </row>
    <row r="851" spans="2:19" x14ac:dyDescent="0.3">
      <c r="B851" t="s">
        <v>2486</v>
      </c>
      <c r="C851" t="s">
        <v>28</v>
      </c>
      <c r="D851" t="s">
        <v>29</v>
      </c>
      <c r="E851" t="s">
        <v>2487</v>
      </c>
      <c r="F851" t="s">
        <v>2488</v>
      </c>
      <c r="G851" t="s">
        <v>587</v>
      </c>
      <c r="H851">
        <v>2021</v>
      </c>
      <c r="I851" t="s">
        <v>588</v>
      </c>
      <c r="J851" t="s">
        <v>595</v>
      </c>
      <c r="K851" t="s">
        <v>2489</v>
      </c>
      <c r="O851" s="6"/>
      <c r="P851" s="6">
        <v>653</v>
      </c>
      <c r="Q851" s="2">
        <v>1</v>
      </c>
      <c r="R851" t="s">
        <v>83</v>
      </c>
      <c r="S851" s="6">
        <f>Tabel134[[#This Row],[%-Eigendom]]*Tabel134[[#This Row],[Vermogen (KWp)]]</f>
        <v>653</v>
      </c>
    </row>
    <row r="852" spans="2:19" x14ac:dyDescent="0.3">
      <c r="B852" t="s">
        <v>2490</v>
      </c>
      <c r="C852" t="s">
        <v>37</v>
      </c>
      <c r="D852" t="s">
        <v>38</v>
      </c>
      <c r="E852" t="s">
        <v>1893</v>
      </c>
      <c r="F852" t="s">
        <v>2491</v>
      </c>
      <c r="G852" t="s">
        <v>587</v>
      </c>
      <c r="H852">
        <v>2021</v>
      </c>
      <c r="I852" t="s">
        <v>588</v>
      </c>
      <c r="J852" t="s">
        <v>2114</v>
      </c>
      <c r="K852" t="s">
        <v>2492</v>
      </c>
      <c r="L852" t="s">
        <v>2493</v>
      </c>
      <c r="O852" s="6"/>
      <c r="P852" s="6">
        <v>931</v>
      </c>
      <c r="Q852" s="2">
        <v>1</v>
      </c>
      <c r="R852" t="s">
        <v>83</v>
      </c>
      <c r="S852" s="6">
        <f>Tabel134[[#This Row],[%-Eigendom]]*Tabel134[[#This Row],[Vermogen (KWp)]]</f>
        <v>931</v>
      </c>
    </row>
    <row r="853" spans="2:19" x14ac:dyDescent="0.3">
      <c r="B853" t="s">
        <v>2494</v>
      </c>
      <c r="C853" t="s">
        <v>66</v>
      </c>
      <c r="D853" t="s">
        <v>67</v>
      </c>
      <c r="E853" t="s">
        <v>598</v>
      </c>
      <c r="G853" t="s">
        <v>587</v>
      </c>
      <c r="H853">
        <v>2021</v>
      </c>
      <c r="I853" t="s">
        <v>588</v>
      </c>
      <c r="J853" t="s">
        <v>595</v>
      </c>
      <c r="K853" t="s">
        <v>869</v>
      </c>
      <c r="N853" t="s">
        <v>1950</v>
      </c>
      <c r="O853" s="6"/>
      <c r="P853" s="6">
        <v>61</v>
      </c>
      <c r="Q853" s="2">
        <v>1</v>
      </c>
      <c r="R853" t="s">
        <v>166</v>
      </c>
      <c r="S853" s="6">
        <f>Tabel134[[#This Row],[%-Eigendom]]*Tabel134[[#This Row],[Vermogen (KWp)]]</f>
        <v>61</v>
      </c>
    </row>
    <row r="854" spans="2:19" x14ac:dyDescent="0.3">
      <c r="B854" t="s">
        <v>2495</v>
      </c>
      <c r="C854" t="s">
        <v>85</v>
      </c>
      <c r="D854" t="s">
        <v>86</v>
      </c>
      <c r="E854" t="s">
        <v>120</v>
      </c>
      <c r="F854" t="s">
        <v>1525</v>
      </c>
      <c r="G854" t="s">
        <v>587</v>
      </c>
      <c r="H854">
        <v>2021</v>
      </c>
      <c r="I854" t="s">
        <v>588</v>
      </c>
      <c r="J854" t="s">
        <v>595</v>
      </c>
      <c r="K854" t="s">
        <v>130</v>
      </c>
      <c r="O854" s="6"/>
      <c r="P854" s="6">
        <v>66</v>
      </c>
      <c r="Q854" s="2">
        <v>1</v>
      </c>
      <c r="R854" t="s">
        <v>166</v>
      </c>
      <c r="S854" s="6">
        <f>Tabel134[[#This Row],[%-Eigendom]]*Tabel134[[#This Row],[Vermogen (KWp)]]</f>
        <v>66</v>
      </c>
    </row>
    <row r="855" spans="2:19" x14ac:dyDescent="0.3">
      <c r="B855" t="s">
        <v>2496</v>
      </c>
      <c r="C855" t="s">
        <v>42</v>
      </c>
      <c r="D855" t="s">
        <v>316</v>
      </c>
      <c r="E855" t="s">
        <v>1936</v>
      </c>
      <c r="F855" t="s">
        <v>2497</v>
      </c>
      <c r="G855" t="s">
        <v>587</v>
      </c>
      <c r="H855">
        <v>2021</v>
      </c>
      <c r="I855" t="s">
        <v>588</v>
      </c>
      <c r="J855" t="s">
        <v>595</v>
      </c>
      <c r="K855" t="s">
        <v>1938</v>
      </c>
      <c r="L855" t="s">
        <v>769</v>
      </c>
      <c r="O855" s="6"/>
      <c r="P855" s="6">
        <v>55</v>
      </c>
      <c r="Q855" s="2">
        <v>1</v>
      </c>
      <c r="R855" t="s">
        <v>83</v>
      </c>
      <c r="S855" s="6">
        <f>Tabel134[[#This Row],[%-Eigendom]]*Tabel134[[#This Row],[Vermogen (KWp)]]</f>
        <v>55</v>
      </c>
    </row>
    <row r="856" spans="2:19" x14ac:dyDescent="0.3">
      <c r="B856" t="s">
        <v>2498</v>
      </c>
      <c r="C856" t="s">
        <v>85</v>
      </c>
      <c r="D856" t="s">
        <v>86</v>
      </c>
      <c r="E856" t="s">
        <v>120</v>
      </c>
      <c r="F856" t="s">
        <v>384</v>
      </c>
      <c r="G856" t="s">
        <v>587</v>
      </c>
      <c r="H856">
        <v>2021</v>
      </c>
      <c r="I856" t="s">
        <v>588</v>
      </c>
      <c r="J856" t="s">
        <v>595</v>
      </c>
      <c r="K856" t="s">
        <v>1264</v>
      </c>
      <c r="L856" t="s">
        <v>977</v>
      </c>
      <c r="O856" s="6"/>
      <c r="P856" s="6">
        <v>85</v>
      </c>
      <c r="Q856" s="2">
        <v>1</v>
      </c>
      <c r="R856" t="s">
        <v>166</v>
      </c>
      <c r="S856" s="6">
        <f>Tabel134[[#This Row],[%-Eigendom]]*Tabel134[[#This Row],[Vermogen (KWp)]]</f>
        <v>85</v>
      </c>
    </row>
    <row r="857" spans="2:19" x14ac:dyDescent="0.3">
      <c r="B857" t="s">
        <v>2499</v>
      </c>
      <c r="C857" t="s">
        <v>53</v>
      </c>
      <c r="D857" t="s">
        <v>54</v>
      </c>
      <c r="E857" t="s">
        <v>2126</v>
      </c>
      <c r="G857" t="s">
        <v>587</v>
      </c>
      <c r="H857">
        <v>2021</v>
      </c>
      <c r="I857" t="s">
        <v>588</v>
      </c>
      <c r="J857" t="s">
        <v>595</v>
      </c>
      <c r="K857" t="s">
        <v>2127</v>
      </c>
      <c r="O857" s="6"/>
      <c r="P857" s="6">
        <v>58</v>
      </c>
      <c r="Q857" s="2">
        <v>1</v>
      </c>
      <c r="R857" t="s">
        <v>83</v>
      </c>
      <c r="S857" s="6">
        <f>Tabel134[[#This Row],[%-Eigendom]]*Tabel134[[#This Row],[Vermogen (KWp)]]</f>
        <v>58</v>
      </c>
    </row>
    <row r="858" spans="2:19" x14ac:dyDescent="0.3">
      <c r="B858" t="s">
        <v>2500</v>
      </c>
      <c r="C858" t="s">
        <v>66</v>
      </c>
      <c r="D858" t="s">
        <v>67</v>
      </c>
      <c r="E858" t="s">
        <v>598</v>
      </c>
      <c r="G858" t="s">
        <v>587</v>
      </c>
      <c r="H858">
        <v>2021</v>
      </c>
      <c r="I858" t="s">
        <v>588</v>
      </c>
      <c r="J858" t="s">
        <v>595</v>
      </c>
      <c r="K858" t="s">
        <v>702</v>
      </c>
      <c r="O858" s="6"/>
      <c r="P858" s="6">
        <v>417</v>
      </c>
      <c r="Q858" s="2">
        <v>1</v>
      </c>
      <c r="R858" t="s">
        <v>71</v>
      </c>
      <c r="S858" s="6">
        <f>Tabel134[[#This Row],[%-Eigendom]]*Tabel134[[#This Row],[Vermogen (KWp)]]</f>
        <v>417</v>
      </c>
    </row>
    <row r="859" spans="2:19" x14ac:dyDescent="0.3">
      <c r="B859" t="s">
        <v>2501</v>
      </c>
      <c r="C859" t="s">
        <v>66</v>
      </c>
      <c r="D859" t="s">
        <v>67</v>
      </c>
      <c r="E859" t="s">
        <v>738</v>
      </c>
      <c r="F859" t="s">
        <v>2502</v>
      </c>
      <c r="G859" t="s">
        <v>587</v>
      </c>
      <c r="H859">
        <v>2021</v>
      </c>
      <c r="I859" t="s">
        <v>588</v>
      </c>
      <c r="J859" t="s">
        <v>595</v>
      </c>
      <c r="K859" t="s">
        <v>2503</v>
      </c>
      <c r="N859" t="s">
        <v>2504</v>
      </c>
      <c r="O859" s="6"/>
      <c r="P859" s="6">
        <v>214</v>
      </c>
      <c r="Q859" s="2">
        <v>1</v>
      </c>
      <c r="R859" t="s">
        <v>83</v>
      </c>
      <c r="S859" s="6">
        <f>Tabel134[[#This Row],[%-Eigendom]]*Tabel134[[#This Row],[Vermogen (KWp)]]</f>
        <v>214</v>
      </c>
    </row>
    <row r="860" spans="2:19" x14ac:dyDescent="0.3">
      <c r="B860" t="s">
        <v>2505</v>
      </c>
      <c r="C860" t="s">
        <v>37</v>
      </c>
      <c r="D860" t="s">
        <v>38</v>
      </c>
      <c r="E860" t="s">
        <v>1570</v>
      </c>
      <c r="G860" t="s">
        <v>587</v>
      </c>
      <c r="H860">
        <v>2021</v>
      </c>
      <c r="I860" t="s">
        <v>588</v>
      </c>
      <c r="J860" t="s">
        <v>595</v>
      </c>
      <c r="K860" t="s">
        <v>1572</v>
      </c>
      <c r="O860" s="6"/>
      <c r="P860" s="6">
        <v>75</v>
      </c>
      <c r="Q860" s="2">
        <v>1</v>
      </c>
      <c r="R860" t="s">
        <v>83</v>
      </c>
      <c r="S860" s="6">
        <f>Tabel134[[#This Row],[%-Eigendom]]*Tabel134[[#This Row],[Vermogen (KWp)]]</f>
        <v>75</v>
      </c>
    </row>
    <row r="861" spans="2:19" x14ac:dyDescent="0.3">
      <c r="B861" t="s">
        <v>2506</v>
      </c>
      <c r="C861" t="s">
        <v>85</v>
      </c>
      <c r="D861" t="s">
        <v>86</v>
      </c>
      <c r="E861" t="s">
        <v>132</v>
      </c>
      <c r="F861" t="s">
        <v>2507</v>
      </c>
      <c r="G861" t="s">
        <v>587</v>
      </c>
      <c r="H861">
        <v>2021</v>
      </c>
      <c r="I861" t="s">
        <v>588</v>
      </c>
      <c r="J861" t="s">
        <v>595</v>
      </c>
      <c r="K861" t="s">
        <v>2508</v>
      </c>
      <c r="O861" s="6"/>
      <c r="P861" s="6">
        <v>80</v>
      </c>
      <c r="Q861" s="2">
        <v>1</v>
      </c>
      <c r="R861" t="s">
        <v>83</v>
      </c>
      <c r="S861" s="6">
        <f>Tabel134[[#This Row],[%-Eigendom]]*Tabel134[[#This Row],[Vermogen (KWp)]]</f>
        <v>80</v>
      </c>
    </row>
    <row r="862" spans="2:19" x14ac:dyDescent="0.3">
      <c r="B862" t="s">
        <v>2509</v>
      </c>
      <c r="C862" t="s">
        <v>48</v>
      </c>
      <c r="D862" t="s">
        <v>228</v>
      </c>
      <c r="E862" t="s">
        <v>781</v>
      </c>
      <c r="G862" t="s">
        <v>587</v>
      </c>
      <c r="H862">
        <v>2021</v>
      </c>
      <c r="I862" t="s">
        <v>588</v>
      </c>
      <c r="J862" t="s">
        <v>595</v>
      </c>
      <c r="K862" t="s">
        <v>1861</v>
      </c>
      <c r="O862" s="6"/>
      <c r="P862" s="6">
        <v>188</v>
      </c>
      <c r="Q862" s="2">
        <v>1</v>
      </c>
      <c r="R862" t="s">
        <v>83</v>
      </c>
      <c r="S862" s="6">
        <f>Tabel134[[#This Row],[%-Eigendom]]*Tabel134[[#This Row],[Vermogen (KWp)]]</f>
        <v>188</v>
      </c>
    </row>
    <row r="863" spans="2:19" x14ac:dyDescent="0.3">
      <c r="B863" t="s">
        <v>2510</v>
      </c>
      <c r="C863" t="s">
        <v>48</v>
      </c>
      <c r="D863" t="s">
        <v>150</v>
      </c>
      <c r="E863" t="s">
        <v>1648</v>
      </c>
      <c r="G863" t="s">
        <v>587</v>
      </c>
      <c r="H863">
        <v>2021</v>
      </c>
      <c r="I863" t="s">
        <v>588</v>
      </c>
      <c r="J863" t="s">
        <v>595</v>
      </c>
      <c r="K863" t="s">
        <v>152</v>
      </c>
      <c r="L863" t="s">
        <v>1047</v>
      </c>
      <c r="O863" s="6"/>
      <c r="P863" s="6">
        <v>146</v>
      </c>
      <c r="Q863" s="2">
        <v>1</v>
      </c>
      <c r="R863" t="s">
        <v>83</v>
      </c>
      <c r="S863" s="6">
        <f>Tabel134[[#This Row],[%-Eigendom]]*Tabel134[[#This Row],[Vermogen (KWp)]]</f>
        <v>146</v>
      </c>
    </row>
    <row r="864" spans="2:19" x14ac:dyDescent="0.3">
      <c r="B864" t="s">
        <v>2511</v>
      </c>
      <c r="C864" t="s">
        <v>48</v>
      </c>
      <c r="D864" t="s">
        <v>403</v>
      </c>
      <c r="E864" t="s">
        <v>1678</v>
      </c>
      <c r="G864" t="s">
        <v>587</v>
      </c>
      <c r="H864">
        <v>2021</v>
      </c>
      <c r="I864" t="s">
        <v>588</v>
      </c>
      <c r="J864" t="s">
        <v>599</v>
      </c>
      <c r="K864" t="s">
        <v>1679</v>
      </c>
      <c r="O864" s="6"/>
      <c r="P864" s="6">
        <v>54</v>
      </c>
      <c r="Q864" s="2">
        <v>1</v>
      </c>
      <c r="R864" t="s">
        <v>166</v>
      </c>
      <c r="S864" s="6">
        <f>Tabel134[[#This Row],[%-Eigendom]]*Tabel134[[#This Row],[Vermogen (KWp)]]</f>
        <v>54</v>
      </c>
    </row>
    <row r="865" spans="2:19" x14ac:dyDescent="0.3">
      <c r="B865" t="s">
        <v>2512</v>
      </c>
      <c r="C865" t="s">
        <v>28</v>
      </c>
      <c r="D865" t="s">
        <v>33</v>
      </c>
      <c r="E865" t="s">
        <v>1292</v>
      </c>
      <c r="F865" t="s">
        <v>2468</v>
      </c>
      <c r="G865" t="s">
        <v>587</v>
      </c>
      <c r="H865">
        <v>2021</v>
      </c>
      <c r="I865" t="s">
        <v>607</v>
      </c>
      <c r="J865" t="s">
        <v>2513</v>
      </c>
      <c r="K865" t="s">
        <v>2514</v>
      </c>
      <c r="N865" t="s">
        <v>2515</v>
      </c>
      <c r="O865" s="6">
        <v>12806</v>
      </c>
      <c r="P865" s="6">
        <v>411</v>
      </c>
      <c r="Q865" s="2">
        <v>0.03</v>
      </c>
      <c r="R865" t="s">
        <v>166</v>
      </c>
      <c r="S865" s="6">
        <f>Tabel134[[#This Row],[%-Eigendom]]*Tabel134[[#This Row],[Vermogen (KWp)]]</f>
        <v>12.33</v>
      </c>
    </row>
    <row r="866" spans="2:19" x14ac:dyDescent="0.3">
      <c r="B866" t="s">
        <v>2516</v>
      </c>
      <c r="C866" t="s">
        <v>66</v>
      </c>
      <c r="D866" t="s">
        <v>67</v>
      </c>
      <c r="E866" t="s">
        <v>598</v>
      </c>
      <c r="G866" t="s">
        <v>587</v>
      </c>
      <c r="H866">
        <v>2021</v>
      </c>
      <c r="I866" t="s">
        <v>588</v>
      </c>
      <c r="J866" t="s">
        <v>1070</v>
      </c>
      <c r="K866" t="s">
        <v>2517</v>
      </c>
      <c r="L866" t="s">
        <v>1973</v>
      </c>
      <c r="O866" s="6"/>
      <c r="P866" s="6">
        <v>41</v>
      </c>
      <c r="Q866" s="2">
        <v>1</v>
      </c>
      <c r="R866" t="s">
        <v>83</v>
      </c>
      <c r="S866" s="6">
        <f>Tabel134[[#This Row],[%-Eigendom]]*Tabel134[[#This Row],[Vermogen (KWp)]]</f>
        <v>41</v>
      </c>
    </row>
    <row r="867" spans="2:19" x14ac:dyDescent="0.3">
      <c r="B867" t="s">
        <v>2518</v>
      </c>
      <c r="C867" t="s">
        <v>66</v>
      </c>
      <c r="D867" t="s">
        <v>67</v>
      </c>
      <c r="E867" t="s">
        <v>235</v>
      </c>
      <c r="F867" t="s">
        <v>1966</v>
      </c>
      <c r="G867" t="s">
        <v>587</v>
      </c>
      <c r="H867">
        <v>2021</v>
      </c>
      <c r="I867" t="s">
        <v>588</v>
      </c>
      <c r="J867" t="s">
        <v>599</v>
      </c>
      <c r="K867" t="s">
        <v>866</v>
      </c>
      <c r="L867" t="s">
        <v>601</v>
      </c>
      <c r="O867" s="6"/>
      <c r="P867" s="6">
        <v>54</v>
      </c>
      <c r="Q867" s="2">
        <v>1</v>
      </c>
      <c r="R867" t="s">
        <v>83</v>
      </c>
      <c r="S867" s="6">
        <f>Tabel134[[#This Row],[%-Eigendom]]*Tabel134[[#This Row],[Vermogen (KWp)]]</f>
        <v>54</v>
      </c>
    </row>
    <row r="868" spans="2:19" x14ac:dyDescent="0.3">
      <c r="B868" t="s">
        <v>2519</v>
      </c>
      <c r="C868" t="s">
        <v>73</v>
      </c>
      <c r="D868" t="s">
        <v>290</v>
      </c>
      <c r="E868" t="s">
        <v>2520</v>
      </c>
      <c r="F868" t="s">
        <v>2521</v>
      </c>
      <c r="G868" t="s">
        <v>587</v>
      </c>
      <c r="H868">
        <v>2021</v>
      </c>
      <c r="I868" t="s">
        <v>588</v>
      </c>
      <c r="J868" t="s">
        <v>595</v>
      </c>
      <c r="K868" t="s">
        <v>2522</v>
      </c>
      <c r="O868" s="6"/>
      <c r="P868" s="6">
        <v>98</v>
      </c>
      <c r="Q868" s="2">
        <v>1</v>
      </c>
      <c r="R868" t="s">
        <v>83</v>
      </c>
      <c r="S868" s="6">
        <f>Tabel134[[#This Row],[%-Eigendom]]*Tabel134[[#This Row],[Vermogen (KWp)]]</f>
        <v>98</v>
      </c>
    </row>
    <row r="869" spans="2:19" x14ac:dyDescent="0.3">
      <c r="B869" t="s">
        <v>2523</v>
      </c>
      <c r="C869" t="s">
        <v>28</v>
      </c>
      <c r="D869" t="s">
        <v>33</v>
      </c>
      <c r="E869" t="s">
        <v>1540</v>
      </c>
      <c r="G869" t="s">
        <v>587</v>
      </c>
      <c r="H869">
        <v>2021</v>
      </c>
      <c r="I869" t="s">
        <v>588</v>
      </c>
      <c r="J869" t="s">
        <v>595</v>
      </c>
      <c r="K869" t="s">
        <v>1541</v>
      </c>
      <c r="O869" s="6"/>
      <c r="P869" s="6">
        <v>61</v>
      </c>
      <c r="Q869" s="2">
        <v>1</v>
      </c>
      <c r="R869" t="s">
        <v>166</v>
      </c>
      <c r="S869" s="6">
        <f>Tabel134[[#This Row],[%-Eigendom]]*Tabel134[[#This Row],[Vermogen (KWp)]]</f>
        <v>61</v>
      </c>
    </row>
    <row r="870" spans="2:19" x14ac:dyDescent="0.3">
      <c r="B870" t="s">
        <v>2524</v>
      </c>
      <c r="C870" t="s">
        <v>42</v>
      </c>
      <c r="D870" t="s">
        <v>316</v>
      </c>
      <c r="E870" t="s">
        <v>1936</v>
      </c>
      <c r="F870" t="s">
        <v>2525</v>
      </c>
      <c r="G870" t="s">
        <v>587</v>
      </c>
      <c r="H870">
        <v>2021</v>
      </c>
      <c r="I870" t="s">
        <v>588</v>
      </c>
      <c r="J870" t="s">
        <v>595</v>
      </c>
      <c r="K870" t="s">
        <v>1938</v>
      </c>
      <c r="L870" t="s">
        <v>769</v>
      </c>
      <c r="O870" s="6"/>
      <c r="P870" s="6">
        <v>54</v>
      </c>
      <c r="Q870" s="2">
        <v>1</v>
      </c>
      <c r="R870" t="s">
        <v>83</v>
      </c>
      <c r="S870" s="6">
        <f>Tabel134[[#This Row],[%-Eigendom]]*Tabel134[[#This Row],[Vermogen (KWp)]]</f>
        <v>54</v>
      </c>
    </row>
    <row r="871" spans="2:19" x14ac:dyDescent="0.3">
      <c r="B871" t="s">
        <v>2526</v>
      </c>
      <c r="C871" t="s">
        <v>48</v>
      </c>
      <c r="D871" t="s">
        <v>228</v>
      </c>
      <c r="E871" t="s">
        <v>781</v>
      </c>
      <c r="F871" t="s">
        <v>782</v>
      </c>
      <c r="G871" t="s">
        <v>587</v>
      </c>
      <c r="H871">
        <v>2021</v>
      </c>
      <c r="I871" t="s">
        <v>588</v>
      </c>
      <c r="J871" t="s">
        <v>595</v>
      </c>
      <c r="K871" t="s">
        <v>1861</v>
      </c>
      <c r="O871" s="6"/>
      <c r="P871" s="6">
        <v>188</v>
      </c>
      <c r="Q871" s="2">
        <v>1</v>
      </c>
      <c r="R871" t="s">
        <v>166</v>
      </c>
      <c r="S871" s="6">
        <f>Tabel134[[#This Row],[%-Eigendom]]*Tabel134[[#This Row],[Vermogen (KWp)]]</f>
        <v>188</v>
      </c>
    </row>
    <row r="872" spans="2:19" x14ac:dyDescent="0.3">
      <c r="B872" t="s">
        <v>2527</v>
      </c>
      <c r="C872" t="s">
        <v>48</v>
      </c>
      <c r="D872" t="s">
        <v>228</v>
      </c>
      <c r="E872" t="s">
        <v>2297</v>
      </c>
      <c r="F872" t="s">
        <v>2528</v>
      </c>
      <c r="G872" t="s">
        <v>587</v>
      </c>
      <c r="H872">
        <v>2021</v>
      </c>
      <c r="I872" t="s">
        <v>588</v>
      </c>
      <c r="J872" t="s">
        <v>599</v>
      </c>
      <c r="K872" t="s">
        <v>2299</v>
      </c>
      <c r="L872" t="s">
        <v>601</v>
      </c>
      <c r="O872" s="6"/>
      <c r="P872" s="6">
        <v>83</v>
      </c>
      <c r="Q872" s="2">
        <v>1</v>
      </c>
      <c r="R872" t="s">
        <v>83</v>
      </c>
      <c r="S872" s="6">
        <f>Tabel134[[#This Row],[%-Eigendom]]*Tabel134[[#This Row],[Vermogen (KWp)]]</f>
        <v>83</v>
      </c>
    </row>
    <row r="873" spans="2:19" x14ac:dyDescent="0.3">
      <c r="B873" t="s">
        <v>2529</v>
      </c>
      <c r="C873" t="s">
        <v>21</v>
      </c>
      <c r="D873" t="s">
        <v>542</v>
      </c>
      <c r="E873" t="s">
        <v>630</v>
      </c>
      <c r="F873" t="s">
        <v>2530</v>
      </c>
      <c r="G873" t="s">
        <v>880</v>
      </c>
      <c r="H873">
        <v>2021</v>
      </c>
      <c r="I873" t="s">
        <v>607</v>
      </c>
      <c r="J873" t="s">
        <v>595</v>
      </c>
      <c r="K873" t="s">
        <v>2531</v>
      </c>
      <c r="L873" t="s">
        <v>2532</v>
      </c>
      <c r="M873" t="s">
        <v>2533</v>
      </c>
      <c r="N873" t="s">
        <v>2534</v>
      </c>
      <c r="O873" s="6">
        <v>10800</v>
      </c>
      <c r="P873" s="6">
        <v>0</v>
      </c>
      <c r="Q873" s="2">
        <v>0</v>
      </c>
      <c r="R873" t="s">
        <v>71</v>
      </c>
      <c r="S873" s="6">
        <f>Tabel134[[#This Row],[%-Eigendom]]*Tabel134[[#This Row],[Vermogen (KWp)]]</f>
        <v>0</v>
      </c>
    </row>
    <row r="874" spans="2:19" x14ac:dyDescent="0.3">
      <c r="B874" t="s">
        <v>2535</v>
      </c>
      <c r="C874" t="s">
        <v>28</v>
      </c>
      <c r="D874" t="s">
        <v>33</v>
      </c>
      <c r="E874" t="s">
        <v>1540</v>
      </c>
      <c r="G874" t="s">
        <v>587</v>
      </c>
      <c r="H874">
        <v>2021</v>
      </c>
      <c r="I874" t="s">
        <v>588</v>
      </c>
      <c r="J874" t="s">
        <v>595</v>
      </c>
      <c r="K874" t="s">
        <v>1541</v>
      </c>
      <c r="O874" s="6"/>
      <c r="P874" s="6">
        <v>225</v>
      </c>
      <c r="Q874" s="2">
        <v>1</v>
      </c>
      <c r="R874" t="s">
        <v>71</v>
      </c>
      <c r="S874" s="6">
        <f>Tabel134[[#This Row],[%-Eigendom]]*Tabel134[[#This Row],[Vermogen (KWp)]]</f>
        <v>225</v>
      </c>
    </row>
    <row r="875" spans="2:19" x14ac:dyDescent="0.3">
      <c r="B875" t="s">
        <v>2536</v>
      </c>
      <c r="C875" t="s">
        <v>28</v>
      </c>
      <c r="D875" t="s">
        <v>33</v>
      </c>
      <c r="E875" t="s">
        <v>1540</v>
      </c>
      <c r="G875" t="s">
        <v>587</v>
      </c>
      <c r="H875">
        <v>2021</v>
      </c>
      <c r="I875" t="s">
        <v>588</v>
      </c>
      <c r="J875" t="s">
        <v>595</v>
      </c>
      <c r="K875" t="s">
        <v>1541</v>
      </c>
      <c r="O875" s="6"/>
      <c r="P875" s="6">
        <v>320</v>
      </c>
      <c r="Q875" s="2">
        <v>1</v>
      </c>
      <c r="R875" t="s">
        <v>71</v>
      </c>
      <c r="S875" s="6">
        <f>Tabel134[[#This Row],[%-Eigendom]]*Tabel134[[#This Row],[Vermogen (KWp)]]</f>
        <v>320</v>
      </c>
    </row>
    <row r="876" spans="2:19" x14ac:dyDescent="0.3">
      <c r="B876" t="s">
        <v>2537</v>
      </c>
      <c r="C876" t="s">
        <v>85</v>
      </c>
      <c r="D876" t="s">
        <v>86</v>
      </c>
      <c r="E876" t="s">
        <v>85</v>
      </c>
      <c r="G876" t="s">
        <v>587</v>
      </c>
      <c r="H876">
        <v>2021</v>
      </c>
      <c r="I876" t="s">
        <v>588</v>
      </c>
      <c r="J876" t="s">
        <v>595</v>
      </c>
      <c r="K876" t="s">
        <v>145</v>
      </c>
      <c r="L876" t="s">
        <v>993</v>
      </c>
      <c r="N876" t="s">
        <v>994</v>
      </c>
      <c r="O876" s="6"/>
      <c r="P876" s="6">
        <v>23</v>
      </c>
      <c r="Q876" s="2">
        <v>0</v>
      </c>
      <c r="R876" t="s">
        <v>596</v>
      </c>
      <c r="S876" s="6">
        <f>Tabel134[[#This Row],[%-Eigendom]]*Tabel134[[#This Row],[Vermogen (KWp)]]</f>
        <v>0</v>
      </c>
    </row>
    <row r="877" spans="2:19" x14ac:dyDescent="0.3">
      <c r="B877" t="s">
        <v>2538</v>
      </c>
      <c r="C877" t="s">
        <v>138</v>
      </c>
      <c r="D877" t="s">
        <v>139</v>
      </c>
      <c r="E877" t="s">
        <v>1512</v>
      </c>
      <c r="F877" t="s">
        <v>1513</v>
      </c>
      <c r="G877" t="s">
        <v>587</v>
      </c>
      <c r="H877">
        <v>2021</v>
      </c>
      <c r="I877" t="s">
        <v>607</v>
      </c>
      <c r="J877" t="s">
        <v>595</v>
      </c>
      <c r="K877" t="s">
        <v>1514</v>
      </c>
      <c r="L877" t="s">
        <v>2539</v>
      </c>
      <c r="M877" t="s">
        <v>1515</v>
      </c>
      <c r="O877" s="6"/>
      <c r="P877" s="6">
        <v>386</v>
      </c>
      <c r="Q877" s="2">
        <v>1</v>
      </c>
      <c r="R877" t="s">
        <v>71</v>
      </c>
      <c r="S877" s="6">
        <f>Tabel134[[#This Row],[%-Eigendom]]*Tabel134[[#This Row],[Vermogen (KWp)]]</f>
        <v>386</v>
      </c>
    </row>
    <row r="878" spans="2:19" x14ac:dyDescent="0.3">
      <c r="B878" t="s">
        <v>2540</v>
      </c>
      <c r="C878" t="s">
        <v>48</v>
      </c>
      <c r="D878" t="s">
        <v>49</v>
      </c>
      <c r="E878" t="s">
        <v>636</v>
      </c>
      <c r="G878" t="s">
        <v>587</v>
      </c>
      <c r="H878">
        <v>2021</v>
      </c>
      <c r="I878" t="s">
        <v>588</v>
      </c>
      <c r="J878" t="s">
        <v>595</v>
      </c>
      <c r="K878" t="s">
        <v>637</v>
      </c>
      <c r="O878" s="6"/>
      <c r="P878" s="6">
        <v>149</v>
      </c>
      <c r="Q878" s="2">
        <v>1</v>
      </c>
      <c r="R878" t="s">
        <v>83</v>
      </c>
      <c r="S878" s="6">
        <f>Tabel134[[#This Row],[%-Eigendom]]*Tabel134[[#This Row],[Vermogen (KWp)]]</f>
        <v>149</v>
      </c>
    </row>
    <row r="879" spans="2:19" x14ac:dyDescent="0.3">
      <c r="B879" t="s">
        <v>2541</v>
      </c>
      <c r="C879" t="s">
        <v>66</v>
      </c>
      <c r="D879" t="s">
        <v>67</v>
      </c>
      <c r="E879" t="s">
        <v>68</v>
      </c>
      <c r="F879" t="s">
        <v>2542</v>
      </c>
      <c r="G879" t="s">
        <v>587</v>
      </c>
      <c r="H879">
        <v>2021</v>
      </c>
      <c r="I879" t="s">
        <v>588</v>
      </c>
      <c r="J879" t="s">
        <v>595</v>
      </c>
      <c r="K879" t="s">
        <v>69</v>
      </c>
      <c r="L879" t="s">
        <v>1624</v>
      </c>
      <c r="O879" s="6"/>
      <c r="P879" s="6">
        <v>64</v>
      </c>
      <c r="Q879" s="2">
        <v>1</v>
      </c>
      <c r="R879" t="s">
        <v>83</v>
      </c>
      <c r="S879" s="6">
        <f>Tabel134[[#This Row],[%-Eigendom]]*Tabel134[[#This Row],[Vermogen (KWp)]]</f>
        <v>64</v>
      </c>
    </row>
    <row r="880" spans="2:19" x14ac:dyDescent="0.3">
      <c r="B880" t="s">
        <v>2543</v>
      </c>
      <c r="C880" t="s">
        <v>21</v>
      </c>
      <c r="D880" t="s">
        <v>22</v>
      </c>
      <c r="E880" t="s">
        <v>1507</v>
      </c>
      <c r="F880" t="s">
        <v>21</v>
      </c>
      <c r="G880" t="s">
        <v>587</v>
      </c>
      <c r="H880">
        <v>2021</v>
      </c>
      <c r="I880" t="s">
        <v>588</v>
      </c>
      <c r="J880" t="s">
        <v>2114</v>
      </c>
      <c r="K880" t="s">
        <v>2544</v>
      </c>
      <c r="L880" t="s">
        <v>2545</v>
      </c>
      <c r="O880" s="6"/>
      <c r="P880" s="6">
        <v>203</v>
      </c>
      <c r="Q880" s="2">
        <v>1</v>
      </c>
      <c r="R880" t="s">
        <v>83</v>
      </c>
      <c r="S880" s="6">
        <f>Tabel134[[#This Row],[%-Eigendom]]*Tabel134[[#This Row],[Vermogen (KWp)]]</f>
        <v>203</v>
      </c>
    </row>
    <row r="881" spans="2:19" x14ac:dyDescent="0.3">
      <c r="B881" t="s">
        <v>2546</v>
      </c>
      <c r="C881" t="s">
        <v>48</v>
      </c>
      <c r="D881" t="s">
        <v>403</v>
      </c>
      <c r="E881" t="s">
        <v>1465</v>
      </c>
      <c r="F881" t="s">
        <v>1466</v>
      </c>
      <c r="G881" t="s">
        <v>587</v>
      </c>
      <c r="H881">
        <v>2021</v>
      </c>
      <c r="I881" t="s">
        <v>588</v>
      </c>
      <c r="J881" t="s">
        <v>595</v>
      </c>
      <c r="K881" t="s">
        <v>1523</v>
      </c>
      <c r="O881" s="6"/>
      <c r="P881" s="6">
        <v>74</v>
      </c>
      <c r="Q881" s="2">
        <v>1</v>
      </c>
      <c r="R881" t="s">
        <v>83</v>
      </c>
      <c r="S881" s="6">
        <f>Tabel134[[#This Row],[%-Eigendom]]*Tabel134[[#This Row],[Vermogen (KWp)]]</f>
        <v>74</v>
      </c>
    </row>
    <row r="882" spans="2:19" x14ac:dyDescent="0.3">
      <c r="B882" t="s">
        <v>2547</v>
      </c>
      <c r="C882" t="s">
        <v>85</v>
      </c>
      <c r="D882" t="s">
        <v>86</v>
      </c>
      <c r="E882" t="s">
        <v>87</v>
      </c>
      <c r="G882" t="s">
        <v>587</v>
      </c>
      <c r="H882">
        <v>2021</v>
      </c>
      <c r="I882" t="s">
        <v>588</v>
      </c>
      <c r="J882" t="s">
        <v>595</v>
      </c>
      <c r="K882" t="s">
        <v>2548</v>
      </c>
      <c r="N882" t="s">
        <v>2549</v>
      </c>
      <c r="O882" s="6"/>
      <c r="P882" s="6">
        <v>82</v>
      </c>
      <c r="Q882" s="2">
        <v>1</v>
      </c>
      <c r="R882" t="s">
        <v>83</v>
      </c>
      <c r="S882" s="6">
        <f>Tabel134[[#This Row],[%-Eigendom]]*Tabel134[[#This Row],[Vermogen (KWp)]]</f>
        <v>82</v>
      </c>
    </row>
    <row r="883" spans="2:19" x14ac:dyDescent="0.3">
      <c r="B883" t="s">
        <v>2550</v>
      </c>
      <c r="C883" t="s">
        <v>73</v>
      </c>
      <c r="D883" t="s">
        <v>74</v>
      </c>
      <c r="E883" t="s">
        <v>1718</v>
      </c>
      <c r="F883" t="s">
        <v>1719</v>
      </c>
      <c r="G883" t="s">
        <v>587</v>
      </c>
      <c r="H883">
        <v>2021</v>
      </c>
      <c r="I883" t="s">
        <v>588</v>
      </c>
      <c r="J883" t="s">
        <v>595</v>
      </c>
      <c r="K883" t="s">
        <v>1720</v>
      </c>
      <c r="O883" s="6"/>
      <c r="P883" s="6">
        <v>43</v>
      </c>
      <c r="Q883" s="2">
        <v>1</v>
      </c>
      <c r="R883" t="s">
        <v>83</v>
      </c>
      <c r="S883" s="6">
        <f>Tabel134[[#This Row],[%-Eigendom]]*Tabel134[[#This Row],[Vermogen (KWp)]]</f>
        <v>43</v>
      </c>
    </row>
    <row r="884" spans="2:19" x14ac:dyDescent="0.3">
      <c r="B884" t="s">
        <v>2551</v>
      </c>
      <c r="C884" t="s">
        <v>28</v>
      </c>
      <c r="D884" t="s">
        <v>29</v>
      </c>
      <c r="E884" t="s">
        <v>295</v>
      </c>
      <c r="F884" t="s">
        <v>1837</v>
      </c>
      <c r="G884" t="s">
        <v>587</v>
      </c>
      <c r="H884">
        <v>2021</v>
      </c>
      <c r="I884" t="s">
        <v>588</v>
      </c>
      <c r="J884" t="s">
        <v>595</v>
      </c>
      <c r="K884" t="s">
        <v>1838</v>
      </c>
      <c r="O884" s="6"/>
      <c r="P884" s="6">
        <v>50</v>
      </c>
      <c r="Q884" s="2">
        <v>1</v>
      </c>
      <c r="R884" t="s">
        <v>83</v>
      </c>
      <c r="S884" s="6">
        <f>Tabel134[[#This Row],[%-Eigendom]]*Tabel134[[#This Row],[Vermogen (KWp)]]</f>
        <v>50</v>
      </c>
    </row>
    <row r="885" spans="2:19" x14ac:dyDescent="0.3">
      <c r="B885" t="s">
        <v>2552</v>
      </c>
      <c r="C885" t="s">
        <v>28</v>
      </c>
      <c r="D885" t="s">
        <v>33</v>
      </c>
      <c r="E885" t="s">
        <v>1540</v>
      </c>
      <c r="G885" t="s">
        <v>587</v>
      </c>
      <c r="H885">
        <v>2021</v>
      </c>
      <c r="I885" t="s">
        <v>588</v>
      </c>
      <c r="J885" t="s">
        <v>595</v>
      </c>
      <c r="K885" t="s">
        <v>1541</v>
      </c>
      <c r="O885" s="6"/>
      <c r="P885" s="6">
        <v>306</v>
      </c>
      <c r="Q885" s="2">
        <v>1</v>
      </c>
      <c r="R885" t="s">
        <v>71</v>
      </c>
      <c r="S885" s="6">
        <f>Tabel134[[#This Row],[%-Eigendom]]*Tabel134[[#This Row],[Vermogen (KWp)]]</f>
        <v>306</v>
      </c>
    </row>
    <row r="886" spans="2:19" x14ac:dyDescent="0.3">
      <c r="B886" t="s">
        <v>2553</v>
      </c>
      <c r="C886" t="s">
        <v>48</v>
      </c>
      <c r="D886" t="s">
        <v>49</v>
      </c>
      <c r="E886" t="s">
        <v>2094</v>
      </c>
      <c r="F886" t="s">
        <v>2554</v>
      </c>
      <c r="G886" t="s">
        <v>587</v>
      </c>
      <c r="H886">
        <v>2021</v>
      </c>
      <c r="I886" t="s">
        <v>588</v>
      </c>
      <c r="J886" t="s">
        <v>595</v>
      </c>
      <c r="K886" t="s">
        <v>2096</v>
      </c>
      <c r="O886" s="6"/>
      <c r="P886" s="6">
        <v>82</v>
      </c>
      <c r="Q886" s="2">
        <v>1</v>
      </c>
      <c r="R886" t="s">
        <v>83</v>
      </c>
      <c r="S886" s="6">
        <f>Tabel134[[#This Row],[%-Eigendom]]*Tabel134[[#This Row],[Vermogen (KWp)]]</f>
        <v>82</v>
      </c>
    </row>
    <row r="887" spans="2:19" x14ac:dyDescent="0.3">
      <c r="B887" t="s">
        <v>2555</v>
      </c>
      <c r="C887" t="s">
        <v>138</v>
      </c>
      <c r="D887" t="s">
        <v>139</v>
      </c>
      <c r="E887" t="s">
        <v>248</v>
      </c>
      <c r="F887" t="s">
        <v>2263</v>
      </c>
      <c r="G887" t="s">
        <v>587</v>
      </c>
      <c r="H887">
        <v>2021</v>
      </c>
      <c r="I887" t="s">
        <v>588</v>
      </c>
      <c r="J887" t="s">
        <v>595</v>
      </c>
      <c r="K887" t="s">
        <v>2264</v>
      </c>
      <c r="L887" t="s">
        <v>977</v>
      </c>
      <c r="O887" s="6"/>
      <c r="P887" s="6">
        <v>34</v>
      </c>
      <c r="Q887" s="2">
        <v>1</v>
      </c>
      <c r="R887" t="s">
        <v>83</v>
      </c>
      <c r="S887" s="6">
        <f>Tabel134[[#This Row],[%-Eigendom]]*Tabel134[[#This Row],[Vermogen (KWp)]]</f>
        <v>34</v>
      </c>
    </row>
    <row r="888" spans="2:19" x14ac:dyDescent="0.3">
      <c r="B888" t="s">
        <v>2556</v>
      </c>
      <c r="C888" t="s">
        <v>73</v>
      </c>
      <c r="D888" t="s">
        <v>290</v>
      </c>
      <c r="E888" t="s">
        <v>291</v>
      </c>
      <c r="F888" t="s">
        <v>292</v>
      </c>
      <c r="G888" t="s">
        <v>587</v>
      </c>
      <c r="H888">
        <v>2021</v>
      </c>
      <c r="I888" t="s">
        <v>588</v>
      </c>
      <c r="J888" t="s">
        <v>595</v>
      </c>
      <c r="K888" t="s">
        <v>413</v>
      </c>
      <c r="O888" s="6"/>
      <c r="P888" s="6">
        <v>105</v>
      </c>
      <c r="Q888" s="2">
        <v>1</v>
      </c>
      <c r="R888" t="s">
        <v>83</v>
      </c>
      <c r="S888" s="6">
        <f>Tabel134[[#This Row],[%-Eigendom]]*Tabel134[[#This Row],[Vermogen (KWp)]]</f>
        <v>105</v>
      </c>
    </row>
    <row r="889" spans="2:19" x14ac:dyDescent="0.3">
      <c r="B889" t="s">
        <v>2557</v>
      </c>
      <c r="C889" t="s">
        <v>28</v>
      </c>
      <c r="D889" t="s">
        <v>33</v>
      </c>
      <c r="E889" t="s">
        <v>1540</v>
      </c>
      <c r="G889" t="s">
        <v>587</v>
      </c>
      <c r="H889">
        <v>2021</v>
      </c>
      <c r="I889" t="s">
        <v>588</v>
      </c>
      <c r="J889" t="s">
        <v>595</v>
      </c>
      <c r="K889" t="s">
        <v>1541</v>
      </c>
      <c r="O889" s="6"/>
      <c r="P889" s="6">
        <v>228</v>
      </c>
      <c r="Q889" s="2">
        <v>1</v>
      </c>
      <c r="R889" t="s">
        <v>166</v>
      </c>
      <c r="S889" s="6">
        <f>Tabel134[[#This Row],[%-Eigendom]]*Tabel134[[#This Row],[Vermogen (KWp)]]</f>
        <v>228</v>
      </c>
    </row>
    <row r="890" spans="2:19" x14ac:dyDescent="0.3">
      <c r="B890" t="s">
        <v>2558</v>
      </c>
      <c r="C890" t="s">
        <v>28</v>
      </c>
      <c r="D890" t="s">
        <v>29</v>
      </c>
      <c r="E890" t="s">
        <v>1134</v>
      </c>
      <c r="G890" t="s">
        <v>587</v>
      </c>
      <c r="H890">
        <v>2021</v>
      </c>
      <c r="I890" t="s">
        <v>588</v>
      </c>
      <c r="J890" t="s">
        <v>595</v>
      </c>
      <c r="K890" t="s">
        <v>1768</v>
      </c>
      <c r="O890" s="6"/>
      <c r="P890" s="6">
        <v>58</v>
      </c>
      <c r="Q890" s="2">
        <v>1</v>
      </c>
      <c r="R890" t="s">
        <v>83</v>
      </c>
      <c r="S890" s="6">
        <f>Tabel134[[#This Row],[%-Eigendom]]*Tabel134[[#This Row],[Vermogen (KWp)]]</f>
        <v>58</v>
      </c>
    </row>
    <row r="891" spans="2:19" x14ac:dyDescent="0.3">
      <c r="B891" t="s">
        <v>2559</v>
      </c>
      <c r="C891" t="s">
        <v>28</v>
      </c>
      <c r="D891" t="s">
        <v>33</v>
      </c>
      <c r="E891" t="s">
        <v>1540</v>
      </c>
      <c r="G891" t="s">
        <v>587</v>
      </c>
      <c r="H891">
        <v>2021</v>
      </c>
      <c r="I891" t="s">
        <v>588</v>
      </c>
      <c r="J891" t="s">
        <v>595</v>
      </c>
      <c r="K891" t="s">
        <v>1541</v>
      </c>
      <c r="O891" s="6"/>
      <c r="P891" s="6">
        <v>89</v>
      </c>
      <c r="Q891" s="2">
        <v>1</v>
      </c>
      <c r="R891" t="s">
        <v>83</v>
      </c>
      <c r="S891" s="6">
        <f>Tabel134[[#This Row],[%-Eigendom]]*Tabel134[[#This Row],[Vermogen (KWp)]]</f>
        <v>89</v>
      </c>
    </row>
    <row r="892" spans="2:19" x14ac:dyDescent="0.3">
      <c r="B892" t="s">
        <v>2560</v>
      </c>
      <c r="C892" t="s">
        <v>73</v>
      </c>
      <c r="D892" t="s">
        <v>290</v>
      </c>
      <c r="E892" t="s">
        <v>1847</v>
      </c>
      <c r="F892" t="s">
        <v>2561</v>
      </c>
      <c r="G892" t="s">
        <v>587</v>
      </c>
      <c r="H892">
        <v>2021</v>
      </c>
      <c r="I892" t="s">
        <v>588</v>
      </c>
      <c r="J892" t="s">
        <v>610</v>
      </c>
      <c r="K892" t="s">
        <v>2562</v>
      </c>
      <c r="L892" t="s">
        <v>2563</v>
      </c>
      <c r="N892" t="s">
        <v>2564</v>
      </c>
      <c r="O892" s="6"/>
      <c r="P892" s="6">
        <v>101</v>
      </c>
      <c r="Q892" s="2">
        <v>1</v>
      </c>
      <c r="R892" t="s">
        <v>83</v>
      </c>
      <c r="S892" s="6">
        <f>Tabel134[[#This Row],[%-Eigendom]]*Tabel134[[#This Row],[Vermogen (KWp)]]</f>
        <v>101</v>
      </c>
    </row>
    <row r="893" spans="2:19" x14ac:dyDescent="0.3">
      <c r="B893" t="s">
        <v>2565</v>
      </c>
      <c r="C893" t="s">
        <v>48</v>
      </c>
      <c r="D893" t="s">
        <v>49</v>
      </c>
      <c r="E893" t="s">
        <v>2094</v>
      </c>
      <c r="F893" t="s">
        <v>2095</v>
      </c>
      <c r="G893" t="s">
        <v>587</v>
      </c>
      <c r="H893">
        <v>2021</v>
      </c>
      <c r="I893" t="s">
        <v>588</v>
      </c>
      <c r="J893" t="s">
        <v>595</v>
      </c>
      <c r="K893" t="s">
        <v>2096</v>
      </c>
      <c r="O893" s="6"/>
      <c r="P893" s="6">
        <v>81</v>
      </c>
      <c r="Q893" s="2">
        <v>1</v>
      </c>
      <c r="R893" t="s">
        <v>83</v>
      </c>
      <c r="S893" s="6">
        <f>Tabel134[[#This Row],[%-Eigendom]]*Tabel134[[#This Row],[Vermogen (KWp)]]</f>
        <v>81</v>
      </c>
    </row>
    <row r="894" spans="2:19" x14ac:dyDescent="0.3">
      <c r="B894" t="s">
        <v>2566</v>
      </c>
      <c r="C894" t="s">
        <v>37</v>
      </c>
      <c r="D894" t="s">
        <v>38</v>
      </c>
      <c r="E894" t="s">
        <v>448</v>
      </c>
      <c r="F894" t="s">
        <v>2567</v>
      </c>
      <c r="G894" t="s">
        <v>587</v>
      </c>
      <c r="H894">
        <v>2021</v>
      </c>
      <c r="I894" t="s">
        <v>588</v>
      </c>
      <c r="J894" t="s">
        <v>595</v>
      </c>
      <c r="K894" t="s">
        <v>2568</v>
      </c>
      <c r="O894" s="6"/>
      <c r="P894" s="6">
        <v>82</v>
      </c>
      <c r="Q894" s="2">
        <v>1</v>
      </c>
      <c r="R894" t="s">
        <v>83</v>
      </c>
      <c r="S894" s="6">
        <f>Tabel134[[#This Row],[%-Eigendom]]*Tabel134[[#This Row],[Vermogen (KWp)]]</f>
        <v>82</v>
      </c>
    </row>
    <row r="895" spans="2:19" x14ac:dyDescent="0.3">
      <c r="B895" t="s">
        <v>2569</v>
      </c>
      <c r="C895" t="s">
        <v>37</v>
      </c>
      <c r="D895" t="s">
        <v>538</v>
      </c>
      <c r="E895" t="s">
        <v>1667</v>
      </c>
      <c r="G895" t="s">
        <v>587</v>
      </c>
      <c r="H895">
        <v>2021</v>
      </c>
      <c r="I895" t="s">
        <v>588</v>
      </c>
      <c r="J895" t="s">
        <v>595</v>
      </c>
      <c r="K895" t="s">
        <v>1668</v>
      </c>
      <c r="O895" s="6"/>
      <c r="P895" s="6">
        <v>77</v>
      </c>
      <c r="Q895" s="2">
        <v>1</v>
      </c>
      <c r="R895" t="s">
        <v>166</v>
      </c>
      <c r="S895" s="6">
        <f>Tabel134[[#This Row],[%-Eigendom]]*Tabel134[[#This Row],[Vermogen (KWp)]]</f>
        <v>77</v>
      </c>
    </row>
    <row r="896" spans="2:19" x14ac:dyDescent="0.3">
      <c r="B896" t="s">
        <v>2570</v>
      </c>
      <c r="C896" t="s">
        <v>37</v>
      </c>
      <c r="D896" t="s">
        <v>38</v>
      </c>
      <c r="E896" t="s">
        <v>448</v>
      </c>
      <c r="F896" t="s">
        <v>2571</v>
      </c>
      <c r="G896" t="s">
        <v>587</v>
      </c>
      <c r="H896">
        <v>2021</v>
      </c>
      <c r="I896" t="s">
        <v>588</v>
      </c>
      <c r="J896" t="s">
        <v>595</v>
      </c>
      <c r="K896" t="s">
        <v>2568</v>
      </c>
      <c r="O896" s="6"/>
      <c r="P896" s="6">
        <v>82</v>
      </c>
      <c r="Q896" s="2">
        <v>1</v>
      </c>
      <c r="R896" t="s">
        <v>83</v>
      </c>
      <c r="S896" s="6">
        <f>Tabel134[[#This Row],[%-Eigendom]]*Tabel134[[#This Row],[Vermogen (KWp)]]</f>
        <v>82</v>
      </c>
    </row>
    <row r="897" spans="2:19" x14ac:dyDescent="0.3">
      <c r="B897" t="s">
        <v>2572</v>
      </c>
      <c r="C897" t="s">
        <v>37</v>
      </c>
      <c r="D897" t="s">
        <v>38</v>
      </c>
      <c r="E897" t="s">
        <v>310</v>
      </c>
      <c r="G897" t="s">
        <v>587</v>
      </c>
      <c r="H897">
        <v>2021</v>
      </c>
      <c r="I897" t="s">
        <v>588</v>
      </c>
      <c r="J897" t="s">
        <v>595</v>
      </c>
      <c r="K897" t="s">
        <v>312</v>
      </c>
      <c r="L897" t="s">
        <v>2573</v>
      </c>
      <c r="O897" s="6"/>
      <c r="P897" s="6">
        <v>169</v>
      </c>
      <c r="Q897" s="2">
        <v>1</v>
      </c>
      <c r="R897" t="s">
        <v>83</v>
      </c>
      <c r="S897" s="6">
        <f>Tabel134[[#This Row],[%-Eigendom]]*Tabel134[[#This Row],[Vermogen (KWp)]]</f>
        <v>169</v>
      </c>
    </row>
    <row r="898" spans="2:19" x14ac:dyDescent="0.3">
      <c r="B898" t="s">
        <v>2574</v>
      </c>
      <c r="C898" t="s">
        <v>66</v>
      </c>
      <c r="D898" t="s">
        <v>67</v>
      </c>
      <c r="E898" t="s">
        <v>738</v>
      </c>
      <c r="G898" t="s">
        <v>587</v>
      </c>
      <c r="H898">
        <v>2021</v>
      </c>
      <c r="I898" t="s">
        <v>588</v>
      </c>
      <c r="J898" t="s">
        <v>595</v>
      </c>
      <c r="K898" t="s">
        <v>1623</v>
      </c>
      <c r="L898" t="s">
        <v>1624</v>
      </c>
      <c r="O898" s="6"/>
      <c r="P898" s="6">
        <v>268</v>
      </c>
      <c r="Q898" s="2">
        <v>1</v>
      </c>
      <c r="R898" t="s">
        <v>83</v>
      </c>
      <c r="S898" s="6">
        <f>Tabel134[[#This Row],[%-Eigendom]]*Tabel134[[#This Row],[Vermogen (KWp)]]</f>
        <v>268</v>
      </c>
    </row>
    <row r="899" spans="2:19" x14ac:dyDescent="0.3">
      <c r="B899" t="s">
        <v>2575</v>
      </c>
      <c r="C899" t="s">
        <v>28</v>
      </c>
      <c r="D899" t="s">
        <v>33</v>
      </c>
      <c r="E899" t="s">
        <v>1540</v>
      </c>
      <c r="G899" t="s">
        <v>587</v>
      </c>
      <c r="H899">
        <v>2021</v>
      </c>
      <c r="I899" t="s">
        <v>588</v>
      </c>
      <c r="J899" t="s">
        <v>595</v>
      </c>
      <c r="K899" t="s">
        <v>1541</v>
      </c>
      <c r="O899" s="6"/>
      <c r="P899" s="6">
        <v>86</v>
      </c>
      <c r="Q899" s="2">
        <v>1</v>
      </c>
      <c r="R899" t="s">
        <v>83</v>
      </c>
      <c r="S899" s="6">
        <f>Tabel134[[#This Row],[%-Eigendom]]*Tabel134[[#This Row],[Vermogen (KWp)]]</f>
        <v>86</v>
      </c>
    </row>
    <row r="900" spans="2:19" x14ac:dyDescent="0.3">
      <c r="B900" t="s">
        <v>2576</v>
      </c>
      <c r="C900" t="s">
        <v>66</v>
      </c>
      <c r="D900" t="s">
        <v>67</v>
      </c>
      <c r="E900" t="s">
        <v>598</v>
      </c>
      <c r="G900" t="s">
        <v>587</v>
      </c>
      <c r="H900">
        <v>2021</v>
      </c>
      <c r="I900" t="s">
        <v>588</v>
      </c>
      <c r="J900" t="s">
        <v>595</v>
      </c>
      <c r="K900" t="s">
        <v>702</v>
      </c>
      <c r="L900" t="s">
        <v>2577</v>
      </c>
      <c r="N900" t="s">
        <v>2578</v>
      </c>
      <c r="O900" s="6"/>
      <c r="P900" s="6">
        <v>35</v>
      </c>
      <c r="Q900" s="2">
        <v>1</v>
      </c>
      <c r="R900" t="s">
        <v>71</v>
      </c>
      <c r="S900" s="6">
        <f>Tabel134[[#This Row],[%-Eigendom]]*Tabel134[[#This Row],[Vermogen (KWp)]]</f>
        <v>35</v>
      </c>
    </row>
    <row r="901" spans="2:19" x14ac:dyDescent="0.3">
      <c r="B901" t="s">
        <v>2579</v>
      </c>
      <c r="C901" t="s">
        <v>176</v>
      </c>
      <c r="D901" t="s">
        <v>177</v>
      </c>
      <c r="E901" t="s">
        <v>429</v>
      </c>
      <c r="F901" t="s">
        <v>429</v>
      </c>
      <c r="G901" t="s">
        <v>587</v>
      </c>
      <c r="H901">
        <v>2021</v>
      </c>
      <c r="I901" t="s">
        <v>588</v>
      </c>
      <c r="J901" t="s">
        <v>595</v>
      </c>
      <c r="K901" t="s">
        <v>1712</v>
      </c>
      <c r="O901" s="6"/>
      <c r="P901" s="6">
        <v>175</v>
      </c>
      <c r="Q901" s="2">
        <v>1</v>
      </c>
      <c r="R901" t="s">
        <v>166</v>
      </c>
      <c r="S901" s="6">
        <f>Tabel134[[#This Row],[%-Eigendom]]*Tabel134[[#This Row],[Vermogen (KWp)]]</f>
        <v>175</v>
      </c>
    </row>
    <row r="902" spans="2:19" x14ac:dyDescent="0.3">
      <c r="B902" t="s">
        <v>2580</v>
      </c>
      <c r="C902" t="s">
        <v>66</v>
      </c>
      <c r="D902" t="s">
        <v>67</v>
      </c>
      <c r="E902" t="s">
        <v>598</v>
      </c>
      <c r="G902" t="s">
        <v>587</v>
      </c>
      <c r="H902">
        <v>2021</v>
      </c>
      <c r="I902" t="s">
        <v>588</v>
      </c>
      <c r="J902" t="s">
        <v>595</v>
      </c>
      <c r="K902" t="s">
        <v>702</v>
      </c>
      <c r="O902" s="6"/>
      <c r="P902" s="6">
        <v>75</v>
      </c>
      <c r="Q902" s="2">
        <v>1</v>
      </c>
      <c r="R902" t="s">
        <v>71</v>
      </c>
      <c r="S902" s="6">
        <f>Tabel134[[#This Row],[%-Eigendom]]*Tabel134[[#This Row],[Vermogen (KWp)]]</f>
        <v>75</v>
      </c>
    </row>
    <row r="903" spans="2:19" x14ac:dyDescent="0.3">
      <c r="B903" t="s">
        <v>2581</v>
      </c>
      <c r="C903" t="s">
        <v>66</v>
      </c>
      <c r="D903" t="s">
        <v>67</v>
      </c>
      <c r="E903" t="s">
        <v>954</v>
      </c>
      <c r="F903" t="s">
        <v>955</v>
      </c>
      <c r="G903" t="s">
        <v>587</v>
      </c>
      <c r="H903">
        <v>2021</v>
      </c>
      <c r="I903" t="s">
        <v>588</v>
      </c>
      <c r="J903" t="s">
        <v>595</v>
      </c>
      <c r="K903" t="s">
        <v>956</v>
      </c>
      <c r="N903" t="s">
        <v>2582</v>
      </c>
      <c r="O903" s="6"/>
      <c r="P903" s="6">
        <v>300</v>
      </c>
      <c r="Q903" s="2">
        <v>1</v>
      </c>
      <c r="R903" t="s">
        <v>83</v>
      </c>
      <c r="S903" s="6">
        <f>Tabel134[[#This Row],[%-Eigendom]]*Tabel134[[#This Row],[Vermogen (KWp)]]</f>
        <v>300</v>
      </c>
    </row>
    <row r="904" spans="2:19" x14ac:dyDescent="0.3">
      <c r="B904" t="s">
        <v>2583</v>
      </c>
      <c r="C904" t="s">
        <v>42</v>
      </c>
      <c r="D904" t="s">
        <v>316</v>
      </c>
      <c r="E904" t="s">
        <v>1936</v>
      </c>
      <c r="F904" t="s">
        <v>2584</v>
      </c>
      <c r="G904" t="s">
        <v>587</v>
      </c>
      <c r="H904">
        <v>2021</v>
      </c>
      <c r="I904" t="s">
        <v>588</v>
      </c>
      <c r="J904" t="s">
        <v>595</v>
      </c>
      <c r="K904" t="s">
        <v>1938</v>
      </c>
      <c r="L904" t="s">
        <v>769</v>
      </c>
      <c r="O904" s="6"/>
      <c r="P904" s="6">
        <v>36</v>
      </c>
      <c r="Q904" s="2">
        <v>1</v>
      </c>
      <c r="R904" t="s">
        <v>83</v>
      </c>
      <c r="S904" s="6">
        <f>Tabel134[[#This Row],[%-Eigendom]]*Tabel134[[#This Row],[Vermogen (KWp)]]</f>
        <v>36</v>
      </c>
    </row>
    <row r="905" spans="2:19" x14ac:dyDescent="0.3">
      <c r="B905" t="s">
        <v>2585</v>
      </c>
      <c r="C905" t="s">
        <v>138</v>
      </c>
      <c r="D905" t="s">
        <v>139</v>
      </c>
      <c r="E905" t="s">
        <v>958</v>
      </c>
      <c r="G905" t="s">
        <v>587</v>
      </c>
      <c r="H905">
        <v>2021</v>
      </c>
      <c r="I905" t="s">
        <v>588</v>
      </c>
      <c r="J905" t="s">
        <v>595</v>
      </c>
      <c r="K905" t="s">
        <v>960</v>
      </c>
      <c r="O905" s="6"/>
      <c r="P905" s="6">
        <v>261</v>
      </c>
      <c r="Q905" s="2">
        <v>1</v>
      </c>
      <c r="R905" t="s">
        <v>71</v>
      </c>
      <c r="S905" s="6">
        <f>Tabel134[[#This Row],[%-Eigendom]]*Tabel134[[#This Row],[Vermogen (KWp)]]</f>
        <v>261</v>
      </c>
    </row>
    <row r="906" spans="2:19" x14ac:dyDescent="0.3">
      <c r="B906" t="s">
        <v>2586</v>
      </c>
      <c r="C906" t="s">
        <v>37</v>
      </c>
      <c r="D906" t="s">
        <v>538</v>
      </c>
      <c r="E906" t="s">
        <v>1027</v>
      </c>
      <c r="F906" t="s">
        <v>2587</v>
      </c>
      <c r="G906" t="s">
        <v>587</v>
      </c>
      <c r="H906">
        <v>2021</v>
      </c>
      <c r="I906" t="s">
        <v>588</v>
      </c>
      <c r="J906" t="s">
        <v>610</v>
      </c>
      <c r="K906" t="s">
        <v>1834</v>
      </c>
      <c r="L906" t="s">
        <v>1835</v>
      </c>
      <c r="O906" s="6"/>
      <c r="P906" s="6">
        <v>120</v>
      </c>
      <c r="Q906" s="2">
        <v>1</v>
      </c>
      <c r="R906" t="s">
        <v>83</v>
      </c>
      <c r="S906" s="6">
        <f>Tabel134[[#This Row],[%-Eigendom]]*Tabel134[[#This Row],[Vermogen (KWp)]]</f>
        <v>120</v>
      </c>
    </row>
    <row r="907" spans="2:19" x14ac:dyDescent="0.3">
      <c r="B907" t="s">
        <v>2588</v>
      </c>
      <c r="C907" t="s">
        <v>37</v>
      </c>
      <c r="D907" t="s">
        <v>362</v>
      </c>
      <c r="E907" t="s">
        <v>2112</v>
      </c>
      <c r="G907" t="s">
        <v>587</v>
      </c>
      <c r="H907">
        <v>2021</v>
      </c>
      <c r="I907" t="s">
        <v>607</v>
      </c>
      <c r="J907" t="s">
        <v>595</v>
      </c>
      <c r="K907" t="s">
        <v>2589</v>
      </c>
      <c r="L907" t="s">
        <v>2590</v>
      </c>
      <c r="N907" t="s">
        <v>2591</v>
      </c>
      <c r="O907" s="6"/>
      <c r="P907" s="6">
        <v>5863</v>
      </c>
      <c r="Q907" s="2">
        <v>1</v>
      </c>
      <c r="R907" t="s">
        <v>71</v>
      </c>
      <c r="S907" s="6">
        <f>Tabel134[[#This Row],[%-Eigendom]]*Tabel134[[#This Row],[Vermogen (KWp)]]</f>
        <v>5863</v>
      </c>
    </row>
    <row r="908" spans="2:19" x14ac:dyDescent="0.3">
      <c r="B908" t="s">
        <v>2592</v>
      </c>
      <c r="C908" t="s">
        <v>37</v>
      </c>
      <c r="D908" t="s">
        <v>390</v>
      </c>
      <c r="E908" t="s">
        <v>1013</v>
      </c>
      <c r="G908" t="s">
        <v>587</v>
      </c>
      <c r="H908">
        <v>2021</v>
      </c>
      <c r="I908" t="s">
        <v>588</v>
      </c>
      <c r="J908" t="s">
        <v>595</v>
      </c>
      <c r="K908" t="s">
        <v>1555</v>
      </c>
      <c r="O908" s="6"/>
      <c r="P908" s="6">
        <v>51</v>
      </c>
      <c r="Q908" s="2">
        <v>1</v>
      </c>
      <c r="R908" t="s">
        <v>83</v>
      </c>
      <c r="S908" s="6">
        <f>Tabel134[[#This Row],[%-Eigendom]]*Tabel134[[#This Row],[Vermogen (KWp)]]</f>
        <v>51</v>
      </c>
    </row>
    <row r="909" spans="2:19" x14ac:dyDescent="0.3">
      <c r="B909" t="s">
        <v>2593</v>
      </c>
      <c r="C909" t="s">
        <v>28</v>
      </c>
      <c r="D909" t="s">
        <v>33</v>
      </c>
      <c r="E909" t="s">
        <v>1540</v>
      </c>
      <c r="G909" t="s">
        <v>587</v>
      </c>
      <c r="H909">
        <v>2021</v>
      </c>
      <c r="I909" t="s">
        <v>588</v>
      </c>
      <c r="J909" t="s">
        <v>595</v>
      </c>
      <c r="K909" t="s">
        <v>1541</v>
      </c>
      <c r="O909" s="6"/>
      <c r="P909" s="6">
        <v>69</v>
      </c>
      <c r="Q909" s="2">
        <v>1</v>
      </c>
      <c r="R909" t="s">
        <v>166</v>
      </c>
      <c r="S909" s="6">
        <f>Tabel134[[#This Row],[%-Eigendom]]*Tabel134[[#This Row],[Vermogen (KWp)]]</f>
        <v>69</v>
      </c>
    </row>
    <row r="910" spans="2:19" x14ac:dyDescent="0.3">
      <c r="B910" t="s">
        <v>2594</v>
      </c>
      <c r="C910" t="s">
        <v>48</v>
      </c>
      <c r="D910" t="s">
        <v>49</v>
      </c>
      <c r="E910" t="s">
        <v>2155</v>
      </c>
      <c r="F910" t="s">
        <v>2595</v>
      </c>
      <c r="G910" t="s">
        <v>587</v>
      </c>
      <c r="H910">
        <v>2021</v>
      </c>
      <c r="I910" t="s">
        <v>588</v>
      </c>
      <c r="J910" t="s">
        <v>595</v>
      </c>
      <c r="K910" t="s">
        <v>2156</v>
      </c>
      <c r="O910" s="6"/>
      <c r="P910" s="6">
        <v>67</v>
      </c>
      <c r="Q910" s="2">
        <v>1</v>
      </c>
      <c r="R910" t="s">
        <v>166</v>
      </c>
      <c r="S910" s="6">
        <f>Tabel134[[#This Row],[%-Eigendom]]*Tabel134[[#This Row],[Vermogen (KWp)]]</f>
        <v>67</v>
      </c>
    </row>
    <row r="911" spans="2:19" x14ac:dyDescent="0.3">
      <c r="B911" t="s">
        <v>2596</v>
      </c>
      <c r="C911" t="s">
        <v>28</v>
      </c>
      <c r="D911" t="s">
        <v>33</v>
      </c>
      <c r="E911" t="s">
        <v>1540</v>
      </c>
      <c r="G911" t="s">
        <v>587</v>
      </c>
      <c r="H911">
        <v>2021</v>
      </c>
      <c r="I911" t="s">
        <v>588</v>
      </c>
      <c r="J911" t="s">
        <v>595</v>
      </c>
      <c r="K911" t="s">
        <v>1541</v>
      </c>
      <c r="O911" s="6"/>
      <c r="P911" s="6">
        <v>72</v>
      </c>
      <c r="Q911" s="2">
        <v>1</v>
      </c>
      <c r="R911" t="s">
        <v>83</v>
      </c>
      <c r="S911" s="6">
        <f>Tabel134[[#This Row],[%-Eigendom]]*Tabel134[[#This Row],[Vermogen (KWp)]]</f>
        <v>72</v>
      </c>
    </row>
    <row r="912" spans="2:19" x14ac:dyDescent="0.3">
      <c r="B912" t="s">
        <v>2597</v>
      </c>
      <c r="C912" t="s">
        <v>85</v>
      </c>
      <c r="D912" t="s">
        <v>86</v>
      </c>
      <c r="E912" t="s">
        <v>85</v>
      </c>
      <c r="F912" t="s">
        <v>1469</v>
      </c>
      <c r="G912" t="s">
        <v>587</v>
      </c>
      <c r="H912">
        <v>2021</v>
      </c>
      <c r="I912" t="s">
        <v>588</v>
      </c>
      <c r="J912" t="s">
        <v>595</v>
      </c>
      <c r="K912" t="s">
        <v>1470</v>
      </c>
      <c r="L912" t="s">
        <v>1305</v>
      </c>
      <c r="O912" s="6"/>
      <c r="P912" s="6">
        <v>52</v>
      </c>
      <c r="Q912" s="2">
        <v>1</v>
      </c>
      <c r="R912" t="s">
        <v>83</v>
      </c>
      <c r="S912" s="6">
        <f>Tabel134[[#This Row],[%-Eigendom]]*Tabel134[[#This Row],[Vermogen (KWp)]]</f>
        <v>52</v>
      </c>
    </row>
    <row r="913" spans="2:19" x14ac:dyDescent="0.3">
      <c r="B913" t="s">
        <v>2598</v>
      </c>
      <c r="C913" t="s">
        <v>85</v>
      </c>
      <c r="D913" t="s">
        <v>86</v>
      </c>
      <c r="E913" t="s">
        <v>132</v>
      </c>
      <c r="F913" t="s">
        <v>133</v>
      </c>
      <c r="G913" t="s">
        <v>587</v>
      </c>
      <c r="H913">
        <v>2021</v>
      </c>
      <c r="I913" t="s">
        <v>607</v>
      </c>
      <c r="J913" t="s">
        <v>595</v>
      </c>
      <c r="K913" t="s">
        <v>134</v>
      </c>
      <c r="O913" s="6"/>
      <c r="P913" s="6">
        <v>245</v>
      </c>
      <c r="Q913" s="2">
        <v>1</v>
      </c>
      <c r="R913" t="s">
        <v>71</v>
      </c>
      <c r="S913" s="6">
        <f>Tabel134[[#This Row],[%-Eigendom]]*Tabel134[[#This Row],[Vermogen (KWp)]]</f>
        <v>245</v>
      </c>
    </row>
    <row r="914" spans="2:19" x14ac:dyDescent="0.3">
      <c r="B914" t="s">
        <v>2599</v>
      </c>
      <c r="C914" t="s">
        <v>28</v>
      </c>
      <c r="D914" t="s">
        <v>33</v>
      </c>
      <c r="E914" t="s">
        <v>1481</v>
      </c>
      <c r="F914" t="s">
        <v>1481</v>
      </c>
      <c r="G914" t="s">
        <v>587</v>
      </c>
      <c r="H914">
        <v>2021</v>
      </c>
      <c r="I914" t="s">
        <v>607</v>
      </c>
      <c r="J914" t="s">
        <v>595</v>
      </c>
      <c r="K914" t="s">
        <v>1482</v>
      </c>
      <c r="N914" t="s">
        <v>2600</v>
      </c>
      <c r="O914" s="6">
        <v>1568</v>
      </c>
      <c r="P914" s="6">
        <v>784</v>
      </c>
      <c r="Q914" s="2">
        <v>0.5</v>
      </c>
      <c r="R914" t="s">
        <v>71</v>
      </c>
      <c r="S914" s="6">
        <f>Tabel134[[#This Row],[%-Eigendom]]*Tabel134[[#This Row],[Vermogen (KWp)]]</f>
        <v>392</v>
      </c>
    </row>
    <row r="915" spans="2:19" x14ac:dyDescent="0.3">
      <c r="B915" t="s">
        <v>2601</v>
      </c>
      <c r="C915" t="s">
        <v>42</v>
      </c>
      <c r="D915" t="s">
        <v>43</v>
      </c>
      <c r="E915" t="s">
        <v>718</v>
      </c>
      <c r="G915" t="s">
        <v>587</v>
      </c>
      <c r="H915">
        <v>2021</v>
      </c>
      <c r="I915" t="s">
        <v>588</v>
      </c>
      <c r="J915" t="s">
        <v>595</v>
      </c>
      <c r="K915" t="s">
        <v>720</v>
      </c>
      <c r="O915" s="6"/>
      <c r="P915" s="6">
        <v>196</v>
      </c>
      <c r="Q915" s="2">
        <v>1</v>
      </c>
      <c r="R915" t="s">
        <v>83</v>
      </c>
      <c r="S915" s="6">
        <f>Tabel134[[#This Row],[%-Eigendom]]*Tabel134[[#This Row],[Vermogen (KWp)]]</f>
        <v>196</v>
      </c>
    </row>
    <row r="916" spans="2:19" x14ac:dyDescent="0.3">
      <c r="B916" t="s">
        <v>2602</v>
      </c>
      <c r="C916" t="s">
        <v>85</v>
      </c>
      <c r="D916" t="s">
        <v>86</v>
      </c>
      <c r="E916" t="s">
        <v>85</v>
      </c>
      <c r="F916" t="s">
        <v>123</v>
      </c>
      <c r="G916" t="s">
        <v>587</v>
      </c>
      <c r="H916">
        <v>2021</v>
      </c>
      <c r="I916" t="s">
        <v>588</v>
      </c>
      <c r="J916" t="s">
        <v>595</v>
      </c>
      <c r="K916" t="s">
        <v>124</v>
      </c>
      <c r="O916" s="6"/>
      <c r="P916" s="6">
        <v>78</v>
      </c>
      <c r="Q916" s="2">
        <v>1</v>
      </c>
      <c r="R916" t="s">
        <v>83</v>
      </c>
      <c r="S916" s="6">
        <f>Tabel134[[#This Row],[%-Eigendom]]*Tabel134[[#This Row],[Vermogen (KWp)]]</f>
        <v>78</v>
      </c>
    </row>
    <row r="917" spans="2:19" x14ac:dyDescent="0.3">
      <c r="B917" t="s">
        <v>2603</v>
      </c>
      <c r="C917" t="s">
        <v>66</v>
      </c>
      <c r="D917" t="s">
        <v>67</v>
      </c>
      <c r="E917" t="s">
        <v>598</v>
      </c>
      <c r="G917" t="s">
        <v>587</v>
      </c>
      <c r="H917">
        <v>2021</v>
      </c>
      <c r="I917" t="s">
        <v>588</v>
      </c>
      <c r="J917" t="s">
        <v>595</v>
      </c>
      <c r="K917" t="s">
        <v>702</v>
      </c>
      <c r="O917" s="6"/>
      <c r="P917" s="6">
        <v>28</v>
      </c>
      <c r="Q917" s="2">
        <v>1</v>
      </c>
      <c r="R917" t="s">
        <v>83</v>
      </c>
      <c r="S917" s="6">
        <f>Tabel134[[#This Row],[%-Eigendom]]*Tabel134[[#This Row],[Vermogen (KWp)]]</f>
        <v>28</v>
      </c>
    </row>
    <row r="918" spans="2:19" x14ac:dyDescent="0.3">
      <c r="B918" t="s">
        <v>2604</v>
      </c>
      <c r="C918" t="s">
        <v>42</v>
      </c>
      <c r="D918" t="s">
        <v>43</v>
      </c>
      <c r="E918" t="s">
        <v>718</v>
      </c>
      <c r="G918" t="s">
        <v>587</v>
      </c>
      <c r="H918">
        <v>2021</v>
      </c>
      <c r="I918" t="s">
        <v>607</v>
      </c>
      <c r="J918" t="s">
        <v>595</v>
      </c>
      <c r="K918" t="s">
        <v>720</v>
      </c>
      <c r="O918" s="6"/>
      <c r="P918" s="6">
        <v>2434</v>
      </c>
      <c r="Q918" s="2">
        <v>1</v>
      </c>
      <c r="R918" t="s">
        <v>71</v>
      </c>
      <c r="S918" s="6">
        <f>Tabel134[[#This Row],[%-Eigendom]]*Tabel134[[#This Row],[Vermogen (KWp)]]</f>
        <v>2434</v>
      </c>
    </row>
    <row r="919" spans="2:19" x14ac:dyDescent="0.3">
      <c r="B919" t="s">
        <v>2605</v>
      </c>
      <c r="C919" t="s">
        <v>53</v>
      </c>
      <c r="D919" t="s">
        <v>54</v>
      </c>
      <c r="E919" t="s">
        <v>593</v>
      </c>
      <c r="G919" t="s">
        <v>587</v>
      </c>
      <c r="H919">
        <v>2021</v>
      </c>
      <c r="I919" t="s">
        <v>588</v>
      </c>
      <c r="J919" t="s">
        <v>610</v>
      </c>
      <c r="K919" t="s">
        <v>1149</v>
      </c>
      <c r="L919" t="s">
        <v>1150</v>
      </c>
      <c r="O919" s="6"/>
      <c r="P919" s="6">
        <v>76</v>
      </c>
      <c r="Q919" s="2">
        <v>1</v>
      </c>
      <c r="R919" t="s">
        <v>83</v>
      </c>
      <c r="S919" s="6">
        <f>Tabel134[[#This Row],[%-Eigendom]]*Tabel134[[#This Row],[Vermogen (KWp)]]</f>
        <v>76</v>
      </c>
    </row>
    <row r="920" spans="2:19" x14ac:dyDescent="0.3">
      <c r="B920" t="s">
        <v>2606</v>
      </c>
      <c r="C920" t="s">
        <v>85</v>
      </c>
      <c r="D920" t="s">
        <v>86</v>
      </c>
      <c r="E920" t="s">
        <v>85</v>
      </c>
      <c r="G920" t="s">
        <v>587</v>
      </c>
      <c r="H920">
        <v>2021</v>
      </c>
      <c r="I920" t="s">
        <v>607</v>
      </c>
      <c r="J920" t="s">
        <v>595</v>
      </c>
      <c r="K920" t="s">
        <v>145</v>
      </c>
      <c r="L920" t="s">
        <v>2607</v>
      </c>
      <c r="N920" t="s">
        <v>2608</v>
      </c>
      <c r="O920" s="6"/>
      <c r="P920" s="6">
        <v>847</v>
      </c>
      <c r="Q920" s="2">
        <v>1</v>
      </c>
      <c r="R920" t="s">
        <v>71</v>
      </c>
      <c r="S920" s="6">
        <f>Tabel134[[#This Row],[%-Eigendom]]*Tabel134[[#This Row],[Vermogen (KWp)]]</f>
        <v>847</v>
      </c>
    </row>
    <row r="921" spans="2:19" x14ac:dyDescent="0.3">
      <c r="B921" t="s">
        <v>2609</v>
      </c>
      <c r="C921" t="s">
        <v>37</v>
      </c>
      <c r="D921" t="s">
        <v>362</v>
      </c>
      <c r="E921" t="s">
        <v>1908</v>
      </c>
      <c r="F921" t="s">
        <v>2610</v>
      </c>
      <c r="G921" t="s">
        <v>587</v>
      </c>
      <c r="H921">
        <v>2021</v>
      </c>
      <c r="I921" t="s">
        <v>588</v>
      </c>
      <c r="J921" t="s">
        <v>595</v>
      </c>
      <c r="K921" t="s">
        <v>1910</v>
      </c>
      <c r="L921" t="s">
        <v>601</v>
      </c>
      <c r="O921" s="6"/>
      <c r="P921" s="6">
        <v>71</v>
      </c>
      <c r="Q921" s="2">
        <v>1</v>
      </c>
      <c r="R921" t="s">
        <v>166</v>
      </c>
      <c r="S921" s="6">
        <f>Tabel134[[#This Row],[%-Eigendom]]*Tabel134[[#This Row],[Vermogen (KWp)]]</f>
        <v>71</v>
      </c>
    </row>
    <row r="922" spans="2:19" x14ac:dyDescent="0.3">
      <c r="B922" t="s">
        <v>2611</v>
      </c>
      <c r="C922" t="s">
        <v>85</v>
      </c>
      <c r="D922" t="s">
        <v>86</v>
      </c>
      <c r="E922" t="s">
        <v>344</v>
      </c>
      <c r="F922" t="s">
        <v>2612</v>
      </c>
      <c r="G922" t="s">
        <v>587</v>
      </c>
      <c r="H922">
        <v>2021</v>
      </c>
      <c r="I922" t="s">
        <v>588</v>
      </c>
      <c r="J922" t="s">
        <v>595</v>
      </c>
      <c r="K922" t="s">
        <v>2613</v>
      </c>
      <c r="O922" s="6"/>
      <c r="P922" s="6">
        <v>60</v>
      </c>
      <c r="Q922" s="2">
        <v>1</v>
      </c>
      <c r="R922" t="s">
        <v>166</v>
      </c>
      <c r="S922" s="6">
        <f>Tabel134[[#This Row],[%-Eigendom]]*Tabel134[[#This Row],[Vermogen (KWp)]]</f>
        <v>60</v>
      </c>
    </row>
    <row r="923" spans="2:19" x14ac:dyDescent="0.3">
      <c r="B923" t="s">
        <v>2614</v>
      </c>
      <c r="C923" t="s">
        <v>48</v>
      </c>
      <c r="D923" t="s">
        <v>228</v>
      </c>
      <c r="E923" t="s">
        <v>2297</v>
      </c>
      <c r="F923" t="s">
        <v>2615</v>
      </c>
      <c r="G923" t="s">
        <v>587</v>
      </c>
      <c r="H923">
        <v>2021</v>
      </c>
      <c r="I923" t="s">
        <v>588</v>
      </c>
      <c r="J923" t="s">
        <v>599</v>
      </c>
      <c r="K923" t="s">
        <v>2299</v>
      </c>
      <c r="L923" t="s">
        <v>601</v>
      </c>
      <c r="O923" s="6"/>
      <c r="P923" s="6">
        <v>33</v>
      </c>
      <c r="Q923" s="2">
        <v>1</v>
      </c>
      <c r="R923" t="s">
        <v>83</v>
      </c>
      <c r="S923" s="6">
        <f>Tabel134[[#This Row],[%-Eigendom]]*Tabel134[[#This Row],[Vermogen (KWp)]]</f>
        <v>33</v>
      </c>
    </row>
    <row r="924" spans="2:19" x14ac:dyDescent="0.3">
      <c r="B924" t="s">
        <v>2616</v>
      </c>
      <c r="C924" t="s">
        <v>66</v>
      </c>
      <c r="D924" t="s">
        <v>67</v>
      </c>
      <c r="E924" t="s">
        <v>874</v>
      </c>
      <c r="G924" t="s">
        <v>587</v>
      </c>
      <c r="H924">
        <v>2021</v>
      </c>
      <c r="I924" t="s">
        <v>588</v>
      </c>
      <c r="J924" t="s">
        <v>595</v>
      </c>
      <c r="K924" t="s">
        <v>875</v>
      </c>
      <c r="N924" t="s">
        <v>2617</v>
      </c>
      <c r="O924" s="6"/>
      <c r="P924" s="6">
        <v>74</v>
      </c>
      <c r="Q924" s="2">
        <v>1</v>
      </c>
      <c r="R924" t="s">
        <v>83</v>
      </c>
      <c r="S924" s="6">
        <f>Tabel134[[#This Row],[%-Eigendom]]*Tabel134[[#This Row],[Vermogen (KWp)]]</f>
        <v>74</v>
      </c>
    </row>
    <row r="925" spans="2:19" x14ac:dyDescent="0.3">
      <c r="B925" t="s">
        <v>2618</v>
      </c>
      <c r="C925" t="s">
        <v>73</v>
      </c>
      <c r="D925" t="s">
        <v>74</v>
      </c>
      <c r="E925" t="s">
        <v>1718</v>
      </c>
      <c r="F925" t="s">
        <v>2619</v>
      </c>
      <c r="G925" t="s">
        <v>587</v>
      </c>
      <c r="H925">
        <v>2021</v>
      </c>
      <c r="I925" t="s">
        <v>588</v>
      </c>
      <c r="J925" t="s">
        <v>595</v>
      </c>
      <c r="K925" t="s">
        <v>1720</v>
      </c>
      <c r="O925" s="6"/>
      <c r="P925" s="6">
        <v>77</v>
      </c>
      <c r="Q925" s="2">
        <v>1</v>
      </c>
      <c r="R925" t="s">
        <v>166</v>
      </c>
      <c r="S925" s="6">
        <f>Tabel134[[#This Row],[%-Eigendom]]*Tabel134[[#This Row],[Vermogen (KWp)]]</f>
        <v>77</v>
      </c>
    </row>
    <row r="926" spans="2:19" x14ac:dyDescent="0.3">
      <c r="B926" t="s">
        <v>2620</v>
      </c>
      <c r="C926" t="s">
        <v>66</v>
      </c>
      <c r="D926" t="s">
        <v>67</v>
      </c>
      <c r="E926" t="s">
        <v>598</v>
      </c>
      <c r="G926" t="s">
        <v>587</v>
      </c>
      <c r="H926">
        <v>2021</v>
      </c>
      <c r="I926" t="s">
        <v>588</v>
      </c>
      <c r="J926" t="s">
        <v>599</v>
      </c>
      <c r="K926" t="s">
        <v>2621</v>
      </c>
      <c r="L926" t="s">
        <v>601</v>
      </c>
      <c r="O926" s="6"/>
      <c r="P926" s="6">
        <v>86</v>
      </c>
      <c r="Q926" s="2">
        <v>1</v>
      </c>
      <c r="R926" t="s">
        <v>83</v>
      </c>
      <c r="S926" s="6">
        <f>Tabel134[[#This Row],[%-Eigendom]]*Tabel134[[#This Row],[Vermogen (KWp)]]</f>
        <v>86</v>
      </c>
    </row>
    <row r="927" spans="2:19" x14ac:dyDescent="0.3">
      <c r="B927" t="s">
        <v>2622</v>
      </c>
      <c r="C927" t="s">
        <v>21</v>
      </c>
      <c r="D927" t="s">
        <v>542</v>
      </c>
      <c r="E927" t="s">
        <v>1211</v>
      </c>
      <c r="G927" t="s">
        <v>587</v>
      </c>
      <c r="H927">
        <v>2021</v>
      </c>
      <c r="I927" t="s">
        <v>588</v>
      </c>
      <c r="J927" t="s">
        <v>599</v>
      </c>
      <c r="K927" t="s">
        <v>2623</v>
      </c>
      <c r="N927" t="s">
        <v>2624</v>
      </c>
      <c r="O927" s="6"/>
      <c r="P927" s="6">
        <v>71</v>
      </c>
      <c r="Q927" s="2">
        <v>1</v>
      </c>
      <c r="R927" t="s">
        <v>83</v>
      </c>
      <c r="S927" s="6">
        <f>Tabel134[[#This Row],[%-Eigendom]]*Tabel134[[#This Row],[Vermogen (KWp)]]</f>
        <v>71</v>
      </c>
    </row>
    <row r="928" spans="2:19" x14ac:dyDescent="0.3">
      <c r="B928" t="s">
        <v>2625</v>
      </c>
      <c r="C928" t="s">
        <v>85</v>
      </c>
      <c r="D928" t="s">
        <v>86</v>
      </c>
      <c r="E928" t="s">
        <v>85</v>
      </c>
      <c r="G928" t="s">
        <v>587</v>
      </c>
      <c r="H928">
        <v>2021</v>
      </c>
      <c r="I928" t="s">
        <v>588</v>
      </c>
      <c r="J928" t="s">
        <v>595</v>
      </c>
      <c r="K928" t="s">
        <v>174</v>
      </c>
      <c r="L928" t="s">
        <v>2626</v>
      </c>
      <c r="O928" s="6"/>
      <c r="P928" s="6">
        <v>10</v>
      </c>
      <c r="Q928" s="2">
        <v>1</v>
      </c>
      <c r="R928" t="s">
        <v>83</v>
      </c>
      <c r="S928" s="6">
        <f>Tabel134[[#This Row],[%-Eigendom]]*Tabel134[[#This Row],[Vermogen (KWp)]]</f>
        <v>10</v>
      </c>
    </row>
    <row r="929" spans="2:19" x14ac:dyDescent="0.3">
      <c r="B929" t="s">
        <v>2627</v>
      </c>
      <c r="C929" t="s">
        <v>42</v>
      </c>
      <c r="D929" t="s">
        <v>316</v>
      </c>
      <c r="E929" t="s">
        <v>766</v>
      </c>
      <c r="F929" t="s">
        <v>1154</v>
      </c>
      <c r="G929" t="s">
        <v>587</v>
      </c>
      <c r="H929">
        <v>2021</v>
      </c>
      <c r="I929" t="s">
        <v>588</v>
      </c>
      <c r="J929" t="s">
        <v>595</v>
      </c>
      <c r="K929" t="s">
        <v>1155</v>
      </c>
      <c r="L929" t="s">
        <v>769</v>
      </c>
      <c r="O929" s="6"/>
      <c r="P929" s="6">
        <v>168</v>
      </c>
      <c r="Q929" s="2">
        <v>1</v>
      </c>
      <c r="R929" t="s">
        <v>83</v>
      </c>
      <c r="S929" s="6">
        <f>Tabel134[[#This Row],[%-Eigendom]]*Tabel134[[#This Row],[Vermogen (KWp)]]</f>
        <v>168</v>
      </c>
    </row>
    <row r="930" spans="2:19" x14ac:dyDescent="0.3">
      <c r="B930" t="s">
        <v>2628</v>
      </c>
      <c r="C930" t="s">
        <v>42</v>
      </c>
      <c r="D930" t="s">
        <v>43</v>
      </c>
      <c r="E930" t="s">
        <v>718</v>
      </c>
      <c r="F930" t="s">
        <v>719</v>
      </c>
      <c r="G930" t="s">
        <v>587</v>
      </c>
      <c r="H930">
        <v>2021</v>
      </c>
      <c r="I930" t="s">
        <v>607</v>
      </c>
      <c r="J930" t="s">
        <v>595</v>
      </c>
      <c r="K930" t="s">
        <v>720</v>
      </c>
      <c r="L930" t="s">
        <v>2629</v>
      </c>
      <c r="N930" t="s">
        <v>2630</v>
      </c>
      <c r="O930" s="6">
        <v>6074</v>
      </c>
      <c r="P930" s="6">
        <v>3037</v>
      </c>
      <c r="Q930" s="2">
        <v>0.5</v>
      </c>
      <c r="R930" t="s">
        <v>71</v>
      </c>
      <c r="S930" s="6">
        <f>Tabel134[[#This Row],[%-Eigendom]]*Tabel134[[#This Row],[Vermogen (KWp)]]</f>
        <v>1518.5</v>
      </c>
    </row>
    <row r="931" spans="2:19" x14ac:dyDescent="0.3">
      <c r="B931" t="s">
        <v>2631</v>
      </c>
      <c r="C931" t="s">
        <v>85</v>
      </c>
      <c r="D931" t="s">
        <v>86</v>
      </c>
      <c r="E931" t="s">
        <v>2632</v>
      </c>
      <c r="F931" t="s">
        <v>2633</v>
      </c>
      <c r="G931" t="s">
        <v>587</v>
      </c>
      <c r="H931">
        <v>2021</v>
      </c>
      <c r="I931" t="s">
        <v>588</v>
      </c>
      <c r="J931" t="s">
        <v>595</v>
      </c>
      <c r="K931" t="s">
        <v>2634</v>
      </c>
      <c r="O931" s="6"/>
      <c r="P931" s="6">
        <v>80</v>
      </c>
      <c r="Q931" s="2">
        <v>1</v>
      </c>
      <c r="R931" t="s">
        <v>166</v>
      </c>
      <c r="S931" s="6">
        <f>Tabel134[[#This Row],[%-Eigendom]]*Tabel134[[#This Row],[Vermogen (KWp)]]</f>
        <v>80</v>
      </c>
    </row>
    <row r="932" spans="2:19" x14ac:dyDescent="0.3">
      <c r="B932" t="s">
        <v>2635</v>
      </c>
      <c r="C932" t="s">
        <v>138</v>
      </c>
      <c r="D932" t="s">
        <v>139</v>
      </c>
      <c r="E932" t="s">
        <v>613</v>
      </c>
      <c r="G932" t="s">
        <v>587</v>
      </c>
      <c r="H932">
        <v>2021</v>
      </c>
      <c r="I932" t="s">
        <v>588</v>
      </c>
      <c r="J932" t="s">
        <v>595</v>
      </c>
      <c r="K932" t="s">
        <v>2636</v>
      </c>
      <c r="O932" s="6"/>
      <c r="P932" s="6">
        <v>55</v>
      </c>
      <c r="Q932" s="2">
        <v>1</v>
      </c>
      <c r="R932" t="s">
        <v>83</v>
      </c>
      <c r="S932" s="6">
        <f>Tabel134[[#This Row],[%-Eigendom]]*Tabel134[[#This Row],[Vermogen (KWp)]]</f>
        <v>55</v>
      </c>
    </row>
    <row r="933" spans="2:19" x14ac:dyDescent="0.3">
      <c r="B933" t="s">
        <v>2637</v>
      </c>
      <c r="C933" t="s">
        <v>73</v>
      </c>
      <c r="D933" t="s">
        <v>74</v>
      </c>
      <c r="E933" t="s">
        <v>1705</v>
      </c>
      <c r="G933" t="s">
        <v>587</v>
      </c>
      <c r="H933">
        <v>2021</v>
      </c>
      <c r="I933" t="s">
        <v>588</v>
      </c>
      <c r="J933" t="s">
        <v>595</v>
      </c>
      <c r="K933" t="s">
        <v>1706</v>
      </c>
      <c r="O933" s="6"/>
      <c r="P933" s="6">
        <v>68</v>
      </c>
      <c r="Q933" s="2">
        <v>1</v>
      </c>
      <c r="R933" t="s">
        <v>83</v>
      </c>
      <c r="S933" s="6">
        <f>Tabel134[[#This Row],[%-Eigendom]]*Tabel134[[#This Row],[Vermogen (KWp)]]</f>
        <v>68</v>
      </c>
    </row>
    <row r="934" spans="2:19" x14ac:dyDescent="0.3">
      <c r="B934" t="s">
        <v>2638</v>
      </c>
      <c r="C934" t="s">
        <v>138</v>
      </c>
      <c r="D934" t="s">
        <v>139</v>
      </c>
      <c r="E934" t="s">
        <v>1458</v>
      </c>
      <c r="G934" t="s">
        <v>587</v>
      </c>
      <c r="H934">
        <v>2021</v>
      </c>
      <c r="I934" t="s">
        <v>1488</v>
      </c>
      <c r="J934" t="s">
        <v>2513</v>
      </c>
      <c r="K934" t="s">
        <v>2639</v>
      </c>
      <c r="L934" t="s">
        <v>862</v>
      </c>
      <c r="N934" t="s">
        <v>2640</v>
      </c>
      <c r="O934" s="6">
        <v>6943</v>
      </c>
      <c r="P934" s="6">
        <v>3519</v>
      </c>
      <c r="Q934" s="2">
        <v>0.51</v>
      </c>
      <c r="R934" t="s">
        <v>71</v>
      </c>
      <c r="S934" s="6">
        <f>Tabel134[[#This Row],[%-Eigendom]]*Tabel134[[#This Row],[Vermogen (KWp)]]</f>
        <v>1794.69</v>
      </c>
    </row>
    <row r="935" spans="2:19" x14ac:dyDescent="0.3">
      <c r="B935" t="s">
        <v>2641</v>
      </c>
      <c r="C935" t="s">
        <v>48</v>
      </c>
      <c r="D935" t="s">
        <v>228</v>
      </c>
      <c r="E935" t="s">
        <v>781</v>
      </c>
      <c r="F935" t="s">
        <v>782</v>
      </c>
      <c r="G935" t="s">
        <v>587</v>
      </c>
      <c r="H935">
        <v>2021</v>
      </c>
      <c r="I935" t="s">
        <v>588</v>
      </c>
      <c r="J935" t="s">
        <v>595</v>
      </c>
      <c r="K935" t="s">
        <v>1861</v>
      </c>
      <c r="O935" s="6"/>
      <c r="P935" s="6">
        <v>40</v>
      </c>
      <c r="Q935" s="2">
        <v>1</v>
      </c>
      <c r="R935" t="s">
        <v>166</v>
      </c>
      <c r="S935" s="6">
        <f>Tabel134[[#This Row],[%-Eigendom]]*Tabel134[[#This Row],[Vermogen (KWp)]]</f>
        <v>40</v>
      </c>
    </row>
    <row r="936" spans="2:19" x14ac:dyDescent="0.3">
      <c r="B936" t="s">
        <v>2642</v>
      </c>
      <c r="C936" t="s">
        <v>66</v>
      </c>
      <c r="D936" t="s">
        <v>67</v>
      </c>
      <c r="E936" t="s">
        <v>235</v>
      </c>
      <c r="G936" t="s">
        <v>587</v>
      </c>
      <c r="H936">
        <v>2021</v>
      </c>
      <c r="I936" t="s">
        <v>588</v>
      </c>
      <c r="J936" t="s">
        <v>599</v>
      </c>
      <c r="K936" t="s">
        <v>866</v>
      </c>
      <c r="L936" t="s">
        <v>601</v>
      </c>
      <c r="O936" s="6"/>
      <c r="P936" s="6">
        <v>55</v>
      </c>
      <c r="Q936" s="2">
        <v>1</v>
      </c>
      <c r="R936" t="s">
        <v>83</v>
      </c>
      <c r="S936" s="6">
        <f>Tabel134[[#This Row],[%-Eigendom]]*Tabel134[[#This Row],[Vermogen (KWp)]]</f>
        <v>55</v>
      </c>
    </row>
    <row r="937" spans="2:19" x14ac:dyDescent="0.3">
      <c r="B937" t="s">
        <v>2643</v>
      </c>
      <c r="C937" t="s">
        <v>85</v>
      </c>
      <c r="D937" t="s">
        <v>86</v>
      </c>
      <c r="E937" t="s">
        <v>85</v>
      </c>
      <c r="F937" t="s">
        <v>2644</v>
      </c>
      <c r="G937" t="s">
        <v>587</v>
      </c>
      <c r="H937">
        <v>2021</v>
      </c>
      <c r="I937" t="s">
        <v>607</v>
      </c>
      <c r="J937" t="s">
        <v>595</v>
      </c>
      <c r="K937" t="s">
        <v>2474</v>
      </c>
      <c r="L937" t="s">
        <v>2645</v>
      </c>
      <c r="O937" s="6"/>
      <c r="P937" s="6">
        <v>1598</v>
      </c>
      <c r="Q937" s="2">
        <v>1</v>
      </c>
      <c r="R937" t="s">
        <v>931</v>
      </c>
      <c r="S937" s="6">
        <f>Tabel134[[#This Row],[%-Eigendom]]*Tabel134[[#This Row],[Vermogen (KWp)]]</f>
        <v>1598</v>
      </c>
    </row>
    <row r="938" spans="2:19" x14ac:dyDescent="0.3">
      <c r="B938" t="s">
        <v>2646</v>
      </c>
      <c r="C938" t="s">
        <v>85</v>
      </c>
      <c r="D938" t="s">
        <v>86</v>
      </c>
      <c r="E938" t="s">
        <v>85</v>
      </c>
      <c r="G938" t="s">
        <v>587</v>
      </c>
      <c r="H938">
        <v>2021</v>
      </c>
      <c r="I938" t="s">
        <v>588</v>
      </c>
      <c r="J938" t="s">
        <v>595</v>
      </c>
      <c r="K938" t="s">
        <v>145</v>
      </c>
      <c r="L938" t="s">
        <v>993</v>
      </c>
      <c r="N938" t="s">
        <v>994</v>
      </c>
      <c r="O938" s="6"/>
      <c r="P938" s="6"/>
      <c r="Q938" s="2"/>
      <c r="R938" t="s">
        <v>596</v>
      </c>
      <c r="S938" s="6">
        <f>Tabel134[[#This Row],[%-Eigendom]]*Tabel134[[#This Row],[Vermogen (KWp)]]</f>
        <v>0</v>
      </c>
    </row>
    <row r="939" spans="2:19" x14ac:dyDescent="0.3">
      <c r="B939" t="s">
        <v>2647</v>
      </c>
      <c r="C939" t="s">
        <v>48</v>
      </c>
      <c r="D939" t="s">
        <v>498</v>
      </c>
      <c r="E939" t="s">
        <v>77</v>
      </c>
      <c r="F939" t="s">
        <v>77</v>
      </c>
      <c r="G939" t="s">
        <v>587</v>
      </c>
      <c r="H939">
        <v>2021</v>
      </c>
      <c r="I939" t="s">
        <v>588</v>
      </c>
      <c r="J939" t="s">
        <v>1070</v>
      </c>
      <c r="O939" s="6"/>
      <c r="P939" s="6">
        <v>39</v>
      </c>
      <c r="Q939" s="2">
        <v>1</v>
      </c>
      <c r="R939" t="s">
        <v>166</v>
      </c>
      <c r="S939" s="6">
        <f>Tabel134[[#This Row],[%-Eigendom]]*Tabel134[[#This Row],[Vermogen (KWp)]]</f>
        <v>39</v>
      </c>
    </row>
    <row r="940" spans="2:19" x14ac:dyDescent="0.3">
      <c r="B940" t="s">
        <v>2648</v>
      </c>
      <c r="C940" t="s">
        <v>37</v>
      </c>
      <c r="D940" t="s">
        <v>362</v>
      </c>
      <c r="E940" t="s">
        <v>1908</v>
      </c>
      <c r="F940" t="s">
        <v>2649</v>
      </c>
      <c r="G940" t="s">
        <v>587</v>
      </c>
      <c r="H940">
        <v>2021</v>
      </c>
      <c r="I940" t="s">
        <v>588</v>
      </c>
      <c r="J940" t="s">
        <v>595</v>
      </c>
      <c r="K940" t="s">
        <v>1910</v>
      </c>
      <c r="L940" t="s">
        <v>601</v>
      </c>
      <c r="O940" s="6"/>
      <c r="P940" s="6">
        <v>98</v>
      </c>
      <c r="Q940" s="2">
        <v>1</v>
      </c>
      <c r="R940" t="s">
        <v>83</v>
      </c>
      <c r="S940" s="6">
        <f>Tabel134[[#This Row],[%-Eigendom]]*Tabel134[[#This Row],[Vermogen (KWp)]]</f>
        <v>98</v>
      </c>
    </row>
    <row r="941" spans="2:19" x14ac:dyDescent="0.3">
      <c r="B941" t="s">
        <v>2650</v>
      </c>
      <c r="C941" t="s">
        <v>48</v>
      </c>
      <c r="D941" t="s">
        <v>228</v>
      </c>
      <c r="E941" t="s">
        <v>781</v>
      </c>
      <c r="F941" t="s">
        <v>1122</v>
      </c>
      <c r="G941" t="s">
        <v>587</v>
      </c>
      <c r="H941">
        <v>2021</v>
      </c>
      <c r="I941" t="s">
        <v>588</v>
      </c>
      <c r="J941" t="s">
        <v>595</v>
      </c>
      <c r="K941" t="s">
        <v>1861</v>
      </c>
      <c r="O941" s="6"/>
      <c r="P941" s="6">
        <v>204</v>
      </c>
      <c r="Q941" s="2">
        <v>1</v>
      </c>
      <c r="R941" t="s">
        <v>83</v>
      </c>
      <c r="S941" s="6">
        <f>Tabel134[[#This Row],[%-Eigendom]]*Tabel134[[#This Row],[Vermogen (KWp)]]</f>
        <v>204</v>
      </c>
    </row>
    <row r="942" spans="2:19" x14ac:dyDescent="0.3">
      <c r="B942" t="s">
        <v>2651</v>
      </c>
      <c r="C942" t="s">
        <v>138</v>
      </c>
      <c r="D942" t="s">
        <v>139</v>
      </c>
      <c r="E942" t="s">
        <v>613</v>
      </c>
      <c r="F942" t="s">
        <v>2652</v>
      </c>
      <c r="G942" t="s">
        <v>587</v>
      </c>
      <c r="H942">
        <v>2021</v>
      </c>
      <c r="I942" t="s">
        <v>588</v>
      </c>
      <c r="J942" t="s">
        <v>595</v>
      </c>
      <c r="K942" t="s">
        <v>2653</v>
      </c>
      <c r="L942" t="s">
        <v>977</v>
      </c>
      <c r="O942" s="6"/>
      <c r="P942" s="6">
        <v>68</v>
      </c>
      <c r="Q942" s="2">
        <v>1</v>
      </c>
      <c r="R942" t="s">
        <v>83</v>
      </c>
      <c r="S942" s="6">
        <f>Tabel134[[#This Row],[%-Eigendom]]*Tabel134[[#This Row],[Vermogen (KWp)]]</f>
        <v>68</v>
      </c>
    </row>
    <row r="943" spans="2:19" x14ac:dyDescent="0.3">
      <c r="B943" t="s">
        <v>2654</v>
      </c>
      <c r="C943" t="s">
        <v>48</v>
      </c>
      <c r="D943" t="s">
        <v>403</v>
      </c>
      <c r="E943" t="s">
        <v>2655</v>
      </c>
      <c r="F943" t="s">
        <v>2656</v>
      </c>
      <c r="G943" t="s">
        <v>587</v>
      </c>
      <c r="H943">
        <v>2021</v>
      </c>
      <c r="I943" t="s">
        <v>588</v>
      </c>
      <c r="J943" t="s">
        <v>595</v>
      </c>
      <c r="K943" t="s">
        <v>2657</v>
      </c>
      <c r="O943" s="6"/>
      <c r="P943" s="6">
        <v>188</v>
      </c>
      <c r="Q943" s="2">
        <v>1</v>
      </c>
      <c r="R943" t="s">
        <v>166</v>
      </c>
      <c r="S943" s="6">
        <f>Tabel134[[#This Row],[%-Eigendom]]*Tabel134[[#This Row],[Vermogen (KWp)]]</f>
        <v>188</v>
      </c>
    </row>
    <row r="944" spans="2:19" x14ac:dyDescent="0.3">
      <c r="B944" t="s">
        <v>2658</v>
      </c>
      <c r="C944" t="s">
        <v>21</v>
      </c>
      <c r="D944" t="s">
        <v>542</v>
      </c>
      <c r="E944" t="s">
        <v>630</v>
      </c>
      <c r="F944" t="s">
        <v>2421</v>
      </c>
      <c r="G944" t="s">
        <v>587</v>
      </c>
      <c r="H944">
        <v>2021</v>
      </c>
      <c r="I944" t="s">
        <v>588</v>
      </c>
      <c r="J944" t="s">
        <v>599</v>
      </c>
      <c r="K944" t="s">
        <v>2422</v>
      </c>
      <c r="L944" t="s">
        <v>601</v>
      </c>
      <c r="O944" s="6"/>
      <c r="P944" s="6">
        <v>77</v>
      </c>
      <c r="Q944" s="2">
        <v>1</v>
      </c>
      <c r="R944" t="s">
        <v>83</v>
      </c>
      <c r="S944" s="6">
        <f>Tabel134[[#This Row],[%-Eigendom]]*Tabel134[[#This Row],[Vermogen (KWp)]]</f>
        <v>77</v>
      </c>
    </row>
    <row r="945" spans="2:19" x14ac:dyDescent="0.3">
      <c r="B945" t="s">
        <v>2659</v>
      </c>
      <c r="C945" t="s">
        <v>37</v>
      </c>
      <c r="D945" t="s">
        <v>362</v>
      </c>
      <c r="E945" t="s">
        <v>669</v>
      </c>
      <c r="G945" t="s">
        <v>880</v>
      </c>
      <c r="H945">
        <v>2021</v>
      </c>
      <c r="I945" t="s">
        <v>607</v>
      </c>
      <c r="J945" t="s">
        <v>1431</v>
      </c>
      <c r="K945" t="s">
        <v>670</v>
      </c>
      <c r="L945" t="s">
        <v>2660</v>
      </c>
      <c r="N945" t="s">
        <v>2661</v>
      </c>
      <c r="O945" s="6">
        <v>13200</v>
      </c>
      <c r="P945" s="6"/>
      <c r="Q945" s="2">
        <v>0</v>
      </c>
      <c r="R945" t="s">
        <v>71</v>
      </c>
      <c r="S945" s="6">
        <f>Tabel134[[#This Row],[%-Eigendom]]*Tabel134[[#This Row],[Vermogen (KWp)]]</f>
        <v>0</v>
      </c>
    </row>
    <row r="946" spans="2:19" x14ac:dyDescent="0.3">
      <c r="B946" t="s">
        <v>2662</v>
      </c>
      <c r="C946" t="s">
        <v>66</v>
      </c>
      <c r="D946" t="s">
        <v>67</v>
      </c>
      <c r="E946" t="s">
        <v>598</v>
      </c>
      <c r="G946" t="s">
        <v>587</v>
      </c>
      <c r="H946">
        <v>2021</v>
      </c>
      <c r="I946" t="s">
        <v>588</v>
      </c>
      <c r="J946" t="s">
        <v>595</v>
      </c>
      <c r="K946" t="s">
        <v>702</v>
      </c>
      <c r="L946" t="s">
        <v>2577</v>
      </c>
      <c r="N946" t="s">
        <v>2663</v>
      </c>
      <c r="O946" s="6"/>
      <c r="P946" s="6">
        <v>203</v>
      </c>
      <c r="Q946" s="2">
        <v>1</v>
      </c>
      <c r="R946" t="s">
        <v>71</v>
      </c>
      <c r="S946" s="6">
        <f>Tabel134[[#This Row],[%-Eigendom]]*Tabel134[[#This Row],[Vermogen (KWp)]]</f>
        <v>203</v>
      </c>
    </row>
    <row r="947" spans="2:19" x14ac:dyDescent="0.3">
      <c r="B947" t="s">
        <v>2664</v>
      </c>
      <c r="C947" t="s">
        <v>42</v>
      </c>
      <c r="D947" t="s">
        <v>43</v>
      </c>
      <c r="E947" t="s">
        <v>838</v>
      </c>
      <c r="F947" t="s">
        <v>2665</v>
      </c>
      <c r="G947" t="s">
        <v>587</v>
      </c>
      <c r="H947">
        <v>2021</v>
      </c>
      <c r="I947" t="s">
        <v>607</v>
      </c>
      <c r="J947" t="s">
        <v>595</v>
      </c>
      <c r="K947" t="s">
        <v>2666</v>
      </c>
      <c r="L947" t="s">
        <v>2667</v>
      </c>
      <c r="N947" t="s">
        <v>2668</v>
      </c>
      <c r="O947" s="6">
        <v>18767</v>
      </c>
      <c r="P947" s="6">
        <v>9383</v>
      </c>
      <c r="Q947" s="2">
        <v>0.5</v>
      </c>
      <c r="R947" t="s">
        <v>71</v>
      </c>
      <c r="S947" s="6">
        <f>Tabel134[[#This Row],[%-Eigendom]]*Tabel134[[#This Row],[Vermogen (KWp)]]</f>
        <v>4691.5</v>
      </c>
    </row>
    <row r="948" spans="2:19" x14ac:dyDescent="0.3">
      <c r="B948" t="s">
        <v>2669</v>
      </c>
      <c r="C948" t="s">
        <v>48</v>
      </c>
      <c r="D948" t="s">
        <v>498</v>
      </c>
      <c r="E948" t="s">
        <v>1044</v>
      </c>
      <c r="F948" t="s">
        <v>1986</v>
      </c>
      <c r="G948" t="s">
        <v>587</v>
      </c>
      <c r="H948">
        <v>2021</v>
      </c>
      <c r="I948" t="s">
        <v>588</v>
      </c>
      <c r="J948" t="s">
        <v>595</v>
      </c>
      <c r="K948" t="s">
        <v>1987</v>
      </c>
      <c r="O948" s="6"/>
      <c r="P948" s="6"/>
      <c r="Q948" s="2">
        <v>1</v>
      </c>
      <c r="R948" t="s">
        <v>83</v>
      </c>
      <c r="S948" s="6">
        <f>Tabel134[[#This Row],[%-Eigendom]]*Tabel134[[#This Row],[Vermogen (KWp)]]</f>
        <v>0</v>
      </c>
    </row>
    <row r="949" spans="2:19" x14ac:dyDescent="0.3">
      <c r="B949" t="s">
        <v>2670</v>
      </c>
      <c r="C949" t="s">
        <v>48</v>
      </c>
      <c r="D949" t="s">
        <v>49</v>
      </c>
      <c r="E949" t="s">
        <v>2155</v>
      </c>
      <c r="F949" t="s">
        <v>2595</v>
      </c>
      <c r="G949" t="s">
        <v>587</v>
      </c>
      <c r="H949">
        <v>2021</v>
      </c>
      <c r="I949" t="s">
        <v>588</v>
      </c>
      <c r="J949" t="s">
        <v>595</v>
      </c>
      <c r="K949" t="s">
        <v>2156</v>
      </c>
      <c r="O949" s="6"/>
      <c r="P949" s="6">
        <v>67</v>
      </c>
      <c r="Q949" s="2">
        <v>1</v>
      </c>
      <c r="R949" t="s">
        <v>83</v>
      </c>
      <c r="S949" s="6">
        <f>Tabel134[[#This Row],[%-Eigendom]]*Tabel134[[#This Row],[Vermogen (KWp)]]</f>
        <v>67</v>
      </c>
    </row>
    <row r="950" spans="2:19" x14ac:dyDescent="0.3">
      <c r="B950" t="s">
        <v>2671</v>
      </c>
      <c r="C950" t="s">
        <v>48</v>
      </c>
      <c r="D950" t="s">
        <v>403</v>
      </c>
      <c r="E950" t="s">
        <v>1465</v>
      </c>
      <c r="G950" t="s">
        <v>587</v>
      </c>
      <c r="H950">
        <v>2021</v>
      </c>
      <c r="I950" t="s">
        <v>588</v>
      </c>
      <c r="J950" t="s">
        <v>595</v>
      </c>
      <c r="K950" t="s">
        <v>1943</v>
      </c>
      <c r="O950" s="6"/>
      <c r="P950" s="6">
        <v>173</v>
      </c>
      <c r="Q950" s="2">
        <v>1</v>
      </c>
      <c r="R950" t="s">
        <v>83</v>
      </c>
      <c r="S950" s="6">
        <f>Tabel134[[#This Row],[%-Eigendom]]*Tabel134[[#This Row],[Vermogen (KWp)]]</f>
        <v>173</v>
      </c>
    </row>
    <row r="951" spans="2:19" x14ac:dyDescent="0.3">
      <c r="B951" t="s">
        <v>2672</v>
      </c>
      <c r="C951" t="s">
        <v>42</v>
      </c>
      <c r="D951" t="s">
        <v>43</v>
      </c>
      <c r="E951" t="s">
        <v>644</v>
      </c>
      <c r="F951" t="s">
        <v>2673</v>
      </c>
      <c r="G951" t="s">
        <v>587</v>
      </c>
      <c r="H951">
        <v>2021</v>
      </c>
      <c r="I951" t="s">
        <v>588</v>
      </c>
      <c r="J951" t="s">
        <v>595</v>
      </c>
      <c r="K951" t="s">
        <v>645</v>
      </c>
      <c r="O951" s="6"/>
      <c r="P951" s="6">
        <v>78</v>
      </c>
      <c r="Q951" s="2">
        <v>1</v>
      </c>
      <c r="R951" t="s">
        <v>166</v>
      </c>
      <c r="S951" s="6">
        <f>Tabel134[[#This Row],[%-Eigendom]]*Tabel134[[#This Row],[Vermogen (KWp)]]</f>
        <v>78</v>
      </c>
    </row>
    <row r="952" spans="2:19" x14ac:dyDescent="0.3">
      <c r="B952" t="s">
        <v>2674</v>
      </c>
      <c r="C952" t="s">
        <v>28</v>
      </c>
      <c r="D952" t="s">
        <v>33</v>
      </c>
      <c r="E952" t="s">
        <v>1540</v>
      </c>
      <c r="G952" t="s">
        <v>587</v>
      </c>
      <c r="H952">
        <v>2021</v>
      </c>
      <c r="I952" t="s">
        <v>588</v>
      </c>
      <c r="J952" t="s">
        <v>595</v>
      </c>
      <c r="K952" t="s">
        <v>1541</v>
      </c>
      <c r="O952" s="6"/>
      <c r="P952" s="6">
        <v>261</v>
      </c>
      <c r="Q952" s="2">
        <v>1</v>
      </c>
      <c r="R952" t="s">
        <v>71</v>
      </c>
      <c r="S952" s="6">
        <f>Tabel134[[#This Row],[%-Eigendom]]*Tabel134[[#This Row],[Vermogen (KWp)]]</f>
        <v>261</v>
      </c>
    </row>
    <row r="953" spans="2:19" x14ac:dyDescent="0.3">
      <c r="B953" t="s">
        <v>2675</v>
      </c>
      <c r="C953" t="s">
        <v>28</v>
      </c>
      <c r="D953" t="s">
        <v>33</v>
      </c>
      <c r="E953" t="s">
        <v>528</v>
      </c>
      <c r="F953" t="s">
        <v>2676</v>
      </c>
      <c r="G953" t="s">
        <v>880</v>
      </c>
      <c r="H953">
        <v>2021</v>
      </c>
      <c r="I953" t="s">
        <v>607</v>
      </c>
      <c r="J953" t="s">
        <v>595</v>
      </c>
      <c r="K953" t="s">
        <v>2677</v>
      </c>
      <c r="L953" t="s">
        <v>1432</v>
      </c>
      <c r="N953" t="s">
        <v>1432</v>
      </c>
      <c r="O953" s="6">
        <v>26914</v>
      </c>
      <c r="P953" s="6">
        <v>0</v>
      </c>
      <c r="Q953" s="2">
        <v>0</v>
      </c>
      <c r="R953" t="s">
        <v>71</v>
      </c>
      <c r="S953" s="6">
        <f>Tabel134[[#This Row],[%-Eigendom]]*Tabel134[[#This Row],[Vermogen (KWp)]]</f>
        <v>0</v>
      </c>
    </row>
    <row r="954" spans="2:19" x14ac:dyDescent="0.3">
      <c r="B954" t="s">
        <v>2678</v>
      </c>
      <c r="C954" t="s">
        <v>85</v>
      </c>
      <c r="D954" t="s">
        <v>86</v>
      </c>
      <c r="E954" t="s">
        <v>120</v>
      </c>
      <c r="F954" t="s">
        <v>2679</v>
      </c>
      <c r="G954" t="s">
        <v>587</v>
      </c>
      <c r="H954">
        <v>2022</v>
      </c>
      <c r="I954" t="s">
        <v>588</v>
      </c>
      <c r="J954" t="s">
        <v>595</v>
      </c>
      <c r="K954" t="s">
        <v>121</v>
      </c>
      <c r="O954" s="6"/>
      <c r="P954" s="6">
        <v>79</v>
      </c>
      <c r="Q954" s="2">
        <v>1</v>
      </c>
      <c r="R954" t="s">
        <v>166</v>
      </c>
      <c r="S954" s="6">
        <f>Tabel134[[#This Row],[%-Eigendom]]*Tabel134[[#This Row],[Vermogen (KWp)]]</f>
        <v>79</v>
      </c>
    </row>
    <row r="955" spans="2:19" x14ac:dyDescent="0.3">
      <c r="B955" t="s">
        <v>2680</v>
      </c>
      <c r="C955" t="s">
        <v>60</v>
      </c>
      <c r="D955" t="s">
        <v>61</v>
      </c>
      <c r="E955" t="s">
        <v>62</v>
      </c>
      <c r="F955" t="s">
        <v>2165</v>
      </c>
      <c r="G955" t="s">
        <v>587</v>
      </c>
      <c r="H955">
        <v>2022</v>
      </c>
      <c r="I955" t="s">
        <v>588</v>
      </c>
      <c r="J955" t="s">
        <v>595</v>
      </c>
      <c r="K955" t="s">
        <v>2681</v>
      </c>
      <c r="O955" s="6"/>
      <c r="P955" s="6">
        <v>64</v>
      </c>
      <c r="Q955" s="2">
        <v>1</v>
      </c>
      <c r="R955" t="s">
        <v>166</v>
      </c>
      <c r="S955" s="6">
        <f>Tabel134[[#This Row],[%-Eigendom]]*Tabel134[[#This Row],[Vermogen (KWp)]]</f>
        <v>64</v>
      </c>
    </row>
    <row r="956" spans="2:19" x14ac:dyDescent="0.3">
      <c r="B956" t="s">
        <v>2682</v>
      </c>
      <c r="C956" t="s">
        <v>85</v>
      </c>
      <c r="D956" t="s">
        <v>86</v>
      </c>
      <c r="E956" t="s">
        <v>344</v>
      </c>
      <c r="F956" t="s">
        <v>1531</v>
      </c>
      <c r="G956" t="s">
        <v>587</v>
      </c>
      <c r="H956">
        <v>2022</v>
      </c>
      <c r="I956" t="s">
        <v>1979</v>
      </c>
      <c r="J956" t="s">
        <v>595</v>
      </c>
      <c r="K956" t="s">
        <v>1264</v>
      </c>
      <c r="L956" t="s">
        <v>2683</v>
      </c>
      <c r="O956" s="6"/>
      <c r="P956" s="6">
        <v>500</v>
      </c>
      <c r="Q956" s="2">
        <v>1</v>
      </c>
      <c r="R956" t="s">
        <v>166</v>
      </c>
      <c r="S956" s="6">
        <f>Tabel134[[#This Row],[%-Eigendom]]*Tabel134[[#This Row],[Vermogen (KWp)]]</f>
        <v>500</v>
      </c>
    </row>
    <row r="957" spans="2:19" x14ac:dyDescent="0.3">
      <c r="B957" t="s">
        <v>2684</v>
      </c>
      <c r="C957" t="s">
        <v>138</v>
      </c>
      <c r="D957" t="s">
        <v>139</v>
      </c>
      <c r="E957" t="s">
        <v>248</v>
      </c>
      <c r="F957" t="s">
        <v>2685</v>
      </c>
      <c r="G957" t="s">
        <v>587</v>
      </c>
      <c r="H957">
        <v>2022</v>
      </c>
      <c r="I957" t="s">
        <v>588</v>
      </c>
      <c r="J957" t="s">
        <v>595</v>
      </c>
      <c r="K957" t="s">
        <v>1197</v>
      </c>
      <c r="O957" s="6"/>
      <c r="P957" s="6">
        <v>68</v>
      </c>
      <c r="Q957" s="2">
        <v>1</v>
      </c>
      <c r="R957" t="s">
        <v>166</v>
      </c>
      <c r="S957" s="6">
        <f>Tabel134[[#This Row],[%-Eigendom]]*Tabel134[[#This Row],[Vermogen (KWp)]]</f>
        <v>68</v>
      </c>
    </row>
    <row r="958" spans="2:19" x14ac:dyDescent="0.3">
      <c r="B958" t="s">
        <v>2686</v>
      </c>
      <c r="C958" t="s">
        <v>138</v>
      </c>
      <c r="D958" t="s">
        <v>139</v>
      </c>
      <c r="E958" t="s">
        <v>1458</v>
      </c>
      <c r="G958" t="s">
        <v>587</v>
      </c>
      <c r="H958">
        <v>2022</v>
      </c>
      <c r="I958" t="s">
        <v>607</v>
      </c>
      <c r="J958" t="s">
        <v>595</v>
      </c>
      <c r="K958" t="s">
        <v>2687</v>
      </c>
      <c r="O958" s="6"/>
      <c r="P958" s="6">
        <v>2385</v>
      </c>
      <c r="Q958" s="2">
        <v>1</v>
      </c>
      <c r="R958" t="s">
        <v>71</v>
      </c>
      <c r="S958" s="6">
        <f>Tabel134[[#This Row],[%-Eigendom]]*Tabel134[[#This Row],[Vermogen (KWp)]]</f>
        <v>2385</v>
      </c>
    </row>
    <row r="959" spans="2:19" x14ac:dyDescent="0.3">
      <c r="B959" t="s">
        <v>2688</v>
      </c>
      <c r="C959" t="s">
        <v>85</v>
      </c>
      <c r="D959" t="s">
        <v>86</v>
      </c>
      <c r="E959" t="s">
        <v>344</v>
      </c>
      <c r="F959" t="s">
        <v>2255</v>
      </c>
      <c r="G959" t="s">
        <v>587</v>
      </c>
      <c r="H959">
        <v>2022</v>
      </c>
      <c r="I959" t="s">
        <v>588</v>
      </c>
      <c r="J959" t="s">
        <v>595</v>
      </c>
      <c r="K959" t="s">
        <v>989</v>
      </c>
      <c r="O959" s="6"/>
      <c r="P959" s="6">
        <v>84</v>
      </c>
      <c r="Q959" s="2">
        <v>1</v>
      </c>
      <c r="R959" t="s">
        <v>166</v>
      </c>
      <c r="S959" s="6">
        <f>Tabel134[[#This Row],[%-Eigendom]]*Tabel134[[#This Row],[Vermogen (KWp)]]</f>
        <v>84</v>
      </c>
    </row>
    <row r="960" spans="2:19" x14ac:dyDescent="0.3">
      <c r="B960" t="s">
        <v>2689</v>
      </c>
      <c r="C960" t="s">
        <v>48</v>
      </c>
      <c r="D960" t="s">
        <v>228</v>
      </c>
      <c r="E960" t="s">
        <v>781</v>
      </c>
      <c r="F960" t="s">
        <v>1122</v>
      </c>
      <c r="G960" t="s">
        <v>587</v>
      </c>
      <c r="H960">
        <v>2022</v>
      </c>
      <c r="I960" t="s">
        <v>588</v>
      </c>
      <c r="J960" t="s">
        <v>599</v>
      </c>
      <c r="K960" t="s">
        <v>1123</v>
      </c>
      <c r="L960" t="s">
        <v>601</v>
      </c>
      <c r="O960" s="6"/>
      <c r="P960" s="6">
        <v>75</v>
      </c>
      <c r="Q960" s="2">
        <v>1</v>
      </c>
      <c r="R960" t="s">
        <v>166</v>
      </c>
      <c r="S960" s="6">
        <f>Tabel134[[#This Row],[%-Eigendom]]*Tabel134[[#This Row],[Vermogen (KWp)]]</f>
        <v>75</v>
      </c>
    </row>
    <row r="961" spans="2:19" x14ac:dyDescent="0.3">
      <c r="B961" t="s">
        <v>2690</v>
      </c>
      <c r="C961" t="s">
        <v>53</v>
      </c>
      <c r="D961" t="s">
        <v>54</v>
      </c>
      <c r="E961" t="s">
        <v>1681</v>
      </c>
      <c r="F961" t="s">
        <v>2691</v>
      </c>
      <c r="G961" t="s">
        <v>587</v>
      </c>
      <c r="H961">
        <v>2022</v>
      </c>
      <c r="I961" t="s">
        <v>588</v>
      </c>
      <c r="J961" t="s">
        <v>610</v>
      </c>
      <c r="K961" t="s">
        <v>1149</v>
      </c>
      <c r="L961" t="s">
        <v>1150</v>
      </c>
      <c r="O961" s="6"/>
      <c r="P961" s="6">
        <v>85</v>
      </c>
      <c r="Q961" s="2">
        <v>1</v>
      </c>
      <c r="R961" t="s">
        <v>166</v>
      </c>
      <c r="S961" s="6">
        <f>Tabel134[[#This Row],[%-Eigendom]]*Tabel134[[#This Row],[Vermogen (KWp)]]</f>
        <v>85</v>
      </c>
    </row>
    <row r="962" spans="2:19" x14ac:dyDescent="0.3">
      <c r="B962" t="s">
        <v>2692</v>
      </c>
      <c r="C962" t="s">
        <v>66</v>
      </c>
      <c r="D962" t="s">
        <v>80</v>
      </c>
      <c r="E962" t="s">
        <v>654</v>
      </c>
      <c r="G962" t="s">
        <v>587</v>
      </c>
      <c r="H962">
        <v>2022</v>
      </c>
      <c r="I962" t="s">
        <v>588</v>
      </c>
      <c r="J962" t="s">
        <v>595</v>
      </c>
      <c r="K962" t="s">
        <v>655</v>
      </c>
      <c r="L962" t="s">
        <v>601</v>
      </c>
      <c r="O962" s="6"/>
      <c r="P962" s="6">
        <v>162</v>
      </c>
      <c r="Q962" s="2">
        <v>1</v>
      </c>
      <c r="R962" t="s">
        <v>166</v>
      </c>
      <c r="S962" s="6">
        <f>Tabel134[[#This Row],[%-Eigendom]]*Tabel134[[#This Row],[Vermogen (KWp)]]</f>
        <v>162</v>
      </c>
    </row>
    <row r="963" spans="2:19" x14ac:dyDescent="0.3">
      <c r="B963" t="s">
        <v>2693</v>
      </c>
      <c r="C963" t="s">
        <v>42</v>
      </c>
      <c r="D963" t="s">
        <v>43</v>
      </c>
      <c r="E963" t="s">
        <v>644</v>
      </c>
      <c r="F963" t="s">
        <v>2694</v>
      </c>
      <c r="G963" t="s">
        <v>587</v>
      </c>
      <c r="H963">
        <v>2022</v>
      </c>
      <c r="I963" t="s">
        <v>588</v>
      </c>
      <c r="J963" t="s">
        <v>595</v>
      </c>
      <c r="K963" t="s">
        <v>645</v>
      </c>
      <c r="O963" s="6"/>
      <c r="P963" s="6">
        <v>75</v>
      </c>
      <c r="Q963" s="2">
        <v>1</v>
      </c>
      <c r="R963" t="s">
        <v>166</v>
      </c>
      <c r="S963" s="6">
        <f>Tabel134[[#This Row],[%-Eigendom]]*Tabel134[[#This Row],[Vermogen (KWp)]]</f>
        <v>75</v>
      </c>
    </row>
    <row r="964" spans="2:19" x14ac:dyDescent="0.3">
      <c r="B964" t="s">
        <v>2695</v>
      </c>
      <c r="C964" t="s">
        <v>138</v>
      </c>
      <c r="D964" t="s">
        <v>139</v>
      </c>
      <c r="E964" t="s">
        <v>168</v>
      </c>
      <c r="F964" t="s">
        <v>2696</v>
      </c>
      <c r="G964" t="s">
        <v>587</v>
      </c>
      <c r="H964">
        <v>2022</v>
      </c>
      <c r="I964" t="s">
        <v>588</v>
      </c>
      <c r="J964" t="s">
        <v>595</v>
      </c>
      <c r="K964" t="s">
        <v>174</v>
      </c>
      <c r="L964" t="s">
        <v>2626</v>
      </c>
      <c r="O964" s="6"/>
      <c r="P964" s="6">
        <v>86</v>
      </c>
      <c r="Q964" s="2">
        <v>1</v>
      </c>
      <c r="R964" t="s">
        <v>166</v>
      </c>
      <c r="S964" s="6">
        <f>Tabel134[[#This Row],[%-Eigendom]]*Tabel134[[#This Row],[Vermogen (KWp)]]</f>
        <v>86</v>
      </c>
    </row>
    <row r="965" spans="2:19" x14ac:dyDescent="0.3">
      <c r="B965" t="s">
        <v>2697</v>
      </c>
      <c r="C965" t="s">
        <v>42</v>
      </c>
      <c r="D965" t="s">
        <v>43</v>
      </c>
      <c r="E965" t="s">
        <v>838</v>
      </c>
      <c r="F965" t="s">
        <v>2665</v>
      </c>
      <c r="G965" t="s">
        <v>587</v>
      </c>
      <c r="H965">
        <v>2022</v>
      </c>
      <c r="I965" t="s">
        <v>607</v>
      </c>
      <c r="J965" t="s">
        <v>595</v>
      </c>
      <c r="K965" t="s">
        <v>45</v>
      </c>
      <c r="N965" t="s">
        <v>2698</v>
      </c>
      <c r="O965" s="6">
        <v>2709</v>
      </c>
      <c r="P965" s="6">
        <v>1355</v>
      </c>
      <c r="Q965" s="2">
        <v>0.5</v>
      </c>
      <c r="R965" t="s">
        <v>71</v>
      </c>
      <c r="S965" s="6">
        <f>Tabel134[[#This Row],[%-Eigendom]]*Tabel134[[#This Row],[Vermogen (KWp)]]</f>
        <v>677.5</v>
      </c>
    </row>
    <row r="966" spans="2:19" x14ac:dyDescent="0.3">
      <c r="B966" t="s">
        <v>2699</v>
      </c>
      <c r="C966" t="s">
        <v>48</v>
      </c>
      <c r="D966" t="s">
        <v>49</v>
      </c>
      <c r="E966" t="s">
        <v>2700</v>
      </c>
      <c r="G966" t="s">
        <v>587</v>
      </c>
      <c r="H966">
        <v>2022</v>
      </c>
      <c r="I966" t="s">
        <v>588</v>
      </c>
      <c r="J966" t="s">
        <v>595</v>
      </c>
      <c r="K966" t="s">
        <v>2701</v>
      </c>
      <c r="O966" s="6"/>
      <c r="P966" s="6">
        <v>83</v>
      </c>
      <c r="Q966" s="2">
        <v>1</v>
      </c>
      <c r="R966" t="s">
        <v>166</v>
      </c>
      <c r="S966" s="6">
        <f>Tabel134[[#This Row],[%-Eigendom]]*Tabel134[[#This Row],[Vermogen (KWp)]]</f>
        <v>83</v>
      </c>
    </row>
    <row r="967" spans="2:19" x14ac:dyDescent="0.3">
      <c r="B967" t="s">
        <v>2702</v>
      </c>
      <c r="C967" t="s">
        <v>42</v>
      </c>
      <c r="D967" t="s">
        <v>276</v>
      </c>
      <c r="E967" t="s">
        <v>666</v>
      </c>
      <c r="F967" t="s">
        <v>666</v>
      </c>
      <c r="G967" t="s">
        <v>587</v>
      </c>
      <c r="H967">
        <v>2022</v>
      </c>
      <c r="I967" t="s">
        <v>607</v>
      </c>
      <c r="J967" t="s">
        <v>595</v>
      </c>
      <c r="K967" t="s">
        <v>667</v>
      </c>
      <c r="O967" s="6"/>
      <c r="P967" s="6">
        <v>395</v>
      </c>
      <c r="Q967" s="2">
        <v>1</v>
      </c>
      <c r="R967" t="s">
        <v>166</v>
      </c>
      <c r="S967" s="6">
        <f>Tabel134[[#This Row],[%-Eigendom]]*Tabel134[[#This Row],[Vermogen (KWp)]]</f>
        <v>395</v>
      </c>
    </row>
    <row r="968" spans="2:19" x14ac:dyDescent="0.3">
      <c r="B968" t="s">
        <v>2703</v>
      </c>
      <c r="C968" t="s">
        <v>48</v>
      </c>
      <c r="D968" t="s">
        <v>150</v>
      </c>
      <c r="E968" t="s">
        <v>1648</v>
      </c>
      <c r="G968" t="s">
        <v>587</v>
      </c>
      <c r="H968">
        <v>2022</v>
      </c>
      <c r="I968" t="s">
        <v>588</v>
      </c>
      <c r="J968" t="s">
        <v>595</v>
      </c>
      <c r="K968" t="s">
        <v>152</v>
      </c>
      <c r="L968" t="s">
        <v>1047</v>
      </c>
      <c r="O968" s="6"/>
      <c r="P968" s="6">
        <v>75</v>
      </c>
      <c r="Q968" s="2">
        <v>1</v>
      </c>
      <c r="R968" t="s">
        <v>166</v>
      </c>
      <c r="S968" s="6">
        <f>Tabel134[[#This Row],[%-Eigendom]]*Tabel134[[#This Row],[Vermogen (KWp)]]</f>
        <v>75</v>
      </c>
    </row>
    <row r="969" spans="2:19" x14ac:dyDescent="0.3">
      <c r="B969" t="s">
        <v>2704</v>
      </c>
      <c r="C969" t="s">
        <v>85</v>
      </c>
      <c r="D969" t="s">
        <v>86</v>
      </c>
      <c r="E969" t="s">
        <v>85</v>
      </c>
      <c r="F969" t="s">
        <v>1469</v>
      </c>
      <c r="G969" t="s">
        <v>587</v>
      </c>
      <c r="H969">
        <v>2022</v>
      </c>
      <c r="I969" t="s">
        <v>588</v>
      </c>
      <c r="J969" t="s">
        <v>595</v>
      </c>
      <c r="K969" t="s">
        <v>1470</v>
      </c>
      <c r="L969" t="s">
        <v>1305</v>
      </c>
      <c r="O969" s="6"/>
      <c r="P969" s="6">
        <v>138</v>
      </c>
      <c r="Q969" s="2">
        <v>1</v>
      </c>
      <c r="R969" t="s">
        <v>166</v>
      </c>
      <c r="S969" s="6">
        <f>Tabel134[[#This Row],[%-Eigendom]]*Tabel134[[#This Row],[Vermogen (KWp)]]</f>
        <v>138</v>
      </c>
    </row>
    <row r="970" spans="2:19" x14ac:dyDescent="0.3">
      <c r="B970" t="s">
        <v>2705</v>
      </c>
      <c r="C970" t="s">
        <v>85</v>
      </c>
      <c r="D970" t="s">
        <v>86</v>
      </c>
      <c r="E970" t="s">
        <v>120</v>
      </c>
      <c r="F970" t="s">
        <v>384</v>
      </c>
      <c r="G970" t="s">
        <v>587</v>
      </c>
      <c r="H970">
        <v>2022</v>
      </c>
      <c r="I970" t="s">
        <v>588</v>
      </c>
      <c r="J970" t="s">
        <v>595</v>
      </c>
      <c r="K970" t="s">
        <v>1264</v>
      </c>
      <c r="O970" s="6"/>
      <c r="P970" s="6">
        <v>100</v>
      </c>
      <c r="Q970" s="2">
        <v>1</v>
      </c>
      <c r="R970" t="s">
        <v>166</v>
      </c>
      <c r="S970" s="6">
        <f>Tabel134[[#This Row],[%-Eigendom]]*Tabel134[[#This Row],[Vermogen (KWp)]]</f>
        <v>100</v>
      </c>
    </row>
    <row r="971" spans="2:19" x14ac:dyDescent="0.3">
      <c r="B971" t="s">
        <v>2706</v>
      </c>
      <c r="C971" t="s">
        <v>48</v>
      </c>
      <c r="D971" t="s">
        <v>498</v>
      </c>
      <c r="E971" t="s">
        <v>1044</v>
      </c>
      <c r="F971" t="s">
        <v>2707</v>
      </c>
      <c r="G971" t="s">
        <v>587</v>
      </c>
      <c r="H971">
        <v>2022</v>
      </c>
      <c r="I971" t="s">
        <v>588</v>
      </c>
      <c r="J971" t="s">
        <v>595</v>
      </c>
      <c r="K971" t="s">
        <v>1046</v>
      </c>
      <c r="O971" s="6"/>
      <c r="P971" s="6">
        <v>31</v>
      </c>
      <c r="Q971" s="2">
        <v>1</v>
      </c>
      <c r="R971" t="s">
        <v>166</v>
      </c>
      <c r="S971" s="6">
        <f>Tabel134[[#This Row],[%-Eigendom]]*Tabel134[[#This Row],[Vermogen (KWp)]]</f>
        <v>31</v>
      </c>
    </row>
    <row r="972" spans="2:19" x14ac:dyDescent="0.3">
      <c r="B972" t="s">
        <v>2708</v>
      </c>
      <c r="C972" t="s">
        <v>85</v>
      </c>
      <c r="D972" t="s">
        <v>86</v>
      </c>
      <c r="E972" t="s">
        <v>2632</v>
      </c>
      <c r="F972" t="s">
        <v>2709</v>
      </c>
      <c r="G972" t="s">
        <v>587</v>
      </c>
      <c r="H972">
        <v>2022</v>
      </c>
      <c r="I972" t="s">
        <v>588</v>
      </c>
      <c r="J972" t="s">
        <v>595</v>
      </c>
      <c r="K972" t="s">
        <v>2710</v>
      </c>
      <c r="O972" s="6"/>
      <c r="P972" s="6">
        <v>100</v>
      </c>
      <c r="Q972" s="2">
        <v>1</v>
      </c>
      <c r="R972" t="s">
        <v>166</v>
      </c>
      <c r="S972" s="6">
        <f>Tabel134[[#This Row],[%-Eigendom]]*Tabel134[[#This Row],[Vermogen (KWp)]]</f>
        <v>100</v>
      </c>
    </row>
    <row r="973" spans="2:19" x14ac:dyDescent="0.3">
      <c r="B973" t="s">
        <v>2711</v>
      </c>
      <c r="C973" t="s">
        <v>28</v>
      </c>
      <c r="D973" t="s">
        <v>33</v>
      </c>
      <c r="E973" t="s">
        <v>1292</v>
      </c>
      <c r="F973" t="s">
        <v>2712</v>
      </c>
      <c r="G973" t="s">
        <v>587</v>
      </c>
      <c r="H973">
        <v>2022</v>
      </c>
      <c r="I973" t="s">
        <v>588</v>
      </c>
      <c r="J973" t="s">
        <v>595</v>
      </c>
      <c r="K973" t="s">
        <v>2469</v>
      </c>
      <c r="O973" s="6"/>
      <c r="P973" s="6">
        <v>92</v>
      </c>
      <c r="Q973" s="2">
        <v>1</v>
      </c>
      <c r="R973" t="s">
        <v>166</v>
      </c>
      <c r="S973" s="6">
        <f>Tabel134[[#This Row],[%-Eigendom]]*Tabel134[[#This Row],[Vermogen (KWp)]]</f>
        <v>92</v>
      </c>
    </row>
    <row r="974" spans="2:19" x14ac:dyDescent="0.3">
      <c r="B974" t="s">
        <v>2713</v>
      </c>
      <c r="C974" t="s">
        <v>48</v>
      </c>
      <c r="D974" t="s">
        <v>49</v>
      </c>
      <c r="E974" t="s">
        <v>2714</v>
      </c>
      <c r="G974" t="s">
        <v>587</v>
      </c>
      <c r="H974">
        <v>2022</v>
      </c>
      <c r="I974" t="s">
        <v>588</v>
      </c>
      <c r="J974" t="s">
        <v>595</v>
      </c>
      <c r="K974" t="s">
        <v>2715</v>
      </c>
      <c r="O974" s="6"/>
      <c r="P974" s="6">
        <v>380</v>
      </c>
      <c r="Q974" s="2">
        <v>1</v>
      </c>
      <c r="R974" t="s">
        <v>166</v>
      </c>
      <c r="S974" s="6">
        <f>Tabel134[[#This Row],[%-Eigendom]]*Tabel134[[#This Row],[Vermogen (KWp)]]</f>
        <v>380</v>
      </c>
    </row>
    <row r="975" spans="2:19" x14ac:dyDescent="0.3">
      <c r="B975" t="s">
        <v>2716</v>
      </c>
      <c r="C975" t="s">
        <v>28</v>
      </c>
      <c r="D975" t="s">
        <v>33</v>
      </c>
      <c r="E975" t="s">
        <v>1540</v>
      </c>
      <c r="G975" t="s">
        <v>587</v>
      </c>
      <c r="H975">
        <v>2022</v>
      </c>
      <c r="I975" t="s">
        <v>588</v>
      </c>
      <c r="J975" t="s">
        <v>595</v>
      </c>
      <c r="K975" t="s">
        <v>1541</v>
      </c>
      <c r="O975" s="6"/>
      <c r="P975" s="6">
        <v>82</v>
      </c>
      <c r="Q975" s="2">
        <v>1</v>
      </c>
      <c r="R975" t="s">
        <v>166</v>
      </c>
      <c r="S975" s="6">
        <f>Tabel134[[#This Row],[%-Eigendom]]*Tabel134[[#This Row],[Vermogen (KWp)]]</f>
        <v>82</v>
      </c>
    </row>
    <row r="976" spans="2:19" x14ac:dyDescent="0.3">
      <c r="B976" t="s">
        <v>2717</v>
      </c>
      <c r="C976" t="s">
        <v>48</v>
      </c>
      <c r="D976" t="s">
        <v>403</v>
      </c>
      <c r="E976" t="s">
        <v>404</v>
      </c>
      <c r="G976" t="s">
        <v>587</v>
      </c>
      <c r="H976">
        <v>2022</v>
      </c>
      <c r="I976" t="s">
        <v>588</v>
      </c>
      <c r="J976" t="s">
        <v>599</v>
      </c>
      <c r="K976" t="s">
        <v>1277</v>
      </c>
      <c r="O976" s="6"/>
      <c r="P976" s="6">
        <v>109</v>
      </c>
      <c r="Q976" s="2">
        <v>1</v>
      </c>
      <c r="R976" t="s">
        <v>166</v>
      </c>
      <c r="S976" s="6">
        <f>Tabel134[[#This Row],[%-Eigendom]]*Tabel134[[#This Row],[Vermogen (KWp)]]</f>
        <v>109</v>
      </c>
    </row>
    <row r="977" spans="2:19" x14ac:dyDescent="0.3">
      <c r="B977" t="s">
        <v>2718</v>
      </c>
      <c r="C977" t="s">
        <v>28</v>
      </c>
      <c r="D977" t="s">
        <v>33</v>
      </c>
      <c r="E977" t="s">
        <v>1540</v>
      </c>
      <c r="G977" t="s">
        <v>587</v>
      </c>
      <c r="H977">
        <v>2022</v>
      </c>
      <c r="I977" t="s">
        <v>588</v>
      </c>
      <c r="J977" t="s">
        <v>595</v>
      </c>
      <c r="K977" t="s">
        <v>1541</v>
      </c>
      <c r="L977" t="s">
        <v>2719</v>
      </c>
      <c r="O977" s="6"/>
      <c r="P977" s="6">
        <v>1325</v>
      </c>
      <c r="Q977" s="2">
        <v>1</v>
      </c>
      <c r="R977" t="s">
        <v>71</v>
      </c>
      <c r="S977" s="6">
        <f>Tabel134[[#This Row],[%-Eigendom]]*Tabel134[[#This Row],[Vermogen (KWp)]]</f>
        <v>1325</v>
      </c>
    </row>
    <row r="978" spans="2:19" x14ac:dyDescent="0.3">
      <c r="B978" t="s">
        <v>2720</v>
      </c>
      <c r="C978" t="s">
        <v>85</v>
      </c>
      <c r="D978" t="s">
        <v>86</v>
      </c>
      <c r="E978" t="s">
        <v>120</v>
      </c>
      <c r="F978" t="s">
        <v>2679</v>
      </c>
      <c r="G978" t="s">
        <v>587</v>
      </c>
      <c r="H978">
        <v>2022</v>
      </c>
      <c r="I978" t="s">
        <v>588</v>
      </c>
      <c r="J978" t="s">
        <v>595</v>
      </c>
      <c r="K978" t="s">
        <v>121</v>
      </c>
      <c r="O978" s="6"/>
      <c r="P978" s="6">
        <v>75</v>
      </c>
      <c r="Q978" s="2">
        <v>1</v>
      </c>
      <c r="R978" t="s">
        <v>166</v>
      </c>
      <c r="S978" s="6">
        <f>Tabel134[[#This Row],[%-Eigendom]]*Tabel134[[#This Row],[Vermogen (KWp)]]</f>
        <v>75</v>
      </c>
    </row>
    <row r="979" spans="2:19" x14ac:dyDescent="0.3">
      <c r="B979" t="s">
        <v>2721</v>
      </c>
      <c r="C979" t="s">
        <v>60</v>
      </c>
      <c r="D979" t="s">
        <v>61</v>
      </c>
      <c r="E979" t="s">
        <v>1723</v>
      </c>
      <c r="F979" t="s">
        <v>2722</v>
      </c>
      <c r="G979" t="s">
        <v>587</v>
      </c>
      <c r="H979">
        <v>2022</v>
      </c>
      <c r="I979" t="s">
        <v>607</v>
      </c>
      <c r="J979" t="s">
        <v>1431</v>
      </c>
      <c r="K979" t="s">
        <v>2723</v>
      </c>
      <c r="L979" t="s">
        <v>2724</v>
      </c>
      <c r="M979" t="s">
        <v>2725</v>
      </c>
      <c r="N979" t="s">
        <v>2726</v>
      </c>
      <c r="O979" s="6">
        <v>14300</v>
      </c>
      <c r="P979" s="6"/>
      <c r="Q979" s="2">
        <v>0</v>
      </c>
      <c r="R979" t="s">
        <v>71</v>
      </c>
      <c r="S979" s="6">
        <f>Tabel134[[#This Row],[%-Eigendom]]*Tabel134[[#This Row],[Vermogen (KWp)]]</f>
        <v>0</v>
      </c>
    </row>
    <row r="980" spans="2:19" x14ac:dyDescent="0.3">
      <c r="B980" t="s">
        <v>2727</v>
      </c>
      <c r="C980" t="s">
        <v>138</v>
      </c>
      <c r="D980" t="s">
        <v>139</v>
      </c>
      <c r="E980" t="s">
        <v>859</v>
      </c>
      <c r="F980" t="s">
        <v>2147</v>
      </c>
      <c r="G980" t="s">
        <v>587</v>
      </c>
      <c r="H980">
        <v>2022</v>
      </c>
      <c r="I980" t="s">
        <v>588</v>
      </c>
      <c r="J980" t="s">
        <v>595</v>
      </c>
      <c r="K980" t="s">
        <v>2148</v>
      </c>
      <c r="O980" s="6"/>
      <c r="P980" s="6">
        <v>100</v>
      </c>
      <c r="Q980" s="2">
        <v>1</v>
      </c>
      <c r="R980" t="s">
        <v>166</v>
      </c>
      <c r="S980" s="6">
        <f>Tabel134[[#This Row],[%-Eigendom]]*Tabel134[[#This Row],[Vermogen (KWp)]]</f>
        <v>100</v>
      </c>
    </row>
    <row r="981" spans="2:19" x14ac:dyDescent="0.3">
      <c r="B981" t="s">
        <v>2728</v>
      </c>
      <c r="C981" t="s">
        <v>37</v>
      </c>
      <c r="D981" t="s">
        <v>38</v>
      </c>
      <c r="E981" t="s">
        <v>310</v>
      </c>
      <c r="G981" t="s">
        <v>587</v>
      </c>
      <c r="H981">
        <v>2022</v>
      </c>
      <c r="I981" t="s">
        <v>588</v>
      </c>
      <c r="J981" t="s">
        <v>1070</v>
      </c>
      <c r="O981" s="6"/>
      <c r="P981" s="6">
        <v>56</v>
      </c>
      <c r="Q981" s="2">
        <v>1</v>
      </c>
      <c r="R981" t="s">
        <v>166</v>
      </c>
      <c r="S981" s="6">
        <f>Tabel134[[#This Row],[%-Eigendom]]*Tabel134[[#This Row],[Vermogen (KWp)]]</f>
        <v>56</v>
      </c>
    </row>
    <row r="982" spans="2:19" x14ac:dyDescent="0.3">
      <c r="B982" t="s">
        <v>2729</v>
      </c>
      <c r="C982" t="s">
        <v>66</v>
      </c>
      <c r="D982" t="s">
        <v>67</v>
      </c>
      <c r="E982" t="s">
        <v>598</v>
      </c>
      <c r="G982" t="s">
        <v>587</v>
      </c>
      <c r="H982">
        <v>2022</v>
      </c>
      <c r="I982" t="s">
        <v>588</v>
      </c>
      <c r="J982" t="s">
        <v>595</v>
      </c>
      <c r="K982" t="s">
        <v>702</v>
      </c>
      <c r="L982" t="s">
        <v>1708</v>
      </c>
      <c r="N982" t="s">
        <v>2730</v>
      </c>
      <c r="O982" s="6"/>
      <c r="P982" s="6">
        <v>42</v>
      </c>
      <c r="Q982" s="2">
        <v>1</v>
      </c>
      <c r="R982" t="s">
        <v>166</v>
      </c>
      <c r="S982" s="6">
        <f>Tabel134[[#This Row],[%-Eigendom]]*Tabel134[[#This Row],[Vermogen (KWp)]]</f>
        <v>42</v>
      </c>
    </row>
    <row r="983" spans="2:19" x14ac:dyDescent="0.3">
      <c r="B983" t="s">
        <v>2731</v>
      </c>
      <c r="C983" t="s">
        <v>48</v>
      </c>
      <c r="D983" t="s">
        <v>403</v>
      </c>
      <c r="E983" t="s">
        <v>1465</v>
      </c>
      <c r="G983" t="s">
        <v>587</v>
      </c>
      <c r="H983">
        <v>2022</v>
      </c>
      <c r="I983" t="s">
        <v>588</v>
      </c>
      <c r="J983" t="s">
        <v>595</v>
      </c>
      <c r="K983" t="s">
        <v>1943</v>
      </c>
      <c r="O983" s="6"/>
      <c r="P983" s="6">
        <v>169</v>
      </c>
      <c r="Q983" s="2">
        <v>1</v>
      </c>
      <c r="R983" t="s">
        <v>166</v>
      </c>
      <c r="S983" s="6">
        <f>Tabel134[[#This Row],[%-Eigendom]]*Tabel134[[#This Row],[Vermogen (KWp)]]</f>
        <v>169</v>
      </c>
    </row>
    <row r="984" spans="2:19" x14ac:dyDescent="0.3">
      <c r="B984" t="s">
        <v>2732</v>
      </c>
      <c r="C984" t="s">
        <v>37</v>
      </c>
      <c r="D984" t="s">
        <v>362</v>
      </c>
      <c r="E984" t="s">
        <v>2112</v>
      </c>
      <c r="F984" t="s">
        <v>2113</v>
      </c>
      <c r="G984" t="s">
        <v>587</v>
      </c>
      <c r="H984">
        <v>2022</v>
      </c>
      <c r="I984" t="s">
        <v>588</v>
      </c>
      <c r="J984" t="s">
        <v>2114</v>
      </c>
      <c r="K984" t="s">
        <v>2115</v>
      </c>
      <c r="L984" t="s">
        <v>2116</v>
      </c>
      <c r="O984" s="6"/>
      <c r="P984" s="6">
        <v>2255</v>
      </c>
      <c r="Q984" s="2">
        <v>1</v>
      </c>
      <c r="R984" t="s">
        <v>83</v>
      </c>
      <c r="S984" s="6">
        <f>Tabel134[[#This Row],[%-Eigendom]]*Tabel134[[#This Row],[Vermogen (KWp)]]</f>
        <v>2255</v>
      </c>
    </row>
    <row r="985" spans="2:19" x14ac:dyDescent="0.3">
      <c r="B985" t="s">
        <v>2733</v>
      </c>
      <c r="C985" t="s">
        <v>21</v>
      </c>
      <c r="D985" t="s">
        <v>22</v>
      </c>
      <c r="E985" t="s">
        <v>1055</v>
      </c>
      <c r="G985" t="s">
        <v>587</v>
      </c>
      <c r="H985">
        <v>2022</v>
      </c>
      <c r="I985" t="s">
        <v>588</v>
      </c>
      <c r="J985" t="s">
        <v>595</v>
      </c>
      <c r="K985" t="s">
        <v>1201</v>
      </c>
      <c r="O985" s="6"/>
      <c r="P985" s="6">
        <v>81</v>
      </c>
      <c r="Q985" s="2">
        <v>1</v>
      </c>
      <c r="R985" t="s">
        <v>166</v>
      </c>
      <c r="S985" s="6">
        <f>Tabel134[[#This Row],[%-Eigendom]]*Tabel134[[#This Row],[Vermogen (KWp)]]</f>
        <v>81</v>
      </c>
    </row>
    <row r="986" spans="2:19" x14ac:dyDescent="0.3">
      <c r="B986" t="s">
        <v>2734</v>
      </c>
      <c r="C986" t="s">
        <v>53</v>
      </c>
      <c r="D986" t="s">
        <v>54</v>
      </c>
      <c r="E986" t="s">
        <v>1456</v>
      </c>
      <c r="G986" t="s">
        <v>587</v>
      </c>
      <c r="H986">
        <v>2022</v>
      </c>
      <c r="I986" t="s">
        <v>588</v>
      </c>
      <c r="J986" t="s">
        <v>610</v>
      </c>
      <c r="K986" t="s">
        <v>1149</v>
      </c>
      <c r="L986" t="s">
        <v>1150</v>
      </c>
      <c r="O986" s="6"/>
      <c r="P986" s="6">
        <v>76</v>
      </c>
      <c r="Q986" s="2">
        <v>1</v>
      </c>
      <c r="R986" t="s">
        <v>166</v>
      </c>
      <c r="S986" s="6">
        <f>Tabel134[[#This Row],[%-Eigendom]]*Tabel134[[#This Row],[Vermogen (KWp)]]</f>
        <v>76</v>
      </c>
    </row>
    <row r="987" spans="2:19" x14ac:dyDescent="0.3">
      <c r="B987" t="s">
        <v>2735</v>
      </c>
      <c r="C987" t="s">
        <v>85</v>
      </c>
      <c r="D987" t="s">
        <v>86</v>
      </c>
      <c r="E987" t="s">
        <v>87</v>
      </c>
      <c r="F987" t="s">
        <v>2736</v>
      </c>
      <c r="G987" t="s">
        <v>587</v>
      </c>
      <c r="H987">
        <v>2022</v>
      </c>
      <c r="I987" t="s">
        <v>588</v>
      </c>
      <c r="J987" t="s">
        <v>595</v>
      </c>
      <c r="K987" t="s">
        <v>2039</v>
      </c>
      <c r="L987" t="s">
        <v>977</v>
      </c>
      <c r="O987" s="6"/>
      <c r="P987" s="6">
        <v>77</v>
      </c>
      <c r="Q987" s="2">
        <v>1</v>
      </c>
      <c r="R987" t="s">
        <v>166</v>
      </c>
      <c r="S987" s="6">
        <f>Tabel134[[#This Row],[%-Eigendom]]*Tabel134[[#This Row],[Vermogen (KWp)]]</f>
        <v>77</v>
      </c>
    </row>
    <row r="988" spans="2:19" x14ac:dyDescent="0.3">
      <c r="B988" t="s">
        <v>2737</v>
      </c>
      <c r="C988" t="s">
        <v>28</v>
      </c>
      <c r="D988" t="s">
        <v>29</v>
      </c>
      <c r="E988" t="s">
        <v>30</v>
      </c>
      <c r="G988" t="s">
        <v>587</v>
      </c>
      <c r="H988">
        <v>2022</v>
      </c>
      <c r="I988" t="s">
        <v>588</v>
      </c>
      <c r="J988" t="s">
        <v>2114</v>
      </c>
      <c r="K988" t="s">
        <v>2738</v>
      </c>
      <c r="L988" t="s">
        <v>2739</v>
      </c>
      <c r="O988" s="6"/>
      <c r="P988" s="6">
        <v>118</v>
      </c>
      <c r="Q988" s="2">
        <v>1</v>
      </c>
      <c r="R988" t="s">
        <v>166</v>
      </c>
      <c r="S988" s="6">
        <f>Tabel134[[#This Row],[%-Eigendom]]*Tabel134[[#This Row],[Vermogen (KWp)]]</f>
        <v>118</v>
      </c>
    </row>
    <row r="989" spans="2:19" x14ac:dyDescent="0.3">
      <c r="B989" t="s">
        <v>2740</v>
      </c>
      <c r="C989" t="s">
        <v>42</v>
      </c>
      <c r="D989" t="s">
        <v>316</v>
      </c>
      <c r="E989" t="s">
        <v>922</v>
      </c>
      <c r="F989" t="s">
        <v>2741</v>
      </c>
      <c r="G989" t="s">
        <v>587</v>
      </c>
      <c r="H989">
        <v>2022</v>
      </c>
      <c r="I989" t="s">
        <v>588</v>
      </c>
      <c r="J989" t="s">
        <v>595</v>
      </c>
      <c r="K989" t="s">
        <v>2742</v>
      </c>
      <c r="L989" t="s">
        <v>769</v>
      </c>
      <c r="O989" s="6"/>
      <c r="P989" s="6">
        <v>78</v>
      </c>
      <c r="Q989" s="2">
        <v>1</v>
      </c>
      <c r="R989" t="s">
        <v>166</v>
      </c>
      <c r="S989" s="6">
        <f>Tabel134[[#This Row],[%-Eigendom]]*Tabel134[[#This Row],[Vermogen (KWp)]]</f>
        <v>78</v>
      </c>
    </row>
    <row r="990" spans="2:19" x14ac:dyDescent="0.3">
      <c r="B990" t="s">
        <v>2743</v>
      </c>
      <c r="C990" t="s">
        <v>48</v>
      </c>
      <c r="D990" t="s">
        <v>403</v>
      </c>
      <c r="E990" t="s">
        <v>2022</v>
      </c>
      <c r="G990" t="s">
        <v>587</v>
      </c>
      <c r="H990">
        <v>2022</v>
      </c>
      <c r="I990" t="s">
        <v>588</v>
      </c>
      <c r="J990" t="s">
        <v>599</v>
      </c>
      <c r="K990" t="s">
        <v>2023</v>
      </c>
      <c r="L990" t="s">
        <v>601</v>
      </c>
      <c r="O990" s="6"/>
      <c r="P990" s="6">
        <v>69</v>
      </c>
      <c r="Q990" s="2">
        <v>1</v>
      </c>
      <c r="R990" t="s">
        <v>166</v>
      </c>
      <c r="S990" s="6">
        <f>Tabel134[[#This Row],[%-Eigendom]]*Tabel134[[#This Row],[Vermogen (KWp)]]</f>
        <v>69</v>
      </c>
    </row>
    <row r="991" spans="2:19" x14ac:dyDescent="0.3">
      <c r="B991" t="s">
        <v>2744</v>
      </c>
      <c r="C991" t="s">
        <v>42</v>
      </c>
      <c r="D991" t="s">
        <v>93</v>
      </c>
      <c r="E991" t="s">
        <v>301</v>
      </c>
      <c r="G991" t="s">
        <v>587</v>
      </c>
      <c r="H991">
        <v>2022</v>
      </c>
      <c r="I991" t="s">
        <v>588</v>
      </c>
      <c r="J991" t="s">
        <v>2114</v>
      </c>
      <c r="K991" t="s">
        <v>2745</v>
      </c>
      <c r="L991" t="s">
        <v>2746</v>
      </c>
      <c r="O991" s="6"/>
      <c r="P991" s="6">
        <v>1178</v>
      </c>
      <c r="Q991" s="2">
        <v>1</v>
      </c>
      <c r="R991" t="s">
        <v>166</v>
      </c>
      <c r="S991" s="6">
        <f>Tabel134[[#This Row],[%-Eigendom]]*Tabel134[[#This Row],[Vermogen (KWp)]]</f>
        <v>1178</v>
      </c>
    </row>
    <row r="992" spans="2:19" x14ac:dyDescent="0.3">
      <c r="B992" t="s">
        <v>2747</v>
      </c>
      <c r="C992" t="s">
        <v>28</v>
      </c>
      <c r="D992" t="s">
        <v>29</v>
      </c>
      <c r="E992" t="s">
        <v>295</v>
      </c>
      <c r="F992" t="s">
        <v>1837</v>
      </c>
      <c r="G992" t="s">
        <v>587</v>
      </c>
      <c r="H992">
        <v>2022</v>
      </c>
      <c r="I992" t="s">
        <v>588</v>
      </c>
      <c r="J992" t="s">
        <v>595</v>
      </c>
      <c r="K992" t="s">
        <v>1838</v>
      </c>
      <c r="O992" s="6"/>
      <c r="P992" s="6">
        <v>74</v>
      </c>
      <c r="Q992" s="2">
        <v>1</v>
      </c>
      <c r="R992" t="s">
        <v>166</v>
      </c>
      <c r="S992" s="6">
        <f>Tabel134[[#This Row],[%-Eigendom]]*Tabel134[[#This Row],[Vermogen (KWp)]]</f>
        <v>74</v>
      </c>
    </row>
    <row r="993" spans="2:19" x14ac:dyDescent="0.3">
      <c r="B993" t="s">
        <v>2748</v>
      </c>
      <c r="C993" t="s">
        <v>28</v>
      </c>
      <c r="D993" t="s">
        <v>29</v>
      </c>
      <c r="E993" t="s">
        <v>2749</v>
      </c>
      <c r="F993" t="s">
        <v>2750</v>
      </c>
      <c r="G993" t="s">
        <v>587</v>
      </c>
      <c r="H993">
        <v>2022</v>
      </c>
      <c r="I993" t="s">
        <v>588</v>
      </c>
      <c r="J993" t="s">
        <v>595</v>
      </c>
      <c r="K993" t="s">
        <v>1583</v>
      </c>
      <c r="O993" s="6"/>
      <c r="P993" s="6">
        <v>73</v>
      </c>
      <c r="Q993" s="2">
        <v>1</v>
      </c>
      <c r="R993" t="s">
        <v>166</v>
      </c>
      <c r="S993" s="6">
        <f>Tabel134[[#This Row],[%-Eigendom]]*Tabel134[[#This Row],[Vermogen (KWp)]]</f>
        <v>73</v>
      </c>
    </row>
    <row r="994" spans="2:19" x14ac:dyDescent="0.3">
      <c r="B994" t="s">
        <v>2751</v>
      </c>
      <c r="C994" t="s">
        <v>42</v>
      </c>
      <c r="D994" t="s">
        <v>93</v>
      </c>
      <c r="E994" t="s">
        <v>426</v>
      </c>
      <c r="G994" t="s">
        <v>587</v>
      </c>
      <c r="H994">
        <v>2022</v>
      </c>
      <c r="I994" t="s">
        <v>588</v>
      </c>
      <c r="J994" t="s">
        <v>595</v>
      </c>
      <c r="K994" t="s">
        <v>427</v>
      </c>
      <c r="N994" t="s">
        <v>2752</v>
      </c>
      <c r="O994" s="6"/>
      <c r="P994" s="6">
        <v>108</v>
      </c>
      <c r="Q994" s="2">
        <v>1</v>
      </c>
      <c r="R994" t="s">
        <v>71</v>
      </c>
      <c r="S994" s="6">
        <f>Tabel134[[#This Row],[%-Eigendom]]*Tabel134[[#This Row],[Vermogen (KWp)]]</f>
        <v>108</v>
      </c>
    </row>
    <row r="995" spans="2:19" x14ac:dyDescent="0.3">
      <c r="B995" t="s">
        <v>2753</v>
      </c>
      <c r="C995" t="s">
        <v>85</v>
      </c>
      <c r="D995" t="s">
        <v>86</v>
      </c>
      <c r="E995" t="s">
        <v>85</v>
      </c>
      <c r="F995" t="s">
        <v>2754</v>
      </c>
      <c r="G995" t="s">
        <v>587</v>
      </c>
      <c r="H995">
        <v>2022</v>
      </c>
      <c r="I995" t="s">
        <v>588</v>
      </c>
      <c r="J995" t="s">
        <v>595</v>
      </c>
      <c r="K995" t="s">
        <v>2755</v>
      </c>
      <c r="O995" s="6"/>
      <c r="P995" s="6">
        <v>76</v>
      </c>
      <c r="Q995" s="2">
        <v>1</v>
      </c>
      <c r="R995" t="s">
        <v>166</v>
      </c>
      <c r="S995" s="6">
        <f>Tabel134[[#This Row],[%-Eigendom]]*Tabel134[[#This Row],[Vermogen (KWp)]]</f>
        <v>76</v>
      </c>
    </row>
    <row r="996" spans="2:19" x14ac:dyDescent="0.3">
      <c r="B996" t="s">
        <v>2756</v>
      </c>
      <c r="C996" t="s">
        <v>42</v>
      </c>
      <c r="D996" t="s">
        <v>316</v>
      </c>
      <c r="E996" t="s">
        <v>2288</v>
      </c>
      <c r="F996" t="s">
        <v>2757</v>
      </c>
      <c r="G996" t="s">
        <v>587</v>
      </c>
      <c r="H996">
        <v>2022</v>
      </c>
      <c r="I996" t="s">
        <v>588</v>
      </c>
      <c r="J996" t="s">
        <v>595</v>
      </c>
      <c r="K996" t="s">
        <v>2758</v>
      </c>
      <c r="L996" t="s">
        <v>769</v>
      </c>
      <c r="O996" s="6"/>
      <c r="P996" s="6">
        <v>63</v>
      </c>
      <c r="Q996" s="2">
        <v>1</v>
      </c>
      <c r="R996" t="s">
        <v>166</v>
      </c>
      <c r="S996" s="6">
        <f>Tabel134[[#This Row],[%-Eigendom]]*Tabel134[[#This Row],[Vermogen (KWp)]]</f>
        <v>63</v>
      </c>
    </row>
    <row r="997" spans="2:19" x14ac:dyDescent="0.3">
      <c r="B997" t="s">
        <v>2759</v>
      </c>
      <c r="C997" t="s">
        <v>176</v>
      </c>
      <c r="D997" t="s">
        <v>177</v>
      </c>
      <c r="E997" t="s">
        <v>429</v>
      </c>
      <c r="F997" t="s">
        <v>429</v>
      </c>
      <c r="G997" t="s">
        <v>587</v>
      </c>
      <c r="H997">
        <v>2022</v>
      </c>
      <c r="I997" t="s">
        <v>588</v>
      </c>
      <c r="J997" t="s">
        <v>595</v>
      </c>
      <c r="K997" t="s">
        <v>1712</v>
      </c>
      <c r="O997" s="6"/>
      <c r="P997" s="6">
        <v>134</v>
      </c>
      <c r="Q997" s="2">
        <v>1</v>
      </c>
      <c r="R997" t="s">
        <v>166</v>
      </c>
      <c r="S997" s="6">
        <f>Tabel134[[#This Row],[%-Eigendom]]*Tabel134[[#This Row],[Vermogen (KWp)]]</f>
        <v>134</v>
      </c>
    </row>
    <row r="998" spans="2:19" x14ac:dyDescent="0.3">
      <c r="B998" t="s">
        <v>2490</v>
      </c>
      <c r="C998" t="s">
        <v>37</v>
      </c>
      <c r="D998" t="s">
        <v>38</v>
      </c>
      <c r="E998" t="s">
        <v>1893</v>
      </c>
      <c r="F998" t="s">
        <v>2491</v>
      </c>
      <c r="G998" t="s">
        <v>587</v>
      </c>
      <c r="H998">
        <v>2022</v>
      </c>
      <c r="I998" t="s">
        <v>588</v>
      </c>
      <c r="J998" t="s">
        <v>2114</v>
      </c>
      <c r="K998" t="s">
        <v>2492</v>
      </c>
      <c r="L998" t="s">
        <v>2493</v>
      </c>
      <c r="O998" s="6"/>
      <c r="P998" s="6">
        <v>728</v>
      </c>
      <c r="Q998" s="2">
        <v>1</v>
      </c>
      <c r="R998" t="s">
        <v>83</v>
      </c>
      <c r="S998" s="6">
        <f>Tabel134[[#This Row],[%-Eigendom]]*Tabel134[[#This Row],[Vermogen (KWp)]]</f>
        <v>728</v>
      </c>
    </row>
    <row r="999" spans="2:19" x14ac:dyDescent="0.3">
      <c r="B999" t="s">
        <v>2760</v>
      </c>
      <c r="C999" t="s">
        <v>42</v>
      </c>
      <c r="D999" t="s">
        <v>316</v>
      </c>
      <c r="E999" t="s">
        <v>922</v>
      </c>
      <c r="F999" t="s">
        <v>2761</v>
      </c>
      <c r="G999" t="s">
        <v>587</v>
      </c>
      <c r="H999">
        <v>2022</v>
      </c>
      <c r="I999" t="s">
        <v>607</v>
      </c>
      <c r="J999" t="s">
        <v>595</v>
      </c>
      <c r="K999" t="s">
        <v>2762</v>
      </c>
      <c r="L999" t="s">
        <v>769</v>
      </c>
      <c r="O999" s="6"/>
      <c r="P999" s="6">
        <v>243</v>
      </c>
      <c r="Q999" s="2">
        <v>1</v>
      </c>
      <c r="R999" t="s">
        <v>166</v>
      </c>
      <c r="S999" s="6">
        <f>Tabel134[[#This Row],[%-Eigendom]]*Tabel134[[#This Row],[Vermogen (KWp)]]</f>
        <v>243</v>
      </c>
    </row>
    <row r="1000" spans="2:19" x14ac:dyDescent="0.3">
      <c r="B1000" t="s">
        <v>2763</v>
      </c>
      <c r="C1000" t="s">
        <v>28</v>
      </c>
      <c r="D1000" t="s">
        <v>29</v>
      </c>
      <c r="E1000" t="s">
        <v>2749</v>
      </c>
      <c r="F1000" t="s">
        <v>2764</v>
      </c>
      <c r="G1000" t="s">
        <v>587</v>
      </c>
      <c r="H1000">
        <v>2022</v>
      </c>
      <c r="I1000" t="s">
        <v>607</v>
      </c>
      <c r="J1000" t="s">
        <v>595</v>
      </c>
      <c r="K1000" t="s">
        <v>2765</v>
      </c>
      <c r="L1000" t="s">
        <v>2766</v>
      </c>
      <c r="N1000" t="s">
        <v>2767</v>
      </c>
      <c r="O1000" s="6"/>
      <c r="P1000" s="6">
        <v>9860</v>
      </c>
      <c r="Q1000" s="2">
        <v>1</v>
      </c>
      <c r="R1000" t="s">
        <v>931</v>
      </c>
      <c r="S1000" s="6">
        <f>Tabel134[[#This Row],[%-Eigendom]]*Tabel134[[#This Row],[Vermogen (KWp)]]</f>
        <v>9860</v>
      </c>
    </row>
    <row r="1001" spans="2:19" x14ac:dyDescent="0.3">
      <c r="B1001" t="s">
        <v>2768</v>
      </c>
      <c r="C1001" t="s">
        <v>48</v>
      </c>
      <c r="D1001" t="s">
        <v>49</v>
      </c>
      <c r="E1001" t="s">
        <v>340</v>
      </c>
      <c r="G1001" t="s">
        <v>587</v>
      </c>
      <c r="H1001">
        <v>2022</v>
      </c>
      <c r="I1001" t="s">
        <v>588</v>
      </c>
      <c r="J1001" t="s">
        <v>595</v>
      </c>
      <c r="K1001" t="s">
        <v>2769</v>
      </c>
      <c r="L1001" t="s">
        <v>2770</v>
      </c>
      <c r="O1001" s="6"/>
      <c r="P1001" s="6">
        <v>66</v>
      </c>
      <c r="Q1001" s="2">
        <v>1</v>
      </c>
      <c r="R1001" t="s">
        <v>166</v>
      </c>
      <c r="S1001" s="6">
        <f>Tabel134[[#This Row],[%-Eigendom]]*Tabel134[[#This Row],[Vermogen (KWp)]]</f>
        <v>66</v>
      </c>
    </row>
    <row r="1002" spans="2:19" x14ac:dyDescent="0.3">
      <c r="B1002" t="s">
        <v>2771</v>
      </c>
      <c r="C1002" t="s">
        <v>138</v>
      </c>
      <c r="D1002" t="s">
        <v>139</v>
      </c>
      <c r="E1002" t="s">
        <v>168</v>
      </c>
      <c r="F1002" t="s">
        <v>2435</v>
      </c>
      <c r="G1002" t="s">
        <v>587</v>
      </c>
      <c r="H1002">
        <v>2022</v>
      </c>
      <c r="I1002" t="s">
        <v>588</v>
      </c>
      <c r="J1002" t="s">
        <v>595</v>
      </c>
      <c r="K1002" t="s">
        <v>2436</v>
      </c>
      <c r="O1002" s="6"/>
      <c r="P1002" s="6">
        <v>101</v>
      </c>
      <c r="Q1002" s="2">
        <v>1</v>
      </c>
      <c r="R1002" t="s">
        <v>166</v>
      </c>
      <c r="S1002" s="6">
        <f>Tabel134[[#This Row],[%-Eigendom]]*Tabel134[[#This Row],[Vermogen (KWp)]]</f>
        <v>101</v>
      </c>
    </row>
    <row r="1003" spans="2:19" x14ac:dyDescent="0.3">
      <c r="B1003" t="s">
        <v>2772</v>
      </c>
      <c r="C1003" t="s">
        <v>28</v>
      </c>
      <c r="D1003" t="s">
        <v>29</v>
      </c>
      <c r="E1003" t="s">
        <v>295</v>
      </c>
      <c r="F1003" t="s">
        <v>2773</v>
      </c>
      <c r="G1003" t="s">
        <v>587</v>
      </c>
      <c r="H1003">
        <v>2022</v>
      </c>
      <c r="I1003" t="s">
        <v>588</v>
      </c>
      <c r="J1003" t="s">
        <v>595</v>
      </c>
      <c r="K1003" t="s">
        <v>1838</v>
      </c>
      <c r="O1003" s="6"/>
      <c r="P1003" s="6">
        <v>79</v>
      </c>
      <c r="Q1003" s="2">
        <v>1</v>
      </c>
      <c r="R1003" t="s">
        <v>166</v>
      </c>
      <c r="S1003" s="6">
        <f>Tabel134[[#This Row],[%-Eigendom]]*Tabel134[[#This Row],[Vermogen (KWp)]]</f>
        <v>79</v>
      </c>
    </row>
    <row r="1004" spans="2:19" x14ac:dyDescent="0.3">
      <c r="B1004" t="s">
        <v>2774</v>
      </c>
      <c r="C1004" t="s">
        <v>28</v>
      </c>
      <c r="D1004" t="s">
        <v>33</v>
      </c>
      <c r="E1004" t="s">
        <v>1540</v>
      </c>
      <c r="G1004" t="s">
        <v>587</v>
      </c>
      <c r="H1004">
        <v>2022</v>
      </c>
      <c r="I1004" t="s">
        <v>588</v>
      </c>
      <c r="J1004" t="s">
        <v>595</v>
      </c>
      <c r="K1004" t="s">
        <v>1541</v>
      </c>
      <c r="O1004" s="6"/>
      <c r="P1004" s="6">
        <v>296</v>
      </c>
      <c r="Q1004" s="2">
        <v>1</v>
      </c>
      <c r="R1004" t="s">
        <v>166</v>
      </c>
      <c r="S1004" s="6">
        <f>Tabel134[[#This Row],[%-Eigendom]]*Tabel134[[#This Row],[Vermogen (KWp)]]</f>
        <v>296</v>
      </c>
    </row>
    <row r="1005" spans="2:19" x14ac:dyDescent="0.3">
      <c r="B1005" t="s">
        <v>2775</v>
      </c>
      <c r="C1005" t="s">
        <v>28</v>
      </c>
      <c r="D1005" t="s">
        <v>29</v>
      </c>
      <c r="E1005" t="s">
        <v>1361</v>
      </c>
      <c r="F1005" t="s">
        <v>1362</v>
      </c>
      <c r="G1005" t="s">
        <v>587</v>
      </c>
      <c r="H1005">
        <v>2022</v>
      </c>
      <c r="I1005" t="s">
        <v>607</v>
      </c>
      <c r="J1005" t="s">
        <v>595</v>
      </c>
      <c r="K1005" t="s">
        <v>1363</v>
      </c>
      <c r="L1005" t="s">
        <v>1364</v>
      </c>
      <c r="O1005" s="6"/>
      <c r="P1005" s="6">
        <v>2543</v>
      </c>
      <c r="Q1005" s="2">
        <v>1</v>
      </c>
      <c r="R1005" t="s">
        <v>71</v>
      </c>
      <c r="S1005" s="6">
        <f>Tabel134[[#This Row],[%-Eigendom]]*Tabel134[[#This Row],[Vermogen (KWp)]]</f>
        <v>2543</v>
      </c>
    </row>
    <row r="1006" spans="2:19" x14ac:dyDescent="0.3">
      <c r="B1006" t="s">
        <v>2776</v>
      </c>
      <c r="C1006" t="s">
        <v>28</v>
      </c>
      <c r="D1006" t="s">
        <v>33</v>
      </c>
      <c r="E1006" t="s">
        <v>1292</v>
      </c>
      <c r="F1006" t="s">
        <v>2777</v>
      </c>
      <c r="G1006" t="s">
        <v>587</v>
      </c>
      <c r="H1006">
        <v>2022</v>
      </c>
      <c r="I1006" t="s">
        <v>588</v>
      </c>
      <c r="J1006" t="s">
        <v>595</v>
      </c>
      <c r="K1006" t="s">
        <v>2469</v>
      </c>
      <c r="O1006" s="6"/>
      <c r="P1006" s="6">
        <v>213</v>
      </c>
      <c r="Q1006" s="2">
        <v>1</v>
      </c>
      <c r="R1006" t="s">
        <v>166</v>
      </c>
      <c r="S1006" s="6">
        <f>Tabel134[[#This Row],[%-Eigendom]]*Tabel134[[#This Row],[Vermogen (KWp)]]</f>
        <v>213</v>
      </c>
    </row>
    <row r="1007" spans="2:19" x14ac:dyDescent="0.3">
      <c r="B1007" t="s">
        <v>2778</v>
      </c>
      <c r="C1007" t="s">
        <v>42</v>
      </c>
      <c r="D1007" t="s">
        <v>93</v>
      </c>
      <c r="E1007" t="s">
        <v>2779</v>
      </c>
      <c r="G1007" t="s">
        <v>587</v>
      </c>
      <c r="H1007">
        <v>2022</v>
      </c>
      <c r="I1007" t="s">
        <v>588</v>
      </c>
      <c r="J1007" t="s">
        <v>595</v>
      </c>
      <c r="K1007" t="s">
        <v>2780</v>
      </c>
      <c r="O1007" s="6"/>
      <c r="P1007" s="6">
        <v>49</v>
      </c>
      <c r="Q1007" s="2">
        <v>1</v>
      </c>
      <c r="R1007" t="s">
        <v>166</v>
      </c>
      <c r="S1007" s="6">
        <f>Tabel134[[#This Row],[%-Eigendom]]*Tabel134[[#This Row],[Vermogen (KWp)]]</f>
        <v>49</v>
      </c>
    </row>
    <row r="1008" spans="2:19" x14ac:dyDescent="0.3">
      <c r="B1008" t="s">
        <v>2781</v>
      </c>
      <c r="C1008" t="s">
        <v>42</v>
      </c>
      <c r="D1008" t="s">
        <v>93</v>
      </c>
      <c r="E1008" t="s">
        <v>1763</v>
      </c>
      <c r="F1008" t="s">
        <v>2782</v>
      </c>
      <c r="G1008" t="s">
        <v>587</v>
      </c>
      <c r="H1008">
        <v>2022</v>
      </c>
      <c r="I1008" t="s">
        <v>588</v>
      </c>
      <c r="J1008" t="s">
        <v>595</v>
      </c>
      <c r="K1008" t="s">
        <v>2783</v>
      </c>
      <c r="O1008" s="6"/>
      <c r="P1008" s="6">
        <v>34</v>
      </c>
      <c r="Q1008" s="2">
        <v>1</v>
      </c>
      <c r="R1008" t="s">
        <v>166</v>
      </c>
      <c r="S1008" s="6">
        <f>Tabel134[[#This Row],[%-Eigendom]]*Tabel134[[#This Row],[Vermogen (KWp)]]</f>
        <v>34</v>
      </c>
    </row>
    <row r="1009" spans="2:19" x14ac:dyDescent="0.3">
      <c r="B1009" t="s">
        <v>2784</v>
      </c>
      <c r="C1009" t="s">
        <v>28</v>
      </c>
      <c r="D1009" t="s">
        <v>29</v>
      </c>
      <c r="E1009" t="s">
        <v>2749</v>
      </c>
      <c r="F1009" t="s">
        <v>2750</v>
      </c>
      <c r="G1009" t="s">
        <v>587</v>
      </c>
      <c r="H1009">
        <v>2022</v>
      </c>
      <c r="I1009" t="s">
        <v>588</v>
      </c>
      <c r="J1009" t="s">
        <v>595</v>
      </c>
      <c r="K1009" t="s">
        <v>1583</v>
      </c>
      <c r="O1009" s="6"/>
      <c r="P1009" s="6">
        <v>88</v>
      </c>
      <c r="Q1009" s="2">
        <v>1</v>
      </c>
      <c r="R1009" t="s">
        <v>166</v>
      </c>
      <c r="S1009" s="6">
        <f>Tabel134[[#This Row],[%-Eigendom]]*Tabel134[[#This Row],[Vermogen (KWp)]]</f>
        <v>88</v>
      </c>
    </row>
    <row r="1010" spans="2:19" x14ac:dyDescent="0.3">
      <c r="B1010" t="s">
        <v>2785</v>
      </c>
      <c r="C1010" t="s">
        <v>138</v>
      </c>
      <c r="D1010" t="s">
        <v>139</v>
      </c>
      <c r="E1010" t="s">
        <v>1296</v>
      </c>
      <c r="F1010" t="s">
        <v>2786</v>
      </c>
      <c r="G1010" t="s">
        <v>587</v>
      </c>
      <c r="H1010">
        <v>2022</v>
      </c>
      <c r="I1010" t="s">
        <v>588</v>
      </c>
      <c r="J1010" t="s">
        <v>595</v>
      </c>
      <c r="K1010" t="s">
        <v>1298</v>
      </c>
      <c r="L1010" t="s">
        <v>977</v>
      </c>
      <c r="O1010" s="6"/>
      <c r="P1010" s="6">
        <v>73</v>
      </c>
      <c r="Q1010" s="2">
        <v>1</v>
      </c>
      <c r="R1010" t="s">
        <v>166</v>
      </c>
      <c r="S1010" s="6">
        <f>Tabel134[[#This Row],[%-Eigendom]]*Tabel134[[#This Row],[Vermogen (KWp)]]</f>
        <v>73</v>
      </c>
    </row>
    <row r="1011" spans="2:19" x14ac:dyDescent="0.3">
      <c r="B1011" t="s">
        <v>2787</v>
      </c>
      <c r="C1011" t="s">
        <v>48</v>
      </c>
      <c r="D1011" t="s">
        <v>49</v>
      </c>
      <c r="E1011" t="s">
        <v>340</v>
      </c>
      <c r="F1011" t="s">
        <v>2788</v>
      </c>
      <c r="G1011" t="s">
        <v>587</v>
      </c>
      <c r="H1011">
        <v>2022</v>
      </c>
      <c r="I1011" t="s">
        <v>588</v>
      </c>
      <c r="J1011" t="s">
        <v>595</v>
      </c>
      <c r="K1011" t="s">
        <v>2789</v>
      </c>
      <c r="O1011" s="6"/>
      <c r="P1011" s="6">
        <v>215</v>
      </c>
      <c r="Q1011" s="2">
        <v>1</v>
      </c>
      <c r="R1011" t="s">
        <v>166</v>
      </c>
      <c r="S1011" s="6">
        <f>Tabel134[[#This Row],[%-Eigendom]]*Tabel134[[#This Row],[Vermogen (KWp)]]</f>
        <v>215</v>
      </c>
    </row>
    <row r="1012" spans="2:19" x14ac:dyDescent="0.3">
      <c r="B1012" t="s">
        <v>2790</v>
      </c>
      <c r="C1012" t="s">
        <v>85</v>
      </c>
      <c r="D1012" t="s">
        <v>86</v>
      </c>
      <c r="E1012" t="s">
        <v>120</v>
      </c>
      <c r="F1012" t="s">
        <v>2791</v>
      </c>
      <c r="G1012" t="s">
        <v>587</v>
      </c>
      <c r="H1012">
        <v>2022</v>
      </c>
      <c r="I1012" t="s">
        <v>588</v>
      </c>
      <c r="J1012" t="s">
        <v>595</v>
      </c>
      <c r="K1012" t="s">
        <v>130</v>
      </c>
      <c r="O1012" s="6"/>
      <c r="P1012" s="6">
        <v>280</v>
      </c>
      <c r="Q1012" s="2">
        <v>1</v>
      </c>
      <c r="R1012" t="s">
        <v>166</v>
      </c>
      <c r="S1012" s="6">
        <f>Tabel134[[#This Row],[%-Eigendom]]*Tabel134[[#This Row],[Vermogen (KWp)]]</f>
        <v>280</v>
      </c>
    </row>
    <row r="1013" spans="2:19" x14ac:dyDescent="0.3">
      <c r="B1013" t="s">
        <v>2792</v>
      </c>
      <c r="C1013" t="s">
        <v>21</v>
      </c>
      <c r="D1013" t="s">
        <v>22</v>
      </c>
      <c r="E1013" t="s">
        <v>1055</v>
      </c>
      <c r="G1013" t="s">
        <v>587</v>
      </c>
      <c r="H1013">
        <v>2022</v>
      </c>
      <c r="I1013" t="s">
        <v>588</v>
      </c>
      <c r="J1013" t="s">
        <v>595</v>
      </c>
      <c r="K1013" t="s">
        <v>1201</v>
      </c>
      <c r="O1013" s="6"/>
      <c r="P1013" s="6">
        <v>53</v>
      </c>
      <c r="Q1013" s="2">
        <v>1</v>
      </c>
      <c r="R1013" t="s">
        <v>166</v>
      </c>
      <c r="S1013" s="6">
        <f>Tabel134[[#This Row],[%-Eigendom]]*Tabel134[[#This Row],[Vermogen (KWp)]]</f>
        <v>53</v>
      </c>
    </row>
    <row r="1014" spans="2:19" x14ac:dyDescent="0.3">
      <c r="B1014" t="s">
        <v>2793</v>
      </c>
      <c r="C1014" t="s">
        <v>42</v>
      </c>
      <c r="D1014" t="s">
        <v>43</v>
      </c>
      <c r="E1014" t="s">
        <v>2794</v>
      </c>
      <c r="F1014" t="s">
        <v>2795</v>
      </c>
      <c r="G1014" t="s">
        <v>587</v>
      </c>
      <c r="H1014">
        <v>2022</v>
      </c>
      <c r="I1014" t="s">
        <v>588</v>
      </c>
      <c r="J1014" t="s">
        <v>595</v>
      </c>
      <c r="K1014" t="s">
        <v>2796</v>
      </c>
      <c r="O1014" s="6"/>
      <c r="P1014" s="6">
        <v>192</v>
      </c>
      <c r="Q1014" s="2">
        <v>1</v>
      </c>
      <c r="R1014" t="s">
        <v>166</v>
      </c>
      <c r="S1014" s="6">
        <f>Tabel134[[#This Row],[%-Eigendom]]*Tabel134[[#This Row],[Vermogen (KWp)]]</f>
        <v>192</v>
      </c>
    </row>
    <row r="1015" spans="2:19" x14ac:dyDescent="0.3">
      <c r="B1015" t="s">
        <v>2797</v>
      </c>
      <c r="C1015" t="s">
        <v>37</v>
      </c>
      <c r="D1015" t="s">
        <v>362</v>
      </c>
      <c r="E1015" t="s">
        <v>1908</v>
      </c>
      <c r="F1015" t="s">
        <v>1908</v>
      </c>
      <c r="G1015" t="s">
        <v>587</v>
      </c>
      <c r="H1015">
        <v>2022</v>
      </c>
      <c r="I1015" t="s">
        <v>588</v>
      </c>
      <c r="J1015" t="s">
        <v>595</v>
      </c>
      <c r="K1015" t="s">
        <v>1910</v>
      </c>
      <c r="L1015" t="s">
        <v>601</v>
      </c>
      <c r="O1015" s="6"/>
      <c r="P1015" s="6">
        <v>99</v>
      </c>
      <c r="Q1015" s="2">
        <v>1</v>
      </c>
      <c r="R1015" t="s">
        <v>166</v>
      </c>
      <c r="S1015" s="6">
        <f>Tabel134[[#This Row],[%-Eigendom]]*Tabel134[[#This Row],[Vermogen (KWp)]]</f>
        <v>99</v>
      </c>
    </row>
    <row r="1016" spans="2:19" x14ac:dyDescent="0.3">
      <c r="B1016" t="s">
        <v>2798</v>
      </c>
      <c r="C1016" t="s">
        <v>37</v>
      </c>
      <c r="D1016" t="s">
        <v>38</v>
      </c>
      <c r="E1016" t="s">
        <v>448</v>
      </c>
      <c r="F1016" t="s">
        <v>449</v>
      </c>
      <c r="G1016" t="s">
        <v>587</v>
      </c>
      <c r="H1016">
        <v>2022</v>
      </c>
      <c r="I1016" t="s">
        <v>588</v>
      </c>
      <c r="J1016" t="s">
        <v>595</v>
      </c>
      <c r="K1016" t="s">
        <v>450</v>
      </c>
      <c r="O1016" s="6"/>
      <c r="P1016" s="6">
        <v>30</v>
      </c>
      <c r="Q1016" s="2">
        <v>1</v>
      </c>
      <c r="R1016" t="s">
        <v>596</v>
      </c>
      <c r="S1016" s="6">
        <f>Tabel134[[#This Row],[%-Eigendom]]*Tabel134[[#This Row],[Vermogen (KWp)]]</f>
        <v>30</v>
      </c>
    </row>
    <row r="1017" spans="2:19" x14ac:dyDescent="0.3">
      <c r="B1017" t="s">
        <v>2799</v>
      </c>
      <c r="C1017" t="s">
        <v>66</v>
      </c>
      <c r="D1017" t="s">
        <v>67</v>
      </c>
      <c r="E1017" t="s">
        <v>954</v>
      </c>
      <c r="F1017" t="s">
        <v>955</v>
      </c>
      <c r="G1017" t="s">
        <v>587</v>
      </c>
      <c r="H1017">
        <v>2022</v>
      </c>
      <c r="I1017" t="s">
        <v>588</v>
      </c>
      <c r="J1017" t="s">
        <v>595</v>
      </c>
      <c r="K1017" t="s">
        <v>956</v>
      </c>
      <c r="N1017" t="s">
        <v>2582</v>
      </c>
      <c r="O1017" s="6"/>
      <c r="P1017" s="6">
        <v>169</v>
      </c>
      <c r="Q1017" s="2">
        <v>1</v>
      </c>
      <c r="R1017" t="s">
        <v>166</v>
      </c>
      <c r="S1017" s="6">
        <f>Tabel134[[#This Row],[%-Eigendom]]*Tabel134[[#This Row],[Vermogen (KWp)]]</f>
        <v>169</v>
      </c>
    </row>
    <row r="1018" spans="2:19" x14ac:dyDescent="0.3">
      <c r="B1018" t="s">
        <v>2800</v>
      </c>
      <c r="C1018" t="s">
        <v>138</v>
      </c>
      <c r="D1018" t="s">
        <v>139</v>
      </c>
      <c r="E1018" t="s">
        <v>1138</v>
      </c>
      <c r="F1018" t="s">
        <v>2801</v>
      </c>
      <c r="G1018" t="s">
        <v>587</v>
      </c>
      <c r="H1018">
        <v>2022</v>
      </c>
      <c r="I1018" t="s">
        <v>588</v>
      </c>
      <c r="J1018" t="s">
        <v>595</v>
      </c>
      <c r="K1018" t="s">
        <v>2802</v>
      </c>
      <c r="L1018" t="s">
        <v>977</v>
      </c>
      <c r="O1018" s="6"/>
      <c r="P1018" s="6">
        <v>96</v>
      </c>
      <c r="Q1018" s="2">
        <v>1</v>
      </c>
      <c r="R1018" t="s">
        <v>166</v>
      </c>
      <c r="S1018" s="6">
        <f>Tabel134[[#This Row],[%-Eigendom]]*Tabel134[[#This Row],[Vermogen (KWp)]]</f>
        <v>96</v>
      </c>
    </row>
    <row r="1019" spans="2:19" x14ac:dyDescent="0.3">
      <c r="B1019" t="s">
        <v>2803</v>
      </c>
      <c r="C1019" t="s">
        <v>37</v>
      </c>
      <c r="D1019" t="s">
        <v>38</v>
      </c>
      <c r="E1019" t="s">
        <v>448</v>
      </c>
      <c r="F1019" t="s">
        <v>449</v>
      </c>
      <c r="G1019" t="s">
        <v>587</v>
      </c>
      <c r="H1019">
        <v>2022</v>
      </c>
      <c r="I1019" t="s">
        <v>588</v>
      </c>
      <c r="J1019" t="s">
        <v>595</v>
      </c>
      <c r="K1019" t="s">
        <v>450</v>
      </c>
      <c r="O1019" s="6"/>
      <c r="P1019" s="6">
        <v>44</v>
      </c>
      <c r="Q1019" s="2">
        <v>1</v>
      </c>
      <c r="R1019" t="s">
        <v>166</v>
      </c>
      <c r="S1019" s="6">
        <f>Tabel134[[#This Row],[%-Eigendom]]*Tabel134[[#This Row],[Vermogen (KWp)]]</f>
        <v>44</v>
      </c>
    </row>
    <row r="1020" spans="2:19" x14ac:dyDescent="0.3">
      <c r="B1020" t="s">
        <v>2804</v>
      </c>
      <c r="C1020" t="s">
        <v>42</v>
      </c>
      <c r="D1020" t="s">
        <v>93</v>
      </c>
      <c r="E1020" t="s">
        <v>2805</v>
      </c>
      <c r="F1020" t="s">
        <v>2806</v>
      </c>
      <c r="G1020" t="s">
        <v>587</v>
      </c>
      <c r="H1020">
        <v>2022</v>
      </c>
      <c r="I1020" t="s">
        <v>588</v>
      </c>
      <c r="J1020" t="s">
        <v>595</v>
      </c>
      <c r="K1020" t="s">
        <v>986</v>
      </c>
      <c r="O1020" s="6"/>
      <c r="P1020" s="6">
        <v>300</v>
      </c>
      <c r="Q1020" s="2">
        <v>1</v>
      </c>
      <c r="R1020" t="s">
        <v>83</v>
      </c>
      <c r="S1020" s="6">
        <f>Tabel134[[#This Row],[%-Eigendom]]*Tabel134[[#This Row],[Vermogen (KWp)]]</f>
        <v>300</v>
      </c>
    </row>
    <row r="1021" spans="2:19" x14ac:dyDescent="0.3">
      <c r="B1021" t="s">
        <v>2807</v>
      </c>
      <c r="C1021" t="s">
        <v>37</v>
      </c>
      <c r="D1021" t="s">
        <v>38</v>
      </c>
      <c r="E1021" t="s">
        <v>883</v>
      </c>
      <c r="F1021" t="s">
        <v>2136</v>
      </c>
      <c r="G1021" t="s">
        <v>587</v>
      </c>
      <c r="H1021">
        <v>2022</v>
      </c>
      <c r="I1021" t="s">
        <v>588</v>
      </c>
      <c r="J1021" t="s">
        <v>595</v>
      </c>
      <c r="K1021" t="s">
        <v>885</v>
      </c>
      <c r="L1021" t="s">
        <v>2137</v>
      </c>
      <c r="O1021" s="6"/>
      <c r="P1021" s="6">
        <v>418</v>
      </c>
      <c r="Q1021" s="2">
        <v>1</v>
      </c>
      <c r="R1021" t="s">
        <v>71</v>
      </c>
      <c r="S1021" s="6">
        <f>Tabel134[[#This Row],[%-Eigendom]]*Tabel134[[#This Row],[Vermogen (KWp)]]</f>
        <v>418</v>
      </c>
    </row>
    <row r="1022" spans="2:19" x14ac:dyDescent="0.3">
      <c r="B1022" t="s">
        <v>2808</v>
      </c>
      <c r="C1022" t="s">
        <v>53</v>
      </c>
      <c r="D1022" t="s">
        <v>54</v>
      </c>
      <c r="E1022" t="s">
        <v>1147</v>
      </c>
      <c r="F1022" t="s">
        <v>2809</v>
      </c>
      <c r="G1022" t="s">
        <v>587</v>
      </c>
      <c r="H1022">
        <v>2022</v>
      </c>
      <c r="I1022" t="s">
        <v>588</v>
      </c>
      <c r="J1022" t="s">
        <v>610</v>
      </c>
      <c r="K1022" t="s">
        <v>1149</v>
      </c>
      <c r="L1022" t="s">
        <v>1150</v>
      </c>
      <c r="O1022" s="6"/>
      <c r="P1022" s="6">
        <v>76</v>
      </c>
      <c r="Q1022" s="2">
        <v>1</v>
      </c>
      <c r="R1022" t="s">
        <v>166</v>
      </c>
      <c r="S1022" s="6">
        <f>Tabel134[[#This Row],[%-Eigendom]]*Tabel134[[#This Row],[Vermogen (KWp)]]</f>
        <v>76</v>
      </c>
    </row>
    <row r="1023" spans="2:19" x14ac:dyDescent="0.3">
      <c r="B1023" t="s">
        <v>2810</v>
      </c>
      <c r="C1023" t="s">
        <v>85</v>
      </c>
      <c r="D1023" t="s">
        <v>86</v>
      </c>
      <c r="E1023" t="s">
        <v>132</v>
      </c>
      <c r="F1023" t="s">
        <v>2811</v>
      </c>
      <c r="G1023" t="s">
        <v>587</v>
      </c>
      <c r="H1023">
        <v>2022</v>
      </c>
      <c r="I1023" t="s">
        <v>588</v>
      </c>
      <c r="J1023" t="s">
        <v>595</v>
      </c>
      <c r="K1023" t="s">
        <v>174</v>
      </c>
      <c r="L1023" t="s">
        <v>2626</v>
      </c>
      <c r="O1023" s="6"/>
      <c r="P1023" s="6">
        <v>74</v>
      </c>
      <c r="Q1023" s="2">
        <v>1</v>
      </c>
      <c r="R1023" t="s">
        <v>166</v>
      </c>
      <c r="S1023" s="6">
        <f>Tabel134[[#This Row],[%-Eigendom]]*Tabel134[[#This Row],[Vermogen (KWp)]]</f>
        <v>74</v>
      </c>
    </row>
    <row r="1024" spans="2:19" x14ac:dyDescent="0.3">
      <c r="B1024" t="s">
        <v>2812</v>
      </c>
      <c r="C1024" t="s">
        <v>28</v>
      </c>
      <c r="D1024" t="s">
        <v>33</v>
      </c>
      <c r="E1024" t="s">
        <v>1292</v>
      </c>
      <c r="F1024" t="s">
        <v>2468</v>
      </c>
      <c r="G1024" t="s">
        <v>587</v>
      </c>
      <c r="H1024">
        <v>2022</v>
      </c>
      <c r="I1024" t="s">
        <v>588</v>
      </c>
      <c r="J1024" t="s">
        <v>595</v>
      </c>
      <c r="K1024" t="s">
        <v>2469</v>
      </c>
      <c r="O1024" s="6"/>
      <c r="P1024" s="6">
        <v>259</v>
      </c>
      <c r="Q1024" s="2">
        <v>1</v>
      </c>
      <c r="R1024" t="s">
        <v>166</v>
      </c>
      <c r="S1024" s="6">
        <f>Tabel134[[#This Row],[%-Eigendom]]*Tabel134[[#This Row],[Vermogen (KWp)]]</f>
        <v>259</v>
      </c>
    </row>
    <row r="1025" spans="2:19" x14ac:dyDescent="0.3">
      <c r="B1025" t="s">
        <v>2813</v>
      </c>
      <c r="C1025" t="s">
        <v>85</v>
      </c>
      <c r="D1025" t="s">
        <v>86</v>
      </c>
      <c r="E1025" t="s">
        <v>85</v>
      </c>
      <c r="G1025" t="s">
        <v>587</v>
      </c>
      <c r="H1025">
        <v>2022</v>
      </c>
      <c r="I1025" t="s">
        <v>588</v>
      </c>
      <c r="J1025" t="s">
        <v>595</v>
      </c>
      <c r="K1025" t="s">
        <v>121</v>
      </c>
      <c r="O1025" s="6"/>
      <c r="P1025" s="6">
        <v>54</v>
      </c>
      <c r="Q1025" s="2">
        <v>1</v>
      </c>
      <c r="R1025" t="s">
        <v>166</v>
      </c>
      <c r="S1025" s="6">
        <f>Tabel134[[#This Row],[%-Eigendom]]*Tabel134[[#This Row],[Vermogen (KWp)]]</f>
        <v>54</v>
      </c>
    </row>
    <row r="1026" spans="2:19" x14ac:dyDescent="0.3">
      <c r="B1026" t="s">
        <v>2814</v>
      </c>
      <c r="C1026" t="s">
        <v>73</v>
      </c>
      <c r="D1026" t="s">
        <v>290</v>
      </c>
      <c r="E1026" t="s">
        <v>2189</v>
      </c>
      <c r="F1026" t="s">
        <v>2815</v>
      </c>
      <c r="G1026" t="s">
        <v>587</v>
      </c>
      <c r="H1026">
        <v>2022</v>
      </c>
      <c r="I1026" t="s">
        <v>607</v>
      </c>
      <c r="J1026" t="s">
        <v>595</v>
      </c>
      <c r="K1026" t="s">
        <v>2191</v>
      </c>
      <c r="O1026" s="6"/>
      <c r="P1026" s="6">
        <v>1636</v>
      </c>
      <c r="Q1026" s="2">
        <v>1</v>
      </c>
      <c r="R1026" t="s">
        <v>71</v>
      </c>
      <c r="S1026" s="6">
        <f>Tabel134[[#This Row],[%-Eigendom]]*Tabel134[[#This Row],[Vermogen (KWp)]]</f>
        <v>1636</v>
      </c>
    </row>
    <row r="1027" spans="2:19" x14ac:dyDescent="0.3">
      <c r="B1027" t="s">
        <v>2816</v>
      </c>
      <c r="C1027" t="s">
        <v>42</v>
      </c>
      <c r="D1027" t="s">
        <v>43</v>
      </c>
      <c r="E1027" t="s">
        <v>1728</v>
      </c>
      <c r="F1027" t="s">
        <v>2817</v>
      </c>
      <c r="G1027" t="s">
        <v>587</v>
      </c>
      <c r="H1027">
        <v>2022</v>
      </c>
      <c r="I1027" t="s">
        <v>588</v>
      </c>
      <c r="J1027" t="s">
        <v>595</v>
      </c>
      <c r="K1027" t="s">
        <v>1729</v>
      </c>
      <c r="O1027" s="6"/>
      <c r="P1027" s="6">
        <v>75</v>
      </c>
      <c r="Q1027" s="2">
        <v>1</v>
      </c>
      <c r="R1027" t="s">
        <v>166</v>
      </c>
      <c r="S1027" s="6">
        <f>Tabel134[[#This Row],[%-Eigendom]]*Tabel134[[#This Row],[Vermogen (KWp)]]</f>
        <v>75</v>
      </c>
    </row>
    <row r="1028" spans="2:19" x14ac:dyDescent="0.3">
      <c r="B1028" t="s">
        <v>2818</v>
      </c>
      <c r="C1028" t="s">
        <v>42</v>
      </c>
      <c r="D1028" t="s">
        <v>316</v>
      </c>
      <c r="E1028" t="s">
        <v>904</v>
      </c>
      <c r="F1028" t="s">
        <v>2092</v>
      </c>
      <c r="G1028" t="s">
        <v>587</v>
      </c>
      <c r="H1028">
        <v>2022</v>
      </c>
      <c r="I1028" t="s">
        <v>588</v>
      </c>
      <c r="J1028" t="s">
        <v>595</v>
      </c>
      <c r="K1028" t="s">
        <v>906</v>
      </c>
      <c r="L1028" t="s">
        <v>1891</v>
      </c>
      <c r="O1028" s="6"/>
      <c r="P1028" s="6">
        <v>99</v>
      </c>
      <c r="Q1028" s="2">
        <v>1</v>
      </c>
      <c r="R1028" t="s">
        <v>166</v>
      </c>
      <c r="S1028" s="6">
        <f>Tabel134[[#This Row],[%-Eigendom]]*Tabel134[[#This Row],[Vermogen (KWp)]]</f>
        <v>99</v>
      </c>
    </row>
    <row r="1029" spans="2:19" x14ac:dyDescent="0.3">
      <c r="B1029" t="s">
        <v>2819</v>
      </c>
      <c r="C1029" t="s">
        <v>138</v>
      </c>
      <c r="D1029" t="s">
        <v>139</v>
      </c>
      <c r="E1029" t="s">
        <v>859</v>
      </c>
      <c r="F1029" t="s">
        <v>2147</v>
      </c>
      <c r="G1029" t="s">
        <v>587</v>
      </c>
      <c r="H1029">
        <v>2022</v>
      </c>
      <c r="I1029" t="s">
        <v>588</v>
      </c>
      <c r="J1029" t="s">
        <v>595</v>
      </c>
      <c r="K1029" t="s">
        <v>2148</v>
      </c>
      <c r="O1029" s="6"/>
      <c r="P1029" s="6">
        <v>98</v>
      </c>
      <c r="Q1029" s="2">
        <v>1</v>
      </c>
      <c r="R1029" t="s">
        <v>166</v>
      </c>
      <c r="S1029" s="6">
        <f>Tabel134[[#This Row],[%-Eigendom]]*Tabel134[[#This Row],[Vermogen (KWp)]]</f>
        <v>98</v>
      </c>
    </row>
    <row r="1030" spans="2:19" x14ac:dyDescent="0.3">
      <c r="B1030" t="s">
        <v>2820</v>
      </c>
      <c r="C1030" t="s">
        <v>48</v>
      </c>
      <c r="D1030" t="s">
        <v>49</v>
      </c>
      <c r="E1030" t="s">
        <v>340</v>
      </c>
      <c r="G1030" t="s">
        <v>587</v>
      </c>
      <c r="H1030">
        <v>2022</v>
      </c>
      <c r="I1030" t="s">
        <v>588</v>
      </c>
      <c r="J1030" t="s">
        <v>595</v>
      </c>
      <c r="K1030" t="s">
        <v>2769</v>
      </c>
      <c r="O1030" s="6"/>
      <c r="P1030" s="6">
        <v>81</v>
      </c>
      <c r="Q1030" s="2">
        <v>1</v>
      </c>
      <c r="R1030" t="s">
        <v>166</v>
      </c>
      <c r="S1030" s="6">
        <f>Tabel134[[#This Row],[%-Eigendom]]*Tabel134[[#This Row],[Vermogen (KWp)]]</f>
        <v>81</v>
      </c>
    </row>
    <row r="1031" spans="2:19" x14ac:dyDescent="0.3">
      <c r="B1031" t="s">
        <v>2821</v>
      </c>
      <c r="C1031" t="s">
        <v>42</v>
      </c>
      <c r="D1031" t="s">
        <v>43</v>
      </c>
      <c r="E1031" t="s">
        <v>1728</v>
      </c>
      <c r="F1031" t="s">
        <v>1728</v>
      </c>
      <c r="G1031" t="s">
        <v>587</v>
      </c>
      <c r="H1031">
        <v>2022</v>
      </c>
      <c r="I1031" t="s">
        <v>588</v>
      </c>
      <c r="J1031" t="s">
        <v>595</v>
      </c>
      <c r="K1031" t="s">
        <v>1729</v>
      </c>
      <c r="O1031" s="6"/>
      <c r="P1031" s="6">
        <v>71</v>
      </c>
      <c r="Q1031" s="2">
        <v>1</v>
      </c>
      <c r="R1031" t="s">
        <v>166</v>
      </c>
      <c r="S1031" s="6">
        <f>Tabel134[[#This Row],[%-Eigendom]]*Tabel134[[#This Row],[Vermogen (KWp)]]</f>
        <v>71</v>
      </c>
    </row>
    <row r="1032" spans="2:19" x14ac:dyDescent="0.3">
      <c r="B1032" t="s">
        <v>2822</v>
      </c>
      <c r="C1032" t="s">
        <v>48</v>
      </c>
      <c r="D1032" t="s">
        <v>49</v>
      </c>
      <c r="E1032" s="5" t="s">
        <v>272</v>
      </c>
      <c r="G1032" t="s">
        <v>587</v>
      </c>
      <c r="H1032">
        <v>2022</v>
      </c>
      <c r="I1032" t="s">
        <v>588</v>
      </c>
      <c r="J1032" t="s">
        <v>1070</v>
      </c>
      <c r="O1032" s="6"/>
      <c r="P1032" s="6">
        <v>29</v>
      </c>
      <c r="Q1032" s="2">
        <v>1</v>
      </c>
      <c r="R1032" t="s">
        <v>166</v>
      </c>
      <c r="S1032" s="6">
        <f>Tabel134[[#This Row],[%-Eigendom]]*Tabel134[[#This Row],[Vermogen (KWp)]]</f>
        <v>29</v>
      </c>
    </row>
    <row r="1033" spans="2:19" x14ac:dyDescent="0.3">
      <c r="B1033" t="s">
        <v>2823</v>
      </c>
      <c r="C1033" t="s">
        <v>138</v>
      </c>
      <c r="D1033" t="s">
        <v>139</v>
      </c>
      <c r="E1033" t="s">
        <v>859</v>
      </c>
      <c r="F1033" t="s">
        <v>2824</v>
      </c>
      <c r="G1033" t="s">
        <v>587</v>
      </c>
      <c r="H1033">
        <v>2022</v>
      </c>
      <c r="I1033" t="s">
        <v>588</v>
      </c>
      <c r="J1033" t="s">
        <v>595</v>
      </c>
      <c r="K1033" t="s">
        <v>2267</v>
      </c>
      <c r="L1033" t="s">
        <v>977</v>
      </c>
      <c r="O1033" s="6"/>
      <c r="P1033" s="6">
        <v>98</v>
      </c>
      <c r="Q1033" s="2">
        <v>1</v>
      </c>
      <c r="R1033" t="s">
        <v>166</v>
      </c>
      <c r="S1033" s="6">
        <f>Tabel134[[#This Row],[%-Eigendom]]*Tabel134[[#This Row],[Vermogen (KWp)]]</f>
        <v>98</v>
      </c>
    </row>
    <row r="1034" spans="2:19" x14ac:dyDescent="0.3">
      <c r="B1034" t="s">
        <v>2825</v>
      </c>
      <c r="C1034" t="s">
        <v>37</v>
      </c>
      <c r="D1034" t="s">
        <v>362</v>
      </c>
      <c r="E1034" t="s">
        <v>937</v>
      </c>
      <c r="F1034" t="s">
        <v>937</v>
      </c>
      <c r="G1034" t="s">
        <v>587</v>
      </c>
      <c r="H1034">
        <v>2022</v>
      </c>
      <c r="I1034" t="s">
        <v>588</v>
      </c>
      <c r="J1034" t="s">
        <v>595</v>
      </c>
      <c r="K1034" t="s">
        <v>939</v>
      </c>
      <c r="O1034" s="6"/>
      <c r="P1034" s="6">
        <v>91</v>
      </c>
      <c r="Q1034" s="2">
        <v>1</v>
      </c>
      <c r="R1034" t="s">
        <v>166</v>
      </c>
      <c r="S1034" s="6">
        <f>Tabel134[[#This Row],[%-Eigendom]]*Tabel134[[#This Row],[Vermogen (KWp)]]</f>
        <v>91</v>
      </c>
    </row>
    <row r="1035" spans="2:19" x14ac:dyDescent="0.3">
      <c r="B1035" t="s">
        <v>2826</v>
      </c>
      <c r="C1035" t="s">
        <v>28</v>
      </c>
      <c r="D1035" t="s">
        <v>33</v>
      </c>
      <c r="E1035" t="s">
        <v>1292</v>
      </c>
      <c r="G1035" t="s">
        <v>587</v>
      </c>
      <c r="H1035">
        <v>2022</v>
      </c>
      <c r="I1035" t="s">
        <v>588</v>
      </c>
      <c r="J1035" t="s">
        <v>595</v>
      </c>
      <c r="K1035" t="s">
        <v>1293</v>
      </c>
      <c r="L1035" t="s">
        <v>1294</v>
      </c>
      <c r="O1035" s="6"/>
      <c r="P1035" s="6">
        <v>274</v>
      </c>
      <c r="Q1035" s="2">
        <v>1</v>
      </c>
      <c r="R1035" t="s">
        <v>83</v>
      </c>
      <c r="S1035" s="6">
        <f>Tabel134[[#This Row],[%-Eigendom]]*Tabel134[[#This Row],[Vermogen (KWp)]]</f>
        <v>274</v>
      </c>
    </row>
    <row r="1036" spans="2:19" x14ac:dyDescent="0.3">
      <c r="B1036" t="s">
        <v>2827</v>
      </c>
      <c r="C1036" t="s">
        <v>138</v>
      </c>
      <c r="D1036" t="s">
        <v>139</v>
      </c>
      <c r="E1036" t="s">
        <v>168</v>
      </c>
      <c r="G1036" t="s">
        <v>587</v>
      </c>
      <c r="H1036">
        <v>2022</v>
      </c>
      <c r="I1036" t="s">
        <v>588</v>
      </c>
      <c r="J1036" t="s">
        <v>595</v>
      </c>
      <c r="K1036" t="s">
        <v>2828</v>
      </c>
      <c r="O1036" s="6"/>
      <c r="P1036" s="6">
        <v>70</v>
      </c>
      <c r="Q1036" s="2">
        <v>1</v>
      </c>
      <c r="R1036" t="s">
        <v>166</v>
      </c>
      <c r="S1036" s="6">
        <f>Tabel134[[#This Row],[%-Eigendom]]*Tabel134[[#This Row],[Vermogen (KWp)]]</f>
        <v>70</v>
      </c>
    </row>
    <row r="1037" spans="2:19" x14ac:dyDescent="0.3">
      <c r="B1037" t="s">
        <v>2829</v>
      </c>
      <c r="C1037" t="s">
        <v>48</v>
      </c>
      <c r="D1037" t="s">
        <v>228</v>
      </c>
      <c r="E1037" t="s">
        <v>781</v>
      </c>
      <c r="F1037" t="s">
        <v>782</v>
      </c>
      <c r="G1037" t="s">
        <v>587</v>
      </c>
      <c r="H1037">
        <v>2022</v>
      </c>
      <c r="I1037" t="s">
        <v>588</v>
      </c>
      <c r="J1037" t="s">
        <v>595</v>
      </c>
      <c r="K1037" t="s">
        <v>1861</v>
      </c>
      <c r="O1037" s="6"/>
      <c r="P1037" s="6">
        <v>68</v>
      </c>
      <c r="Q1037" s="2">
        <v>1</v>
      </c>
      <c r="R1037" t="s">
        <v>166</v>
      </c>
      <c r="S1037" s="6">
        <f>Tabel134[[#This Row],[%-Eigendom]]*Tabel134[[#This Row],[Vermogen (KWp)]]</f>
        <v>68</v>
      </c>
    </row>
    <row r="1038" spans="2:19" x14ac:dyDescent="0.3">
      <c r="B1038" t="s">
        <v>2830</v>
      </c>
      <c r="C1038" t="s">
        <v>85</v>
      </c>
      <c r="D1038" t="s">
        <v>86</v>
      </c>
      <c r="E1038" t="s">
        <v>87</v>
      </c>
      <c r="F1038" t="s">
        <v>2831</v>
      </c>
      <c r="G1038" t="s">
        <v>587</v>
      </c>
      <c r="H1038">
        <v>2022</v>
      </c>
      <c r="I1038" t="s">
        <v>588</v>
      </c>
      <c r="J1038" t="s">
        <v>595</v>
      </c>
      <c r="K1038" t="s">
        <v>2832</v>
      </c>
      <c r="O1038" s="6"/>
      <c r="P1038" s="6">
        <v>17</v>
      </c>
      <c r="Q1038" s="2">
        <v>1</v>
      </c>
      <c r="R1038" t="s">
        <v>166</v>
      </c>
      <c r="S1038" s="6">
        <f>Tabel134[[#This Row],[%-Eigendom]]*Tabel134[[#This Row],[Vermogen (KWp)]]</f>
        <v>17</v>
      </c>
    </row>
    <row r="1039" spans="2:19" x14ac:dyDescent="0.3">
      <c r="B1039" t="s">
        <v>2833</v>
      </c>
      <c r="C1039" t="s">
        <v>28</v>
      </c>
      <c r="D1039" t="s">
        <v>33</v>
      </c>
      <c r="E1039" t="s">
        <v>1292</v>
      </c>
      <c r="F1039" t="s">
        <v>2468</v>
      </c>
      <c r="G1039" t="s">
        <v>587</v>
      </c>
      <c r="H1039">
        <v>2022</v>
      </c>
      <c r="I1039" t="s">
        <v>588</v>
      </c>
      <c r="J1039" t="s">
        <v>595</v>
      </c>
      <c r="K1039" t="s">
        <v>2469</v>
      </c>
      <c r="O1039" s="6"/>
      <c r="P1039" s="6">
        <v>99</v>
      </c>
      <c r="Q1039" s="2">
        <v>1</v>
      </c>
      <c r="R1039" t="s">
        <v>166</v>
      </c>
      <c r="S1039" s="6">
        <f>Tabel134[[#This Row],[%-Eigendom]]*Tabel134[[#This Row],[Vermogen (KWp)]]</f>
        <v>99</v>
      </c>
    </row>
    <row r="1040" spans="2:19" x14ac:dyDescent="0.3">
      <c r="B1040" t="s">
        <v>2834</v>
      </c>
      <c r="C1040" t="s">
        <v>138</v>
      </c>
      <c r="D1040" t="s">
        <v>139</v>
      </c>
      <c r="E1040" t="s">
        <v>1999</v>
      </c>
      <c r="F1040" t="s">
        <v>2000</v>
      </c>
      <c r="G1040" t="s">
        <v>587</v>
      </c>
      <c r="H1040">
        <v>2022</v>
      </c>
      <c r="I1040" t="s">
        <v>607</v>
      </c>
      <c r="J1040" t="s">
        <v>595</v>
      </c>
      <c r="K1040" t="s">
        <v>2001</v>
      </c>
      <c r="O1040" s="6"/>
      <c r="P1040" s="6">
        <v>965</v>
      </c>
      <c r="Q1040" s="2">
        <v>1</v>
      </c>
      <c r="R1040" t="s">
        <v>71</v>
      </c>
      <c r="S1040" s="6">
        <f>Tabel134[[#This Row],[%-Eigendom]]*Tabel134[[#This Row],[Vermogen (KWp)]]</f>
        <v>965</v>
      </c>
    </row>
    <row r="1041" spans="2:19" x14ac:dyDescent="0.3">
      <c r="B1041" t="s">
        <v>2835</v>
      </c>
      <c r="C1041" t="s">
        <v>37</v>
      </c>
      <c r="D1041" t="s">
        <v>38</v>
      </c>
      <c r="E1041" t="s">
        <v>883</v>
      </c>
      <c r="F1041" t="s">
        <v>2136</v>
      </c>
      <c r="G1041" t="s">
        <v>587</v>
      </c>
      <c r="H1041">
        <v>2022</v>
      </c>
      <c r="I1041" t="s">
        <v>588</v>
      </c>
      <c r="J1041" t="s">
        <v>595</v>
      </c>
      <c r="K1041" t="s">
        <v>885</v>
      </c>
      <c r="L1041" t="s">
        <v>2137</v>
      </c>
      <c r="O1041" s="6"/>
      <c r="P1041" s="6">
        <v>97</v>
      </c>
      <c r="Q1041" s="2">
        <v>1</v>
      </c>
      <c r="R1041" t="s">
        <v>166</v>
      </c>
      <c r="S1041" s="6">
        <f>Tabel134[[#This Row],[%-Eigendom]]*Tabel134[[#This Row],[Vermogen (KWp)]]</f>
        <v>97</v>
      </c>
    </row>
    <row r="1042" spans="2:19" x14ac:dyDescent="0.3">
      <c r="B1042" t="s">
        <v>2836</v>
      </c>
      <c r="C1042" t="s">
        <v>42</v>
      </c>
      <c r="D1042" t="s">
        <v>520</v>
      </c>
      <c r="E1042" t="s">
        <v>1087</v>
      </c>
      <c r="G1042" t="s">
        <v>587</v>
      </c>
      <c r="H1042">
        <v>2022</v>
      </c>
      <c r="I1042" t="s">
        <v>1979</v>
      </c>
      <c r="J1042" t="s">
        <v>595</v>
      </c>
      <c r="K1042" t="s">
        <v>2316</v>
      </c>
      <c r="N1042" t="s">
        <v>2837</v>
      </c>
      <c r="O1042" s="6">
        <v>2400</v>
      </c>
      <c r="P1042" s="6">
        <v>1176</v>
      </c>
      <c r="Q1042" s="2">
        <v>0.49</v>
      </c>
      <c r="R1042" t="s">
        <v>71</v>
      </c>
      <c r="S1042" s="6">
        <f>Tabel134[[#This Row],[%-Eigendom]]*Tabel134[[#This Row],[Vermogen (KWp)]]</f>
        <v>576.24</v>
      </c>
    </row>
    <row r="1043" spans="2:19" x14ac:dyDescent="0.3">
      <c r="B1043" t="s">
        <v>2838</v>
      </c>
      <c r="C1043" t="s">
        <v>48</v>
      </c>
      <c r="D1043" t="s">
        <v>49</v>
      </c>
      <c r="E1043" s="5" t="s">
        <v>272</v>
      </c>
      <c r="F1043" t="s">
        <v>2222</v>
      </c>
      <c r="G1043" t="s">
        <v>587</v>
      </c>
      <c r="H1043">
        <v>2022</v>
      </c>
      <c r="I1043" t="s">
        <v>588</v>
      </c>
      <c r="J1043" t="s">
        <v>595</v>
      </c>
      <c r="K1043" t="s">
        <v>2223</v>
      </c>
      <c r="O1043" s="6"/>
      <c r="P1043" s="6">
        <v>195</v>
      </c>
      <c r="Q1043" s="2">
        <v>1</v>
      </c>
      <c r="R1043" t="s">
        <v>166</v>
      </c>
      <c r="S1043" s="6">
        <f>Tabel134[[#This Row],[%-Eigendom]]*Tabel134[[#This Row],[Vermogen (KWp)]]</f>
        <v>195</v>
      </c>
    </row>
    <row r="1044" spans="2:19" x14ac:dyDescent="0.3">
      <c r="B1044" t="s">
        <v>2839</v>
      </c>
      <c r="C1044" t="s">
        <v>48</v>
      </c>
      <c r="D1044" t="s">
        <v>228</v>
      </c>
      <c r="E1044" t="s">
        <v>781</v>
      </c>
      <c r="F1044" t="s">
        <v>1395</v>
      </c>
      <c r="G1044" t="s">
        <v>587</v>
      </c>
      <c r="H1044">
        <v>2022</v>
      </c>
      <c r="I1044" t="s">
        <v>588</v>
      </c>
      <c r="J1044" t="s">
        <v>595</v>
      </c>
      <c r="K1044" t="s">
        <v>1861</v>
      </c>
      <c r="O1044" s="6"/>
      <c r="P1044" s="6">
        <v>179</v>
      </c>
      <c r="Q1044" s="2">
        <v>1</v>
      </c>
      <c r="R1044" t="s">
        <v>166</v>
      </c>
      <c r="S1044" s="6">
        <f>Tabel134[[#This Row],[%-Eigendom]]*Tabel134[[#This Row],[Vermogen (KWp)]]</f>
        <v>179</v>
      </c>
    </row>
    <row r="1045" spans="2:19" x14ac:dyDescent="0.3">
      <c r="B1045" t="s">
        <v>2840</v>
      </c>
      <c r="C1045" t="s">
        <v>42</v>
      </c>
      <c r="D1045" t="s">
        <v>316</v>
      </c>
      <c r="E1045" t="s">
        <v>904</v>
      </c>
      <c r="F1045" t="s">
        <v>941</v>
      </c>
      <c r="G1045" t="s">
        <v>587</v>
      </c>
      <c r="H1045">
        <v>2022</v>
      </c>
      <c r="I1045" t="s">
        <v>607</v>
      </c>
      <c r="J1045" t="s">
        <v>595</v>
      </c>
      <c r="K1045" t="s">
        <v>942</v>
      </c>
      <c r="L1045" t="s">
        <v>2841</v>
      </c>
      <c r="O1045" s="6"/>
      <c r="P1045" s="6">
        <v>169</v>
      </c>
      <c r="Q1045" s="2">
        <v>1</v>
      </c>
      <c r="R1045" t="s">
        <v>166</v>
      </c>
      <c r="S1045" s="6">
        <f>Tabel134[[#This Row],[%-Eigendom]]*Tabel134[[#This Row],[Vermogen (KWp)]]</f>
        <v>169</v>
      </c>
    </row>
    <row r="1046" spans="2:19" x14ac:dyDescent="0.3">
      <c r="B1046" t="s">
        <v>2842</v>
      </c>
      <c r="C1046" t="s">
        <v>42</v>
      </c>
      <c r="D1046" t="s">
        <v>43</v>
      </c>
      <c r="E1046" t="s">
        <v>2794</v>
      </c>
      <c r="F1046" t="s">
        <v>2795</v>
      </c>
      <c r="G1046" t="s">
        <v>587</v>
      </c>
      <c r="H1046">
        <v>2022</v>
      </c>
      <c r="I1046" t="s">
        <v>588</v>
      </c>
      <c r="J1046" t="s">
        <v>595</v>
      </c>
      <c r="K1046" t="s">
        <v>2796</v>
      </c>
      <c r="O1046" s="6"/>
      <c r="P1046" s="6">
        <v>192</v>
      </c>
      <c r="Q1046" s="2">
        <v>1</v>
      </c>
      <c r="R1046" t="s">
        <v>166</v>
      </c>
      <c r="S1046" s="6">
        <f>Tabel134[[#This Row],[%-Eigendom]]*Tabel134[[#This Row],[Vermogen (KWp)]]</f>
        <v>192</v>
      </c>
    </row>
    <row r="1047" spans="2:19" x14ac:dyDescent="0.3">
      <c r="B1047" t="s">
        <v>2843</v>
      </c>
      <c r="C1047" t="s">
        <v>28</v>
      </c>
      <c r="D1047" t="s">
        <v>33</v>
      </c>
      <c r="E1047" t="s">
        <v>1292</v>
      </c>
      <c r="F1047" t="s">
        <v>2468</v>
      </c>
      <c r="G1047" t="s">
        <v>587</v>
      </c>
      <c r="H1047">
        <v>2022</v>
      </c>
      <c r="I1047" t="s">
        <v>588</v>
      </c>
      <c r="J1047" t="s">
        <v>595</v>
      </c>
      <c r="K1047" t="s">
        <v>2469</v>
      </c>
      <c r="O1047" s="6"/>
      <c r="P1047" s="6">
        <v>236</v>
      </c>
      <c r="Q1047" s="2">
        <v>1</v>
      </c>
      <c r="R1047" t="s">
        <v>166</v>
      </c>
      <c r="S1047" s="6">
        <f>Tabel134[[#This Row],[%-Eigendom]]*Tabel134[[#This Row],[Vermogen (KWp)]]</f>
        <v>236</v>
      </c>
    </row>
    <row r="1048" spans="2:19" x14ac:dyDescent="0.3">
      <c r="B1048" t="s">
        <v>2844</v>
      </c>
      <c r="C1048" t="s">
        <v>21</v>
      </c>
      <c r="D1048" t="s">
        <v>22</v>
      </c>
      <c r="E1048" t="s">
        <v>625</v>
      </c>
      <c r="G1048" t="s">
        <v>587</v>
      </c>
      <c r="H1048">
        <v>2022</v>
      </c>
      <c r="I1048" t="s">
        <v>588</v>
      </c>
      <c r="J1048" t="s">
        <v>595</v>
      </c>
      <c r="K1048" t="s">
        <v>2845</v>
      </c>
      <c r="L1048" t="s">
        <v>601</v>
      </c>
      <c r="O1048" s="6"/>
      <c r="P1048" s="6">
        <v>82</v>
      </c>
      <c r="Q1048" s="2">
        <v>1</v>
      </c>
      <c r="R1048" t="s">
        <v>166</v>
      </c>
      <c r="S1048" s="6">
        <f>Tabel134[[#This Row],[%-Eigendom]]*Tabel134[[#This Row],[Vermogen (KWp)]]</f>
        <v>82</v>
      </c>
    </row>
    <row r="1049" spans="2:19" x14ac:dyDescent="0.3">
      <c r="B1049" t="s">
        <v>2846</v>
      </c>
      <c r="C1049" t="s">
        <v>48</v>
      </c>
      <c r="D1049" t="s">
        <v>49</v>
      </c>
      <c r="E1049" t="s">
        <v>2094</v>
      </c>
      <c r="F1049" t="s">
        <v>2095</v>
      </c>
      <c r="G1049" t="s">
        <v>587</v>
      </c>
      <c r="H1049">
        <v>2022</v>
      </c>
      <c r="I1049" t="s">
        <v>588</v>
      </c>
      <c r="J1049" t="s">
        <v>595</v>
      </c>
      <c r="K1049" t="s">
        <v>2096</v>
      </c>
      <c r="O1049" s="6"/>
      <c r="P1049" s="6">
        <v>38</v>
      </c>
      <c r="Q1049" s="2">
        <v>1</v>
      </c>
      <c r="R1049" t="s">
        <v>166</v>
      </c>
      <c r="S1049" s="6">
        <f>Tabel134[[#This Row],[%-Eigendom]]*Tabel134[[#This Row],[Vermogen (KWp)]]</f>
        <v>38</v>
      </c>
    </row>
    <row r="1050" spans="2:19" x14ac:dyDescent="0.3">
      <c r="B1050" t="s">
        <v>2847</v>
      </c>
      <c r="C1050" t="s">
        <v>28</v>
      </c>
      <c r="D1050" t="s">
        <v>29</v>
      </c>
      <c r="E1050" t="s">
        <v>443</v>
      </c>
      <c r="F1050" t="s">
        <v>2143</v>
      </c>
      <c r="G1050" t="s">
        <v>587</v>
      </c>
      <c r="H1050">
        <v>2022</v>
      </c>
      <c r="I1050" t="s">
        <v>588</v>
      </c>
      <c r="J1050" t="s">
        <v>595</v>
      </c>
      <c r="K1050" t="s">
        <v>2144</v>
      </c>
      <c r="O1050" s="6"/>
      <c r="P1050" s="6">
        <v>54</v>
      </c>
      <c r="Q1050" s="2">
        <v>1</v>
      </c>
      <c r="R1050" t="s">
        <v>166</v>
      </c>
      <c r="S1050" s="6">
        <f>Tabel134[[#This Row],[%-Eigendom]]*Tabel134[[#This Row],[Vermogen (KWp)]]</f>
        <v>54</v>
      </c>
    </row>
    <row r="1051" spans="2:19" x14ac:dyDescent="0.3">
      <c r="B1051" t="s">
        <v>2848</v>
      </c>
      <c r="C1051" t="s">
        <v>42</v>
      </c>
      <c r="D1051" t="s">
        <v>316</v>
      </c>
      <c r="E1051" t="s">
        <v>2288</v>
      </c>
      <c r="F1051" t="s">
        <v>2757</v>
      </c>
      <c r="G1051" t="s">
        <v>587</v>
      </c>
      <c r="H1051">
        <v>2022</v>
      </c>
      <c r="I1051" t="s">
        <v>588</v>
      </c>
      <c r="J1051" t="s">
        <v>595</v>
      </c>
      <c r="K1051" t="s">
        <v>2758</v>
      </c>
      <c r="L1051" t="s">
        <v>769</v>
      </c>
      <c r="O1051" s="6"/>
      <c r="P1051" s="6">
        <v>66</v>
      </c>
      <c r="Q1051" s="2">
        <v>1</v>
      </c>
      <c r="R1051" t="s">
        <v>166</v>
      </c>
      <c r="S1051" s="6">
        <f>Tabel134[[#This Row],[%-Eigendom]]*Tabel134[[#This Row],[Vermogen (KWp)]]</f>
        <v>66</v>
      </c>
    </row>
    <row r="1052" spans="2:19" x14ac:dyDescent="0.3">
      <c r="B1052" t="s">
        <v>2849</v>
      </c>
      <c r="C1052" t="s">
        <v>28</v>
      </c>
      <c r="D1052" t="s">
        <v>33</v>
      </c>
      <c r="E1052" t="s">
        <v>528</v>
      </c>
      <c r="F1052" t="s">
        <v>2455</v>
      </c>
      <c r="G1052" t="s">
        <v>587</v>
      </c>
      <c r="H1052">
        <v>2022</v>
      </c>
      <c r="I1052" t="s">
        <v>588</v>
      </c>
      <c r="J1052" t="s">
        <v>595</v>
      </c>
      <c r="K1052" t="s">
        <v>2677</v>
      </c>
      <c r="O1052" s="6"/>
      <c r="P1052" s="6">
        <v>100</v>
      </c>
      <c r="Q1052" s="2">
        <v>1</v>
      </c>
      <c r="R1052" t="s">
        <v>166</v>
      </c>
      <c r="S1052" s="6">
        <f>Tabel134[[#This Row],[%-Eigendom]]*Tabel134[[#This Row],[Vermogen (KWp)]]</f>
        <v>100</v>
      </c>
    </row>
    <row r="1053" spans="2:19" x14ac:dyDescent="0.3">
      <c r="B1053" t="s">
        <v>2850</v>
      </c>
      <c r="C1053" t="s">
        <v>138</v>
      </c>
      <c r="D1053" t="s">
        <v>139</v>
      </c>
      <c r="E1053" t="s">
        <v>613</v>
      </c>
      <c r="G1053" t="s">
        <v>587</v>
      </c>
      <c r="H1053">
        <v>2022</v>
      </c>
      <c r="I1053" t="s">
        <v>588</v>
      </c>
      <c r="J1053" t="s">
        <v>595</v>
      </c>
      <c r="K1053" t="s">
        <v>2851</v>
      </c>
      <c r="O1053" s="6"/>
      <c r="P1053" s="6">
        <v>52</v>
      </c>
      <c r="Q1053" s="2">
        <v>1</v>
      </c>
      <c r="R1053" t="s">
        <v>166</v>
      </c>
      <c r="S1053" s="6">
        <f>Tabel134[[#This Row],[%-Eigendom]]*Tabel134[[#This Row],[Vermogen (KWp)]]</f>
        <v>52</v>
      </c>
    </row>
    <row r="1054" spans="2:19" x14ac:dyDescent="0.3">
      <c r="B1054" t="s">
        <v>2852</v>
      </c>
      <c r="C1054" t="s">
        <v>53</v>
      </c>
      <c r="D1054" t="s">
        <v>54</v>
      </c>
      <c r="E1054" t="s">
        <v>2071</v>
      </c>
      <c r="F1054" t="s">
        <v>2204</v>
      </c>
      <c r="G1054" t="s">
        <v>587</v>
      </c>
      <c r="H1054">
        <v>2022</v>
      </c>
      <c r="I1054" t="s">
        <v>588</v>
      </c>
      <c r="J1054" t="s">
        <v>610</v>
      </c>
      <c r="K1054" t="s">
        <v>1149</v>
      </c>
      <c r="L1054" t="s">
        <v>1150</v>
      </c>
      <c r="O1054" s="6"/>
      <c r="P1054" s="6">
        <v>76</v>
      </c>
      <c r="Q1054" s="2">
        <v>1</v>
      </c>
      <c r="R1054" t="s">
        <v>166</v>
      </c>
      <c r="S1054" s="6">
        <f>Tabel134[[#This Row],[%-Eigendom]]*Tabel134[[#This Row],[Vermogen (KWp)]]</f>
        <v>76</v>
      </c>
    </row>
    <row r="1055" spans="2:19" x14ac:dyDescent="0.3">
      <c r="B1055" t="s">
        <v>2853</v>
      </c>
      <c r="C1055" t="s">
        <v>28</v>
      </c>
      <c r="D1055" t="s">
        <v>33</v>
      </c>
      <c r="E1055" t="s">
        <v>1292</v>
      </c>
      <c r="F1055" t="s">
        <v>2468</v>
      </c>
      <c r="G1055" t="s">
        <v>587</v>
      </c>
      <c r="H1055">
        <v>2022</v>
      </c>
      <c r="I1055" t="s">
        <v>588</v>
      </c>
      <c r="J1055" t="s">
        <v>595</v>
      </c>
      <c r="K1055" t="s">
        <v>2469</v>
      </c>
      <c r="O1055" s="6"/>
      <c r="P1055" s="6">
        <v>253</v>
      </c>
      <c r="Q1055" s="2">
        <v>1</v>
      </c>
      <c r="R1055" t="s">
        <v>166</v>
      </c>
      <c r="S1055" s="6">
        <f>Tabel134[[#This Row],[%-Eigendom]]*Tabel134[[#This Row],[Vermogen (KWp)]]</f>
        <v>253</v>
      </c>
    </row>
    <row r="1056" spans="2:19" x14ac:dyDescent="0.3">
      <c r="B1056" t="s">
        <v>2854</v>
      </c>
      <c r="C1056" t="s">
        <v>73</v>
      </c>
      <c r="D1056" t="s">
        <v>290</v>
      </c>
      <c r="E1056" t="s">
        <v>2855</v>
      </c>
      <c r="F1056" t="s">
        <v>2856</v>
      </c>
      <c r="G1056" t="s">
        <v>587</v>
      </c>
      <c r="H1056">
        <v>2022</v>
      </c>
      <c r="I1056" t="s">
        <v>588</v>
      </c>
      <c r="J1056" t="s">
        <v>595</v>
      </c>
      <c r="K1056" t="s">
        <v>2857</v>
      </c>
      <c r="L1056" t="s">
        <v>2858</v>
      </c>
      <c r="O1056" s="6"/>
      <c r="P1056" s="6">
        <v>234</v>
      </c>
      <c r="Q1056" s="2">
        <v>1</v>
      </c>
      <c r="R1056" t="s">
        <v>166</v>
      </c>
      <c r="S1056" s="6">
        <f>Tabel134[[#This Row],[%-Eigendom]]*Tabel134[[#This Row],[Vermogen (KWp)]]</f>
        <v>234</v>
      </c>
    </row>
    <row r="1057" spans="2:19" x14ac:dyDescent="0.3">
      <c r="B1057" t="s">
        <v>2859</v>
      </c>
      <c r="C1057" t="s">
        <v>28</v>
      </c>
      <c r="D1057" t="s">
        <v>33</v>
      </c>
      <c r="E1057" t="s">
        <v>1540</v>
      </c>
      <c r="G1057" t="s">
        <v>587</v>
      </c>
      <c r="H1057">
        <v>2022</v>
      </c>
      <c r="I1057" t="s">
        <v>588</v>
      </c>
      <c r="J1057" t="s">
        <v>595</v>
      </c>
      <c r="K1057" t="s">
        <v>1541</v>
      </c>
      <c r="O1057" s="6"/>
      <c r="P1057" s="6">
        <v>46</v>
      </c>
      <c r="Q1057" s="2">
        <v>1</v>
      </c>
      <c r="R1057" t="s">
        <v>166</v>
      </c>
      <c r="S1057" s="6">
        <f>Tabel134[[#This Row],[%-Eigendom]]*Tabel134[[#This Row],[Vermogen (KWp)]]</f>
        <v>46</v>
      </c>
    </row>
    <row r="1058" spans="2:19" x14ac:dyDescent="0.3">
      <c r="B1058" t="s">
        <v>2860</v>
      </c>
      <c r="C1058" t="s">
        <v>28</v>
      </c>
      <c r="D1058" t="s">
        <v>33</v>
      </c>
      <c r="E1058" t="s">
        <v>528</v>
      </c>
      <c r="G1058" t="s">
        <v>587</v>
      </c>
      <c r="H1058">
        <v>2022</v>
      </c>
      <c r="I1058" t="s">
        <v>588</v>
      </c>
      <c r="J1058" t="s">
        <v>595</v>
      </c>
      <c r="K1058" t="s">
        <v>2677</v>
      </c>
      <c r="O1058" s="6"/>
      <c r="P1058" s="6">
        <v>100</v>
      </c>
      <c r="Q1058" s="2">
        <v>1</v>
      </c>
      <c r="R1058" t="s">
        <v>166</v>
      </c>
      <c r="S1058" s="6">
        <f>Tabel134[[#This Row],[%-Eigendom]]*Tabel134[[#This Row],[Vermogen (KWp)]]</f>
        <v>100</v>
      </c>
    </row>
    <row r="1059" spans="2:19" x14ac:dyDescent="0.3">
      <c r="B1059" t="s">
        <v>2861</v>
      </c>
      <c r="C1059" t="s">
        <v>37</v>
      </c>
      <c r="D1059" t="s">
        <v>390</v>
      </c>
      <c r="E1059" t="s">
        <v>1233</v>
      </c>
      <c r="F1059" t="s">
        <v>1833</v>
      </c>
      <c r="G1059" t="s">
        <v>587</v>
      </c>
      <c r="H1059">
        <v>2022</v>
      </c>
      <c r="I1059" t="s">
        <v>588</v>
      </c>
      <c r="J1059" t="s">
        <v>599</v>
      </c>
      <c r="K1059" t="s">
        <v>2862</v>
      </c>
      <c r="O1059" s="6"/>
      <c r="P1059" s="6">
        <v>15</v>
      </c>
      <c r="Q1059" s="2">
        <v>1</v>
      </c>
      <c r="R1059" t="s">
        <v>166</v>
      </c>
      <c r="S1059" s="6">
        <f>Tabel134[[#This Row],[%-Eigendom]]*Tabel134[[#This Row],[Vermogen (KWp)]]</f>
        <v>15</v>
      </c>
    </row>
    <row r="1060" spans="2:19" x14ac:dyDescent="0.3">
      <c r="B1060" t="s">
        <v>2863</v>
      </c>
      <c r="C1060" t="s">
        <v>21</v>
      </c>
      <c r="D1060" t="s">
        <v>22</v>
      </c>
      <c r="E1060" t="s">
        <v>90</v>
      </c>
      <c r="G1060" t="s">
        <v>880</v>
      </c>
      <c r="H1060">
        <v>2022</v>
      </c>
      <c r="I1060" t="s">
        <v>607</v>
      </c>
      <c r="J1060" t="s">
        <v>1431</v>
      </c>
      <c r="K1060" t="s">
        <v>91</v>
      </c>
      <c r="L1060" t="s">
        <v>2864</v>
      </c>
      <c r="N1060" t="s">
        <v>2865</v>
      </c>
      <c r="O1060" s="6">
        <v>13000</v>
      </c>
      <c r="P1060" s="6">
        <v>0</v>
      </c>
      <c r="Q1060" s="2">
        <v>0</v>
      </c>
      <c r="R1060" t="s">
        <v>71</v>
      </c>
      <c r="S1060" s="6">
        <f>Tabel134[[#This Row],[%-Eigendom]]*Tabel134[[#This Row],[Vermogen (KWp)]]</f>
        <v>0</v>
      </c>
    </row>
    <row r="1061" spans="2:19" x14ac:dyDescent="0.3">
      <c r="B1061" t="s">
        <v>2866</v>
      </c>
      <c r="C1061" t="s">
        <v>66</v>
      </c>
      <c r="D1061" t="s">
        <v>80</v>
      </c>
      <c r="E1061" t="s">
        <v>182</v>
      </c>
      <c r="G1061" t="s">
        <v>587</v>
      </c>
      <c r="H1061">
        <v>2022</v>
      </c>
      <c r="I1061" t="s">
        <v>588</v>
      </c>
      <c r="J1061" t="s">
        <v>595</v>
      </c>
      <c r="K1061" t="s">
        <v>183</v>
      </c>
      <c r="O1061" s="6"/>
      <c r="P1061" s="6">
        <v>38</v>
      </c>
      <c r="Q1061" s="2">
        <v>1</v>
      </c>
      <c r="R1061" t="s">
        <v>596</v>
      </c>
      <c r="S1061" s="6">
        <f>Tabel134[[#This Row],[%-Eigendom]]*Tabel134[[#This Row],[Vermogen (KWp)]]</f>
        <v>38</v>
      </c>
    </row>
    <row r="1062" spans="2:19" x14ac:dyDescent="0.3">
      <c r="B1062" t="s">
        <v>2867</v>
      </c>
      <c r="C1062" t="s">
        <v>53</v>
      </c>
      <c r="D1062" t="s">
        <v>54</v>
      </c>
      <c r="E1062" t="s">
        <v>2301</v>
      </c>
      <c r="F1062" t="s">
        <v>2868</v>
      </c>
      <c r="G1062" t="s">
        <v>587</v>
      </c>
      <c r="H1062">
        <v>2022</v>
      </c>
      <c r="I1062" t="s">
        <v>588</v>
      </c>
      <c r="J1062" t="s">
        <v>610</v>
      </c>
      <c r="K1062" t="s">
        <v>2302</v>
      </c>
      <c r="L1062" t="s">
        <v>2303</v>
      </c>
      <c r="O1062" s="6"/>
      <c r="P1062" s="6">
        <v>29</v>
      </c>
      <c r="Q1062" s="2">
        <v>1</v>
      </c>
      <c r="R1062" t="s">
        <v>166</v>
      </c>
      <c r="S1062" s="6">
        <f>Tabel134[[#This Row],[%-Eigendom]]*Tabel134[[#This Row],[Vermogen (KWp)]]</f>
        <v>29</v>
      </c>
    </row>
    <row r="1063" spans="2:19" x14ac:dyDescent="0.3">
      <c r="B1063" t="s">
        <v>2869</v>
      </c>
      <c r="C1063" t="s">
        <v>42</v>
      </c>
      <c r="D1063" t="s">
        <v>43</v>
      </c>
      <c r="E1063" t="s">
        <v>1728</v>
      </c>
      <c r="F1063" t="s">
        <v>1728</v>
      </c>
      <c r="G1063" t="s">
        <v>587</v>
      </c>
      <c r="H1063">
        <v>2022</v>
      </c>
      <c r="I1063" t="s">
        <v>588</v>
      </c>
      <c r="J1063" t="s">
        <v>595</v>
      </c>
      <c r="K1063" t="s">
        <v>1729</v>
      </c>
      <c r="O1063" s="6"/>
      <c r="P1063" s="6">
        <v>79</v>
      </c>
      <c r="Q1063" s="2">
        <v>1</v>
      </c>
      <c r="R1063" t="s">
        <v>166</v>
      </c>
      <c r="S1063" s="6">
        <f>Tabel134[[#This Row],[%-Eigendom]]*Tabel134[[#This Row],[Vermogen (KWp)]]</f>
        <v>79</v>
      </c>
    </row>
    <row r="1064" spans="2:19" x14ac:dyDescent="0.3">
      <c r="B1064" t="s">
        <v>2870</v>
      </c>
      <c r="C1064" t="s">
        <v>66</v>
      </c>
      <c r="D1064" t="s">
        <v>67</v>
      </c>
      <c r="E1064" t="s">
        <v>738</v>
      </c>
      <c r="F1064" t="s">
        <v>2212</v>
      </c>
      <c r="G1064" t="s">
        <v>587</v>
      </c>
      <c r="H1064">
        <v>2022</v>
      </c>
      <c r="I1064" t="s">
        <v>588</v>
      </c>
      <c r="J1064" t="s">
        <v>595</v>
      </c>
      <c r="K1064" t="s">
        <v>915</v>
      </c>
      <c r="O1064" s="6"/>
      <c r="P1064" s="6">
        <v>81</v>
      </c>
      <c r="Q1064" s="2">
        <v>1</v>
      </c>
      <c r="R1064" t="s">
        <v>166</v>
      </c>
      <c r="S1064" s="6">
        <f>Tabel134[[#This Row],[%-Eigendom]]*Tabel134[[#This Row],[Vermogen (KWp)]]</f>
        <v>81</v>
      </c>
    </row>
    <row r="1065" spans="2:19" x14ac:dyDescent="0.3">
      <c r="B1065" t="s">
        <v>2871</v>
      </c>
      <c r="C1065" t="s">
        <v>53</v>
      </c>
      <c r="D1065" t="s">
        <v>54</v>
      </c>
      <c r="E1065" t="s">
        <v>1147</v>
      </c>
      <c r="F1065" t="s">
        <v>1179</v>
      </c>
      <c r="G1065" t="s">
        <v>587</v>
      </c>
      <c r="H1065">
        <v>2022</v>
      </c>
      <c r="I1065" t="s">
        <v>588</v>
      </c>
      <c r="J1065" t="s">
        <v>610</v>
      </c>
      <c r="K1065" t="s">
        <v>1149</v>
      </c>
      <c r="L1065" t="s">
        <v>1150</v>
      </c>
      <c r="O1065" s="6"/>
      <c r="P1065" s="6">
        <v>80</v>
      </c>
      <c r="Q1065" s="2">
        <v>1</v>
      </c>
      <c r="R1065" t="s">
        <v>166</v>
      </c>
      <c r="S1065" s="6">
        <f>Tabel134[[#This Row],[%-Eigendom]]*Tabel134[[#This Row],[Vermogen (KWp)]]</f>
        <v>80</v>
      </c>
    </row>
    <row r="1066" spans="2:19" x14ac:dyDescent="0.3">
      <c r="B1066" t="s">
        <v>2872</v>
      </c>
      <c r="C1066" t="s">
        <v>48</v>
      </c>
      <c r="D1066" t="s">
        <v>49</v>
      </c>
      <c r="E1066" s="5" t="s">
        <v>272</v>
      </c>
      <c r="F1066" t="s">
        <v>2873</v>
      </c>
      <c r="G1066" t="s">
        <v>587</v>
      </c>
      <c r="H1066">
        <v>2022</v>
      </c>
      <c r="I1066" t="s">
        <v>588</v>
      </c>
      <c r="J1066" t="s">
        <v>595</v>
      </c>
      <c r="K1066" t="s">
        <v>762</v>
      </c>
      <c r="O1066" s="6"/>
      <c r="P1066" s="6">
        <v>158</v>
      </c>
      <c r="Q1066" s="2">
        <v>1</v>
      </c>
      <c r="R1066" t="s">
        <v>166</v>
      </c>
      <c r="S1066" s="6">
        <f>Tabel134[[#This Row],[%-Eigendom]]*Tabel134[[#This Row],[Vermogen (KWp)]]</f>
        <v>158</v>
      </c>
    </row>
    <row r="1067" spans="2:19" x14ac:dyDescent="0.3">
      <c r="B1067" t="s">
        <v>2874</v>
      </c>
      <c r="C1067" t="s">
        <v>28</v>
      </c>
      <c r="D1067" t="s">
        <v>33</v>
      </c>
      <c r="E1067" t="s">
        <v>1292</v>
      </c>
      <c r="F1067" t="s">
        <v>2468</v>
      </c>
      <c r="G1067" t="s">
        <v>587</v>
      </c>
      <c r="H1067">
        <v>2022</v>
      </c>
      <c r="I1067" t="s">
        <v>588</v>
      </c>
      <c r="J1067" t="s">
        <v>595</v>
      </c>
      <c r="K1067" t="s">
        <v>2469</v>
      </c>
      <c r="O1067" s="6"/>
      <c r="P1067" s="6">
        <v>194</v>
      </c>
      <c r="Q1067" s="2">
        <v>1</v>
      </c>
      <c r="R1067" t="s">
        <v>166</v>
      </c>
      <c r="S1067" s="6">
        <f>Tabel134[[#This Row],[%-Eigendom]]*Tabel134[[#This Row],[Vermogen (KWp)]]</f>
        <v>194</v>
      </c>
    </row>
    <row r="1068" spans="2:19" x14ac:dyDescent="0.3">
      <c r="B1068" t="s">
        <v>2875</v>
      </c>
      <c r="C1068" t="s">
        <v>28</v>
      </c>
      <c r="D1068" t="s">
        <v>33</v>
      </c>
      <c r="E1068" t="s">
        <v>1481</v>
      </c>
      <c r="G1068" t="s">
        <v>587</v>
      </c>
      <c r="H1068">
        <v>2022</v>
      </c>
      <c r="I1068" t="s">
        <v>588</v>
      </c>
      <c r="J1068" t="s">
        <v>595</v>
      </c>
      <c r="K1068" t="s">
        <v>1838</v>
      </c>
      <c r="O1068" s="6"/>
      <c r="P1068" s="6">
        <v>81</v>
      </c>
      <c r="Q1068" s="2">
        <v>1</v>
      </c>
      <c r="R1068" t="s">
        <v>166</v>
      </c>
      <c r="S1068" s="6">
        <f>Tabel134[[#This Row],[%-Eigendom]]*Tabel134[[#This Row],[Vermogen (KWp)]]</f>
        <v>81</v>
      </c>
    </row>
    <row r="1069" spans="2:19" x14ac:dyDescent="0.3">
      <c r="B1069" t="s">
        <v>2876</v>
      </c>
      <c r="C1069" t="s">
        <v>48</v>
      </c>
      <c r="D1069" t="s">
        <v>403</v>
      </c>
      <c r="E1069" t="s">
        <v>404</v>
      </c>
      <c r="G1069" t="s">
        <v>587</v>
      </c>
      <c r="H1069">
        <v>2022</v>
      </c>
      <c r="I1069" t="s">
        <v>588</v>
      </c>
      <c r="J1069" t="s">
        <v>2114</v>
      </c>
      <c r="K1069" t="s">
        <v>2738</v>
      </c>
      <c r="L1069" t="s">
        <v>2739</v>
      </c>
      <c r="O1069" s="6"/>
      <c r="P1069" s="6">
        <v>198</v>
      </c>
      <c r="Q1069" s="2">
        <v>1</v>
      </c>
      <c r="R1069" t="s">
        <v>166</v>
      </c>
      <c r="S1069" s="6">
        <f>Tabel134[[#This Row],[%-Eigendom]]*Tabel134[[#This Row],[Vermogen (KWp)]]</f>
        <v>198</v>
      </c>
    </row>
    <row r="1070" spans="2:19" x14ac:dyDescent="0.3">
      <c r="B1070" t="s">
        <v>2877</v>
      </c>
      <c r="C1070" t="s">
        <v>138</v>
      </c>
      <c r="D1070" t="s">
        <v>139</v>
      </c>
      <c r="E1070" t="s">
        <v>1138</v>
      </c>
      <c r="F1070" t="s">
        <v>2878</v>
      </c>
      <c r="G1070" t="s">
        <v>587</v>
      </c>
      <c r="H1070">
        <v>2022</v>
      </c>
      <c r="I1070" t="s">
        <v>588</v>
      </c>
      <c r="J1070" t="s">
        <v>595</v>
      </c>
      <c r="K1070" t="s">
        <v>1611</v>
      </c>
      <c r="L1070" t="s">
        <v>977</v>
      </c>
      <c r="O1070" s="6"/>
      <c r="P1070" s="6">
        <v>76</v>
      </c>
      <c r="Q1070" s="2">
        <v>1</v>
      </c>
      <c r="R1070" t="s">
        <v>166</v>
      </c>
      <c r="S1070" s="6">
        <f>Tabel134[[#This Row],[%-Eigendom]]*Tabel134[[#This Row],[Vermogen (KWp)]]</f>
        <v>76</v>
      </c>
    </row>
    <row r="1071" spans="2:19" x14ac:dyDescent="0.3">
      <c r="B1071" t="s">
        <v>2879</v>
      </c>
      <c r="C1071" t="s">
        <v>28</v>
      </c>
      <c r="D1071" t="s">
        <v>33</v>
      </c>
      <c r="E1071" t="s">
        <v>1540</v>
      </c>
      <c r="G1071" t="s">
        <v>587</v>
      </c>
      <c r="H1071">
        <v>2022</v>
      </c>
      <c r="I1071" t="s">
        <v>588</v>
      </c>
      <c r="J1071" t="s">
        <v>595</v>
      </c>
      <c r="K1071" t="s">
        <v>1541</v>
      </c>
      <c r="O1071" s="6"/>
      <c r="P1071" s="6">
        <v>242</v>
      </c>
      <c r="Q1071" s="2">
        <v>1</v>
      </c>
      <c r="R1071" t="s">
        <v>166</v>
      </c>
      <c r="S1071" s="6">
        <f>Tabel134[[#This Row],[%-Eigendom]]*Tabel134[[#This Row],[Vermogen (KWp)]]</f>
        <v>242</v>
      </c>
    </row>
    <row r="1072" spans="2:19" x14ac:dyDescent="0.3">
      <c r="B1072" t="s">
        <v>2880</v>
      </c>
      <c r="C1072" t="s">
        <v>66</v>
      </c>
      <c r="D1072" t="s">
        <v>67</v>
      </c>
      <c r="E1072" t="s">
        <v>598</v>
      </c>
      <c r="G1072" t="s">
        <v>587</v>
      </c>
      <c r="H1072">
        <v>2022</v>
      </c>
      <c r="I1072" t="s">
        <v>588</v>
      </c>
      <c r="J1072" t="s">
        <v>595</v>
      </c>
      <c r="K1072" t="s">
        <v>2881</v>
      </c>
      <c r="O1072" s="6"/>
      <c r="P1072" s="6">
        <v>81</v>
      </c>
      <c r="Q1072" s="2">
        <v>1</v>
      </c>
      <c r="R1072" t="s">
        <v>166</v>
      </c>
      <c r="S1072" s="6">
        <f>Tabel134[[#This Row],[%-Eigendom]]*Tabel134[[#This Row],[Vermogen (KWp)]]</f>
        <v>81</v>
      </c>
    </row>
    <row r="1073" spans="2:19" x14ac:dyDescent="0.3">
      <c r="B1073" t="s">
        <v>2882</v>
      </c>
      <c r="C1073" t="s">
        <v>37</v>
      </c>
      <c r="D1073" t="s">
        <v>38</v>
      </c>
      <c r="E1073" t="s">
        <v>883</v>
      </c>
      <c r="F1073" t="s">
        <v>2136</v>
      </c>
      <c r="G1073" t="s">
        <v>587</v>
      </c>
      <c r="H1073">
        <v>2022</v>
      </c>
      <c r="I1073" t="s">
        <v>588</v>
      </c>
      <c r="J1073" t="s">
        <v>595</v>
      </c>
      <c r="K1073" t="s">
        <v>885</v>
      </c>
      <c r="L1073" t="s">
        <v>2137</v>
      </c>
      <c r="O1073" s="6"/>
      <c r="P1073" s="6">
        <v>97</v>
      </c>
      <c r="Q1073" s="2">
        <v>1</v>
      </c>
      <c r="R1073" t="s">
        <v>166</v>
      </c>
      <c r="S1073" s="6">
        <f>Tabel134[[#This Row],[%-Eigendom]]*Tabel134[[#This Row],[Vermogen (KWp)]]</f>
        <v>97</v>
      </c>
    </row>
    <row r="1074" spans="2:19" x14ac:dyDescent="0.3">
      <c r="B1074" t="s">
        <v>2883</v>
      </c>
      <c r="C1074" t="s">
        <v>42</v>
      </c>
      <c r="D1074" t="s">
        <v>43</v>
      </c>
      <c r="E1074" t="s">
        <v>1728</v>
      </c>
      <c r="F1074" t="s">
        <v>1728</v>
      </c>
      <c r="G1074" t="s">
        <v>587</v>
      </c>
      <c r="H1074">
        <v>2022</v>
      </c>
      <c r="I1074" t="s">
        <v>588</v>
      </c>
      <c r="J1074" t="s">
        <v>595</v>
      </c>
      <c r="K1074" t="s">
        <v>1729</v>
      </c>
      <c r="L1074" t="s">
        <v>1730</v>
      </c>
      <c r="O1074" s="6"/>
      <c r="P1074" s="6">
        <v>59</v>
      </c>
      <c r="Q1074" s="2">
        <v>1</v>
      </c>
      <c r="R1074" t="s">
        <v>166</v>
      </c>
      <c r="S1074" s="6">
        <f>Tabel134[[#This Row],[%-Eigendom]]*Tabel134[[#This Row],[Vermogen (KWp)]]</f>
        <v>59</v>
      </c>
    </row>
    <row r="1075" spans="2:19" x14ac:dyDescent="0.3">
      <c r="B1075" t="s">
        <v>2884</v>
      </c>
      <c r="C1075" t="s">
        <v>48</v>
      </c>
      <c r="D1075" t="s">
        <v>228</v>
      </c>
      <c r="E1075" t="s">
        <v>2132</v>
      </c>
      <c r="F1075" t="s">
        <v>2885</v>
      </c>
      <c r="G1075" t="s">
        <v>587</v>
      </c>
      <c r="H1075">
        <v>2022</v>
      </c>
      <c r="I1075" t="s">
        <v>588</v>
      </c>
      <c r="J1075" t="s">
        <v>595</v>
      </c>
      <c r="K1075" t="s">
        <v>2134</v>
      </c>
      <c r="L1075" t="s">
        <v>1052</v>
      </c>
      <c r="O1075" s="6"/>
      <c r="P1075" s="6">
        <v>207</v>
      </c>
      <c r="Q1075" s="2">
        <v>1</v>
      </c>
      <c r="R1075" t="s">
        <v>166</v>
      </c>
      <c r="S1075" s="6">
        <f>Tabel134[[#This Row],[%-Eigendom]]*Tabel134[[#This Row],[Vermogen (KWp)]]</f>
        <v>207</v>
      </c>
    </row>
    <row r="1076" spans="2:19" x14ac:dyDescent="0.3">
      <c r="B1076" t="s">
        <v>2886</v>
      </c>
      <c r="C1076" t="s">
        <v>53</v>
      </c>
      <c r="D1076" t="s">
        <v>54</v>
      </c>
      <c r="E1076" t="s">
        <v>1147</v>
      </c>
      <c r="F1076" t="s">
        <v>2887</v>
      </c>
      <c r="G1076" t="s">
        <v>587</v>
      </c>
      <c r="H1076">
        <v>2022</v>
      </c>
      <c r="I1076" t="s">
        <v>588</v>
      </c>
      <c r="J1076" t="s">
        <v>610</v>
      </c>
      <c r="K1076" t="s">
        <v>1149</v>
      </c>
      <c r="L1076" t="s">
        <v>1150</v>
      </c>
      <c r="O1076" s="6"/>
      <c r="P1076" s="6">
        <v>76</v>
      </c>
      <c r="Q1076" s="2">
        <v>1</v>
      </c>
      <c r="R1076" t="s">
        <v>166</v>
      </c>
      <c r="S1076" s="6">
        <f>Tabel134[[#This Row],[%-Eigendom]]*Tabel134[[#This Row],[Vermogen (KWp)]]</f>
        <v>76</v>
      </c>
    </row>
    <row r="1077" spans="2:19" x14ac:dyDescent="0.3">
      <c r="B1077" t="s">
        <v>2888</v>
      </c>
      <c r="C1077" t="s">
        <v>37</v>
      </c>
      <c r="D1077" t="s">
        <v>538</v>
      </c>
      <c r="E1077" t="s">
        <v>2185</v>
      </c>
      <c r="G1077" t="s">
        <v>587</v>
      </c>
      <c r="H1077">
        <v>2022</v>
      </c>
      <c r="I1077" t="s">
        <v>588</v>
      </c>
      <c r="J1077" t="s">
        <v>595</v>
      </c>
      <c r="K1077" t="s">
        <v>2186</v>
      </c>
      <c r="O1077" s="6"/>
      <c r="P1077" s="6">
        <v>87</v>
      </c>
      <c r="Q1077" s="2">
        <v>1</v>
      </c>
      <c r="R1077" t="s">
        <v>166</v>
      </c>
      <c r="S1077" s="6">
        <f>Tabel134[[#This Row],[%-Eigendom]]*Tabel134[[#This Row],[Vermogen (KWp)]]</f>
        <v>87</v>
      </c>
    </row>
    <row r="1078" spans="2:19" x14ac:dyDescent="0.3">
      <c r="B1078" t="s">
        <v>2889</v>
      </c>
      <c r="C1078" t="s">
        <v>42</v>
      </c>
      <c r="D1078" t="s">
        <v>680</v>
      </c>
      <c r="E1078" t="s">
        <v>814</v>
      </c>
      <c r="F1078" t="s">
        <v>985</v>
      </c>
      <c r="G1078" t="s">
        <v>587</v>
      </c>
      <c r="H1078">
        <v>2022</v>
      </c>
      <c r="I1078" t="s">
        <v>607</v>
      </c>
      <c r="J1078" t="s">
        <v>595</v>
      </c>
      <c r="K1078" t="s">
        <v>986</v>
      </c>
      <c r="L1078" t="s">
        <v>2890</v>
      </c>
      <c r="O1078" s="6"/>
      <c r="P1078" s="6">
        <v>1656</v>
      </c>
      <c r="Q1078" s="2">
        <v>1</v>
      </c>
      <c r="R1078" t="s">
        <v>71</v>
      </c>
      <c r="S1078" s="6">
        <f>Tabel134[[#This Row],[%-Eigendom]]*Tabel134[[#This Row],[Vermogen (KWp)]]</f>
        <v>1656</v>
      </c>
    </row>
    <row r="1079" spans="2:19" x14ac:dyDescent="0.3">
      <c r="B1079" t="s">
        <v>2891</v>
      </c>
      <c r="C1079" t="s">
        <v>85</v>
      </c>
      <c r="D1079" t="s">
        <v>86</v>
      </c>
      <c r="E1079" t="s">
        <v>126</v>
      </c>
      <c r="F1079" t="s">
        <v>1368</v>
      </c>
      <c r="G1079" t="s">
        <v>587</v>
      </c>
      <c r="H1079">
        <v>2022</v>
      </c>
      <c r="I1079" t="s">
        <v>588</v>
      </c>
      <c r="J1079" t="s">
        <v>595</v>
      </c>
      <c r="K1079" t="s">
        <v>127</v>
      </c>
      <c r="L1079" t="s">
        <v>977</v>
      </c>
      <c r="O1079" s="6"/>
      <c r="P1079" s="6">
        <v>101</v>
      </c>
      <c r="Q1079" s="2">
        <v>1</v>
      </c>
      <c r="R1079" t="s">
        <v>166</v>
      </c>
      <c r="S1079" s="6">
        <f>Tabel134[[#This Row],[%-Eigendom]]*Tabel134[[#This Row],[Vermogen (KWp)]]</f>
        <v>101</v>
      </c>
    </row>
    <row r="1080" spans="2:19" x14ac:dyDescent="0.3">
      <c r="B1080" t="s">
        <v>2892</v>
      </c>
      <c r="C1080" t="s">
        <v>53</v>
      </c>
      <c r="D1080" t="s">
        <v>54</v>
      </c>
      <c r="E1080" t="s">
        <v>25</v>
      </c>
      <c r="G1080" t="s">
        <v>587</v>
      </c>
      <c r="H1080">
        <v>2022</v>
      </c>
      <c r="I1080" t="s">
        <v>588</v>
      </c>
      <c r="J1080" t="s">
        <v>610</v>
      </c>
      <c r="K1080" t="s">
        <v>1149</v>
      </c>
      <c r="L1080" t="s">
        <v>1150</v>
      </c>
      <c r="O1080" s="6"/>
      <c r="P1080" s="6">
        <v>85</v>
      </c>
      <c r="Q1080" s="2">
        <v>1</v>
      </c>
      <c r="R1080" t="s">
        <v>166</v>
      </c>
      <c r="S1080" s="6">
        <f>Tabel134[[#This Row],[%-Eigendom]]*Tabel134[[#This Row],[Vermogen (KWp)]]</f>
        <v>85</v>
      </c>
    </row>
    <row r="1081" spans="2:19" x14ac:dyDescent="0.3">
      <c r="B1081" t="s">
        <v>2893</v>
      </c>
      <c r="C1081" t="s">
        <v>138</v>
      </c>
      <c r="D1081" t="s">
        <v>139</v>
      </c>
      <c r="E1081" t="s">
        <v>1999</v>
      </c>
      <c r="F1081" t="s">
        <v>2894</v>
      </c>
      <c r="G1081" t="s">
        <v>587</v>
      </c>
      <c r="H1081">
        <v>2022</v>
      </c>
      <c r="I1081" t="s">
        <v>588</v>
      </c>
      <c r="J1081" t="s">
        <v>595</v>
      </c>
      <c r="K1081" t="s">
        <v>2895</v>
      </c>
      <c r="O1081" s="6"/>
      <c r="P1081" s="6">
        <v>77</v>
      </c>
      <c r="Q1081" s="2">
        <v>1</v>
      </c>
      <c r="R1081" t="s">
        <v>166</v>
      </c>
      <c r="S1081" s="6">
        <f>Tabel134[[#This Row],[%-Eigendom]]*Tabel134[[#This Row],[Vermogen (KWp)]]</f>
        <v>77</v>
      </c>
    </row>
    <row r="1082" spans="2:19" x14ac:dyDescent="0.3">
      <c r="B1082" t="s">
        <v>2896</v>
      </c>
      <c r="C1082" t="s">
        <v>28</v>
      </c>
      <c r="D1082" t="s">
        <v>33</v>
      </c>
      <c r="E1082" t="s">
        <v>1540</v>
      </c>
      <c r="G1082" t="s">
        <v>587</v>
      </c>
      <c r="H1082">
        <v>2022</v>
      </c>
      <c r="I1082" t="s">
        <v>588</v>
      </c>
      <c r="J1082" t="s">
        <v>595</v>
      </c>
      <c r="K1082" t="s">
        <v>1541</v>
      </c>
      <c r="O1082" s="6"/>
      <c r="P1082" s="6">
        <v>256</v>
      </c>
      <c r="Q1082" s="2">
        <v>1</v>
      </c>
      <c r="R1082" t="s">
        <v>166</v>
      </c>
      <c r="S1082" s="6">
        <f>Tabel134[[#This Row],[%-Eigendom]]*Tabel134[[#This Row],[Vermogen (KWp)]]</f>
        <v>256</v>
      </c>
    </row>
    <row r="1083" spans="2:19" x14ac:dyDescent="0.3">
      <c r="B1083" t="s">
        <v>2897</v>
      </c>
      <c r="C1083" t="s">
        <v>37</v>
      </c>
      <c r="D1083" t="s">
        <v>538</v>
      </c>
      <c r="E1083" t="s">
        <v>1027</v>
      </c>
      <c r="F1083" t="s">
        <v>1028</v>
      </c>
      <c r="G1083" t="s">
        <v>587</v>
      </c>
      <c r="H1083">
        <v>2022</v>
      </c>
      <c r="I1083" t="s">
        <v>588</v>
      </c>
      <c r="J1083" t="s">
        <v>610</v>
      </c>
      <c r="K1083" t="s">
        <v>1834</v>
      </c>
      <c r="L1083" t="s">
        <v>1835</v>
      </c>
      <c r="O1083" s="6"/>
      <c r="P1083" s="6">
        <v>376</v>
      </c>
      <c r="Q1083" s="2">
        <v>1</v>
      </c>
      <c r="R1083" t="s">
        <v>83</v>
      </c>
      <c r="S1083" s="6">
        <f>Tabel134[[#This Row],[%-Eigendom]]*Tabel134[[#This Row],[Vermogen (KWp)]]</f>
        <v>376</v>
      </c>
    </row>
    <row r="1084" spans="2:19" x14ac:dyDescent="0.3">
      <c r="B1084" t="s">
        <v>2898</v>
      </c>
      <c r="C1084" t="s">
        <v>85</v>
      </c>
      <c r="D1084" t="s">
        <v>86</v>
      </c>
      <c r="E1084" t="s">
        <v>120</v>
      </c>
      <c r="F1084" t="s">
        <v>2899</v>
      </c>
      <c r="G1084" t="s">
        <v>587</v>
      </c>
      <c r="H1084">
        <v>2022</v>
      </c>
      <c r="I1084" t="s">
        <v>588</v>
      </c>
      <c r="J1084" t="s">
        <v>595</v>
      </c>
      <c r="K1084" t="s">
        <v>121</v>
      </c>
      <c r="O1084" s="6"/>
      <c r="P1084" s="6">
        <v>91</v>
      </c>
      <c r="Q1084" s="2">
        <v>1</v>
      </c>
      <c r="R1084" t="s">
        <v>166</v>
      </c>
      <c r="S1084" s="6">
        <f>Tabel134[[#This Row],[%-Eigendom]]*Tabel134[[#This Row],[Vermogen (KWp)]]</f>
        <v>91</v>
      </c>
    </row>
    <row r="1085" spans="2:19" x14ac:dyDescent="0.3">
      <c r="B1085" t="s">
        <v>2900</v>
      </c>
      <c r="C1085" t="s">
        <v>85</v>
      </c>
      <c r="D1085" t="s">
        <v>86</v>
      </c>
      <c r="E1085" t="s">
        <v>2632</v>
      </c>
      <c r="F1085" t="s">
        <v>2709</v>
      </c>
      <c r="G1085" t="s">
        <v>587</v>
      </c>
      <c r="H1085">
        <v>2022</v>
      </c>
      <c r="I1085" t="s">
        <v>588</v>
      </c>
      <c r="J1085" t="s">
        <v>595</v>
      </c>
      <c r="K1085" t="s">
        <v>2710</v>
      </c>
      <c r="O1085" s="6"/>
      <c r="P1085" s="6">
        <v>100</v>
      </c>
      <c r="Q1085" s="2">
        <v>1</v>
      </c>
      <c r="R1085" t="s">
        <v>166</v>
      </c>
      <c r="S1085" s="6">
        <f>Tabel134[[#This Row],[%-Eigendom]]*Tabel134[[#This Row],[Vermogen (KWp)]]</f>
        <v>100</v>
      </c>
    </row>
    <row r="1086" spans="2:19" x14ac:dyDescent="0.3">
      <c r="B1086" t="s">
        <v>2901</v>
      </c>
      <c r="C1086" t="s">
        <v>66</v>
      </c>
      <c r="D1086" t="s">
        <v>67</v>
      </c>
      <c r="E1086" t="s">
        <v>698</v>
      </c>
      <c r="F1086" t="s">
        <v>2130</v>
      </c>
      <c r="G1086" t="s">
        <v>587</v>
      </c>
      <c r="H1086">
        <v>2022</v>
      </c>
      <c r="I1086" t="s">
        <v>588</v>
      </c>
      <c r="J1086" t="s">
        <v>595</v>
      </c>
      <c r="K1086" t="s">
        <v>700</v>
      </c>
      <c r="O1086" s="6"/>
      <c r="P1086" s="6">
        <v>80</v>
      </c>
      <c r="Q1086" s="2">
        <v>1</v>
      </c>
      <c r="R1086" t="s">
        <v>166</v>
      </c>
      <c r="S1086" s="6">
        <f>Tabel134[[#This Row],[%-Eigendom]]*Tabel134[[#This Row],[Vermogen (KWp)]]</f>
        <v>80</v>
      </c>
    </row>
    <row r="1087" spans="2:19" x14ac:dyDescent="0.3">
      <c r="B1087" t="s">
        <v>2902</v>
      </c>
      <c r="C1087" t="s">
        <v>60</v>
      </c>
      <c r="D1087" t="s">
        <v>61</v>
      </c>
      <c r="E1087" t="s">
        <v>1502</v>
      </c>
      <c r="G1087" t="s">
        <v>587</v>
      </c>
      <c r="H1087">
        <v>2022</v>
      </c>
      <c r="I1087" t="s">
        <v>588</v>
      </c>
      <c r="J1087" t="s">
        <v>599</v>
      </c>
      <c r="K1087" t="s">
        <v>2903</v>
      </c>
      <c r="O1087" s="6"/>
      <c r="P1087" s="6">
        <v>76</v>
      </c>
      <c r="Q1087" s="2">
        <v>1</v>
      </c>
      <c r="R1087" t="s">
        <v>166</v>
      </c>
      <c r="S1087" s="6">
        <f>Tabel134[[#This Row],[%-Eigendom]]*Tabel134[[#This Row],[Vermogen (KWp)]]</f>
        <v>76</v>
      </c>
    </row>
    <row r="1088" spans="2:19" x14ac:dyDescent="0.3">
      <c r="B1088" t="s">
        <v>2904</v>
      </c>
      <c r="C1088" t="s">
        <v>42</v>
      </c>
      <c r="D1088" t="s">
        <v>316</v>
      </c>
      <c r="E1088" t="s">
        <v>904</v>
      </c>
      <c r="F1088" t="s">
        <v>941</v>
      </c>
      <c r="G1088" t="s">
        <v>587</v>
      </c>
      <c r="H1088">
        <v>2022</v>
      </c>
      <c r="I1088" t="s">
        <v>588</v>
      </c>
      <c r="J1088" t="s">
        <v>595</v>
      </c>
      <c r="K1088" t="s">
        <v>942</v>
      </c>
      <c r="O1088" s="6"/>
      <c r="P1088" s="6">
        <v>66</v>
      </c>
      <c r="Q1088" s="2">
        <v>1</v>
      </c>
      <c r="R1088" t="s">
        <v>166</v>
      </c>
      <c r="S1088" s="6">
        <f>Tabel134[[#This Row],[%-Eigendom]]*Tabel134[[#This Row],[Vermogen (KWp)]]</f>
        <v>66</v>
      </c>
    </row>
    <row r="1089" spans="2:19" x14ac:dyDescent="0.3">
      <c r="B1089" t="s">
        <v>2905</v>
      </c>
      <c r="C1089" t="s">
        <v>66</v>
      </c>
      <c r="D1089" t="s">
        <v>67</v>
      </c>
      <c r="E1089" t="s">
        <v>598</v>
      </c>
      <c r="G1089" t="s">
        <v>587</v>
      </c>
      <c r="H1089">
        <v>2022</v>
      </c>
      <c r="I1089" t="s">
        <v>588</v>
      </c>
      <c r="J1089" t="s">
        <v>595</v>
      </c>
      <c r="K1089" t="s">
        <v>1300</v>
      </c>
      <c r="O1089" s="6"/>
      <c r="P1089" s="6">
        <v>56</v>
      </c>
      <c r="Q1089" s="2">
        <v>1</v>
      </c>
      <c r="R1089" t="s">
        <v>166</v>
      </c>
      <c r="S1089" s="6">
        <f>Tabel134[[#This Row],[%-Eigendom]]*Tabel134[[#This Row],[Vermogen (KWp)]]</f>
        <v>56</v>
      </c>
    </row>
    <row r="1090" spans="2:19" x14ac:dyDescent="0.3">
      <c r="B1090" t="s">
        <v>2906</v>
      </c>
      <c r="C1090" t="s">
        <v>66</v>
      </c>
      <c r="D1090" t="s">
        <v>67</v>
      </c>
      <c r="E1090" t="s">
        <v>738</v>
      </c>
      <c r="G1090" t="s">
        <v>587</v>
      </c>
      <c r="H1090">
        <v>2022</v>
      </c>
      <c r="I1090" t="s">
        <v>588</v>
      </c>
      <c r="J1090" t="s">
        <v>595</v>
      </c>
      <c r="K1090" t="s">
        <v>915</v>
      </c>
      <c r="O1090" s="6"/>
      <c r="P1090" s="6">
        <v>68</v>
      </c>
      <c r="Q1090" s="2">
        <v>1</v>
      </c>
      <c r="R1090" t="s">
        <v>166</v>
      </c>
      <c r="S1090" s="6">
        <f>Tabel134[[#This Row],[%-Eigendom]]*Tabel134[[#This Row],[Vermogen (KWp)]]</f>
        <v>68</v>
      </c>
    </row>
    <row r="1091" spans="2:19" x14ac:dyDescent="0.3">
      <c r="B1091" t="s">
        <v>2907</v>
      </c>
      <c r="C1091" t="s">
        <v>85</v>
      </c>
      <c r="D1091" t="s">
        <v>86</v>
      </c>
      <c r="E1091" t="s">
        <v>120</v>
      </c>
      <c r="F1091" t="s">
        <v>384</v>
      </c>
      <c r="G1091" t="s">
        <v>587</v>
      </c>
      <c r="H1091">
        <v>2022</v>
      </c>
      <c r="I1091" t="s">
        <v>588</v>
      </c>
      <c r="J1091" t="s">
        <v>595</v>
      </c>
      <c r="K1091" t="s">
        <v>121</v>
      </c>
      <c r="O1091" s="6"/>
      <c r="P1091" s="6">
        <v>57</v>
      </c>
      <c r="Q1091" s="2">
        <v>1</v>
      </c>
      <c r="R1091" t="s">
        <v>166</v>
      </c>
      <c r="S1091" s="6">
        <f>Tabel134[[#This Row],[%-Eigendom]]*Tabel134[[#This Row],[Vermogen (KWp)]]</f>
        <v>57</v>
      </c>
    </row>
    <row r="1092" spans="2:19" x14ac:dyDescent="0.3">
      <c r="B1092" t="s">
        <v>2908</v>
      </c>
      <c r="C1092" t="s">
        <v>28</v>
      </c>
      <c r="D1092" t="s">
        <v>33</v>
      </c>
      <c r="E1092" t="s">
        <v>1292</v>
      </c>
      <c r="F1092" t="s">
        <v>2909</v>
      </c>
      <c r="G1092" t="s">
        <v>587</v>
      </c>
      <c r="H1092">
        <v>2022</v>
      </c>
      <c r="I1092" t="s">
        <v>588</v>
      </c>
      <c r="J1092" t="s">
        <v>595</v>
      </c>
      <c r="K1092" t="s">
        <v>2469</v>
      </c>
      <c r="O1092" s="6"/>
      <c r="P1092" s="6">
        <v>79</v>
      </c>
      <c r="Q1092" s="2">
        <v>1</v>
      </c>
      <c r="R1092" t="s">
        <v>166</v>
      </c>
      <c r="S1092" s="6">
        <f>Tabel134[[#This Row],[%-Eigendom]]*Tabel134[[#This Row],[Vermogen (KWp)]]</f>
        <v>79</v>
      </c>
    </row>
    <row r="1093" spans="2:19" x14ac:dyDescent="0.3">
      <c r="B1093" t="s">
        <v>2910</v>
      </c>
      <c r="C1093" t="s">
        <v>85</v>
      </c>
      <c r="D1093" t="s">
        <v>86</v>
      </c>
      <c r="E1093" t="s">
        <v>120</v>
      </c>
      <c r="F1093" t="s">
        <v>147</v>
      </c>
      <c r="G1093" t="s">
        <v>587</v>
      </c>
      <c r="H1093">
        <v>2022</v>
      </c>
      <c r="I1093" t="s">
        <v>588</v>
      </c>
      <c r="J1093" t="s">
        <v>595</v>
      </c>
      <c r="K1093" t="s">
        <v>2911</v>
      </c>
      <c r="O1093" s="6"/>
      <c r="P1093" s="6">
        <v>49</v>
      </c>
      <c r="Q1093" s="2">
        <v>1</v>
      </c>
      <c r="R1093" t="s">
        <v>166</v>
      </c>
      <c r="S1093" s="6">
        <f>Tabel134[[#This Row],[%-Eigendom]]*Tabel134[[#This Row],[Vermogen (KWp)]]</f>
        <v>49</v>
      </c>
    </row>
    <row r="1094" spans="2:19" x14ac:dyDescent="0.3">
      <c r="B1094" t="s">
        <v>2912</v>
      </c>
      <c r="C1094" t="s">
        <v>48</v>
      </c>
      <c r="D1094" t="s">
        <v>49</v>
      </c>
      <c r="E1094" t="s">
        <v>178</v>
      </c>
      <c r="F1094" t="s">
        <v>2459</v>
      </c>
      <c r="G1094" t="s">
        <v>587</v>
      </c>
      <c r="H1094">
        <v>2022</v>
      </c>
      <c r="I1094" t="s">
        <v>588</v>
      </c>
      <c r="J1094" t="s">
        <v>599</v>
      </c>
      <c r="K1094" t="s">
        <v>2460</v>
      </c>
      <c r="L1094" t="s">
        <v>601</v>
      </c>
      <c r="O1094" s="6"/>
      <c r="P1094" s="6">
        <v>57</v>
      </c>
      <c r="Q1094" s="2">
        <v>1</v>
      </c>
      <c r="R1094" t="s">
        <v>166</v>
      </c>
      <c r="S1094" s="6">
        <f>Tabel134[[#This Row],[%-Eigendom]]*Tabel134[[#This Row],[Vermogen (KWp)]]</f>
        <v>57</v>
      </c>
    </row>
    <row r="1095" spans="2:19" x14ac:dyDescent="0.3">
      <c r="B1095" t="s">
        <v>2913</v>
      </c>
      <c r="C1095" t="s">
        <v>66</v>
      </c>
      <c r="D1095" t="s">
        <v>67</v>
      </c>
      <c r="E1095" t="s">
        <v>598</v>
      </c>
      <c r="F1095" t="s">
        <v>2914</v>
      </c>
      <c r="G1095" t="s">
        <v>587</v>
      </c>
      <c r="H1095">
        <v>2022</v>
      </c>
      <c r="I1095" t="s">
        <v>588</v>
      </c>
      <c r="J1095" t="s">
        <v>595</v>
      </c>
      <c r="K1095" t="s">
        <v>1250</v>
      </c>
      <c r="O1095" s="6"/>
      <c r="P1095" s="6">
        <v>71</v>
      </c>
      <c r="Q1095" s="2">
        <v>1</v>
      </c>
      <c r="R1095" t="s">
        <v>166</v>
      </c>
      <c r="S1095" s="6">
        <f>Tabel134[[#This Row],[%-Eigendom]]*Tabel134[[#This Row],[Vermogen (KWp)]]</f>
        <v>71</v>
      </c>
    </row>
    <row r="1096" spans="2:19" x14ac:dyDescent="0.3">
      <c r="B1096" t="s">
        <v>2915</v>
      </c>
      <c r="C1096" t="s">
        <v>85</v>
      </c>
      <c r="D1096" t="s">
        <v>86</v>
      </c>
      <c r="E1096" t="s">
        <v>344</v>
      </c>
      <c r="F1096" t="s">
        <v>2916</v>
      </c>
      <c r="G1096" t="s">
        <v>587</v>
      </c>
      <c r="H1096">
        <v>2022</v>
      </c>
      <c r="I1096" t="s">
        <v>588</v>
      </c>
      <c r="J1096" t="s">
        <v>595</v>
      </c>
      <c r="K1096" t="s">
        <v>2917</v>
      </c>
      <c r="O1096" s="6"/>
      <c r="P1096" s="6">
        <v>80</v>
      </c>
      <c r="Q1096" s="2">
        <v>1</v>
      </c>
      <c r="R1096" t="s">
        <v>166</v>
      </c>
      <c r="S1096" s="6">
        <f>Tabel134[[#This Row],[%-Eigendom]]*Tabel134[[#This Row],[Vermogen (KWp)]]</f>
        <v>80</v>
      </c>
    </row>
    <row r="1097" spans="2:19" x14ac:dyDescent="0.3">
      <c r="B1097" t="s">
        <v>2918</v>
      </c>
      <c r="C1097" t="s">
        <v>28</v>
      </c>
      <c r="D1097" t="s">
        <v>33</v>
      </c>
      <c r="E1097" t="s">
        <v>2919</v>
      </c>
      <c r="F1097" t="s">
        <v>2920</v>
      </c>
      <c r="G1097" t="s">
        <v>587</v>
      </c>
      <c r="H1097">
        <v>2022</v>
      </c>
      <c r="I1097" t="s">
        <v>588</v>
      </c>
      <c r="J1097" t="s">
        <v>595</v>
      </c>
      <c r="K1097" t="s">
        <v>2921</v>
      </c>
      <c r="O1097" s="6"/>
      <c r="P1097" s="6">
        <v>40</v>
      </c>
      <c r="Q1097" s="2">
        <v>1</v>
      </c>
      <c r="R1097" t="s">
        <v>166</v>
      </c>
      <c r="S1097" s="6">
        <f>Tabel134[[#This Row],[%-Eigendom]]*Tabel134[[#This Row],[Vermogen (KWp)]]</f>
        <v>40</v>
      </c>
    </row>
    <row r="1098" spans="2:19" x14ac:dyDescent="0.3">
      <c r="B1098" t="s">
        <v>2922</v>
      </c>
      <c r="C1098" t="s">
        <v>42</v>
      </c>
      <c r="D1098" t="s">
        <v>680</v>
      </c>
      <c r="E1098" t="s">
        <v>1256</v>
      </c>
      <c r="G1098" t="s">
        <v>587</v>
      </c>
      <c r="H1098">
        <v>2022</v>
      </c>
      <c r="I1098" t="s">
        <v>588</v>
      </c>
      <c r="J1098" t="s">
        <v>595</v>
      </c>
      <c r="K1098" t="s">
        <v>2923</v>
      </c>
      <c r="O1098" s="6"/>
      <c r="P1098" s="6">
        <v>62</v>
      </c>
      <c r="Q1098" s="2">
        <v>1</v>
      </c>
      <c r="R1098" t="s">
        <v>166</v>
      </c>
      <c r="S1098" s="6">
        <f>Tabel134[[#This Row],[%-Eigendom]]*Tabel134[[#This Row],[Vermogen (KWp)]]</f>
        <v>62</v>
      </c>
    </row>
    <row r="1099" spans="2:19" x14ac:dyDescent="0.3">
      <c r="B1099" t="s">
        <v>2924</v>
      </c>
      <c r="C1099" t="s">
        <v>37</v>
      </c>
      <c r="D1099" t="s">
        <v>538</v>
      </c>
      <c r="E1099" t="s">
        <v>1380</v>
      </c>
      <c r="G1099" t="s">
        <v>587</v>
      </c>
      <c r="H1099">
        <v>2022</v>
      </c>
      <c r="I1099" t="s">
        <v>588</v>
      </c>
      <c r="J1099" t="s">
        <v>595</v>
      </c>
      <c r="K1099" t="s">
        <v>2103</v>
      </c>
      <c r="N1099" t="s">
        <v>2925</v>
      </c>
      <c r="O1099" s="6"/>
      <c r="P1099" s="6"/>
      <c r="Q1099" s="2">
        <v>0</v>
      </c>
      <c r="R1099" t="s">
        <v>46</v>
      </c>
      <c r="S1099" s="6">
        <f>Tabel134[[#This Row],[%-Eigendom]]*Tabel134[[#This Row],[Vermogen (KWp)]]</f>
        <v>0</v>
      </c>
    </row>
    <row r="1100" spans="2:19" x14ac:dyDescent="0.3">
      <c r="B1100" t="s">
        <v>2926</v>
      </c>
      <c r="C1100" t="s">
        <v>37</v>
      </c>
      <c r="D1100" t="s">
        <v>362</v>
      </c>
      <c r="E1100" t="s">
        <v>937</v>
      </c>
      <c r="G1100" t="s">
        <v>587</v>
      </c>
      <c r="H1100">
        <v>2022</v>
      </c>
      <c r="I1100" t="s">
        <v>588</v>
      </c>
      <c r="J1100" t="s">
        <v>595</v>
      </c>
      <c r="K1100" t="s">
        <v>939</v>
      </c>
      <c r="O1100" s="6"/>
      <c r="P1100" s="6">
        <v>99</v>
      </c>
      <c r="Q1100" s="2">
        <v>1</v>
      </c>
      <c r="R1100" t="s">
        <v>166</v>
      </c>
      <c r="S1100" s="6">
        <f>Tabel134[[#This Row],[%-Eigendom]]*Tabel134[[#This Row],[Vermogen (KWp)]]</f>
        <v>99</v>
      </c>
    </row>
    <row r="1101" spans="2:19" x14ac:dyDescent="0.3">
      <c r="B1101" t="s">
        <v>2927</v>
      </c>
      <c r="C1101" t="s">
        <v>42</v>
      </c>
      <c r="D1101" t="s">
        <v>93</v>
      </c>
      <c r="E1101" t="s">
        <v>301</v>
      </c>
      <c r="G1101" t="s">
        <v>587</v>
      </c>
      <c r="H1101">
        <v>2022</v>
      </c>
      <c r="I1101" t="s">
        <v>607</v>
      </c>
      <c r="J1101" t="s">
        <v>595</v>
      </c>
      <c r="K1101" t="s">
        <v>302</v>
      </c>
      <c r="L1101" t="s">
        <v>2928</v>
      </c>
      <c r="N1101" t="s">
        <v>2929</v>
      </c>
      <c r="O1101" s="6">
        <v>5040</v>
      </c>
      <c r="P1101" s="6">
        <v>4536</v>
      </c>
      <c r="Q1101" s="2">
        <v>0.9</v>
      </c>
      <c r="R1101" t="s">
        <v>71</v>
      </c>
      <c r="S1101" s="6">
        <f>Tabel134[[#This Row],[%-Eigendom]]*Tabel134[[#This Row],[Vermogen (KWp)]]</f>
        <v>4082.4</v>
      </c>
    </row>
    <row r="1102" spans="2:19" x14ac:dyDescent="0.3">
      <c r="B1102" t="s">
        <v>2930</v>
      </c>
      <c r="C1102" t="s">
        <v>37</v>
      </c>
      <c r="D1102" t="s">
        <v>362</v>
      </c>
      <c r="E1102" t="s">
        <v>1451</v>
      </c>
      <c r="G1102" t="s">
        <v>587</v>
      </c>
      <c r="H1102">
        <v>2022</v>
      </c>
      <c r="I1102" t="s">
        <v>588</v>
      </c>
      <c r="J1102" t="s">
        <v>595</v>
      </c>
      <c r="K1102" t="s">
        <v>2931</v>
      </c>
      <c r="O1102" s="6"/>
      <c r="P1102" s="6">
        <v>90</v>
      </c>
      <c r="Q1102" s="2">
        <v>1</v>
      </c>
      <c r="R1102" t="s">
        <v>166</v>
      </c>
      <c r="S1102" s="6">
        <f>Tabel134[[#This Row],[%-Eigendom]]*Tabel134[[#This Row],[Vermogen (KWp)]]</f>
        <v>90</v>
      </c>
    </row>
    <row r="1103" spans="2:19" x14ac:dyDescent="0.3">
      <c r="B1103" t="s">
        <v>2932</v>
      </c>
      <c r="C1103" t="s">
        <v>85</v>
      </c>
      <c r="D1103" t="s">
        <v>86</v>
      </c>
      <c r="E1103" t="s">
        <v>120</v>
      </c>
      <c r="F1103" t="s">
        <v>2933</v>
      </c>
      <c r="G1103" t="s">
        <v>587</v>
      </c>
      <c r="H1103">
        <v>2022</v>
      </c>
      <c r="I1103" t="s">
        <v>588</v>
      </c>
      <c r="J1103" t="s">
        <v>595</v>
      </c>
      <c r="K1103" t="s">
        <v>2098</v>
      </c>
      <c r="O1103" s="6"/>
      <c r="P1103" s="6">
        <v>51</v>
      </c>
      <c r="Q1103" s="2">
        <v>1</v>
      </c>
      <c r="R1103" t="s">
        <v>166</v>
      </c>
      <c r="S1103" s="6">
        <f>Tabel134[[#This Row],[%-Eigendom]]*Tabel134[[#This Row],[Vermogen (KWp)]]</f>
        <v>51</v>
      </c>
    </row>
    <row r="1104" spans="2:19" x14ac:dyDescent="0.3">
      <c r="B1104" t="s">
        <v>2934</v>
      </c>
      <c r="C1104" t="s">
        <v>48</v>
      </c>
      <c r="D1104" t="s">
        <v>403</v>
      </c>
      <c r="E1104" t="s">
        <v>1465</v>
      </c>
      <c r="G1104" t="s">
        <v>587</v>
      </c>
      <c r="H1104">
        <v>2022</v>
      </c>
      <c r="I1104" t="s">
        <v>588</v>
      </c>
      <c r="J1104" t="s">
        <v>595</v>
      </c>
      <c r="K1104" t="s">
        <v>1943</v>
      </c>
      <c r="O1104" s="6"/>
      <c r="P1104" s="6">
        <v>218</v>
      </c>
      <c r="Q1104" s="2">
        <v>1</v>
      </c>
      <c r="R1104" t="s">
        <v>166</v>
      </c>
      <c r="S1104" s="6">
        <f>Tabel134[[#This Row],[%-Eigendom]]*Tabel134[[#This Row],[Vermogen (KWp)]]</f>
        <v>218</v>
      </c>
    </row>
    <row r="1105" spans="2:19" x14ac:dyDescent="0.3">
      <c r="B1105" t="s">
        <v>2935</v>
      </c>
      <c r="C1105" t="s">
        <v>37</v>
      </c>
      <c r="D1105" t="s">
        <v>362</v>
      </c>
      <c r="E1105" t="s">
        <v>2112</v>
      </c>
      <c r="F1105" t="s">
        <v>2936</v>
      </c>
      <c r="G1105" t="s">
        <v>587</v>
      </c>
      <c r="H1105">
        <v>2022</v>
      </c>
      <c r="I1105" t="s">
        <v>588</v>
      </c>
      <c r="J1105" t="s">
        <v>2114</v>
      </c>
      <c r="K1105" t="s">
        <v>2937</v>
      </c>
      <c r="L1105" t="s">
        <v>2116</v>
      </c>
      <c r="O1105" s="6"/>
      <c r="P1105" s="6">
        <v>308</v>
      </c>
      <c r="Q1105" s="2">
        <v>1</v>
      </c>
      <c r="R1105" t="s">
        <v>166</v>
      </c>
      <c r="S1105" s="6">
        <f>Tabel134[[#This Row],[%-Eigendom]]*Tabel134[[#This Row],[Vermogen (KWp)]]</f>
        <v>308</v>
      </c>
    </row>
    <row r="1106" spans="2:19" x14ac:dyDescent="0.3">
      <c r="B1106" t="s">
        <v>2938</v>
      </c>
      <c r="C1106" t="s">
        <v>48</v>
      </c>
      <c r="D1106" t="s">
        <v>228</v>
      </c>
      <c r="E1106" t="s">
        <v>781</v>
      </c>
      <c r="F1106" t="s">
        <v>782</v>
      </c>
      <c r="G1106" t="s">
        <v>587</v>
      </c>
      <c r="H1106">
        <v>2022</v>
      </c>
      <c r="I1106" t="s">
        <v>588</v>
      </c>
      <c r="J1106" t="s">
        <v>595</v>
      </c>
      <c r="K1106" t="s">
        <v>1861</v>
      </c>
      <c r="O1106" s="6"/>
      <c r="P1106" s="6">
        <v>68</v>
      </c>
      <c r="Q1106" s="2">
        <v>1</v>
      </c>
      <c r="R1106" t="s">
        <v>166</v>
      </c>
      <c r="S1106" s="6">
        <f>Tabel134[[#This Row],[%-Eigendom]]*Tabel134[[#This Row],[Vermogen (KWp)]]</f>
        <v>68</v>
      </c>
    </row>
    <row r="1107" spans="2:19" x14ac:dyDescent="0.3">
      <c r="B1107" t="s">
        <v>2939</v>
      </c>
      <c r="C1107" t="s">
        <v>28</v>
      </c>
      <c r="D1107" t="s">
        <v>33</v>
      </c>
      <c r="E1107" t="s">
        <v>1292</v>
      </c>
      <c r="G1107" t="s">
        <v>587</v>
      </c>
      <c r="H1107">
        <v>2022</v>
      </c>
      <c r="I1107" t="s">
        <v>588</v>
      </c>
      <c r="J1107" t="s">
        <v>595</v>
      </c>
      <c r="K1107" t="s">
        <v>1293</v>
      </c>
      <c r="L1107" t="s">
        <v>1294</v>
      </c>
      <c r="O1107" s="6"/>
      <c r="P1107" s="6">
        <v>89</v>
      </c>
      <c r="Q1107" s="2">
        <v>1</v>
      </c>
      <c r="R1107" t="s">
        <v>83</v>
      </c>
      <c r="S1107" s="6">
        <f>Tabel134[[#This Row],[%-Eigendom]]*Tabel134[[#This Row],[Vermogen (KWp)]]</f>
        <v>89</v>
      </c>
    </row>
    <row r="1108" spans="2:19" x14ac:dyDescent="0.3">
      <c r="B1108" t="s">
        <v>2940</v>
      </c>
      <c r="C1108" t="s">
        <v>138</v>
      </c>
      <c r="D1108" t="s">
        <v>139</v>
      </c>
      <c r="E1108" t="s">
        <v>248</v>
      </c>
      <c r="F1108" t="s">
        <v>2941</v>
      </c>
      <c r="G1108" t="s">
        <v>587</v>
      </c>
      <c r="H1108">
        <v>2022</v>
      </c>
      <c r="I1108" t="s">
        <v>588</v>
      </c>
      <c r="J1108" t="s">
        <v>595</v>
      </c>
      <c r="K1108" t="s">
        <v>1094</v>
      </c>
      <c r="L1108" t="s">
        <v>977</v>
      </c>
      <c r="O1108" s="6"/>
      <c r="P1108" s="6">
        <v>100</v>
      </c>
      <c r="Q1108" s="2">
        <v>1</v>
      </c>
      <c r="R1108" t="s">
        <v>166</v>
      </c>
      <c r="S1108" s="6">
        <f>Tabel134[[#This Row],[%-Eigendom]]*Tabel134[[#This Row],[Vermogen (KWp)]]</f>
        <v>100</v>
      </c>
    </row>
    <row r="1109" spans="2:19" x14ac:dyDescent="0.3">
      <c r="B1109" t="s">
        <v>2942</v>
      </c>
      <c r="C1109" t="s">
        <v>85</v>
      </c>
      <c r="D1109" t="s">
        <v>86</v>
      </c>
      <c r="E1109" t="s">
        <v>132</v>
      </c>
      <c r="F1109" t="s">
        <v>1339</v>
      </c>
      <c r="G1109" t="s">
        <v>587</v>
      </c>
      <c r="H1109">
        <v>2022</v>
      </c>
      <c r="I1109" t="s">
        <v>607</v>
      </c>
      <c r="J1109" t="s">
        <v>595</v>
      </c>
      <c r="K1109" t="s">
        <v>148</v>
      </c>
      <c r="O1109" s="6"/>
      <c r="P1109" s="6">
        <v>136</v>
      </c>
      <c r="Q1109" s="2">
        <v>1</v>
      </c>
      <c r="R1109" t="s">
        <v>166</v>
      </c>
      <c r="S1109" s="6">
        <f>Tabel134[[#This Row],[%-Eigendom]]*Tabel134[[#This Row],[Vermogen (KWp)]]</f>
        <v>136</v>
      </c>
    </row>
    <row r="1110" spans="2:19" x14ac:dyDescent="0.3">
      <c r="B1110" t="s">
        <v>2943</v>
      </c>
      <c r="C1110" t="s">
        <v>60</v>
      </c>
      <c r="D1110" t="s">
        <v>61</v>
      </c>
      <c r="E1110" t="s">
        <v>1723</v>
      </c>
      <c r="G1110" t="s">
        <v>587</v>
      </c>
      <c r="H1110">
        <v>2022</v>
      </c>
      <c r="I1110" t="s">
        <v>1488</v>
      </c>
      <c r="J1110" t="s">
        <v>2513</v>
      </c>
      <c r="K1110" t="s">
        <v>2944</v>
      </c>
      <c r="M1110" t="s">
        <v>2725</v>
      </c>
      <c r="N1110" t="s">
        <v>2945</v>
      </c>
      <c r="O1110" s="6">
        <v>16000</v>
      </c>
      <c r="P1110" s="6">
        <v>8160</v>
      </c>
      <c r="Q1110" s="2">
        <v>0.51</v>
      </c>
      <c r="R1110" t="s">
        <v>71</v>
      </c>
      <c r="S1110" s="6">
        <f>Tabel134[[#This Row],[%-Eigendom]]*Tabel134[[#This Row],[Vermogen (KWp)]]</f>
        <v>4161.6000000000004</v>
      </c>
    </row>
    <row r="1111" spans="2:19" x14ac:dyDescent="0.3">
      <c r="B1111" t="s">
        <v>2946</v>
      </c>
      <c r="C1111" t="s">
        <v>42</v>
      </c>
      <c r="D1111" t="s">
        <v>276</v>
      </c>
      <c r="E1111" t="s">
        <v>358</v>
      </c>
      <c r="F1111" t="s">
        <v>2947</v>
      </c>
      <c r="G1111" t="s">
        <v>587</v>
      </c>
      <c r="H1111">
        <v>2022</v>
      </c>
      <c r="I1111" t="s">
        <v>588</v>
      </c>
      <c r="J1111" t="s">
        <v>595</v>
      </c>
      <c r="K1111" t="s">
        <v>2948</v>
      </c>
      <c r="O1111" s="6"/>
      <c r="P1111" s="6">
        <v>89</v>
      </c>
      <c r="Q1111" s="2">
        <v>1</v>
      </c>
      <c r="R1111" t="s">
        <v>166</v>
      </c>
      <c r="S1111" s="6">
        <f>Tabel134[[#This Row],[%-Eigendom]]*Tabel134[[#This Row],[Vermogen (KWp)]]</f>
        <v>89</v>
      </c>
    </row>
    <row r="1112" spans="2:19" x14ac:dyDescent="0.3">
      <c r="B1112" t="s">
        <v>2949</v>
      </c>
      <c r="C1112" t="s">
        <v>85</v>
      </c>
      <c r="D1112" t="s">
        <v>86</v>
      </c>
      <c r="E1112" t="s">
        <v>87</v>
      </c>
      <c r="F1112" t="s">
        <v>2950</v>
      </c>
      <c r="G1112" t="s">
        <v>587</v>
      </c>
      <c r="H1112">
        <v>2022</v>
      </c>
      <c r="I1112" t="s">
        <v>588</v>
      </c>
      <c r="J1112" t="s">
        <v>595</v>
      </c>
      <c r="K1112" t="s">
        <v>172</v>
      </c>
      <c r="L1112" t="s">
        <v>977</v>
      </c>
      <c r="O1112" s="6"/>
      <c r="P1112" s="6">
        <v>100</v>
      </c>
      <c r="Q1112" s="2">
        <v>1</v>
      </c>
      <c r="R1112" t="s">
        <v>166</v>
      </c>
      <c r="S1112" s="6">
        <f>Tabel134[[#This Row],[%-Eigendom]]*Tabel134[[#This Row],[Vermogen (KWp)]]</f>
        <v>100</v>
      </c>
    </row>
    <row r="1113" spans="2:19" x14ac:dyDescent="0.3">
      <c r="B1113" t="s">
        <v>2951</v>
      </c>
      <c r="C1113" t="s">
        <v>53</v>
      </c>
      <c r="D1113" t="s">
        <v>54</v>
      </c>
      <c r="E1113" t="s">
        <v>2054</v>
      </c>
      <c r="F1113" t="s">
        <v>2280</v>
      </c>
      <c r="G1113" t="s">
        <v>587</v>
      </c>
      <c r="H1113">
        <v>2022</v>
      </c>
      <c r="I1113" t="s">
        <v>588</v>
      </c>
      <c r="J1113" t="s">
        <v>610</v>
      </c>
      <c r="K1113" t="s">
        <v>1149</v>
      </c>
      <c r="L1113" t="s">
        <v>1150</v>
      </c>
      <c r="O1113" s="6"/>
      <c r="P1113" s="6">
        <v>76</v>
      </c>
      <c r="Q1113" s="2">
        <v>1</v>
      </c>
      <c r="R1113" t="s">
        <v>166</v>
      </c>
      <c r="S1113" s="6">
        <f>Tabel134[[#This Row],[%-Eigendom]]*Tabel134[[#This Row],[Vermogen (KWp)]]</f>
        <v>76</v>
      </c>
    </row>
    <row r="1114" spans="2:19" x14ac:dyDescent="0.3">
      <c r="B1114" t="s">
        <v>2952</v>
      </c>
      <c r="C1114" t="s">
        <v>48</v>
      </c>
      <c r="D1114" t="s">
        <v>403</v>
      </c>
      <c r="E1114" t="s">
        <v>2953</v>
      </c>
      <c r="G1114" t="s">
        <v>587</v>
      </c>
      <c r="H1114">
        <v>2022</v>
      </c>
      <c r="I1114" t="s">
        <v>588</v>
      </c>
      <c r="J1114" t="s">
        <v>595</v>
      </c>
      <c r="K1114" t="s">
        <v>2954</v>
      </c>
      <c r="O1114" s="6"/>
      <c r="P1114" s="6">
        <v>216</v>
      </c>
      <c r="Q1114" s="2">
        <v>1</v>
      </c>
      <c r="R1114" t="s">
        <v>166</v>
      </c>
      <c r="S1114" s="6">
        <f>Tabel134[[#This Row],[%-Eigendom]]*Tabel134[[#This Row],[Vermogen (KWp)]]</f>
        <v>216</v>
      </c>
    </row>
    <row r="1115" spans="2:19" x14ac:dyDescent="0.3">
      <c r="B1115" t="s">
        <v>2955</v>
      </c>
      <c r="C1115" t="s">
        <v>28</v>
      </c>
      <c r="D1115" t="s">
        <v>33</v>
      </c>
      <c r="E1115" t="s">
        <v>1540</v>
      </c>
      <c r="G1115" t="s">
        <v>587</v>
      </c>
      <c r="H1115">
        <v>2022</v>
      </c>
      <c r="I1115" t="s">
        <v>588</v>
      </c>
      <c r="J1115" t="s">
        <v>595</v>
      </c>
      <c r="K1115" t="s">
        <v>1541</v>
      </c>
      <c r="O1115" s="6"/>
      <c r="P1115" s="6">
        <v>58</v>
      </c>
      <c r="Q1115" s="2">
        <v>1</v>
      </c>
      <c r="R1115" t="s">
        <v>166</v>
      </c>
      <c r="S1115" s="6">
        <f>Tabel134[[#This Row],[%-Eigendom]]*Tabel134[[#This Row],[Vermogen (KWp)]]</f>
        <v>58</v>
      </c>
    </row>
    <row r="1116" spans="2:19" x14ac:dyDescent="0.3">
      <c r="B1116" t="s">
        <v>2956</v>
      </c>
      <c r="C1116" t="s">
        <v>66</v>
      </c>
      <c r="D1116" t="s">
        <v>67</v>
      </c>
      <c r="E1116" t="s">
        <v>1870</v>
      </c>
      <c r="F1116" t="s">
        <v>2957</v>
      </c>
      <c r="G1116" t="s">
        <v>587</v>
      </c>
      <c r="H1116">
        <v>2022</v>
      </c>
      <c r="I1116" t="s">
        <v>588</v>
      </c>
      <c r="J1116" t="s">
        <v>595</v>
      </c>
      <c r="K1116" t="s">
        <v>1872</v>
      </c>
      <c r="O1116" s="6"/>
      <c r="P1116" s="6">
        <v>80</v>
      </c>
      <c r="Q1116" s="2">
        <v>1</v>
      </c>
      <c r="R1116" t="s">
        <v>166</v>
      </c>
      <c r="S1116" s="6">
        <f>Tabel134[[#This Row],[%-Eigendom]]*Tabel134[[#This Row],[Vermogen (KWp)]]</f>
        <v>80</v>
      </c>
    </row>
    <row r="1117" spans="2:19" x14ac:dyDescent="0.3">
      <c r="B1117" t="s">
        <v>2958</v>
      </c>
      <c r="C1117" t="s">
        <v>53</v>
      </c>
      <c r="D1117" t="s">
        <v>54</v>
      </c>
      <c r="E1117" t="s">
        <v>1147</v>
      </c>
      <c r="F1117" t="s">
        <v>2809</v>
      </c>
      <c r="G1117" t="s">
        <v>587</v>
      </c>
      <c r="H1117">
        <v>2022</v>
      </c>
      <c r="I1117" t="s">
        <v>588</v>
      </c>
      <c r="J1117" t="s">
        <v>610</v>
      </c>
      <c r="K1117" t="s">
        <v>1149</v>
      </c>
      <c r="L1117" t="s">
        <v>1150</v>
      </c>
      <c r="O1117" s="6"/>
      <c r="P1117" s="6">
        <v>76</v>
      </c>
      <c r="Q1117" s="2">
        <v>1</v>
      </c>
      <c r="R1117" t="s">
        <v>166</v>
      </c>
      <c r="S1117" s="6">
        <f>Tabel134[[#This Row],[%-Eigendom]]*Tabel134[[#This Row],[Vermogen (KWp)]]</f>
        <v>76</v>
      </c>
    </row>
    <row r="1118" spans="2:19" x14ac:dyDescent="0.3">
      <c r="B1118" t="s">
        <v>2959</v>
      </c>
      <c r="C1118" t="s">
        <v>48</v>
      </c>
      <c r="D1118" t="s">
        <v>403</v>
      </c>
      <c r="E1118" t="s">
        <v>1465</v>
      </c>
      <c r="G1118" t="s">
        <v>587</v>
      </c>
      <c r="H1118">
        <v>2022</v>
      </c>
      <c r="I1118" t="s">
        <v>588</v>
      </c>
      <c r="J1118" t="s">
        <v>595</v>
      </c>
      <c r="K1118" t="s">
        <v>1943</v>
      </c>
      <c r="O1118" s="6"/>
      <c r="P1118" s="6">
        <v>246</v>
      </c>
      <c r="Q1118" s="2">
        <v>1</v>
      </c>
      <c r="R1118" t="s">
        <v>166</v>
      </c>
      <c r="S1118" s="6">
        <f>Tabel134[[#This Row],[%-Eigendom]]*Tabel134[[#This Row],[Vermogen (KWp)]]</f>
        <v>246</v>
      </c>
    </row>
    <row r="1119" spans="2:19" x14ac:dyDescent="0.3">
      <c r="B1119" t="s">
        <v>2960</v>
      </c>
      <c r="C1119" t="s">
        <v>28</v>
      </c>
      <c r="D1119" t="s">
        <v>33</v>
      </c>
      <c r="E1119" t="s">
        <v>1931</v>
      </c>
      <c r="G1119" t="s">
        <v>587</v>
      </c>
      <c r="H1119">
        <v>2022</v>
      </c>
      <c r="I1119" t="s">
        <v>588</v>
      </c>
      <c r="J1119" t="s">
        <v>595</v>
      </c>
      <c r="K1119" t="s">
        <v>1932</v>
      </c>
      <c r="O1119" s="6"/>
      <c r="P1119" s="6">
        <v>315</v>
      </c>
      <c r="Q1119" s="2">
        <v>1</v>
      </c>
      <c r="R1119" t="s">
        <v>166</v>
      </c>
      <c r="S1119" s="6">
        <f>Tabel134[[#This Row],[%-Eigendom]]*Tabel134[[#This Row],[Vermogen (KWp)]]</f>
        <v>315</v>
      </c>
    </row>
    <row r="1120" spans="2:19" x14ac:dyDescent="0.3">
      <c r="B1120" t="s">
        <v>2961</v>
      </c>
      <c r="C1120" t="s">
        <v>28</v>
      </c>
      <c r="D1120" t="s">
        <v>33</v>
      </c>
      <c r="E1120" t="s">
        <v>1924</v>
      </c>
      <c r="F1120" t="s">
        <v>1925</v>
      </c>
      <c r="G1120" t="s">
        <v>587</v>
      </c>
      <c r="H1120">
        <v>2022</v>
      </c>
      <c r="I1120" t="s">
        <v>588</v>
      </c>
      <c r="J1120" t="s">
        <v>595</v>
      </c>
      <c r="K1120" t="s">
        <v>1989</v>
      </c>
      <c r="L1120" t="s">
        <v>1990</v>
      </c>
      <c r="O1120" s="6"/>
      <c r="P1120" s="6">
        <v>92</v>
      </c>
      <c r="Q1120" s="2">
        <v>1</v>
      </c>
      <c r="R1120" t="s">
        <v>166</v>
      </c>
      <c r="S1120" s="6">
        <f>Tabel134[[#This Row],[%-Eigendom]]*Tabel134[[#This Row],[Vermogen (KWp)]]</f>
        <v>92</v>
      </c>
    </row>
    <row r="1121" spans="2:19" x14ac:dyDescent="0.3">
      <c r="B1121" t="s">
        <v>2962</v>
      </c>
      <c r="C1121" t="s">
        <v>37</v>
      </c>
      <c r="D1121" t="s">
        <v>362</v>
      </c>
      <c r="E1121" t="s">
        <v>2963</v>
      </c>
      <c r="F1121" t="s">
        <v>2964</v>
      </c>
      <c r="G1121" t="s">
        <v>587</v>
      </c>
      <c r="H1121">
        <v>2022</v>
      </c>
      <c r="I1121" t="s">
        <v>588</v>
      </c>
      <c r="J1121" t="s">
        <v>595</v>
      </c>
      <c r="K1121" t="s">
        <v>2965</v>
      </c>
      <c r="O1121" s="6"/>
      <c r="P1121" s="6">
        <v>99</v>
      </c>
      <c r="Q1121" s="2">
        <v>1</v>
      </c>
      <c r="R1121" t="s">
        <v>166</v>
      </c>
      <c r="S1121" s="6">
        <f>Tabel134[[#This Row],[%-Eigendom]]*Tabel134[[#This Row],[Vermogen (KWp)]]</f>
        <v>99</v>
      </c>
    </row>
    <row r="1122" spans="2:19" x14ac:dyDescent="0.3">
      <c r="B1122" t="s">
        <v>2966</v>
      </c>
      <c r="C1122" t="s">
        <v>42</v>
      </c>
      <c r="D1122" t="s">
        <v>93</v>
      </c>
      <c r="E1122" t="s">
        <v>2779</v>
      </c>
      <c r="G1122" t="s">
        <v>587</v>
      </c>
      <c r="H1122">
        <v>2022</v>
      </c>
      <c r="I1122" t="s">
        <v>588</v>
      </c>
      <c r="J1122" t="s">
        <v>595</v>
      </c>
      <c r="K1122" t="s">
        <v>2780</v>
      </c>
      <c r="O1122" s="6"/>
      <c r="P1122" s="6">
        <v>38</v>
      </c>
      <c r="Q1122" s="2">
        <v>1</v>
      </c>
      <c r="R1122" t="s">
        <v>166</v>
      </c>
      <c r="S1122" s="6">
        <f>Tabel134[[#This Row],[%-Eigendom]]*Tabel134[[#This Row],[Vermogen (KWp)]]</f>
        <v>38</v>
      </c>
    </row>
    <row r="1123" spans="2:19" x14ac:dyDescent="0.3">
      <c r="B1123" t="s">
        <v>2967</v>
      </c>
      <c r="C1123" t="s">
        <v>28</v>
      </c>
      <c r="D1123" t="s">
        <v>29</v>
      </c>
      <c r="E1123" t="s">
        <v>1401</v>
      </c>
      <c r="F1123" t="s">
        <v>1402</v>
      </c>
      <c r="G1123" t="s">
        <v>587</v>
      </c>
      <c r="H1123">
        <v>2022</v>
      </c>
      <c r="I1123" t="s">
        <v>588</v>
      </c>
      <c r="J1123" t="s">
        <v>595</v>
      </c>
      <c r="K1123" t="s">
        <v>1403</v>
      </c>
      <c r="O1123" s="6"/>
      <c r="P1123" s="6">
        <v>67</v>
      </c>
      <c r="Q1123" s="2">
        <v>1</v>
      </c>
      <c r="R1123" t="s">
        <v>166</v>
      </c>
      <c r="S1123" s="6">
        <f>Tabel134[[#This Row],[%-Eigendom]]*Tabel134[[#This Row],[Vermogen (KWp)]]</f>
        <v>67</v>
      </c>
    </row>
    <row r="1124" spans="2:19" x14ac:dyDescent="0.3">
      <c r="B1124" t="s">
        <v>2968</v>
      </c>
      <c r="C1124" t="s">
        <v>28</v>
      </c>
      <c r="D1124" t="s">
        <v>33</v>
      </c>
      <c r="E1124" t="s">
        <v>1540</v>
      </c>
      <c r="G1124" t="s">
        <v>587</v>
      </c>
      <c r="H1124">
        <v>2022</v>
      </c>
      <c r="I1124" t="s">
        <v>588</v>
      </c>
      <c r="J1124" t="s">
        <v>595</v>
      </c>
      <c r="K1124" t="s">
        <v>1541</v>
      </c>
      <c r="O1124" s="6"/>
      <c r="P1124" s="6">
        <v>290</v>
      </c>
      <c r="Q1124" s="2">
        <v>1</v>
      </c>
      <c r="R1124" t="s">
        <v>166</v>
      </c>
      <c r="S1124" s="6">
        <f>Tabel134[[#This Row],[%-Eigendom]]*Tabel134[[#This Row],[Vermogen (KWp)]]</f>
        <v>290</v>
      </c>
    </row>
    <row r="1125" spans="2:19" x14ac:dyDescent="0.3">
      <c r="B1125" t="s">
        <v>2969</v>
      </c>
      <c r="C1125" t="s">
        <v>66</v>
      </c>
      <c r="D1125" t="s">
        <v>80</v>
      </c>
      <c r="E1125" t="s">
        <v>1003</v>
      </c>
      <c r="F1125" t="s">
        <v>278</v>
      </c>
      <c r="G1125" t="s">
        <v>587</v>
      </c>
      <c r="H1125">
        <v>2022</v>
      </c>
      <c r="I1125" t="s">
        <v>607</v>
      </c>
      <c r="J1125" t="s">
        <v>595</v>
      </c>
      <c r="K1125" t="s">
        <v>190</v>
      </c>
      <c r="O1125" s="6"/>
      <c r="P1125" s="6">
        <v>3999</v>
      </c>
      <c r="Q1125" s="2">
        <v>1</v>
      </c>
      <c r="R1125" t="s">
        <v>71</v>
      </c>
      <c r="S1125" s="6">
        <f>Tabel134[[#This Row],[%-Eigendom]]*Tabel134[[#This Row],[Vermogen (KWp)]]</f>
        <v>3999</v>
      </c>
    </row>
    <row r="1126" spans="2:19" x14ac:dyDescent="0.3">
      <c r="B1126" t="s">
        <v>2970</v>
      </c>
      <c r="C1126" t="s">
        <v>42</v>
      </c>
      <c r="D1126" t="s">
        <v>276</v>
      </c>
      <c r="E1126" t="s">
        <v>666</v>
      </c>
      <c r="F1126" t="s">
        <v>666</v>
      </c>
      <c r="G1126" t="s">
        <v>587</v>
      </c>
      <c r="H1126">
        <v>2022</v>
      </c>
      <c r="I1126" t="s">
        <v>588</v>
      </c>
      <c r="J1126" t="s">
        <v>595</v>
      </c>
      <c r="K1126" t="s">
        <v>667</v>
      </c>
      <c r="O1126" s="6"/>
      <c r="P1126" s="6">
        <v>473</v>
      </c>
      <c r="Q1126" s="2">
        <v>1</v>
      </c>
      <c r="R1126" t="s">
        <v>166</v>
      </c>
      <c r="S1126" s="6">
        <f>Tabel134[[#This Row],[%-Eigendom]]*Tabel134[[#This Row],[Vermogen (KWp)]]</f>
        <v>473</v>
      </c>
    </row>
    <row r="1127" spans="2:19" x14ac:dyDescent="0.3">
      <c r="B1127" t="s">
        <v>2971</v>
      </c>
      <c r="C1127" t="s">
        <v>28</v>
      </c>
      <c r="D1127" t="s">
        <v>33</v>
      </c>
      <c r="E1127" t="s">
        <v>1292</v>
      </c>
      <c r="F1127" t="s">
        <v>2468</v>
      </c>
      <c r="G1127" t="s">
        <v>587</v>
      </c>
      <c r="H1127">
        <v>2022</v>
      </c>
      <c r="I1127" t="s">
        <v>588</v>
      </c>
      <c r="J1127" t="s">
        <v>595</v>
      </c>
      <c r="K1127" t="s">
        <v>2469</v>
      </c>
      <c r="O1127" s="6"/>
      <c r="P1127" s="6">
        <v>105</v>
      </c>
      <c r="Q1127" s="2">
        <v>1</v>
      </c>
      <c r="R1127" t="s">
        <v>166</v>
      </c>
      <c r="S1127" s="6">
        <f>Tabel134[[#This Row],[%-Eigendom]]*Tabel134[[#This Row],[Vermogen (KWp)]]</f>
        <v>105</v>
      </c>
    </row>
    <row r="1128" spans="2:19" x14ac:dyDescent="0.3">
      <c r="B1128" t="s">
        <v>2972</v>
      </c>
      <c r="C1128" t="s">
        <v>66</v>
      </c>
      <c r="D1128" t="s">
        <v>67</v>
      </c>
      <c r="E1128" t="s">
        <v>598</v>
      </c>
      <c r="G1128" t="s">
        <v>587</v>
      </c>
      <c r="H1128">
        <v>2022</v>
      </c>
      <c r="I1128" t="s">
        <v>588</v>
      </c>
      <c r="J1128" t="s">
        <v>595</v>
      </c>
      <c r="K1128" t="s">
        <v>2881</v>
      </c>
      <c r="O1128" s="6"/>
      <c r="P1128" s="6">
        <v>67</v>
      </c>
      <c r="Q1128" s="2">
        <v>1</v>
      </c>
      <c r="R1128" t="s">
        <v>166</v>
      </c>
      <c r="S1128" s="6">
        <f>Tabel134[[#This Row],[%-Eigendom]]*Tabel134[[#This Row],[Vermogen (KWp)]]</f>
        <v>67</v>
      </c>
    </row>
    <row r="1129" spans="2:19" x14ac:dyDescent="0.3">
      <c r="B1129" t="s">
        <v>2973</v>
      </c>
      <c r="C1129" t="s">
        <v>42</v>
      </c>
      <c r="D1129" t="s">
        <v>93</v>
      </c>
      <c r="E1129" t="s">
        <v>2779</v>
      </c>
      <c r="G1129" t="s">
        <v>587</v>
      </c>
      <c r="H1129">
        <v>2022</v>
      </c>
      <c r="I1129" t="s">
        <v>588</v>
      </c>
      <c r="J1129" t="s">
        <v>595</v>
      </c>
      <c r="K1129" t="s">
        <v>2780</v>
      </c>
      <c r="O1129" s="6"/>
      <c r="P1129" s="6">
        <v>47</v>
      </c>
      <c r="Q1129" s="2">
        <v>1</v>
      </c>
      <c r="R1129" t="s">
        <v>166</v>
      </c>
      <c r="S1129" s="6">
        <f>Tabel134[[#This Row],[%-Eigendom]]*Tabel134[[#This Row],[Vermogen (KWp)]]</f>
        <v>47</v>
      </c>
    </row>
    <row r="1130" spans="2:19" x14ac:dyDescent="0.3">
      <c r="B1130" t="s">
        <v>2974</v>
      </c>
      <c r="C1130" t="s">
        <v>37</v>
      </c>
      <c r="D1130" t="s">
        <v>538</v>
      </c>
      <c r="E1130" t="s">
        <v>2185</v>
      </c>
      <c r="G1130" t="s">
        <v>587</v>
      </c>
      <c r="H1130">
        <v>2022</v>
      </c>
      <c r="I1130" t="s">
        <v>588</v>
      </c>
      <c r="J1130" t="s">
        <v>595</v>
      </c>
      <c r="K1130" t="s">
        <v>2186</v>
      </c>
      <c r="O1130" s="6"/>
      <c r="P1130" s="6">
        <v>74</v>
      </c>
      <c r="Q1130" s="2">
        <v>1</v>
      </c>
      <c r="R1130" t="s">
        <v>166</v>
      </c>
      <c r="S1130" s="6">
        <f>Tabel134[[#This Row],[%-Eigendom]]*Tabel134[[#This Row],[Vermogen (KWp)]]</f>
        <v>74</v>
      </c>
    </row>
    <row r="1131" spans="2:19" x14ac:dyDescent="0.3">
      <c r="B1131" t="s">
        <v>2975</v>
      </c>
      <c r="C1131" t="s">
        <v>37</v>
      </c>
      <c r="D1131" t="s">
        <v>390</v>
      </c>
      <c r="E1131" t="s">
        <v>856</v>
      </c>
      <c r="G1131" t="s">
        <v>587</v>
      </c>
      <c r="H1131">
        <v>2022</v>
      </c>
      <c r="I1131" t="s">
        <v>588</v>
      </c>
      <c r="J1131" t="s">
        <v>1070</v>
      </c>
      <c r="O1131" s="6"/>
      <c r="P1131" s="6">
        <v>28</v>
      </c>
      <c r="Q1131" s="2">
        <v>1</v>
      </c>
      <c r="R1131" t="s">
        <v>166</v>
      </c>
      <c r="S1131" s="6">
        <f>Tabel134[[#This Row],[%-Eigendom]]*Tabel134[[#This Row],[Vermogen (KWp)]]</f>
        <v>28</v>
      </c>
    </row>
    <row r="1132" spans="2:19" x14ac:dyDescent="0.3">
      <c r="B1132" t="s">
        <v>2976</v>
      </c>
      <c r="C1132" t="s">
        <v>53</v>
      </c>
      <c r="D1132" t="s">
        <v>54</v>
      </c>
      <c r="E1132" t="s">
        <v>1770</v>
      </c>
      <c r="F1132" t="s">
        <v>2977</v>
      </c>
      <c r="G1132" t="s">
        <v>587</v>
      </c>
      <c r="H1132">
        <v>2022</v>
      </c>
      <c r="I1132" t="s">
        <v>588</v>
      </c>
      <c r="J1132" t="s">
        <v>610</v>
      </c>
      <c r="K1132" t="s">
        <v>1149</v>
      </c>
      <c r="L1132" t="s">
        <v>1150</v>
      </c>
      <c r="O1132" s="6"/>
      <c r="P1132" s="6">
        <v>85</v>
      </c>
      <c r="Q1132" s="2">
        <v>1</v>
      </c>
      <c r="R1132" t="s">
        <v>166</v>
      </c>
      <c r="S1132" s="6">
        <f>Tabel134[[#This Row],[%-Eigendom]]*Tabel134[[#This Row],[Vermogen (KWp)]]</f>
        <v>85</v>
      </c>
    </row>
    <row r="1133" spans="2:19" x14ac:dyDescent="0.3">
      <c r="B1133" t="s">
        <v>2978</v>
      </c>
      <c r="C1133" t="s">
        <v>21</v>
      </c>
      <c r="D1133" t="s">
        <v>22</v>
      </c>
      <c r="E1133" t="s">
        <v>1055</v>
      </c>
      <c r="G1133" t="s">
        <v>587</v>
      </c>
      <c r="H1133">
        <v>2022</v>
      </c>
      <c r="I1133" t="s">
        <v>588</v>
      </c>
      <c r="J1133" t="s">
        <v>2114</v>
      </c>
      <c r="K1133" t="s">
        <v>2979</v>
      </c>
      <c r="L1133" t="s">
        <v>2362</v>
      </c>
      <c r="O1133" s="6"/>
      <c r="P1133" s="6">
        <v>121</v>
      </c>
      <c r="Q1133" s="2">
        <v>1</v>
      </c>
      <c r="R1133" t="s">
        <v>166</v>
      </c>
      <c r="S1133" s="6">
        <f>Tabel134[[#This Row],[%-Eigendom]]*Tabel134[[#This Row],[Vermogen (KWp)]]</f>
        <v>121</v>
      </c>
    </row>
    <row r="1134" spans="2:19" x14ac:dyDescent="0.3">
      <c r="B1134" t="s">
        <v>2980</v>
      </c>
      <c r="C1134" t="s">
        <v>85</v>
      </c>
      <c r="D1134" t="s">
        <v>86</v>
      </c>
      <c r="E1134" t="s">
        <v>126</v>
      </c>
      <c r="F1134" t="s">
        <v>126</v>
      </c>
      <c r="G1134" t="s">
        <v>587</v>
      </c>
      <c r="H1134">
        <v>2023</v>
      </c>
      <c r="I1134" t="s">
        <v>607</v>
      </c>
      <c r="J1134" t="s">
        <v>595</v>
      </c>
      <c r="K1134" t="s">
        <v>127</v>
      </c>
      <c r="L1134" t="s">
        <v>2981</v>
      </c>
      <c r="N1134" t="s">
        <v>2982</v>
      </c>
      <c r="O1134" s="6">
        <v>19500</v>
      </c>
      <c r="P1134" s="6">
        <v>5850</v>
      </c>
      <c r="Q1134" s="2">
        <v>0.3</v>
      </c>
      <c r="R1134" t="s">
        <v>71</v>
      </c>
      <c r="S1134" s="6">
        <f>Tabel134[[#This Row],[%-Eigendom]]*Tabel134[[#This Row],[Vermogen (KWp)]]</f>
        <v>1755</v>
      </c>
    </row>
    <row r="1135" spans="2:19" x14ac:dyDescent="0.3">
      <c r="B1135" t="s">
        <v>2983</v>
      </c>
      <c r="C1135" t="s">
        <v>48</v>
      </c>
      <c r="D1135" t="s">
        <v>403</v>
      </c>
      <c r="E1135" t="s">
        <v>2088</v>
      </c>
      <c r="G1135" t="s">
        <v>587</v>
      </c>
      <c r="H1135">
        <v>2023</v>
      </c>
      <c r="I1135" t="s">
        <v>588</v>
      </c>
      <c r="J1135" t="s">
        <v>595</v>
      </c>
      <c r="K1135" t="s">
        <v>2090</v>
      </c>
      <c r="O1135" s="6"/>
      <c r="P1135" s="6">
        <v>60</v>
      </c>
      <c r="Q1135" s="2">
        <v>1</v>
      </c>
      <c r="R1135" t="s">
        <v>2984</v>
      </c>
      <c r="S1135" s="6">
        <f>Tabel134[[#This Row],[%-Eigendom]]*Tabel134[[#This Row],[Vermogen (KWp)]]</f>
        <v>60</v>
      </c>
    </row>
    <row r="1136" spans="2:19" x14ac:dyDescent="0.3">
      <c r="B1136" t="s">
        <v>2985</v>
      </c>
      <c r="C1136" t="s">
        <v>28</v>
      </c>
      <c r="D1136" t="s">
        <v>33</v>
      </c>
      <c r="E1136" t="s">
        <v>1924</v>
      </c>
      <c r="F1136" t="s">
        <v>2110</v>
      </c>
      <c r="G1136" t="s">
        <v>587</v>
      </c>
      <c r="H1136">
        <v>2023</v>
      </c>
      <c r="I1136" t="s">
        <v>588</v>
      </c>
      <c r="J1136" t="s">
        <v>595</v>
      </c>
      <c r="K1136" t="s">
        <v>1989</v>
      </c>
      <c r="L1136" t="s">
        <v>1990</v>
      </c>
      <c r="O1136" s="6"/>
      <c r="P1136" s="6">
        <v>250</v>
      </c>
      <c r="Q1136" s="2">
        <v>1</v>
      </c>
      <c r="R1136" t="s">
        <v>166</v>
      </c>
      <c r="S1136" s="6">
        <f>Tabel134[[#This Row],[%-Eigendom]]*Tabel134[[#This Row],[Vermogen (KWp)]]</f>
        <v>250</v>
      </c>
    </row>
    <row r="1137" spans="2:19" x14ac:dyDescent="0.3">
      <c r="B1137" t="s">
        <v>2986</v>
      </c>
      <c r="C1137" t="s">
        <v>28</v>
      </c>
      <c r="D1137" t="s">
        <v>33</v>
      </c>
      <c r="E1137" t="s">
        <v>1924</v>
      </c>
      <c r="F1137" t="s">
        <v>2110</v>
      </c>
      <c r="G1137" t="s">
        <v>587</v>
      </c>
      <c r="H1137">
        <v>2023</v>
      </c>
      <c r="I1137" t="s">
        <v>588</v>
      </c>
      <c r="J1137" t="s">
        <v>595</v>
      </c>
      <c r="K1137" t="s">
        <v>1989</v>
      </c>
      <c r="O1137" s="6"/>
      <c r="P1137" s="6">
        <v>95</v>
      </c>
      <c r="Q1137" s="2">
        <v>1</v>
      </c>
      <c r="R1137" t="s">
        <v>166</v>
      </c>
      <c r="S1137" s="6">
        <f>Tabel134[[#This Row],[%-Eigendom]]*Tabel134[[#This Row],[Vermogen (KWp)]]</f>
        <v>95</v>
      </c>
    </row>
    <row r="1138" spans="2:19" x14ac:dyDescent="0.3">
      <c r="B1138" t="s">
        <v>2987</v>
      </c>
      <c r="C1138" t="s">
        <v>66</v>
      </c>
      <c r="D1138" t="s">
        <v>80</v>
      </c>
      <c r="E1138" t="s">
        <v>81</v>
      </c>
      <c r="G1138" t="s">
        <v>587</v>
      </c>
      <c r="H1138">
        <v>2023</v>
      </c>
      <c r="I1138" t="s">
        <v>607</v>
      </c>
      <c r="J1138" t="s">
        <v>595</v>
      </c>
      <c r="K1138" t="s">
        <v>661</v>
      </c>
      <c r="N1138" t="s">
        <v>2988</v>
      </c>
      <c r="O1138" s="6">
        <v>2243</v>
      </c>
      <c r="P1138" s="6">
        <v>133</v>
      </c>
      <c r="Q1138" s="2">
        <v>0.06</v>
      </c>
      <c r="R1138" t="s">
        <v>71</v>
      </c>
      <c r="S1138" s="6">
        <f>Tabel134[[#This Row],[%-Eigendom]]*Tabel134[[#This Row],[Vermogen (KWp)]]</f>
        <v>7.9799999999999995</v>
      </c>
    </row>
    <row r="1139" spans="2:19" x14ac:dyDescent="0.3">
      <c r="B1139" t="s">
        <v>2989</v>
      </c>
      <c r="C1139" t="s">
        <v>42</v>
      </c>
      <c r="D1139" t="s">
        <v>316</v>
      </c>
      <c r="E1139" t="s">
        <v>922</v>
      </c>
      <c r="F1139" t="s">
        <v>2990</v>
      </c>
      <c r="G1139" t="s">
        <v>587</v>
      </c>
      <c r="H1139">
        <v>2023</v>
      </c>
      <c r="I1139" t="s">
        <v>588</v>
      </c>
      <c r="J1139" t="s">
        <v>595</v>
      </c>
      <c r="K1139" t="s">
        <v>2742</v>
      </c>
      <c r="L1139" t="s">
        <v>769</v>
      </c>
      <c r="O1139" s="6"/>
      <c r="P1139" s="6">
        <v>85</v>
      </c>
      <c r="Q1139" s="2">
        <v>1</v>
      </c>
      <c r="R1139" t="s">
        <v>166</v>
      </c>
      <c r="S1139" s="6">
        <f>Tabel134[[#This Row],[%-Eigendom]]*Tabel134[[#This Row],[Vermogen (KWp)]]</f>
        <v>85</v>
      </c>
    </row>
    <row r="1140" spans="2:19" x14ac:dyDescent="0.3">
      <c r="B1140" t="s">
        <v>2991</v>
      </c>
      <c r="C1140" t="s">
        <v>85</v>
      </c>
      <c r="D1140" t="s">
        <v>86</v>
      </c>
      <c r="E1140" t="s">
        <v>85</v>
      </c>
      <c r="F1140" t="s">
        <v>1435</v>
      </c>
      <c r="G1140" t="s">
        <v>587</v>
      </c>
      <c r="H1140">
        <v>2023</v>
      </c>
      <c r="I1140" t="s">
        <v>588</v>
      </c>
      <c r="J1140" t="s">
        <v>595</v>
      </c>
      <c r="K1140" t="s">
        <v>174</v>
      </c>
      <c r="L1140" t="s">
        <v>2626</v>
      </c>
      <c r="M1140" t="s">
        <v>2626</v>
      </c>
      <c r="O1140" s="6"/>
      <c r="P1140" s="6">
        <v>90</v>
      </c>
      <c r="Q1140" s="2">
        <v>1</v>
      </c>
      <c r="R1140" t="s">
        <v>166</v>
      </c>
      <c r="S1140" s="6">
        <f>Tabel134[[#This Row],[%-Eigendom]]*Tabel134[[#This Row],[Vermogen (KWp)]]</f>
        <v>90</v>
      </c>
    </row>
    <row r="1141" spans="2:19" x14ac:dyDescent="0.3">
      <c r="B1141" t="s">
        <v>2992</v>
      </c>
      <c r="C1141" t="s">
        <v>48</v>
      </c>
      <c r="D1141" t="s">
        <v>403</v>
      </c>
      <c r="E1141" t="s">
        <v>1465</v>
      </c>
      <c r="G1141" t="s">
        <v>587</v>
      </c>
      <c r="H1141">
        <v>2023</v>
      </c>
      <c r="I1141" t="s">
        <v>588</v>
      </c>
      <c r="J1141" t="s">
        <v>595</v>
      </c>
      <c r="K1141" t="s">
        <v>1943</v>
      </c>
      <c r="O1141" s="6"/>
      <c r="P1141" s="6">
        <v>62</v>
      </c>
      <c r="Q1141" s="2">
        <v>1</v>
      </c>
      <c r="R1141" t="s">
        <v>166</v>
      </c>
      <c r="S1141" s="6">
        <f>Tabel134[[#This Row],[%-Eigendom]]*Tabel134[[#This Row],[Vermogen (KWp)]]</f>
        <v>62</v>
      </c>
    </row>
    <row r="1142" spans="2:19" x14ac:dyDescent="0.3">
      <c r="B1142" t="s">
        <v>2993</v>
      </c>
      <c r="C1142" t="s">
        <v>42</v>
      </c>
      <c r="D1142" t="s">
        <v>93</v>
      </c>
      <c r="E1142" t="s">
        <v>948</v>
      </c>
      <c r="F1142" t="s">
        <v>2994</v>
      </c>
      <c r="G1142" t="s">
        <v>587</v>
      </c>
      <c r="H1142">
        <v>2023</v>
      </c>
      <c r="I1142" t="s">
        <v>607</v>
      </c>
      <c r="J1142" t="s">
        <v>595</v>
      </c>
      <c r="K1142" t="s">
        <v>427</v>
      </c>
      <c r="O1142" s="6"/>
      <c r="P1142" s="6">
        <v>1251</v>
      </c>
      <c r="Q1142" s="2">
        <v>1</v>
      </c>
      <c r="R1142" t="s">
        <v>71</v>
      </c>
      <c r="S1142" s="6">
        <f>Tabel134[[#This Row],[%-Eigendom]]*Tabel134[[#This Row],[Vermogen (KWp)]]</f>
        <v>1251</v>
      </c>
    </row>
    <row r="1143" spans="2:19" x14ac:dyDescent="0.3">
      <c r="B1143" t="s">
        <v>2995</v>
      </c>
      <c r="C1143" t="s">
        <v>48</v>
      </c>
      <c r="D1143" t="s">
        <v>49</v>
      </c>
      <c r="E1143" s="5" t="s">
        <v>272</v>
      </c>
      <c r="G1143" t="s">
        <v>587</v>
      </c>
      <c r="H1143">
        <v>2023</v>
      </c>
      <c r="I1143" t="s">
        <v>588</v>
      </c>
      <c r="J1143" t="s">
        <v>595</v>
      </c>
      <c r="K1143" t="s">
        <v>2996</v>
      </c>
      <c r="O1143" s="6"/>
      <c r="P1143" s="6">
        <v>99</v>
      </c>
      <c r="Q1143" s="2">
        <v>1</v>
      </c>
      <c r="R1143" t="s">
        <v>166</v>
      </c>
      <c r="S1143" s="6">
        <f>Tabel134[[#This Row],[%-Eigendom]]*Tabel134[[#This Row],[Vermogen (KWp)]]</f>
        <v>99</v>
      </c>
    </row>
    <row r="1144" spans="2:19" x14ac:dyDescent="0.3">
      <c r="B1144" t="s">
        <v>2997</v>
      </c>
      <c r="C1144" t="s">
        <v>37</v>
      </c>
      <c r="D1144" t="s">
        <v>390</v>
      </c>
      <c r="E1144" t="s">
        <v>1233</v>
      </c>
      <c r="F1144" t="s">
        <v>2998</v>
      </c>
      <c r="G1144" t="s">
        <v>587</v>
      </c>
      <c r="H1144">
        <v>2023</v>
      </c>
      <c r="I1144" t="s">
        <v>588</v>
      </c>
      <c r="J1144" t="s">
        <v>595</v>
      </c>
      <c r="K1144" t="s">
        <v>2999</v>
      </c>
      <c r="O1144" s="6"/>
      <c r="P1144" s="6">
        <v>65</v>
      </c>
      <c r="Q1144" s="2">
        <v>1</v>
      </c>
      <c r="R1144" t="s">
        <v>166</v>
      </c>
      <c r="S1144" s="6">
        <f>Tabel134[[#This Row],[%-Eigendom]]*Tabel134[[#This Row],[Vermogen (KWp)]]</f>
        <v>65</v>
      </c>
    </row>
    <row r="1145" spans="2:19" x14ac:dyDescent="0.3">
      <c r="B1145" t="s">
        <v>3000</v>
      </c>
      <c r="C1145" t="s">
        <v>138</v>
      </c>
      <c r="D1145" t="s">
        <v>139</v>
      </c>
      <c r="E1145" t="s">
        <v>1138</v>
      </c>
      <c r="F1145" t="s">
        <v>3001</v>
      </c>
      <c r="G1145" t="s">
        <v>587</v>
      </c>
      <c r="H1145">
        <v>2023</v>
      </c>
      <c r="I1145" t="s">
        <v>588</v>
      </c>
      <c r="J1145" t="s">
        <v>595</v>
      </c>
      <c r="K1145" t="s">
        <v>3002</v>
      </c>
      <c r="O1145" s="6"/>
      <c r="P1145" s="6">
        <v>57</v>
      </c>
      <c r="Q1145" s="2">
        <v>1</v>
      </c>
      <c r="R1145" t="s">
        <v>166</v>
      </c>
      <c r="S1145" s="6">
        <f>Tabel134[[#This Row],[%-Eigendom]]*Tabel134[[#This Row],[Vermogen (KWp)]]</f>
        <v>57</v>
      </c>
    </row>
    <row r="1146" spans="2:19" x14ac:dyDescent="0.3">
      <c r="B1146" t="s">
        <v>3003</v>
      </c>
      <c r="C1146" t="s">
        <v>28</v>
      </c>
      <c r="D1146" t="s">
        <v>33</v>
      </c>
      <c r="E1146" t="s">
        <v>1924</v>
      </c>
      <c r="F1146" t="s">
        <v>2110</v>
      </c>
      <c r="G1146" t="s">
        <v>587</v>
      </c>
      <c r="H1146">
        <v>2023</v>
      </c>
      <c r="I1146" t="s">
        <v>588</v>
      </c>
      <c r="J1146" t="s">
        <v>595</v>
      </c>
      <c r="K1146" t="s">
        <v>1989</v>
      </c>
      <c r="L1146" t="s">
        <v>1990</v>
      </c>
      <c r="O1146" s="6"/>
      <c r="P1146" s="6">
        <v>77</v>
      </c>
      <c r="Q1146" s="2">
        <v>1</v>
      </c>
      <c r="R1146" t="s">
        <v>166</v>
      </c>
      <c r="S1146" s="6">
        <f>Tabel134[[#This Row],[%-Eigendom]]*Tabel134[[#This Row],[Vermogen (KWp)]]</f>
        <v>77</v>
      </c>
    </row>
    <row r="1147" spans="2:19" x14ac:dyDescent="0.3">
      <c r="B1147" t="s">
        <v>3004</v>
      </c>
      <c r="C1147" t="s">
        <v>48</v>
      </c>
      <c r="D1147" t="s">
        <v>49</v>
      </c>
      <c r="E1147" t="s">
        <v>1627</v>
      </c>
      <c r="F1147" t="s">
        <v>3005</v>
      </c>
      <c r="G1147" t="s">
        <v>587</v>
      </c>
      <c r="H1147">
        <v>2023</v>
      </c>
      <c r="I1147" t="s">
        <v>588</v>
      </c>
      <c r="J1147" t="s">
        <v>595</v>
      </c>
      <c r="K1147" t="s">
        <v>1789</v>
      </c>
      <c r="O1147" s="6"/>
      <c r="P1147" s="6">
        <v>80</v>
      </c>
      <c r="Q1147" s="2">
        <v>1</v>
      </c>
      <c r="R1147" t="s">
        <v>166</v>
      </c>
      <c r="S1147" s="6">
        <f>Tabel134[[#This Row],[%-Eigendom]]*Tabel134[[#This Row],[Vermogen (KWp)]]</f>
        <v>80</v>
      </c>
    </row>
    <row r="1148" spans="2:19" x14ac:dyDescent="0.3">
      <c r="B1148" t="s">
        <v>3006</v>
      </c>
      <c r="C1148" t="s">
        <v>66</v>
      </c>
      <c r="D1148" t="s">
        <v>67</v>
      </c>
      <c r="E1148" t="s">
        <v>1870</v>
      </c>
      <c r="F1148" t="s">
        <v>3007</v>
      </c>
      <c r="G1148" t="s">
        <v>587</v>
      </c>
      <c r="H1148">
        <v>2023</v>
      </c>
      <c r="I1148" t="s">
        <v>588</v>
      </c>
      <c r="J1148" t="s">
        <v>595</v>
      </c>
      <c r="K1148" t="s">
        <v>1872</v>
      </c>
      <c r="O1148" s="6"/>
      <c r="P1148" s="6">
        <v>96</v>
      </c>
      <c r="Q1148" s="2">
        <v>1</v>
      </c>
      <c r="R1148" t="s">
        <v>166</v>
      </c>
      <c r="S1148" s="6">
        <f>Tabel134[[#This Row],[%-Eigendom]]*Tabel134[[#This Row],[Vermogen (KWp)]]</f>
        <v>96</v>
      </c>
    </row>
    <row r="1149" spans="2:19" x14ac:dyDescent="0.3">
      <c r="B1149" t="s">
        <v>3008</v>
      </c>
      <c r="C1149" t="s">
        <v>21</v>
      </c>
      <c r="D1149" t="s">
        <v>22</v>
      </c>
      <c r="E1149" t="s">
        <v>21</v>
      </c>
      <c r="G1149" t="s">
        <v>587</v>
      </c>
      <c r="H1149">
        <v>2023</v>
      </c>
      <c r="I1149" t="s">
        <v>588</v>
      </c>
      <c r="J1149" t="s">
        <v>2114</v>
      </c>
      <c r="K1149" t="s">
        <v>3009</v>
      </c>
      <c r="L1149" t="s">
        <v>3010</v>
      </c>
      <c r="O1149" s="6"/>
      <c r="P1149" s="6">
        <v>66</v>
      </c>
      <c r="Q1149" s="2">
        <v>1</v>
      </c>
      <c r="R1149" t="s">
        <v>166</v>
      </c>
      <c r="S1149" s="6">
        <f>Tabel134[[#This Row],[%-Eigendom]]*Tabel134[[#This Row],[Vermogen (KWp)]]</f>
        <v>66</v>
      </c>
    </row>
    <row r="1150" spans="2:19" x14ac:dyDescent="0.3">
      <c r="B1150" t="s">
        <v>3011</v>
      </c>
      <c r="C1150" t="s">
        <v>66</v>
      </c>
      <c r="D1150" t="s">
        <v>67</v>
      </c>
      <c r="E1150" t="s">
        <v>598</v>
      </c>
      <c r="G1150" t="s">
        <v>587</v>
      </c>
      <c r="H1150">
        <v>2023</v>
      </c>
      <c r="I1150" t="s">
        <v>588</v>
      </c>
      <c r="J1150" t="s">
        <v>595</v>
      </c>
      <c r="K1150" t="s">
        <v>2881</v>
      </c>
      <c r="O1150" s="6"/>
      <c r="P1150" s="6">
        <v>41</v>
      </c>
      <c r="Q1150" s="2">
        <v>1</v>
      </c>
      <c r="R1150" t="s">
        <v>166</v>
      </c>
      <c r="S1150" s="6">
        <f>Tabel134[[#This Row],[%-Eigendom]]*Tabel134[[#This Row],[Vermogen (KWp)]]</f>
        <v>41</v>
      </c>
    </row>
    <row r="1151" spans="2:19" x14ac:dyDescent="0.3">
      <c r="B1151" t="s">
        <v>3012</v>
      </c>
      <c r="C1151" t="s">
        <v>138</v>
      </c>
      <c r="D1151" t="s">
        <v>139</v>
      </c>
      <c r="E1151" t="s">
        <v>1296</v>
      </c>
      <c r="F1151" t="s">
        <v>3013</v>
      </c>
      <c r="G1151" t="s">
        <v>587</v>
      </c>
      <c r="H1151">
        <v>2023</v>
      </c>
      <c r="I1151" t="s">
        <v>588</v>
      </c>
      <c r="J1151" t="s">
        <v>595</v>
      </c>
      <c r="K1151" t="s">
        <v>1946</v>
      </c>
      <c r="L1151" t="s">
        <v>977</v>
      </c>
      <c r="O1151" s="6"/>
      <c r="P1151" s="6">
        <v>213</v>
      </c>
      <c r="Q1151" s="2">
        <v>1</v>
      </c>
      <c r="R1151" t="s">
        <v>166</v>
      </c>
      <c r="S1151" s="6">
        <f>Tabel134[[#This Row],[%-Eigendom]]*Tabel134[[#This Row],[Vermogen (KWp)]]</f>
        <v>213</v>
      </c>
    </row>
    <row r="1152" spans="2:19" x14ac:dyDescent="0.3">
      <c r="B1152" t="s">
        <v>3014</v>
      </c>
      <c r="C1152" t="s">
        <v>28</v>
      </c>
      <c r="D1152" t="s">
        <v>29</v>
      </c>
      <c r="E1152" t="s">
        <v>1361</v>
      </c>
      <c r="F1152" t="s">
        <v>2151</v>
      </c>
      <c r="G1152" t="s">
        <v>587</v>
      </c>
      <c r="H1152">
        <v>2023</v>
      </c>
      <c r="I1152" t="s">
        <v>588</v>
      </c>
      <c r="J1152" t="s">
        <v>595</v>
      </c>
      <c r="K1152" t="s">
        <v>3015</v>
      </c>
      <c r="O1152" s="6"/>
      <c r="P1152" s="6">
        <v>86</v>
      </c>
      <c r="Q1152" s="2">
        <v>1</v>
      </c>
      <c r="R1152" t="s">
        <v>166</v>
      </c>
      <c r="S1152" s="6">
        <f>Tabel134[[#This Row],[%-Eigendom]]*Tabel134[[#This Row],[Vermogen (KWp)]]</f>
        <v>86</v>
      </c>
    </row>
    <row r="1153" spans="2:19" x14ac:dyDescent="0.3">
      <c r="B1153" t="s">
        <v>3016</v>
      </c>
      <c r="C1153" t="s">
        <v>85</v>
      </c>
      <c r="D1153" t="s">
        <v>86</v>
      </c>
      <c r="E1153" t="s">
        <v>85</v>
      </c>
      <c r="F1153" t="s">
        <v>457</v>
      </c>
      <c r="G1153" t="s">
        <v>587</v>
      </c>
      <c r="H1153">
        <v>2023</v>
      </c>
      <c r="I1153" t="s">
        <v>588</v>
      </c>
      <c r="J1153" t="s">
        <v>595</v>
      </c>
      <c r="K1153" t="s">
        <v>458</v>
      </c>
      <c r="O1153" s="6"/>
      <c r="P1153" s="6">
        <v>62</v>
      </c>
      <c r="Q1153" s="2">
        <v>1</v>
      </c>
      <c r="R1153" t="s">
        <v>166</v>
      </c>
      <c r="S1153" s="6">
        <f>Tabel134[[#This Row],[%-Eigendom]]*Tabel134[[#This Row],[Vermogen (KWp)]]</f>
        <v>62</v>
      </c>
    </row>
    <row r="1154" spans="2:19" x14ac:dyDescent="0.3">
      <c r="B1154" t="s">
        <v>3017</v>
      </c>
      <c r="C1154" t="s">
        <v>66</v>
      </c>
      <c r="D1154" t="s">
        <v>67</v>
      </c>
      <c r="E1154" t="s">
        <v>598</v>
      </c>
      <c r="G1154" t="s">
        <v>587</v>
      </c>
      <c r="H1154">
        <v>2023</v>
      </c>
      <c r="I1154" t="s">
        <v>588</v>
      </c>
      <c r="J1154" t="s">
        <v>595</v>
      </c>
      <c r="K1154" t="s">
        <v>869</v>
      </c>
      <c r="N1154" t="s">
        <v>1950</v>
      </c>
      <c r="O1154" s="6"/>
      <c r="P1154" s="6">
        <v>59</v>
      </c>
      <c r="Q1154" s="2">
        <v>1</v>
      </c>
      <c r="R1154" t="s">
        <v>166</v>
      </c>
      <c r="S1154" s="6">
        <f>Tabel134[[#This Row],[%-Eigendom]]*Tabel134[[#This Row],[Vermogen (KWp)]]</f>
        <v>59</v>
      </c>
    </row>
    <row r="1155" spans="2:19" x14ac:dyDescent="0.3">
      <c r="B1155" t="s">
        <v>3018</v>
      </c>
      <c r="C1155" t="s">
        <v>73</v>
      </c>
      <c r="D1155" t="s">
        <v>290</v>
      </c>
      <c r="E1155" t="s">
        <v>422</v>
      </c>
      <c r="F1155" t="s">
        <v>422</v>
      </c>
      <c r="G1155" t="s">
        <v>587</v>
      </c>
      <c r="H1155">
        <v>2023</v>
      </c>
      <c r="I1155" t="s">
        <v>607</v>
      </c>
      <c r="J1155" t="s">
        <v>595</v>
      </c>
      <c r="K1155" t="s">
        <v>423</v>
      </c>
      <c r="O1155" s="6"/>
      <c r="P1155" s="6">
        <v>5380</v>
      </c>
      <c r="Q1155" s="2">
        <v>1</v>
      </c>
      <c r="R1155" t="s">
        <v>71</v>
      </c>
      <c r="S1155" s="6">
        <f>Tabel134[[#This Row],[%-Eigendom]]*Tabel134[[#This Row],[Vermogen (KWp)]]</f>
        <v>5380</v>
      </c>
    </row>
    <row r="1156" spans="2:19" x14ac:dyDescent="0.3">
      <c r="B1156" t="s">
        <v>3019</v>
      </c>
      <c r="C1156" t="s">
        <v>66</v>
      </c>
      <c r="D1156" t="s">
        <v>67</v>
      </c>
      <c r="E1156" t="s">
        <v>657</v>
      </c>
      <c r="G1156" t="s">
        <v>587</v>
      </c>
      <c r="H1156">
        <v>2023</v>
      </c>
      <c r="I1156" t="s">
        <v>588</v>
      </c>
      <c r="J1156" t="s">
        <v>2114</v>
      </c>
      <c r="K1156" t="s">
        <v>2738</v>
      </c>
      <c r="L1156" t="s">
        <v>2739</v>
      </c>
      <c r="O1156" s="6"/>
      <c r="P1156" s="6">
        <v>239</v>
      </c>
      <c r="Q1156" s="2">
        <v>1</v>
      </c>
      <c r="R1156" t="s">
        <v>166</v>
      </c>
      <c r="S1156" s="6">
        <f>Tabel134[[#This Row],[%-Eigendom]]*Tabel134[[#This Row],[Vermogen (KWp)]]</f>
        <v>239</v>
      </c>
    </row>
    <row r="1157" spans="2:19" x14ac:dyDescent="0.3">
      <c r="B1157" t="s">
        <v>3020</v>
      </c>
      <c r="C1157" t="s">
        <v>66</v>
      </c>
      <c r="D1157" t="s">
        <v>67</v>
      </c>
      <c r="E1157" t="s">
        <v>598</v>
      </c>
      <c r="G1157" t="s">
        <v>587</v>
      </c>
      <c r="H1157">
        <v>2023</v>
      </c>
      <c r="I1157" t="s">
        <v>588</v>
      </c>
      <c r="J1157" t="s">
        <v>595</v>
      </c>
      <c r="K1157" t="s">
        <v>869</v>
      </c>
      <c r="O1157" s="6"/>
      <c r="P1157" s="6">
        <v>59</v>
      </c>
      <c r="Q1157" s="2">
        <v>1</v>
      </c>
      <c r="R1157" t="s">
        <v>166</v>
      </c>
      <c r="S1157" s="6">
        <f>Tabel134[[#This Row],[%-Eigendom]]*Tabel134[[#This Row],[Vermogen (KWp)]]</f>
        <v>59</v>
      </c>
    </row>
    <row r="1158" spans="2:19" x14ac:dyDescent="0.3">
      <c r="B1158" t="s">
        <v>3021</v>
      </c>
      <c r="C1158" t="s">
        <v>37</v>
      </c>
      <c r="D1158" t="s">
        <v>362</v>
      </c>
      <c r="E1158" t="s">
        <v>1908</v>
      </c>
      <c r="F1158" t="s">
        <v>1908</v>
      </c>
      <c r="G1158" t="s">
        <v>587</v>
      </c>
      <c r="H1158">
        <v>2023</v>
      </c>
      <c r="I1158" t="s">
        <v>588</v>
      </c>
      <c r="J1158" t="s">
        <v>595</v>
      </c>
      <c r="K1158" t="s">
        <v>1910</v>
      </c>
      <c r="O1158" s="6"/>
      <c r="P1158" s="6">
        <v>98</v>
      </c>
      <c r="Q1158" s="2">
        <v>1</v>
      </c>
      <c r="R1158" t="s">
        <v>166</v>
      </c>
      <c r="S1158" s="6">
        <f>Tabel134[[#This Row],[%-Eigendom]]*Tabel134[[#This Row],[Vermogen (KWp)]]</f>
        <v>98</v>
      </c>
    </row>
    <row r="1159" spans="2:19" x14ac:dyDescent="0.3">
      <c r="B1159" t="s">
        <v>3022</v>
      </c>
      <c r="C1159" t="s">
        <v>42</v>
      </c>
      <c r="D1159" t="s">
        <v>316</v>
      </c>
      <c r="E1159" t="s">
        <v>1936</v>
      </c>
      <c r="F1159" t="s">
        <v>1937</v>
      </c>
      <c r="G1159" t="s">
        <v>587</v>
      </c>
      <c r="H1159">
        <v>2023</v>
      </c>
      <c r="I1159" t="s">
        <v>588</v>
      </c>
      <c r="J1159" t="s">
        <v>595</v>
      </c>
      <c r="K1159" t="s">
        <v>1938</v>
      </c>
      <c r="L1159" t="s">
        <v>769</v>
      </c>
      <c r="O1159" s="6"/>
      <c r="P1159" s="6">
        <v>68</v>
      </c>
      <c r="Q1159" s="2">
        <v>1</v>
      </c>
      <c r="R1159" t="s">
        <v>166</v>
      </c>
      <c r="S1159" s="6">
        <f>Tabel134[[#This Row],[%-Eigendom]]*Tabel134[[#This Row],[Vermogen (KWp)]]</f>
        <v>68</v>
      </c>
    </row>
    <row r="1160" spans="2:19" x14ac:dyDescent="0.3">
      <c r="B1160" t="s">
        <v>3023</v>
      </c>
      <c r="C1160" t="s">
        <v>28</v>
      </c>
      <c r="D1160" t="s">
        <v>29</v>
      </c>
      <c r="E1160" t="s">
        <v>30</v>
      </c>
      <c r="G1160" t="s">
        <v>587</v>
      </c>
      <c r="H1160">
        <v>2023</v>
      </c>
      <c r="I1160" t="s">
        <v>588</v>
      </c>
      <c r="J1160" t="s">
        <v>2114</v>
      </c>
      <c r="K1160" t="s">
        <v>2738</v>
      </c>
      <c r="L1160" t="s">
        <v>2739</v>
      </c>
      <c r="O1160" s="6"/>
      <c r="P1160" s="6">
        <v>255</v>
      </c>
      <c r="Q1160" s="2">
        <v>1</v>
      </c>
      <c r="R1160" t="s">
        <v>166</v>
      </c>
      <c r="S1160" s="6">
        <f>Tabel134[[#This Row],[%-Eigendom]]*Tabel134[[#This Row],[Vermogen (KWp)]]</f>
        <v>255</v>
      </c>
    </row>
    <row r="1161" spans="2:19" x14ac:dyDescent="0.3">
      <c r="B1161" t="s">
        <v>3024</v>
      </c>
      <c r="C1161" t="s">
        <v>138</v>
      </c>
      <c r="D1161" t="s">
        <v>139</v>
      </c>
      <c r="E1161" t="s">
        <v>248</v>
      </c>
      <c r="F1161" t="s">
        <v>3025</v>
      </c>
      <c r="G1161" t="s">
        <v>587</v>
      </c>
      <c r="H1161">
        <v>2023</v>
      </c>
      <c r="I1161" t="s">
        <v>588</v>
      </c>
      <c r="J1161" t="s">
        <v>595</v>
      </c>
      <c r="K1161" t="s">
        <v>1094</v>
      </c>
      <c r="L1161" t="s">
        <v>977</v>
      </c>
      <c r="O1161" s="6"/>
      <c r="P1161" s="6">
        <v>100</v>
      </c>
      <c r="Q1161" s="2">
        <v>1</v>
      </c>
      <c r="R1161" t="s">
        <v>166</v>
      </c>
      <c r="S1161" s="6">
        <f>Tabel134[[#This Row],[%-Eigendom]]*Tabel134[[#This Row],[Vermogen (KWp)]]</f>
        <v>100</v>
      </c>
    </row>
    <row r="1162" spans="2:19" x14ac:dyDescent="0.3">
      <c r="B1162" t="s">
        <v>3026</v>
      </c>
      <c r="C1162" t="s">
        <v>42</v>
      </c>
      <c r="D1162" t="s">
        <v>316</v>
      </c>
      <c r="E1162" t="s">
        <v>904</v>
      </c>
      <c r="G1162" t="s">
        <v>587</v>
      </c>
      <c r="H1162">
        <v>2023</v>
      </c>
      <c r="I1162" t="s">
        <v>588</v>
      </c>
      <c r="J1162" t="s">
        <v>595</v>
      </c>
      <c r="K1162" t="s">
        <v>906</v>
      </c>
      <c r="L1162" t="s">
        <v>1891</v>
      </c>
      <c r="O1162" s="6"/>
      <c r="P1162" s="6">
        <v>76</v>
      </c>
      <c r="Q1162" s="2">
        <v>1</v>
      </c>
      <c r="R1162" t="s">
        <v>166</v>
      </c>
      <c r="S1162" s="6">
        <f>Tabel134[[#This Row],[%-Eigendom]]*Tabel134[[#This Row],[Vermogen (KWp)]]</f>
        <v>76</v>
      </c>
    </row>
    <row r="1163" spans="2:19" x14ac:dyDescent="0.3">
      <c r="B1163" t="s">
        <v>3027</v>
      </c>
      <c r="C1163" t="s">
        <v>37</v>
      </c>
      <c r="D1163" t="s">
        <v>38</v>
      </c>
      <c r="E1163" t="s">
        <v>883</v>
      </c>
      <c r="F1163" t="s">
        <v>2136</v>
      </c>
      <c r="G1163" t="s">
        <v>587</v>
      </c>
      <c r="H1163">
        <v>2023</v>
      </c>
      <c r="I1163" t="s">
        <v>588</v>
      </c>
      <c r="J1163" t="s">
        <v>595</v>
      </c>
      <c r="K1163" t="s">
        <v>885</v>
      </c>
      <c r="L1163" t="s">
        <v>2137</v>
      </c>
      <c r="O1163" s="6"/>
      <c r="P1163" s="6">
        <v>99</v>
      </c>
      <c r="Q1163" s="2">
        <v>1</v>
      </c>
      <c r="R1163" t="s">
        <v>166</v>
      </c>
      <c r="S1163" s="6">
        <f>Tabel134[[#This Row],[%-Eigendom]]*Tabel134[[#This Row],[Vermogen (KWp)]]</f>
        <v>99</v>
      </c>
    </row>
    <row r="1164" spans="2:19" x14ac:dyDescent="0.3">
      <c r="B1164" t="s">
        <v>3028</v>
      </c>
      <c r="C1164" t="s">
        <v>60</v>
      </c>
      <c r="D1164" t="s">
        <v>61</v>
      </c>
      <c r="E1164" t="s">
        <v>3029</v>
      </c>
      <c r="F1164" t="s">
        <v>3030</v>
      </c>
      <c r="G1164" t="s">
        <v>587</v>
      </c>
      <c r="H1164">
        <v>2023</v>
      </c>
      <c r="I1164" t="s">
        <v>588</v>
      </c>
      <c r="J1164" t="s">
        <v>595</v>
      </c>
      <c r="K1164" t="s">
        <v>3031</v>
      </c>
      <c r="O1164" s="6"/>
      <c r="P1164" s="6">
        <v>60</v>
      </c>
      <c r="Q1164" s="2">
        <v>1</v>
      </c>
      <c r="R1164" t="s">
        <v>166</v>
      </c>
      <c r="S1164" s="6">
        <f>Tabel134[[#This Row],[%-Eigendom]]*Tabel134[[#This Row],[Vermogen (KWp)]]</f>
        <v>60</v>
      </c>
    </row>
    <row r="1165" spans="2:19" x14ac:dyDescent="0.3">
      <c r="B1165" t="s">
        <v>3032</v>
      </c>
      <c r="C1165" t="s">
        <v>48</v>
      </c>
      <c r="D1165" t="s">
        <v>498</v>
      </c>
      <c r="E1165" t="s">
        <v>1044</v>
      </c>
      <c r="F1165" t="s">
        <v>3033</v>
      </c>
      <c r="G1165" t="s">
        <v>587</v>
      </c>
      <c r="H1165">
        <v>2023</v>
      </c>
      <c r="I1165" t="s">
        <v>588</v>
      </c>
      <c r="J1165" t="s">
        <v>2114</v>
      </c>
      <c r="K1165" t="s">
        <v>3009</v>
      </c>
      <c r="L1165" t="s">
        <v>3010</v>
      </c>
      <c r="O1165" s="6"/>
      <c r="P1165" s="6">
        <v>631</v>
      </c>
      <c r="Q1165" s="2">
        <v>1</v>
      </c>
      <c r="R1165" t="s">
        <v>166</v>
      </c>
      <c r="S1165" s="6">
        <f>Tabel134[[#This Row],[%-Eigendom]]*Tabel134[[#This Row],[Vermogen (KWp)]]</f>
        <v>631</v>
      </c>
    </row>
    <row r="1166" spans="2:19" x14ac:dyDescent="0.3">
      <c r="B1166" t="s">
        <v>3034</v>
      </c>
      <c r="C1166" t="s">
        <v>53</v>
      </c>
      <c r="D1166" t="s">
        <v>54</v>
      </c>
      <c r="E1166" t="s">
        <v>1246</v>
      </c>
      <c r="G1166" t="s">
        <v>587</v>
      </c>
      <c r="H1166">
        <v>2023</v>
      </c>
      <c r="I1166" t="s">
        <v>588</v>
      </c>
      <c r="J1166" t="s">
        <v>610</v>
      </c>
      <c r="K1166" t="s">
        <v>1149</v>
      </c>
      <c r="L1166" t="s">
        <v>1150</v>
      </c>
      <c r="O1166" s="6"/>
      <c r="P1166" s="6">
        <v>89</v>
      </c>
      <c r="Q1166" s="2">
        <v>1</v>
      </c>
      <c r="R1166" t="s">
        <v>166</v>
      </c>
      <c r="S1166" s="6">
        <f>Tabel134[[#This Row],[%-Eigendom]]*Tabel134[[#This Row],[Vermogen (KWp)]]</f>
        <v>89</v>
      </c>
    </row>
    <row r="1167" spans="2:19" x14ac:dyDescent="0.3">
      <c r="B1167" t="s">
        <v>3035</v>
      </c>
      <c r="C1167" t="s">
        <v>73</v>
      </c>
      <c r="D1167" t="s">
        <v>290</v>
      </c>
      <c r="E1167" t="s">
        <v>2855</v>
      </c>
      <c r="G1167" t="s">
        <v>587</v>
      </c>
      <c r="H1167">
        <v>2023</v>
      </c>
      <c r="I1167" t="s">
        <v>588</v>
      </c>
      <c r="J1167" t="s">
        <v>1070</v>
      </c>
      <c r="O1167" s="6"/>
      <c r="P1167" s="6">
        <v>29</v>
      </c>
      <c r="Q1167" s="2">
        <v>1</v>
      </c>
      <c r="R1167" t="s">
        <v>166</v>
      </c>
      <c r="S1167" s="6">
        <f>Tabel134[[#This Row],[%-Eigendom]]*Tabel134[[#This Row],[Vermogen (KWp)]]</f>
        <v>29</v>
      </c>
    </row>
    <row r="1168" spans="2:19" x14ac:dyDescent="0.3">
      <c r="B1168" t="s">
        <v>3036</v>
      </c>
      <c r="C1168" t="s">
        <v>28</v>
      </c>
      <c r="D1168" t="s">
        <v>33</v>
      </c>
      <c r="E1168" t="s">
        <v>1924</v>
      </c>
      <c r="G1168" t="s">
        <v>587</v>
      </c>
      <c r="H1168">
        <v>2023</v>
      </c>
      <c r="I1168" t="s">
        <v>588</v>
      </c>
      <c r="J1168" t="s">
        <v>595</v>
      </c>
      <c r="K1168" t="s">
        <v>1989</v>
      </c>
      <c r="L1168" t="s">
        <v>1990</v>
      </c>
      <c r="O1168" s="6"/>
      <c r="P1168" s="6">
        <v>104</v>
      </c>
      <c r="Q1168" s="2">
        <v>1</v>
      </c>
      <c r="R1168" t="s">
        <v>166</v>
      </c>
      <c r="S1168" s="6">
        <f>Tabel134[[#This Row],[%-Eigendom]]*Tabel134[[#This Row],[Vermogen (KWp)]]</f>
        <v>104</v>
      </c>
    </row>
    <row r="1169" spans="2:19" x14ac:dyDescent="0.3">
      <c r="B1169" t="s">
        <v>3037</v>
      </c>
      <c r="C1169" t="s">
        <v>66</v>
      </c>
      <c r="D1169" t="s">
        <v>67</v>
      </c>
      <c r="E1169" t="s">
        <v>598</v>
      </c>
      <c r="G1169" t="s">
        <v>587</v>
      </c>
      <c r="H1169">
        <v>2023</v>
      </c>
      <c r="I1169" t="s">
        <v>588</v>
      </c>
      <c r="J1169" t="s">
        <v>595</v>
      </c>
      <c r="K1169" t="s">
        <v>702</v>
      </c>
      <c r="O1169" s="6"/>
      <c r="P1169" s="6">
        <v>25</v>
      </c>
      <c r="Q1169" s="2">
        <v>1</v>
      </c>
      <c r="R1169" t="s">
        <v>166</v>
      </c>
      <c r="S1169" s="6">
        <f>Tabel134[[#This Row],[%-Eigendom]]*Tabel134[[#This Row],[Vermogen (KWp)]]</f>
        <v>25</v>
      </c>
    </row>
    <row r="1170" spans="2:19" x14ac:dyDescent="0.3">
      <c r="B1170" t="s">
        <v>3038</v>
      </c>
      <c r="C1170" t="s">
        <v>48</v>
      </c>
      <c r="D1170" t="s">
        <v>49</v>
      </c>
      <c r="E1170" s="5" t="s">
        <v>272</v>
      </c>
      <c r="G1170" t="s">
        <v>587</v>
      </c>
      <c r="H1170">
        <v>2023</v>
      </c>
      <c r="I1170" t="s">
        <v>588</v>
      </c>
      <c r="J1170" t="s">
        <v>595</v>
      </c>
      <c r="K1170" t="s">
        <v>3039</v>
      </c>
      <c r="N1170" t="s">
        <v>3040</v>
      </c>
      <c r="O1170" s="6"/>
      <c r="P1170" s="6">
        <v>60</v>
      </c>
      <c r="Q1170" s="2">
        <v>1</v>
      </c>
      <c r="R1170" t="s">
        <v>166</v>
      </c>
      <c r="S1170" s="6">
        <f>Tabel134[[#This Row],[%-Eigendom]]*Tabel134[[#This Row],[Vermogen (KWp)]]</f>
        <v>60</v>
      </c>
    </row>
    <row r="1171" spans="2:19" x14ac:dyDescent="0.3">
      <c r="B1171" t="s">
        <v>3041</v>
      </c>
      <c r="C1171" t="s">
        <v>48</v>
      </c>
      <c r="D1171" t="s">
        <v>49</v>
      </c>
      <c r="E1171" t="s">
        <v>571</v>
      </c>
      <c r="F1171" t="s">
        <v>3042</v>
      </c>
      <c r="G1171" t="s">
        <v>587</v>
      </c>
      <c r="H1171">
        <v>2023</v>
      </c>
      <c r="I1171" t="s">
        <v>588</v>
      </c>
      <c r="J1171" t="s">
        <v>1070</v>
      </c>
      <c r="O1171" s="6"/>
      <c r="P1171" s="6">
        <v>110</v>
      </c>
      <c r="Q1171" s="2">
        <v>1</v>
      </c>
      <c r="R1171" t="s">
        <v>166</v>
      </c>
      <c r="S1171" s="6">
        <f>Tabel134[[#This Row],[%-Eigendom]]*Tabel134[[#This Row],[Vermogen (KWp)]]</f>
        <v>110</v>
      </c>
    </row>
    <row r="1172" spans="2:19" x14ac:dyDescent="0.3">
      <c r="B1172" t="s">
        <v>3043</v>
      </c>
      <c r="C1172" t="s">
        <v>53</v>
      </c>
      <c r="D1172" t="s">
        <v>54</v>
      </c>
      <c r="E1172" t="s">
        <v>593</v>
      </c>
      <c r="F1172" t="s">
        <v>593</v>
      </c>
      <c r="G1172" t="s">
        <v>587</v>
      </c>
      <c r="H1172">
        <v>2023</v>
      </c>
      <c r="I1172" t="s">
        <v>588</v>
      </c>
      <c r="J1172" t="s">
        <v>610</v>
      </c>
      <c r="K1172" t="s">
        <v>1149</v>
      </c>
      <c r="L1172" t="s">
        <v>1150</v>
      </c>
      <c r="O1172" s="6"/>
      <c r="P1172" s="6">
        <v>89</v>
      </c>
      <c r="Q1172" s="2">
        <v>1</v>
      </c>
      <c r="R1172" t="s">
        <v>166</v>
      </c>
      <c r="S1172" s="6">
        <f>Tabel134[[#This Row],[%-Eigendom]]*Tabel134[[#This Row],[Vermogen (KWp)]]</f>
        <v>89</v>
      </c>
    </row>
    <row r="1173" spans="2:19" x14ac:dyDescent="0.3">
      <c r="B1173" t="s">
        <v>3044</v>
      </c>
      <c r="C1173" t="s">
        <v>48</v>
      </c>
      <c r="D1173" t="s">
        <v>403</v>
      </c>
      <c r="E1173" t="s">
        <v>3045</v>
      </c>
      <c r="F1173" t="s">
        <v>3045</v>
      </c>
      <c r="G1173" t="s">
        <v>587</v>
      </c>
      <c r="H1173">
        <v>2023</v>
      </c>
      <c r="I1173" t="s">
        <v>588</v>
      </c>
      <c r="J1173" t="s">
        <v>595</v>
      </c>
      <c r="K1173" t="s">
        <v>3046</v>
      </c>
      <c r="L1173" t="s">
        <v>3047</v>
      </c>
      <c r="O1173" s="6"/>
      <c r="P1173" s="6">
        <v>43</v>
      </c>
      <c r="Q1173" s="2">
        <v>1</v>
      </c>
      <c r="R1173" t="s">
        <v>166</v>
      </c>
      <c r="S1173" s="6">
        <f>Tabel134[[#This Row],[%-Eigendom]]*Tabel134[[#This Row],[Vermogen (KWp)]]</f>
        <v>43</v>
      </c>
    </row>
    <row r="1174" spans="2:19" x14ac:dyDescent="0.3">
      <c r="B1174" t="s">
        <v>3048</v>
      </c>
      <c r="C1174" t="s">
        <v>73</v>
      </c>
      <c r="D1174" t="s">
        <v>74</v>
      </c>
      <c r="E1174" t="s">
        <v>1718</v>
      </c>
      <c r="F1174" t="s">
        <v>2619</v>
      </c>
      <c r="G1174" t="s">
        <v>587</v>
      </c>
      <c r="H1174">
        <v>2023</v>
      </c>
      <c r="I1174" t="s">
        <v>588</v>
      </c>
      <c r="J1174" t="s">
        <v>595</v>
      </c>
      <c r="K1174" t="s">
        <v>1720</v>
      </c>
      <c r="O1174" s="6"/>
      <c r="P1174" s="6">
        <v>80</v>
      </c>
      <c r="Q1174" s="2">
        <v>1</v>
      </c>
      <c r="R1174" t="s">
        <v>166</v>
      </c>
      <c r="S1174" s="6">
        <f>Tabel134[[#This Row],[%-Eigendom]]*Tabel134[[#This Row],[Vermogen (KWp)]]</f>
        <v>80</v>
      </c>
    </row>
    <row r="1175" spans="2:19" x14ac:dyDescent="0.3">
      <c r="B1175" t="s">
        <v>3049</v>
      </c>
      <c r="C1175" t="s">
        <v>28</v>
      </c>
      <c r="D1175" t="s">
        <v>29</v>
      </c>
      <c r="E1175" t="s">
        <v>1401</v>
      </c>
      <c r="F1175" t="s">
        <v>3050</v>
      </c>
      <c r="G1175" t="s">
        <v>587</v>
      </c>
      <c r="H1175">
        <v>2023</v>
      </c>
      <c r="I1175" t="s">
        <v>588</v>
      </c>
      <c r="J1175" t="s">
        <v>595</v>
      </c>
      <c r="K1175" t="s">
        <v>3051</v>
      </c>
      <c r="O1175" s="6"/>
      <c r="P1175" s="6">
        <v>103</v>
      </c>
      <c r="Q1175" s="2">
        <v>1</v>
      </c>
      <c r="R1175" t="s">
        <v>166</v>
      </c>
      <c r="S1175" s="6">
        <f>Tabel134[[#This Row],[%-Eigendom]]*Tabel134[[#This Row],[Vermogen (KWp)]]</f>
        <v>103</v>
      </c>
    </row>
    <row r="1176" spans="2:19" x14ac:dyDescent="0.3">
      <c r="B1176" t="s">
        <v>3052</v>
      </c>
      <c r="C1176" t="s">
        <v>48</v>
      </c>
      <c r="D1176" t="s">
        <v>49</v>
      </c>
      <c r="E1176" t="s">
        <v>1732</v>
      </c>
      <c r="G1176" t="s">
        <v>587</v>
      </c>
      <c r="H1176">
        <v>2023</v>
      </c>
      <c r="I1176" t="s">
        <v>588</v>
      </c>
      <c r="J1176" t="s">
        <v>2114</v>
      </c>
      <c r="K1176" t="s">
        <v>3053</v>
      </c>
      <c r="L1176" t="s">
        <v>2362</v>
      </c>
      <c r="O1176" s="6"/>
      <c r="P1176" s="6">
        <v>71</v>
      </c>
      <c r="Q1176" s="2">
        <v>1</v>
      </c>
      <c r="R1176" t="s">
        <v>166</v>
      </c>
      <c r="S1176" s="6">
        <f>Tabel134[[#This Row],[%-Eigendom]]*Tabel134[[#This Row],[Vermogen (KWp)]]</f>
        <v>71</v>
      </c>
    </row>
    <row r="1177" spans="2:19" x14ac:dyDescent="0.3">
      <c r="B1177" t="s">
        <v>3054</v>
      </c>
      <c r="C1177" t="s">
        <v>48</v>
      </c>
      <c r="D1177" t="s">
        <v>228</v>
      </c>
      <c r="E1177" t="s">
        <v>781</v>
      </c>
      <c r="G1177" t="s">
        <v>587</v>
      </c>
      <c r="H1177">
        <v>2023</v>
      </c>
      <c r="I1177" t="s">
        <v>588</v>
      </c>
      <c r="J1177" t="s">
        <v>595</v>
      </c>
      <c r="K1177" t="s">
        <v>1861</v>
      </c>
      <c r="O1177" s="6"/>
      <c r="P1177" s="6">
        <v>46</v>
      </c>
      <c r="Q1177" s="2">
        <v>1</v>
      </c>
      <c r="R1177" t="s">
        <v>166</v>
      </c>
      <c r="S1177" s="6">
        <f>Tabel134[[#This Row],[%-Eigendom]]*Tabel134[[#This Row],[Vermogen (KWp)]]</f>
        <v>46</v>
      </c>
    </row>
    <row r="1178" spans="2:19" x14ac:dyDescent="0.3">
      <c r="B1178" t="s">
        <v>3055</v>
      </c>
      <c r="C1178" t="s">
        <v>138</v>
      </c>
      <c r="D1178" t="s">
        <v>139</v>
      </c>
      <c r="E1178" t="s">
        <v>1438</v>
      </c>
      <c r="G1178" t="s">
        <v>587</v>
      </c>
      <c r="H1178">
        <v>2023</v>
      </c>
      <c r="I1178" t="s">
        <v>588</v>
      </c>
      <c r="J1178" t="s">
        <v>595</v>
      </c>
      <c r="K1178" t="s">
        <v>1439</v>
      </c>
      <c r="O1178" s="6"/>
      <c r="P1178" s="6">
        <v>28</v>
      </c>
      <c r="Q1178" s="2">
        <v>1</v>
      </c>
      <c r="R1178" t="s">
        <v>166</v>
      </c>
      <c r="S1178" s="6">
        <f>Tabel134[[#This Row],[%-Eigendom]]*Tabel134[[#This Row],[Vermogen (KWp)]]</f>
        <v>28</v>
      </c>
    </row>
    <row r="1179" spans="2:19" x14ac:dyDescent="0.3">
      <c r="B1179" t="s">
        <v>3056</v>
      </c>
      <c r="C1179" t="s">
        <v>37</v>
      </c>
      <c r="D1179" t="s">
        <v>538</v>
      </c>
      <c r="E1179" t="s">
        <v>3057</v>
      </c>
      <c r="G1179" t="s">
        <v>587</v>
      </c>
      <c r="H1179">
        <v>2023</v>
      </c>
      <c r="I1179" t="s">
        <v>588</v>
      </c>
      <c r="J1179" t="s">
        <v>610</v>
      </c>
      <c r="K1179" t="s">
        <v>3058</v>
      </c>
      <c r="L1179" t="s">
        <v>3059</v>
      </c>
      <c r="O1179" s="6"/>
      <c r="P1179" s="6">
        <v>80</v>
      </c>
      <c r="Q1179" s="2">
        <v>1</v>
      </c>
      <c r="R1179" t="s">
        <v>166</v>
      </c>
      <c r="S1179" s="6">
        <f>Tabel134[[#This Row],[%-Eigendom]]*Tabel134[[#This Row],[Vermogen (KWp)]]</f>
        <v>80</v>
      </c>
    </row>
    <row r="1180" spans="2:19" x14ac:dyDescent="0.3">
      <c r="B1180" t="s">
        <v>3060</v>
      </c>
      <c r="C1180" t="s">
        <v>28</v>
      </c>
      <c r="D1180" t="s">
        <v>33</v>
      </c>
      <c r="E1180" t="s">
        <v>1292</v>
      </c>
      <c r="F1180" t="s">
        <v>2777</v>
      </c>
      <c r="G1180" t="s">
        <v>587</v>
      </c>
      <c r="H1180">
        <v>2023</v>
      </c>
      <c r="I1180" t="s">
        <v>588</v>
      </c>
      <c r="J1180" t="s">
        <v>595</v>
      </c>
      <c r="K1180" t="s">
        <v>2469</v>
      </c>
      <c r="O1180" s="6"/>
      <c r="P1180" s="6">
        <v>92</v>
      </c>
      <c r="Q1180" s="2">
        <v>1</v>
      </c>
      <c r="R1180" t="s">
        <v>166</v>
      </c>
      <c r="S1180" s="6">
        <f>Tabel134[[#This Row],[%-Eigendom]]*Tabel134[[#This Row],[Vermogen (KWp)]]</f>
        <v>92</v>
      </c>
    </row>
    <row r="1181" spans="2:19" x14ac:dyDescent="0.3">
      <c r="B1181" t="s">
        <v>3061</v>
      </c>
      <c r="C1181" t="s">
        <v>37</v>
      </c>
      <c r="D1181" t="s">
        <v>38</v>
      </c>
      <c r="E1181" t="s">
        <v>1083</v>
      </c>
      <c r="G1181" t="s">
        <v>587</v>
      </c>
      <c r="H1181">
        <v>2023</v>
      </c>
      <c r="I1181" t="s">
        <v>607</v>
      </c>
      <c r="J1181" t="s">
        <v>1431</v>
      </c>
      <c r="K1181" t="s">
        <v>2173</v>
      </c>
      <c r="L1181" t="s">
        <v>3062</v>
      </c>
      <c r="M1181" t="s">
        <v>3063</v>
      </c>
      <c r="N1181" t="s">
        <v>3064</v>
      </c>
      <c r="O1181" s="6">
        <v>11200</v>
      </c>
      <c r="P1181" s="6"/>
      <c r="Q1181" s="2">
        <v>0</v>
      </c>
      <c r="R1181" t="s">
        <v>71</v>
      </c>
      <c r="S1181" s="6">
        <f>Tabel134[[#This Row],[%-Eigendom]]*Tabel134[[#This Row],[Vermogen (KWp)]]</f>
        <v>0</v>
      </c>
    </row>
    <row r="1182" spans="2:19" x14ac:dyDescent="0.3">
      <c r="B1182" t="s">
        <v>3065</v>
      </c>
      <c r="C1182" t="s">
        <v>138</v>
      </c>
      <c r="D1182" t="s">
        <v>139</v>
      </c>
      <c r="E1182" t="s">
        <v>1956</v>
      </c>
      <c r="F1182" t="s">
        <v>3066</v>
      </c>
      <c r="G1182" t="s">
        <v>587</v>
      </c>
      <c r="H1182">
        <v>2023</v>
      </c>
      <c r="I1182" t="s">
        <v>588</v>
      </c>
      <c r="J1182" t="s">
        <v>595</v>
      </c>
      <c r="K1182" t="s">
        <v>2079</v>
      </c>
      <c r="L1182" t="s">
        <v>977</v>
      </c>
      <c r="O1182" s="6"/>
      <c r="P1182" s="6">
        <v>100</v>
      </c>
      <c r="Q1182" s="2">
        <v>1</v>
      </c>
      <c r="R1182" t="s">
        <v>166</v>
      </c>
      <c r="S1182" s="6">
        <f>Tabel134[[#This Row],[%-Eigendom]]*Tabel134[[#This Row],[Vermogen (KWp)]]</f>
        <v>100</v>
      </c>
    </row>
    <row r="1183" spans="2:19" x14ac:dyDescent="0.3">
      <c r="B1183" t="s">
        <v>3067</v>
      </c>
      <c r="C1183" t="s">
        <v>85</v>
      </c>
      <c r="D1183" t="s">
        <v>86</v>
      </c>
      <c r="E1183" t="s">
        <v>132</v>
      </c>
      <c r="F1183" t="s">
        <v>3068</v>
      </c>
      <c r="G1183" t="s">
        <v>587</v>
      </c>
      <c r="H1183">
        <v>2023</v>
      </c>
      <c r="I1183" t="s">
        <v>588</v>
      </c>
      <c r="J1183" t="s">
        <v>595</v>
      </c>
      <c r="K1183" t="s">
        <v>3069</v>
      </c>
      <c r="O1183" s="6"/>
      <c r="P1183" s="6">
        <v>71</v>
      </c>
      <c r="Q1183" s="2">
        <v>1</v>
      </c>
      <c r="R1183" t="s">
        <v>166</v>
      </c>
      <c r="S1183" s="6">
        <f>Tabel134[[#This Row],[%-Eigendom]]*Tabel134[[#This Row],[Vermogen (KWp)]]</f>
        <v>71</v>
      </c>
    </row>
    <row r="1184" spans="2:19" x14ac:dyDescent="0.3">
      <c r="B1184" t="s">
        <v>3070</v>
      </c>
      <c r="C1184" t="s">
        <v>28</v>
      </c>
      <c r="D1184" t="s">
        <v>33</v>
      </c>
      <c r="E1184" t="s">
        <v>1540</v>
      </c>
      <c r="F1184" t="s">
        <v>3071</v>
      </c>
      <c r="G1184" t="s">
        <v>587</v>
      </c>
      <c r="H1184">
        <v>2023</v>
      </c>
      <c r="I1184" t="s">
        <v>607</v>
      </c>
      <c r="J1184" t="s">
        <v>595</v>
      </c>
      <c r="K1184" t="s">
        <v>1541</v>
      </c>
      <c r="O1184" s="6"/>
      <c r="P1184" s="6">
        <v>1147</v>
      </c>
      <c r="Q1184" s="2">
        <v>1</v>
      </c>
      <c r="R1184" t="s">
        <v>931</v>
      </c>
      <c r="S1184" s="6">
        <f>Tabel134[[#This Row],[%-Eigendom]]*Tabel134[[#This Row],[Vermogen (KWp)]]</f>
        <v>1147</v>
      </c>
    </row>
    <row r="1185" spans="2:19" x14ac:dyDescent="0.3">
      <c r="B1185" t="s">
        <v>3072</v>
      </c>
      <c r="C1185" t="s">
        <v>66</v>
      </c>
      <c r="D1185" t="s">
        <v>67</v>
      </c>
      <c r="E1185" t="s">
        <v>657</v>
      </c>
      <c r="G1185" t="s">
        <v>587</v>
      </c>
      <c r="H1185">
        <v>2023</v>
      </c>
      <c r="I1185" t="s">
        <v>588</v>
      </c>
      <c r="J1185" t="s">
        <v>595</v>
      </c>
      <c r="K1185" t="s">
        <v>800</v>
      </c>
      <c r="O1185" s="6"/>
      <c r="P1185" s="6">
        <v>65</v>
      </c>
      <c r="Q1185" s="2">
        <v>1</v>
      </c>
      <c r="R1185" t="s">
        <v>166</v>
      </c>
      <c r="S1185" s="6">
        <f>Tabel134[[#This Row],[%-Eigendom]]*Tabel134[[#This Row],[Vermogen (KWp)]]</f>
        <v>65</v>
      </c>
    </row>
    <row r="1186" spans="2:19" x14ac:dyDescent="0.3">
      <c r="B1186" t="s">
        <v>3073</v>
      </c>
      <c r="C1186" t="s">
        <v>85</v>
      </c>
      <c r="D1186" t="s">
        <v>86</v>
      </c>
      <c r="E1186" t="s">
        <v>85</v>
      </c>
      <c r="F1186" t="s">
        <v>1469</v>
      </c>
      <c r="G1186" t="s">
        <v>587</v>
      </c>
      <c r="H1186">
        <v>2023</v>
      </c>
      <c r="I1186" t="s">
        <v>588</v>
      </c>
      <c r="J1186" t="s">
        <v>595</v>
      </c>
      <c r="K1186" t="s">
        <v>1470</v>
      </c>
      <c r="O1186" s="6"/>
      <c r="P1186" s="6">
        <v>15</v>
      </c>
      <c r="Q1186" s="2">
        <v>1</v>
      </c>
      <c r="R1186" t="s">
        <v>166</v>
      </c>
      <c r="S1186" s="6">
        <f>Tabel134[[#This Row],[%-Eigendom]]*Tabel134[[#This Row],[Vermogen (KWp)]]</f>
        <v>15</v>
      </c>
    </row>
    <row r="1187" spans="2:19" x14ac:dyDescent="0.3">
      <c r="B1187" t="s">
        <v>3074</v>
      </c>
      <c r="C1187" t="s">
        <v>48</v>
      </c>
      <c r="D1187" t="s">
        <v>49</v>
      </c>
      <c r="E1187" t="s">
        <v>2155</v>
      </c>
      <c r="F1187" t="s">
        <v>3075</v>
      </c>
      <c r="G1187" t="s">
        <v>587</v>
      </c>
      <c r="H1187">
        <v>2023</v>
      </c>
      <c r="I1187" t="s">
        <v>588</v>
      </c>
      <c r="J1187" t="s">
        <v>595</v>
      </c>
      <c r="K1187" t="s">
        <v>2156</v>
      </c>
      <c r="O1187" s="6"/>
      <c r="P1187" s="6">
        <v>344</v>
      </c>
      <c r="Q1187" s="2">
        <v>1</v>
      </c>
      <c r="R1187" t="s">
        <v>166</v>
      </c>
      <c r="S1187" s="6">
        <f>Tabel134[[#This Row],[%-Eigendom]]*Tabel134[[#This Row],[Vermogen (KWp)]]</f>
        <v>344</v>
      </c>
    </row>
    <row r="1188" spans="2:19" x14ac:dyDescent="0.3">
      <c r="B1188" t="s">
        <v>3076</v>
      </c>
      <c r="C1188" t="s">
        <v>48</v>
      </c>
      <c r="D1188" t="s">
        <v>49</v>
      </c>
      <c r="E1188" t="s">
        <v>571</v>
      </c>
      <c r="G1188" t="s">
        <v>587</v>
      </c>
      <c r="H1188">
        <v>2023</v>
      </c>
      <c r="I1188" t="s">
        <v>588</v>
      </c>
      <c r="J1188" t="s">
        <v>595</v>
      </c>
      <c r="K1188" t="s">
        <v>572</v>
      </c>
      <c r="O1188" s="6"/>
      <c r="P1188" s="6">
        <v>233</v>
      </c>
      <c r="Q1188" s="2">
        <v>1</v>
      </c>
      <c r="R1188" t="s">
        <v>166</v>
      </c>
      <c r="S1188" s="6">
        <f>Tabel134[[#This Row],[%-Eigendom]]*Tabel134[[#This Row],[Vermogen (KWp)]]</f>
        <v>233</v>
      </c>
    </row>
    <row r="1189" spans="2:19" x14ac:dyDescent="0.3">
      <c r="B1189" t="s">
        <v>3077</v>
      </c>
      <c r="C1189" t="s">
        <v>28</v>
      </c>
      <c r="D1189" t="s">
        <v>33</v>
      </c>
      <c r="E1189" t="s">
        <v>1292</v>
      </c>
      <c r="G1189" t="s">
        <v>587</v>
      </c>
      <c r="H1189">
        <v>2023</v>
      </c>
      <c r="I1189" t="s">
        <v>588</v>
      </c>
      <c r="J1189" t="s">
        <v>595</v>
      </c>
      <c r="K1189" t="s">
        <v>2469</v>
      </c>
      <c r="O1189" s="6"/>
      <c r="P1189" s="6">
        <v>98</v>
      </c>
      <c r="Q1189" s="2">
        <v>1</v>
      </c>
      <c r="R1189" t="s">
        <v>166</v>
      </c>
      <c r="S1189" s="6">
        <f>Tabel134[[#This Row],[%-Eigendom]]*Tabel134[[#This Row],[Vermogen (KWp)]]</f>
        <v>98</v>
      </c>
    </row>
    <row r="1190" spans="2:19" x14ac:dyDescent="0.3">
      <c r="B1190" t="s">
        <v>3078</v>
      </c>
      <c r="C1190" t="s">
        <v>48</v>
      </c>
      <c r="D1190" t="s">
        <v>403</v>
      </c>
      <c r="E1190" t="s">
        <v>2088</v>
      </c>
      <c r="F1190" t="s">
        <v>2089</v>
      </c>
      <c r="G1190" t="s">
        <v>587</v>
      </c>
      <c r="H1190">
        <v>2023</v>
      </c>
      <c r="I1190" t="s">
        <v>588</v>
      </c>
      <c r="J1190" t="s">
        <v>595</v>
      </c>
      <c r="K1190" t="s">
        <v>2090</v>
      </c>
      <c r="O1190" s="6"/>
      <c r="P1190" s="6">
        <v>36</v>
      </c>
      <c r="Q1190" s="2">
        <v>1</v>
      </c>
      <c r="R1190" t="s">
        <v>166</v>
      </c>
      <c r="S1190" s="6">
        <f>Tabel134[[#This Row],[%-Eigendom]]*Tabel134[[#This Row],[Vermogen (KWp)]]</f>
        <v>36</v>
      </c>
    </row>
    <row r="1191" spans="2:19" x14ac:dyDescent="0.3">
      <c r="B1191" t="s">
        <v>3079</v>
      </c>
      <c r="C1191" t="s">
        <v>42</v>
      </c>
      <c r="D1191" t="s">
        <v>93</v>
      </c>
      <c r="E1191" t="s">
        <v>2779</v>
      </c>
      <c r="G1191" t="s">
        <v>587</v>
      </c>
      <c r="H1191">
        <v>2023</v>
      </c>
      <c r="I1191" t="s">
        <v>588</v>
      </c>
      <c r="J1191" t="s">
        <v>595</v>
      </c>
      <c r="K1191" t="s">
        <v>2780</v>
      </c>
      <c r="O1191" s="6"/>
      <c r="P1191" s="6">
        <v>163</v>
      </c>
      <c r="Q1191" s="2">
        <v>1</v>
      </c>
      <c r="R1191" t="s">
        <v>83</v>
      </c>
      <c r="S1191" s="6">
        <f>Tabel134[[#This Row],[%-Eigendom]]*Tabel134[[#This Row],[Vermogen (KWp)]]</f>
        <v>163</v>
      </c>
    </row>
    <row r="1192" spans="2:19" x14ac:dyDescent="0.3">
      <c r="B1192" t="s">
        <v>3080</v>
      </c>
      <c r="C1192" t="s">
        <v>42</v>
      </c>
      <c r="D1192" t="s">
        <v>316</v>
      </c>
      <c r="E1192" t="s">
        <v>1981</v>
      </c>
      <c r="F1192" t="s">
        <v>1982</v>
      </c>
      <c r="G1192" t="s">
        <v>587</v>
      </c>
      <c r="H1192">
        <v>2023</v>
      </c>
      <c r="I1192" t="s">
        <v>588</v>
      </c>
      <c r="J1192" t="s">
        <v>595</v>
      </c>
      <c r="K1192" t="s">
        <v>1983</v>
      </c>
      <c r="O1192" s="6"/>
      <c r="P1192" s="6">
        <v>100</v>
      </c>
      <c r="Q1192" s="2">
        <v>1</v>
      </c>
      <c r="R1192" t="s">
        <v>166</v>
      </c>
      <c r="S1192" s="6">
        <f>Tabel134[[#This Row],[%-Eigendom]]*Tabel134[[#This Row],[Vermogen (KWp)]]</f>
        <v>100</v>
      </c>
    </row>
    <row r="1193" spans="2:19" x14ac:dyDescent="0.3">
      <c r="B1193" t="s">
        <v>3081</v>
      </c>
      <c r="C1193" t="s">
        <v>66</v>
      </c>
      <c r="D1193" t="s">
        <v>67</v>
      </c>
      <c r="E1193" t="s">
        <v>698</v>
      </c>
      <c r="F1193" t="s">
        <v>699</v>
      </c>
      <c r="G1193" t="s">
        <v>587</v>
      </c>
      <c r="H1193">
        <v>2023</v>
      </c>
      <c r="I1193" t="s">
        <v>588</v>
      </c>
      <c r="J1193" t="s">
        <v>595</v>
      </c>
      <c r="K1193" t="s">
        <v>700</v>
      </c>
      <c r="O1193" s="6"/>
      <c r="P1193" s="6">
        <v>152</v>
      </c>
      <c r="Q1193" s="2">
        <v>1</v>
      </c>
      <c r="R1193" t="s">
        <v>166</v>
      </c>
      <c r="S1193" s="6">
        <f>Tabel134[[#This Row],[%-Eigendom]]*Tabel134[[#This Row],[Vermogen (KWp)]]</f>
        <v>152</v>
      </c>
    </row>
    <row r="1194" spans="2:19" x14ac:dyDescent="0.3">
      <c r="B1194" t="s">
        <v>3082</v>
      </c>
      <c r="C1194" t="s">
        <v>66</v>
      </c>
      <c r="D1194" t="s">
        <v>67</v>
      </c>
      <c r="E1194" t="s">
        <v>698</v>
      </c>
      <c r="F1194" t="s">
        <v>2130</v>
      </c>
      <c r="G1194" t="s">
        <v>587</v>
      </c>
      <c r="H1194">
        <v>2023</v>
      </c>
      <c r="I1194" t="s">
        <v>588</v>
      </c>
      <c r="J1194" t="s">
        <v>595</v>
      </c>
      <c r="K1194" t="s">
        <v>700</v>
      </c>
      <c r="O1194" s="6"/>
      <c r="P1194" s="6">
        <v>65</v>
      </c>
      <c r="Q1194" s="2">
        <v>1</v>
      </c>
      <c r="R1194" t="s">
        <v>166</v>
      </c>
      <c r="S1194" s="6">
        <f>Tabel134[[#This Row],[%-Eigendom]]*Tabel134[[#This Row],[Vermogen (KWp)]]</f>
        <v>65</v>
      </c>
    </row>
    <row r="1195" spans="2:19" x14ac:dyDescent="0.3">
      <c r="B1195" t="s">
        <v>3083</v>
      </c>
      <c r="C1195" t="s">
        <v>21</v>
      </c>
      <c r="D1195" t="s">
        <v>542</v>
      </c>
      <c r="E1195" t="s">
        <v>1211</v>
      </c>
      <c r="F1195" t="s">
        <v>3084</v>
      </c>
      <c r="G1195" t="s">
        <v>587</v>
      </c>
      <c r="H1195">
        <v>2023</v>
      </c>
      <c r="I1195" t="s">
        <v>588</v>
      </c>
      <c r="J1195" t="s">
        <v>595</v>
      </c>
      <c r="K1195" t="s">
        <v>3085</v>
      </c>
      <c r="O1195" s="6"/>
      <c r="P1195" s="6">
        <v>70</v>
      </c>
      <c r="Q1195" s="2">
        <v>1</v>
      </c>
      <c r="R1195" t="s">
        <v>166</v>
      </c>
      <c r="S1195" s="6">
        <f>Tabel134[[#This Row],[%-Eigendom]]*Tabel134[[#This Row],[Vermogen (KWp)]]</f>
        <v>70</v>
      </c>
    </row>
    <row r="1196" spans="2:19" x14ac:dyDescent="0.3">
      <c r="B1196" t="s">
        <v>3086</v>
      </c>
      <c r="C1196" t="s">
        <v>73</v>
      </c>
      <c r="D1196" t="s">
        <v>74</v>
      </c>
      <c r="E1196" t="s">
        <v>1718</v>
      </c>
      <c r="F1196" t="s">
        <v>3087</v>
      </c>
      <c r="G1196" t="s">
        <v>587</v>
      </c>
      <c r="H1196">
        <v>2023</v>
      </c>
      <c r="I1196" t="s">
        <v>588</v>
      </c>
      <c r="J1196" t="s">
        <v>595</v>
      </c>
      <c r="K1196" t="s">
        <v>1720</v>
      </c>
      <c r="O1196" s="6"/>
      <c r="P1196" s="6">
        <v>36</v>
      </c>
      <c r="Q1196" s="2">
        <v>1</v>
      </c>
      <c r="R1196" t="s">
        <v>166</v>
      </c>
      <c r="S1196" s="6">
        <f>Tabel134[[#This Row],[%-Eigendom]]*Tabel134[[#This Row],[Vermogen (KWp)]]</f>
        <v>36</v>
      </c>
    </row>
    <row r="1197" spans="2:19" x14ac:dyDescent="0.3">
      <c r="B1197" t="s">
        <v>3088</v>
      </c>
      <c r="C1197" t="s">
        <v>48</v>
      </c>
      <c r="D1197" t="s">
        <v>49</v>
      </c>
      <c r="E1197" t="s">
        <v>3089</v>
      </c>
      <c r="G1197" t="s">
        <v>587</v>
      </c>
      <c r="H1197">
        <v>2023</v>
      </c>
      <c r="I1197" t="s">
        <v>607</v>
      </c>
      <c r="J1197" t="s">
        <v>595</v>
      </c>
      <c r="K1197" t="s">
        <v>156</v>
      </c>
      <c r="L1197" t="s">
        <v>3090</v>
      </c>
      <c r="N1197" t="s">
        <v>3090</v>
      </c>
      <c r="O1197" s="6">
        <v>2734</v>
      </c>
      <c r="P1197" s="6">
        <v>297</v>
      </c>
      <c r="Q1197" s="2">
        <v>0.1</v>
      </c>
      <c r="R1197" t="s">
        <v>166</v>
      </c>
      <c r="S1197" s="6">
        <f>Tabel134[[#This Row],[%-Eigendom]]*Tabel134[[#This Row],[Vermogen (KWp)]]</f>
        <v>29.700000000000003</v>
      </c>
    </row>
    <row r="1198" spans="2:19" x14ac:dyDescent="0.3">
      <c r="B1198" t="s">
        <v>3091</v>
      </c>
      <c r="C1198" t="s">
        <v>37</v>
      </c>
      <c r="D1198" t="s">
        <v>362</v>
      </c>
      <c r="E1198" t="s">
        <v>1451</v>
      </c>
      <c r="G1198" t="s">
        <v>587</v>
      </c>
      <c r="H1198">
        <v>2023</v>
      </c>
      <c r="I1198" t="s">
        <v>588</v>
      </c>
      <c r="J1198" t="s">
        <v>595</v>
      </c>
      <c r="K1198" t="s">
        <v>3092</v>
      </c>
      <c r="O1198" s="6"/>
      <c r="P1198" s="6">
        <v>80</v>
      </c>
      <c r="Q1198" s="2">
        <v>1</v>
      </c>
      <c r="R1198" t="s">
        <v>166</v>
      </c>
      <c r="S1198" s="6">
        <f>Tabel134[[#This Row],[%-Eigendom]]*Tabel134[[#This Row],[Vermogen (KWp)]]</f>
        <v>80</v>
      </c>
    </row>
    <row r="1199" spans="2:19" x14ac:dyDescent="0.3">
      <c r="B1199" t="s">
        <v>3093</v>
      </c>
      <c r="C1199" t="s">
        <v>37</v>
      </c>
      <c r="D1199" t="s">
        <v>362</v>
      </c>
      <c r="E1199" t="s">
        <v>1908</v>
      </c>
      <c r="F1199" t="s">
        <v>3094</v>
      </c>
      <c r="G1199" t="s">
        <v>587</v>
      </c>
      <c r="H1199">
        <v>2023</v>
      </c>
      <c r="I1199" t="s">
        <v>588</v>
      </c>
      <c r="J1199" t="s">
        <v>2513</v>
      </c>
      <c r="K1199" t="s">
        <v>3095</v>
      </c>
      <c r="O1199" s="6"/>
      <c r="P1199" s="6">
        <v>93</v>
      </c>
      <c r="Q1199" s="2">
        <v>1</v>
      </c>
      <c r="R1199" t="s">
        <v>166</v>
      </c>
      <c r="S1199" s="6">
        <f>Tabel134[[#This Row],[%-Eigendom]]*Tabel134[[#This Row],[Vermogen (KWp)]]</f>
        <v>93</v>
      </c>
    </row>
    <row r="1200" spans="2:19" x14ac:dyDescent="0.3">
      <c r="B1200" t="s">
        <v>3096</v>
      </c>
      <c r="C1200" t="s">
        <v>138</v>
      </c>
      <c r="D1200" t="s">
        <v>139</v>
      </c>
      <c r="E1200" t="s">
        <v>1512</v>
      </c>
      <c r="F1200" t="s">
        <v>3097</v>
      </c>
      <c r="G1200" t="s">
        <v>587</v>
      </c>
      <c r="H1200">
        <v>2023</v>
      </c>
      <c r="I1200" t="s">
        <v>588</v>
      </c>
      <c r="J1200" t="s">
        <v>595</v>
      </c>
      <c r="K1200" t="s">
        <v>1514</v>
      </c>
      <c r="L1200" t="s">
        <v>2539</v>
      </c>
      <c r="M1200" t="s">
        <v>1515</v>
      </c>
      <c r="O1200" s="6"/>
      <c r="P1200" s="6">
        <v>72</v>
      </c>
      <c r="Q1200" s="2">
        <v>1</v>
      </c>
      <c r="R1200" t="s">
        <v>166</v>
      </c>
      <c r="S1200" s="6">
        <f>Tabel134[[#This Row],[%-Eigendom]]*Tabel134[[#This Row],[Vermogen (KWp)]]</f>
        <v>72</v>
      </c>
    </row>
    <row r="1201" spans="2:19" x14ac:dyDescent="0.3">
      <c r="B1201" t="s">
        <v>3098</v>
      </c>
      <c r="C1201" t="s">
        <v>85</v>
      </c>
      <c r="D1201" t="s">
        <v>86</v>
      </c>
      <c r="E1201" t="s">
        <v>85</v>
      </c>
      <c r="F1201" t="s">
        <v>3099</v>
      </c>
      <c r="G1201" t="s">
        <v>587</v>
      </c>
      <c r="H1201">
        <v>2023</v>
      </c>
      <c r="I1201" t="s">
        <v>588</v>
      </c>
      <c r="J1201" t="s">
        <v>595</v>
      </c>
      <c r="K1201" t="s">
        <v>3100</v>
      </c>
      <c r="O1201" s="6"/>
      <c r="P1201" s="6">
        <v>70</v>
      </c>
      <c r="Q1201" s="2">
        <v>1</v>
      </c>
      <c r="R1201" t="s">
        <v>166</v>
      </c>
      <c r="S1201" s="6">
        <f>Tabel134[[#This Row],[%-Eigendom]]*Tabel134[[#This Row],[Vermogen (KWp)]]</f>
        <v>70</v>
      </c>
    </row>
    <row r="1202" spans="2:19" x14ac:dyDescent="0.3">
      <c r="B1202" t="s">
        <v>3101</v>
      </c>
      <c r="C1202" t="s">
        <v>42</v>
      </c>
      <c r="D1202" t="s">
        <v>276</v>
      </c>
      <c r="E1202" t="s">
        <v>358</v>
      </c>
      <c r="F1202" t="s">
        <v>376</v>
      </c>
      <c r="G1202" t="s">
        <v>587</v>
      </c>
      <c r="H1202">
        <v>2023</v>
      </c>
      <c r="I1202" t="s">
        <v>588</v>
      </c>
      <c r="J1202" t="s">
        <v>595</v>
      </c>
      <c r="K1202" t="s">
        <v>2948</v>
      </c>
      <c r="O1202" s="6"/>
      <c r="P1202" s="6">
        <v>73</v>
      </c>
      <c r="Q1202" s="2">
        <v>1</v>
      </c>
      <c r="R1202" t="s">
        <v>166</v>
      </c>
      <c r="S1202" s="6">
        <f>Tabel134[[#This Row],[%-Eigendom]]*Tabel134[[#This Row],[Vermogen (KWp)]]</f>
        <v>73</v>
      </c>
    </row>
    <row r="1203" spans="2:19" x14ac:dyDescent="0.3">
      <c r="B1203" t="s">
        <v>3102</v>
      </c>
      <c r="C1203" t="s">
        <v>66</v>
      </c>
      <c r="D1203" t="s">
        <v>67</v>
      </c>
      <c r="E1203" t="s">
        <v>598</v>
      </c>
      <c r="G1203" t="s">
        <v>587</v>
      </c>
      <c r="H1203">
        <v>2023</v>
      </c>
      <c r="I1203" t="s">
        <v>588</v>
      </c>
      <c r="J1203" t="s">
        <v>595</v>
      </c>
      <c r="K1203" t="s">
        <v>1300</v>
      </c>
      <c r="O1203" s="6"/>
      <c r="P1203" s="6">
        <v>99</v>
      </c>
      <c r="Q1203" s="2">
        <v>1</v>
      </c>
      <c r="R1203" t="s">
        <v>166</v>
      </c>
      <c r="S1203" s="6">
        <f>Tabel134[[#This Row],[%-Eigendom]]*Tabel134[[#This Row],[Vermogen (KWp)]]</f>
        <v>99</v>
      </c>
    </row>
    <row r="1204" spans="2:19" x14ac:dyDescent="0.3">
      <c r="B1204" t="s">
        <v>3103</v>
      </c>
      <c r="C1204" t="s">
        <v>66</v>
      </c>
      <c r="D1204" t="s">
        <v>67</v>
      </c>
      <c r="E1204" t="s">
        <v>3104</v>
      </c>
      <c r="G1204" t="s">
        <v>587</v>
      </c>
      <c r="H1204">
        <v>2023</v>
      </c>
      <c r="I1204" t="s">
        <v>588</v>
      </c>
      <c r="J1204" t="s">
        <v>595</v>
      </c>
      <c r="K1204" t="s">
        <v>3105</v>
      </c>
      <c r="O1204" s="6"/>
      <c r="P1204" s="6">
        <v>100</v>
      </c>
      <c r="Q1204" s="2">
        <v>1</v>
      </c>
      <c r="R1204" t="s">
        <v>166</v>
      </c>
      <c r="S1204" s="6">
        <f>Tabel134[[#This Row],[%-Eigendom]]*Tabel134[[#This Row],[Vermogen (KWp)]]</f>
        <v>100</v>
      </c>
    </row>
    <row r="1205" spans="2:19" x14ac:dyDescent="0.3">
      <c r="B1205" t="s">
        <v>3106</v>
      </c>
      <c r="C1205" t="s">
        <v>37</v>
      </c>
      <c r="D1205" t="s">
        <v>390</v>
      </c>
      <c r="E1205" t="s">
        <v>856</v>
      </c>
      <c r="F1205" t="s">
        <v>1315</v>
      </c>
      <c r="G1205" t="s">
        <v>587</v>
      </c>
      <c r="H1205">
        <v>2023</v>
      </c>
      <c r="I1205" t="s">
        <v>588</v>
      </c>
      <c r="J1205" t="s">
        <v>2513</v>
      </c>
      <c r="K1205" t="s">
        <v>3095</v>
      </c>
      <c r="O1205" s="6"/>
      <c r="P1205" s="6">
        <v>91</v>
      </c>
      <c r="Q1205" s="2">
        <v>1</v>
      </c>
      <c r="R1205" t="s">
        <v>166</v>
      </c>
      <c r="S1205" s="6">
        <f>Tabel134[[#This Row],[%-Eigendom]]*Tabel134[[#This Row],[Vermogen (KWp)]]</f>
        <v>91</v>
      </c>
    </row>
    <row r="1206" spans="2:19" x14ac:dyDescent="0.3">
      <c r="B1206" t="s">
        <v>3107</v>
      </c>
      <c r="C1206" t="s">
        <v>42</v>
      </c>
      <c r="D1206" t="s">
        <v>93</v>
      </c>
      <c r="E1206" t="s">
        <v>2805</v>
      </c>
      <c r="F1206" t="s">
        <v>3108</v>
      </c>
      <c r="G1206" t="s">
        <v>587</v>
      </c>
      <c r="H1206">
        <v>2023</v>
      </c>
      <c r="I1206" t="s">
        <v>588</v>
      </c>
      <c r="J1206" t="s">
        <v>595</v>
      </c>
      <c r="K1206" t="s">
        <v>427</v>
      </c>
      <c r="O1206" s="6"/>
      <c r="P1206" s="6">
        <v>128</v>
      </c>
      <c r="Q1206" s="2">
        <v>1</v>
      </c>
      <c r="R1206" t="s">
        <v>166</v>
      </c>
      <c r="S1206" s="6">
        <f>Tabel134[[#This Row],[%-Eigendom]]*Tabel134[[#This Row],[Vermogen (KWp)]]</f>
        <v>128</v>
      </c>
    </row>
    <row r="1207" spans="2:19" x14ac:dyDescent="0.3">
      <c r="B1207" t="s">
        <v>3109</v>
      </c>
      <c r="C1207" t="s">
        <v>138</v>
      </c>
      <c r="D1207" t="s">
        <v>139</v>
      </c>
      <c r="E1207" t="s">
        <v>2247</v>
      </c>
      <c r="F1207" t="s">
        <v>3110</v>
      </c>
      <c r="G1207" t="s">
        <v>587</v>
      </c>
      <c r="H1207">
        <v>2023</v>
      </c>
      <c r="I1207" t="s">
        <v>588</v>
      </c>
      <c r="J1207" t="s">
        <v>595</v>
      </c>
      <c r="K1207" t="s">
        <v>174</v>
      </c>
      <c r="L1207" t="s">
        <v>2626</v>
      </c>
      <c r="M1207" t="s">
        <v>2626</v>
      </c>
      <c r="O1207" s="6"/>
      <c r="P1207" s="6">
        <v>64</v>
      </c>
      <c r="Q1207" s="2">
        <v>1</v>
      </c>
      <c r="R1207" t="s">
        <v>166</v>
      </c>
      <c r="S1207" s="6">
        <f>Tabel134[[#This Row],[%-Eigendom]]*Tabel134[[#This Row],[Vermogen (KWp)]]</f>
        <v>64</v>
      </c>
    </row>
    <row r="1208" spans="2:19" x14ac:dyDescent="0.3">
      <c r="B1208" t="s">
        <v>3111</v>
      </c>
      <c r="C1208" t="s">
        <v>66</v>
      </c>
      <c r="D1208" t="s">
        <v>67</v>
      </c>
      <c r="E1208" t="s">
        <v>3112</v>
      </c>
      <c r="F1208" t="s">
        <v>3113</v>
      </c>
      <c r="G1208" t="s">
        <v>587</v>
      </c>
      <c r="H1208">
        <v>2023</v>
      </c>
      <c r="I1208" t="s">
        <v>588</v>
      </c>
      <c r="J1208" t="s">
        <v>595</v>
      </c>
      <c r="K1208" t="s">
        <v>3114</v>
      </c>
      <c r="L1208" t="s">
        <v>3112</v>
      </c>
      <c r="O1208" s="6"/>
      <c r="P1208" s="6">
        <v>40</v>
      </c>
      <c r="Q1208" s="2">
        <v>1</v>
      </c>
      <c r="R1208" t="s">
        <v>166</v>
      </c>
      <c r="S1208" s="6">
        <f>Tabel134[[#This Row],[%-Eigendom]]*Tabel134[[#This Row],[Vermogen (KWp)]]</f>
        <v>40</v>
      </c>
    </row>
    <row r="1209" spans="2:19" x14ac:dyDescent="0.3">
      <c r="B1209" t="s">
        <v>3115</v>
      </c>
      <c r="C1209" t="s">
        <v>48</v>
      </c>
      <c r="D1209" t="s">
        <v>49</v>
      </c>
      <c r="E1209" t="s">
        <v>340</v>
      </c>
      <c r="F1209" t="s">
        <v>2788</v>
      </c>
      <c r="G1209" t="s">
        <v>587</v>
      </c>
      <c r="H1209">
        <v>2023</v>
      </c>
      <c r="I1209" t="s">
        <v>588</v>
      </c>
      <c r="J1209" t="s">
        <v>595</v>
      </c>
      <c r="K1209" t="s">
        <v>2789</v>
      </c>
      <c r="O1209" s="6"/>
      <c r="P1209" s="6">
        <v>41</v>
      </c>
      <c r="Q1209" s="2">
        <v>1</v>
      </c>
      <c r="R1209" t="s">
        <v>166</v>
      </c>
      <c r="S1209" s="6">
        <f>Tabel134[[#This Row],[%-Eigendom]]*Tabel134[[#This Row],[Vermogen (KWp)]]</f>
        <v>41</v>
      </c>
    </row>
    <row r="1210" spans="2:19" x14ac:dyDescent="0.3">
      <c r="B1210" t="s">
        <v>3116</v>
      </c>
      <c r="C1210" t="s">
        <v>48</v>
      </c>
      <c r="D1210" t="s">
        <v>49</v>
      </c>
      <c r="E1210" t="s">
        <v>636</v>
      </c>
      <c r="G1210" t="s">
        <v>587</v>
      </c>
      <c r="H1210">
        <v>2023</v>
      </c>
      <c r="I1210" t="s">
        <v>588</v>
      </c>
      <c r="J1210" t="s">
        <v>595</v>
      </c>
      <c r="K1210" t="s">
        <v>637</v>
      </c>
      <c r="O1210" s="6"/>
      <c r="P1210" s="6">
        <v>78</v>
      </c>
      <c r="Q1210" s="2">
        <v>1</v>
      </c>
      <c r="R1210" t="s">
        <v>166</v>
      </c>
      <c r="S1210" s="6">
        <f>Tabel134[[#This Row],[%-Eigendom]]*Tabel134[[#This Row],[Vermogen (KWp)]]</f>
        <v>78</v>
      </c>
    </row>
    <row r="1211" spans="2:19" x14ac:dyDescent="0.3">
      <c r="B1211" t="s">
        <v>3117</v>
      </c>
      <c r="C1211" t="s">
        <v>37</v>
      </c>
      <c r="D1211" t="s">
        <v>538</v>
      </c>
      <c r="E1211" t="s">
        <v>1667</v>
      </c>
      <c r="F1211" t="s">
        <v>3118</v>
      </c>
      <c r="G1211" t="s">
        <v>587</v>
      </c>
      <c r="H1211">
        <v>2023</v>
      </c>
      <c r="I1211" t="s">
        <v>588</v>
      </c>
      <c r="J1211" t="s">
        <v>595</v>
      </c>
      <c r="K1211" t="s">
        <v>1668</v>
      </c>
      <c r="O1211" s="6"/>
      <c r="P1211" s="6">
        <v>66</v>
      </c>
      <c r="Q1211" s="2">
        <v>1</v>
      </c>
      <c r="R1211" t="s">
        <v>166</v>
      </c>
      <c r="S1211" s="6">
        <f>Tabel134[[#This Row],[%-Eigendom]]*Tabel134[[#This Row],[Vermogen (KWp)]]</f>
        <v>66</v>
      </c>
    </row>
    <row r="1212" spans="2:19" x14ac:dyDescent="0.3">
      <c r="B1212" t="s">
        <v>3119</v>
      </c>
      <c r="C1212" t="s">
        <v>85</v>
      </c>
      <c r="D1212" t="s">
        <v>86</v>
      </c>
      <c r="E1212" t="s">
        <v>85</v>
      </c>
      <c r="F1212" t="s">
        <v>85</v>
      </c>
      <c r="G1212" t="s">
        <v>587</v>
      </c>
      <c r="H1212">
        <v>2023</v>
      </c>
      <c r="I1212" t="s">
        <v>588</v>
      </c>
      <c r="J1212" t="s">
        <v>595</v>
      </c>
      <c r="K1212" t="s">
        <v>174</v>
      </c>
      <c r="L1212" t="s">
        <v>2626</v>
      </c>
      <c r="O1212" s="6"/>
      <c r="P1212" s="6">
        <v>42</v>
      </c>
      <c r="Q1212" s="2">
        <v>1</v>
      </c>
      <c r="R1212" t="s">
        <v>166</v>
      </c>
      <c r="S1212" s="6">
        <f>Tabel134[[#This Row],[%-Eigendom]]*Tabel134[[#This Row],[Vermogen (KWp)]]</f>
        <v>42</v>
      </c>
    </row>
    <row r="1213" spans="2:19" x14ac:dyDescent="0.3">
      <c r="B1213" t="s">
        <v>3120</v>
      </c>
      <c r="C1213" t="s">
        <v>66</v>
      </c>
      <c r="D1213" t="s">
        <v>67</v>
      </c>
      <c r="E1213" t="s">
        <v>598</v>
      </c>
      <c r="G1213" t="s">
        <v>587</v>
      </c>
      <c r="H1213">
        <v>2023</v>
      </c>
      <c r="I1213" t="s">
        <v>588</v>
      </c>
      <c r="J1213" t="s">
        <v>599</v>
      </c>
      <c r="K1213" t="s">
        <v>2621</v>
      </c>
      <c r="L1213" t="s">
        <v>601</v>
      </c>
      <c r="O1213" s="6"/>
      <c r="P1213" s="6">
        <v>77</v>
      </c>
      <c r="Q1213" s="2">
        <v>1</v>
      </c>
      <c r="R1213" t="s">
        <v>166</v>
      </c>
      <c r="S1213" s="6">
        <f>Tabel134[[#This Row],[%-Eigendom]]*Tabel134[[#This Row],[Vermogen (KWp)]]</f>
        <v>77</v>
      </c>
    </row>
    <row r="1214" spans="2:19" x14ac:dyDescent="0.3">
      <c r="B1214" t="s">
        <v>3121</v>
      </c>
      <c r="C1214" t="s">
        <v>37</v>
      </c>
      <c r="D1214" t="s">
        <v>362</v>
      </c>
      <c r="E1214" t="s">
        <v>1272</v>
      </c>
      <c r="G1214" t="s">
        <v>587</v>
      </c>
      <c r="H1214">
        <v>2023</v>
      </c>
      <c r="I1214" t="s">
        <v>607</v>
      </c>
      <c r="J1214" t="s">
        <v>595</v>
      </c>
      <c r="K1214" t="s">
        <v>1274</v>
      </c>
      <c r="N1214" t="s">
        <v>3122</v>
      </c>
      <c r="O1214" s="6">
        <v>9450</v>
      </c>
      <c r="P1214" s="6">
        <v>4725</v>
      </c>
      <c r="Q1214" s="2">
        <v>0.5</v>
      </c>
      <c r="R1214" t="s">
        <v>71</v>
      </c>
      <c r="S1214" s="6">
        <f>Tabel134[[#This Row],[%-Eigendom]]*Tabel134[[#This Row],[Vermogen (KWp)]]</f>
        <v>2362.5</v>
      </c>
    </row>
    <row r="1215" spans="2:19" x14ac:dyDescent="0.3">
      <c r="B1215" t="s">
        <v>3123</v>
      </c>
      <c r="C1215" t="s">
        <v>66</v>
      </c>
      <c r="D1215" t="s">
        <v>67</v>
      </c>
      <c r="E1215" t="s">
        <v>698</v>
      </c>
      <c r="F1215" t="s">
        <v>2130</v>
      </c>
      <c r="G1215" t="s">
        <v>587</v>
      </c>
      <c r="H1215">
        <v>2023</v>
      </c>
      <c r="I1215" t="s">
        <v>588</v>
      </c>
      <c r="J1215" t="s">
        <v>595</v>
      </c>
      <c r="K1215" t="s">
        <v>700</v>
      </c>
      <c r="O1215" s="6"/>
      <c r="P1215" s="6">
        <v>62</v>
      </c>
      <c r="Q1215" s="2">
        <v>1</v>
      </c>
      <c r="R1215" t="s">
        <v>166</v>
      </c>
      <c r="S1215" s="6">
        <f>Tabel134[[#This Row],[%-Eigendom]]*Tabel134[[#This Row],[Vermogen (KWp)]]</f>
        <v>62</v>
      </c>
    </row>
    <row r="1216" spans="2:19" x14ac:dyDescent="0.3">
      <c r="B1216" t="s">
        <v>3124</v>
      </c>
      <c r="C1216" t="s">
        <v>138</v>
      </c>
      <c r="D1216" t="s">
        <v>139</v>
      </c>
      <c r="E1216" t="s">
        <v>1438</v>
      </c>
      <c r="G1216" t="s">
        <v>587</v>
      </c>
      <c r="H1216">
        <v>2023</v>
      </c>
      <c r="I1216" t="s">
        <v>588</v>
      </c>
      <c r="J1216" t="s">
        <v>595</v>
      </c>
      <c r="K1216" t="s">
        <v>1439</v>
      </c>
      <c r="O1216" s="6"/>
      <c r="P1216" s="6">
        <v>45</v>
      </c>
      <c r="Q1216" s="2">
        <v>1</v>
      </c>
      <c r="R1216" t="s">
        <v>166</v>
      </c>
      <c r="S1216" s="6">
        <f>Tabel134[[#This Row],[%-Eigendom]]*Tabel134[[#This Row],[Vermogen (KWp)]]</f>
        <v>45</v>
      </c>
    </row>
    <row r="1217" spans="2:19" x14ac:dyDescent="0.3">
      <c r="B1217" t="s">
        <v>3125</v>
      </c>
      <c r="C1217" t="s">
        <v>138</v>
      </c>
      <c r="D1217" t="s">
        <v>139</v>
      </c>
      <c r="E1217" t="s">
        <v>613</v>
      </c>
      <c r="F1217" t="s">
        <v>3126</v>
      </c>
      <c r="G1217" t="s">
        <v>587</v>
      </c>
      <c r="H1217">
        <v>2023</v>
      </c>
      <c r="I1217" t="s">
        <v>607</v>
      </c>
      <c r="J1217" t="s">
        <v>595</v>
      </c>
      <c r="K1217" t="s">
        <v>1308</v>
      </c>
      <c r="L1217" t="s">
        <v>1818</v>
      </c>
      <c r="N1217" t="s">
        <v>3127</v>
      </c>
      <c r="O1217" s="6">
        <v>34364</v>
      </c>
      <c r="P1217" s="6">
        <v>75</v>
      </c>
      <c r="Q1217" s="2">
        <v>0</v>
      </c>
      <c r="R1217" t="s">
        <v>166</v>
      </c>
      <c r="S1217" s="6">
        <f>Tabel134[[#This Row],[%-Eigendom]]*Tabel134[[#This Row],[Vermogen (KWp)]]</f>
        <v>0</v>
      </c>
    </row>
    <row r="1218" spans="2:19" x14ac:dyDescent="0.3">
      <c r="B1218" t="s">
        <v>3128</v>
      </c>
      <c r="C1218" t="s">
        <v>48</v>
      </c>
      <c r="D1218" t="s">
        <v>49</v>
      </c>
      <c r="E1218" t="s">
        <v>1627</v>
      </c>
      <c r="F1218" t="s">
        <v>1788</v>
      </c>
      <c r="G1218" t="s">
        <v>587</v>
      </c>
      <c r="H1218">
        <v>2023</v>
      </c>
      <c r="I1218" t="s">
        <v>588</v>
      </c>
      <c r="J1218" t="s">
        <v>595</v>
      </c>
      <c r="K1218" t="s">
        <v>1789</v>
      </c>
      <c r="O1218" s="6"/>
      <c r="P1218" s="6">
        <v>97</v>
      </c>
      <c r="Q1218" s="2">
        <v>1</v>
      </c>
      <c r="R1218" t="s">
        <v>166</v>
      </c>
      <c r="S1218" s="6">
        <f>Tabel134[[#This Row],[%-Eigendom]]*Tabel134[[#This Row],[Vermogen (KWp)]]</f>
        <v>97</v>
      </c>
    </row>
    <row r="1219" spans="2:19" x14ac:dyDescent="0.3">
      <c r="B1219" t="s">
        <v>3129</v>
      </c>
      <c r="C1219" t="s">
        <v>73</v>
      </c>
      <c r="D1219" t="s">
        <v>290</v>
      </c>
      <c r="E1219" t="s">
        <v>34</v>
      </c>
      <c r="F1219" t="s">
        <v>3130</v>
      </c>
      <c r="G1219" t="s">
        <v>587</v>
      </c>
      <c r="H1219">
        <v>2023</v>
      </c>
      <c r="I1219" t="s">
        <v>607</v>
      </c>
      <c r="J1219" t="s">
        <v>1431</v>
      </c>
      <c r="K1219" t="s">
        <v>35</v>
      </c>
      <c r="L1219" t="s">
        <v>3131</v>
      </c>
      <c r="N1219" t="s">
        <v>3132</v>
      </c>
      <c r="O1219" s="6">
        <v>5028</v>
      </c>
      <c r="P1219" s="6"/>
      <c r="Q1219" s="2">
        <v>0</v>
      </c>
      <c r="R1219" t="s">
        <v>71</v>
      </c>
      <c r="S1219" s="6">
        <f>Tabel134[[#This Row],[%-Eigendom]]*Tabel134[[#This Row],[Vermogen (KWp)]]</f>
        <v>0</v>
      </c>
    </row>
    <row r="1220" spans="2:19" x14ac:dyDescent="0.3">
      <c r="B1220" t="s">
        <v>3133</v>
      </c>
      <c r="C1220" t="s">
        <v>21</v>
      </c>
      <c r="D1220" t="s">
        <v>22</v>
      </c>
      <c r="E1220" t="s">
        <v>1055</v>
      </c>
      <c r="F1220" t="s">
        <v>2212</v>
      </c>
      <c r="G1220" t="s">
        <v>587</v>
      </c>
      <c r="H1220">
        <v>2023</v>
      </c>
      <c r="I1220" t="s">
        <v>588</v>
      </c>
      <c r="J1220" t="s">
        <v>595</v>
      </c>
      <c r="K1220" t="s">
        <v>1201</v>
      </c>
      <c r="O1220" s="6"/>
      <c r="P1220" s="6">
        <v>50</v>
      </c>
      <c r="Q1220" s="2">
        <v>1</v>
      </c>
      <c r="R1220" t="s">
        <v>166</v>
      </c>
      <c r="S1220" s="6">
        <f>Tabel134[[#This Row],[%-Eigendom]]*Tabel134[[#This Row],[Vermogen (KWp)]]</f>
        <v>50</v>
      </c>
    </row>
    <row r="1221" spans="2:19" x14ac:dyDescent="0.3">
      <c r="B1221" t="s">
        <v>3134</v>
      </c>
      <c r="C1221" t="s">
        <v>53</v>
      </c>
      <c r="D1221" t="s">
        <v>54</v>
      </c>
      <c r="E1221" t="s">
        <v>2071</v>
      </c>
      <c r="F1221" t="s">
        <v>3135</v>
      </c>
      <c r="G1221" t="s">
        <v>587</v>
      </c>
      <c r="H1221">
        <v>2023</v>
      </c>
      <c r="I1221" t="s">
        <v>588</v>
      </c>
      <c r="J1221" t="s">
        <v>610</v>
      </c>
      <c r="K1221" t="s">
        <v>1149</v>
      </c>
      <c r="L1221" t="s">
        <v>1150</v>
      </c>
      <c r="O1221" s="6"/>
      <c r="P1221" s="6">
        <v>89</v>
      </c>
      <c r="Q1221" s="2">
        <v>1</v>
      </c>
      <c r="R1221" t="s">
        <v>166</v>
      </c>
      <c r="S1221" s="6">
        <f>Tabel134[[#This Row],[%-Eigendom]]*Tabel134[[#This Row],[Vermogen (KWp)]]</f>
        <v>89</v>
      </c>
    </row>
    <row r="1222" spans="2:19" x14ac:dyDescent="0.3">
      <c r="B1222" t="s">
        <v>3136</v>
      </c>
      <c r="C1222" t="s">
        <v>42</v>
      </c>
      <c r="D1222" t="s">
        <v>276</v>
      </c>
      <c r="E1222" t="s">
        <v>2251</v>
      </c>
      <c r="F1222" t="s">
        <v>2252</v>
      </c>
      <c r="G1222" t="s">
        <v>587</v>
      </c>
      <c r="H1222">
        <v>2023</v>
      </c>
      <c r="I1222" t="s">
        <v>588</v>
      </c>
      <c r="J1222" t="s">
        <v>595</v>
      </c>
      <c r="K1222" t="s">
        <v>2253</v>
      </c>
      <c r="O1222" s="6"/>
      <c r="P1222" s="6">
        <v>83</v>
      </c>
      <c r="Q1222" s="2">
        <v>1</v>
      </c>
      <c r="R1222" t="s">
        <v>166</v>
      </c>
      <c r="S1222" s="6">
        <f>Tabel134[[#This Row],[%-Eigendom]]*Tabel134[[#This Row],[Vermogen (KWp)]]</f>
        <v>83</v>
      </c>
    </row>
    <row r="1223" spans="2:19" x14ac:dyDescent="0.3">
      <c r="B1223" t="s">
        <v>3137</v>
      </c>
      <c r="C1223" t="s">
        <v>42</v>
      </c>
      <c r="D1223" t="s">
        <v>93</v>
      </c>
      <c r="E1223" t="s">
        <v>1763</v>
      </c>
      <c r="F1223" t="s">
        <v>3138</v>
      </c>
      <c r="G1223" t="s">
        <v>587</v>
      </c>
      <c r="H1223">
        <v>2023</v>
      </c>
      <c r="I1223" t="s">
        <v>588</v>
      </c>
      <c r="J1223" t="s">
        <v>595</v>
      </c>
      <c r="K1223" t="s">
        <v>2783</v>
      </c>
      <c r="O1223" s="6"/>
      <c r="P1223" s="6">
        <v>80</v>
      </c>
      <c r="Q1223" s="2">
        <v>1</v>
      </c>
      <c r="R1223" t="s">
        <v>166</v>
      </c>
      <c r="S1223" s="6">
        <f>Tabel134[[#This Row],[%-Eigendom]]*Tabel134[[#This Row],[Vermogen (KWp)]]</f>
        <v>80</v>
      </c>
    </row>
    <row r="1224" spans="2:19" x14ac:dyDescent="0.3">
      <c r="B1224" t="s">
        <v>3139</v>
      </c>
      <c r="C1224" t="s">
        <v>138</v>
      </c>
      <c r="D1224" t="s">
        <v>139</v>
      </c>
      <c r="E1224" t="s">
        <v>859</v>
      </c>
      <c r="F1224" t="s">
        <v>3140</v>
      </c>
      <c r="G1224" t="s">
        <v>587</v>
      </c>
      <c r="H1224">
        <v>2023</v>
      </c>
      <c r="I1224" t="s">
        <v>588</v>
      </c>
      <c r="J1224" t="s">
        <v>595</v>
      </c>
      <c r="K1224" t="s">
        <v>2267</v>
      </c>
      <c r="L1224" t="s">
        <v>977</v>
      </c>
      <c r="O1224" s="6"/>
      <c r="P1224" s="6">
        <v>67</v>
      </c>
      <c r="Q1224" s="2">
        <v>1</v>
      </c>
      <c r="R1224" t="s">
        <v>166</v>
      </c>
      <c r="S1224" s="6">
        <f>Tabel134[[#This Row],[%-Eigendom]]*Tabel134[[#This Row],[Vermogen (KWp)]]</f>
        <v>67</v>
      </c>
    </row>
    <row r="1225" spans="2:19" x14ac:dyDescent="0.3">
      <c r="B1225" t="s">
        <v>3141</v>
      </c>
      <c r="C1225" t="s">
        <v>42</v>
      </c>
      <c r="D1225" t="s">
        <v>276</v>
      </c>
      <c r="E1225" t="s">
        <v>358</v>
      </c>
      <c r="F1225" t="s">
        <v>3142</v>
      </c>
      <c r="G1225" t="s">
        <v>587</v>
      </c>
      <c r="H1225">
        <v>2023</v>
      </c>
      <c r="I1225" t="s">
        <v>588</v>
      </c>
      <c r="J1225" t="s">
        <v>595</v>
      </c>
      <c r="K1225" t="s">
        <v>2948</v>
      </c>
      <c r="O1225" s="6"/>
      <c r="P1225" s="6">
        <v>90</v>
      </c>
      <c r="Q1225" s="2">
        <v>1</v>
      </c>
      <c r="R1225" t="s">
        <v>166</v>
      </c>
      <c r="S1225" s="6">
        <f>Tabel134[[#This Row],[%-Eigendom]]*Tabel134[[#This Row],[Vermogen (KWp)]]</f>
        <v>90</v>
      </c>
    </row>
    <row r="1226" spans="2:19" x14ac:dyDescent="0.3">
      <c r="B1226" t="s">
        <v>3143</v>
      </c>
      <c r="C1226" t="s">
        <v>28</v>
      </c>
      <c r="D1226" t="s">
        <v>33</v>
      </c>
      <c r="E1226" t="s">
        <v>1924</v>
      </c>
      <c r="F1226" t="s">
        <v>1925</v>
      </c>
      <c r="G1226" t="s">
        <v>587</v>
      </c>
      <c r="H1226">
        <v>2023</v>
      </c>
      <c r="I1226" t="s">
        <v>588</v>
      </c>
      <c r="J1226" t="s">
        <v>595</v>
      </c>
      <c r="K1226" t="s">
        <v>1989</v>
      </c>
      <c r="L1226" t="s">
        <v>1990</v>
      </c>
      <c r="O1226" s="6"/>
      <c r="P1226" s="6">
        <v>132</v>
      </c>
      <c r="Q1226" s="2">
        <v>1</v>
      </c>
      <c r="R1226" t="s">
        <v>166</v>
      </c>
      <c r="S1226" s="6">
        <f>Tabel134[[#This Row],[%-Eigendom]]*Tabel134[[#This Row],[Vermogen (KWp)]]</f>
        <v>132</v>
      </c>
    </row>
    <row r="1227" spans="2:19" x14ac:dyDescent="0.3">
      <c r="B1227" t="s">
        <v>3144</v>
      </c>
      <c r="C1227" t="s">
        <v>28</v>
      </c>
      <c r="D1227" t="s">
        <v>29</v>
      </c>
      <c r="E1227" t="s">
        <v>1361</v>
      </c>
      <c r="F1227" t="s">
        <v>2151</v>
      </c>
      <c r="G1227" t="s">
        <v>587</v>
      </c>
      <c r="H1227">
        <v>2023</v>
      </c>
      <c r="I1227" t="s">
        <v>588</v>
      </c>
      <c r="J1227" t="s">
        <v>595</v>
      </c>
      <c r="K1227" t="s">
        <v>3015</v>
      </c>
      <c r="O1227" s="6"/>
      <c r="P1227" s="6">
        <v>86</v>
      </c>
      <c r="Q1227" s="2">
        <v>1</v>
      </c>
      <c r="R1227" t="s">
        <v>166</v>
      </c>
      <c r="S1227" s="6">
        <f>Tabel134[[#This Row],[%-Eigendom]]*Tabel134[[#This Row],[Vermogen (KWp)]]</f>
        <v>86</v>
      </c>
    </row>
    <row r="1228" spans="2:19" x14ac:dyDescent="0.3">
      <c r="B1228" t="s">
        <v>3145</v>
      </c>
      <c r="C1228" t="s">
        <v>37</v>
      </c>
      <c r="D1228" t="s">
        <v>362</v>
      </c>
      <c r="E1228" t="s">
        <v>1272</v>
      </c>
      <c r="G1228" t="s">
        <v>587</v>
      </c>
      <c r="H1228">
        <v>2023</v>
      </c>
      <c r="I1228" t="s">
        <v>588</v>
      </c>
      <c r="J1228" t="s">
        <v>2513</v>
      </c>
      <c r="K1228" t="s">
        <v>3095</v>
      </c>
      <c r="O1228" s="6"/>
      <c r="P1228" s="6">
        <v>90</v>
      </c>
      <c r="Q1228" s="2">
        <v>1</v>
      </c>
      <c r="R1228" t="s">
        <v>166</v>
      </c>
      <c r="S1228" s="6">
        <f>Tabel134[[#This Row],[%-Eigendom]]*Tabel134[[#This Row],[Vermogen (KWp)]]</f>
        <v>90</v>
      </c>
    </row>
    <row r="1229" spans="2:19" x14ac:dyDescent="0.3">
      <c r="B1229" t="s">
        <v>3146</v>
      </c>
      <c r="C1229" t="s">
        <v>28</v>
      </c>
      <c r="D1229" t="s">
        <v>29</v>
      </c>
      <c r="E1229" t="s">
        <v>295</v>
      </c>
      <c r="G1229" t="s">
        <v>587</v>
      </c>
      <c r="H1229">
        <v>2023</v>
      </c>
      <c r="I1229" t="s">
        <v>588</v>
      </c>
      <c r="J1229" t="s">
        <v>595</v>
      </c>
      <c r="K1229" t="s">
        <v>296</v>
      </c>
      <c r="O1229" s="6"/>
      <c r="P1229" s="6">
        <v>207</v>
      </c>
      <c r="Q1229" s="2">
        <v>1</v>
      </c>
      <c r="R1229" t="s">
        <v>166</v>
      </c>
      <c r="S1229" s="6">
        <f>Tabel134[[#This Row],[%-Eigendom]]*Tabel134[[#This Row],[Vermogen (KWp)]]</f>
        <v>207</v>
      </c>
    </row>
    <row r="1230" spans="2:19" x14ac:dyDescent="0.3">
      <c r="B1230" t="s">
        <v>3147</v>
      </c>
      <c r="C1230" t="s">
        <v>28</v>
      </c>
      <c r="D1230" t="s">
        <v>33</v>
      </c>
      <c r="E1230" t="s">
        <v>1540</v>
      </c>
      <c r="G1230" t="s">
        <v>587</v>
      </c>
      <c r="H1230">
        <v>2023</v>
      </c>
      <c r="I1230" t="s">
        <v>607</v>
      </c>
      <c r="J1230" t="s">
        <v>595</v>
      </c>
      <c r="K1230" t="s">
        <v>1541</v>
      </c>
      <c r="O1230" s="6"/>
      <c r="P1230" s="6">
        <v>3936</v>
      </c>
      <c r="Q1230" s="2">
        <v>1</v>
      </c>
      <c r="R1230" t="s">
        <v>931</v>
      </c>
      <c r="S1230" s="6">
        <f>Tabel134[[#This Row],[%-Eigendom]]*Tabel134[[#This Row],[Vermogen (KWp)]]</f>
        <v>3936</v>
      </c>
    </row>
    <row r="1231" spans="2:19" x14ac:dyDescent="0.3">
      <c r="B1231" t="s">
        <v>3148</v>
      </c>
      <c r="C1231" t="s">
        <v>21</v>
      </c>
      <c r="D1231" t="s">
        <v>22</v>
      </c>
      <c r="E1231" t="s">
        <v>1055</v>
      </c>
      <c r="G1231" t="s">
        <v>587</v>
      </c>
      <c r="H1231">
        <v>2023</v>
      </c>
      <c r="I1231" t="s">
        <v>588</v>
      </c>
      <c r="J1231" t="s">
        <v>595</v>
      </c>
      <c r="K1231" t="s">
        <v>1201</v>
      </c>
      <c r="O1231" s="6"/>
      <c r="P1231" s="6">
        <v>74</v>
      </c>
      <c r="Q1231" s="2">
        <v>1</v>
      </c>
      <c r="R1231" t="s">
        <v>166</v>
      </c>
      <c r="S1231" s="6">
        <f>Tabel134[[#This Row],[%-Eigendom]]*Tabel134[[#This Row],[Vermogen (KWp)]]</f>
        <v>74</v>
      </c>
    </row>
    <row r="1232" spans="2:19" x14ac:dyDescent="0.3">
      <c r="B1232" t="s">
        <v>3149</v>
      </c>
      <c r="C1232" t="s">
        <v>85</v>
      </c>
      <c r="D1232" t="s">
        <v>86</v>
      </c>
      <c r="E1232" t="s">
        <v>85</v>
      </c>
      <c r="G1232" t="s">
        <v>587</v>
      </c>
      <c r="H1232">
        <v>2023</v>
      </c>
      <c r="I1232" t="s">
        <v>588</v>
      </c>
      <c r="J1232" t="s">
        <v>1070</v>
      </c>
      <c r="O1232" s="6"/>
      <c r="P1232" s="6">
        <v>100</v>
      </c>
      <c r="Q1232" s="2">
        <v>1</v>
      </c>
      <c r="R1232" t="s">
        <v>166</v>
      </c>
      <c r="S1232" s="6">
        <f>Tabel134[[#This Row],[%-Eigendom]]*Tabel134[[#This Row],[Vermogen (KWp)]]</f>
        <v>100</v>
      </c>
    </row>
    <row r="1233" spans="2:19" x14ac:dyDescent="0.3">
      <c r="B1233" t="s">
        <v>3150</v>
      </c>
      <c r="C1233" t="s">
        <v>53</v>
      </c>
      <c r="D1233" t="s">
        <v>54</v>
      </c>
      <c r="E1233" t="s">
        <v>1681</v>
      </c>
      <c r="F1233" t="s">
        <v>2343</v>
      </c>
      <c r="G1233" t="s">
        <v>587</v>
      </c>
      <c r="H1233">
        <v>2023</v>
      </c>
      <c r="I1233" t="s">
        <v>588</v>
      </c>
      <c r="J1233" t="s">
        <v>610</v>
      </c>
      <c r="K1233" t="s">
        <v>1149</v>
      </c>
      <c r="L1233" t="s">
        <v>1150</v>
      </c>
      <c r="O1233" s="6"/>
      <c r="P1233" s="6">
        <v>89</v>
      </c>
      <c r="Q1233" s="2">
        <v>1</v>
      </c>
      <c r="R1233" t="s">
        <v>166</v>
      </c>
      <c r="S1233" s="6">
        <f>Tabel134[[#This Row],[%-Eigendom]]*Tabel134[[#This Row],[Vermogen (KWp)]]</f>
        <v>89</v>
      </c>
    </row>
    <row r="1234" spans="2:19" x14ac:dyDescent="0.3">
      <c r="B1234" t="s">
        <v>3151</v>
      </c>
      <c r="C1234" t="s">
        <v>42</v>
      </c>
      <c r="D1234" t="s">
        <v>316</v>
      </c>
      <c r="E1234" t="s">
        <v>1936</v>
      </c>
      <c r="F1234" t="s">
        <v>1936</v>
      </c>
      <c r="G1234" t="s">
        <v>587</v>
      </c>
      <c r="H1234">
        <v>2023</v>
      </c>
      <c r="I1234" t="s">
        <v>588</v>
      </c>
      <c r="J1234" t="s">
        <v>595</v>
      </c>
      <c r="K1234" t="s">
        <v>1938</v>
      </c>
      <c r="L1234" t="s">
        <v>769</v>
      </c>
      <c r="O1234" s="6"/>
      <c r="P1234" s="6">
        <v>68</v>
      </c>
      <c r="Q1234" s="2">
        <v>1</v>
      </c>
      <c r="R1234" t="s">
        <v>166</v>
      </c>
      <c r="S1234" s="6">
        <f>Tabel134[[#This Row],[%-Eigendom]]*Tabel134[[#This Row],[Vermogen (KWp)]]</f>
        <v>68</v>
      </c>
    </row>
    <row r="1235" spans="2:19" x14ac:dyDescent="0.3">
      <c r="B1235" t="s">
        <v>3152</v>
      </c>
      <c r="C1235" t="s">
        <v>21</v>
      </c>
      <c r="D1235" t="s">
        <v>542</v>
      </c>
      <c r="E1235" t="s">
        <v>2118</v>
      </c>
      <c r="F1235" t="s">
        <v>2118</v>
      </c>
      <c r="G1235" t="s">
        <v>587</v>
      </c>
      <c r="H1235">
        <v>2023</v>
      </c>
      <c r="I1235" t="s">
        <v>588</v>
      </c>
      <c r="J1235" t="s">
        <v>595</v>
      </c>
      <c r="K1235" t="s">
        <v>3153</v>
      </c>
      <c r="O1235" s="6"/>
      <c r="P1235" s="6">
        <v>49</v>
      </c>
      <c r="Q1235" s="2">
        <v>1</v>
      </c>
      <c r="R1235" t="s">
        <v>166</v>
      </c>
      <c r="S1235" s="6">
        <f>Tabel134[[#This Row],[%-Eigendom]]*Tabel134[[#This Row],[Vermogen (KWp)]]</f>
        <v>49</v>
      </c>
    </row>
    <row r="1236" spans="2:19" x14ac:dyDescent="0.3">
      <c r="B1236" t="s">
        <v>3154</v>
      </c>
      <c r="C1236" t="s">
        <v>21</v>
      </c>
      <c r="D1236" t="s">
        <v>542</v>
      </c>
      <c r="E1236" t="s">
        <v>1211</v>
      </c>
      <c r="F1236" t="s">
        <v>3084</v>
      </c>
      <c r="G1236" t="s">
        <v>587</v>
      </c>
      <c r="H1236">
        <v>2023</v>
      </c>
      <c r="I1236" t="s">
        <v>588</v>
      </c>
      <c r="J1236" t="s">
        <v>595</v>
      </c>
      <c r="K1236" t="s">
        <v>3085</v>
      </c>
      <c r="O1236" s="6"/>
      <c r="P1236" s="6">
        <v>70</v>
      </c>
      <c r="Q1236" s="2">
        <v>1</v>
      </c>
      <c r="R1236" t="s">
        <v>166</v>
      </c>
      <c r="S1236" s="6">
        <f>Tabel134[[#This Row],[%-Eigendom]]*Tabel134[[#This Row],[Vermogen (KWp)]]</f>
        <v>70</v>
      </c>
    </row>
    <row r="1237" spans="2:19" x14ac:dyDescent="0.3">
      <c r="B1237" t="s">
        <v>3155</v>
      </c>
      <c r="C1237" t="s">
        <v>138</v>
      </c>
      <c r="D1237" t="s">
        <v>139</v>
      </c>
      <c r="E1237" t="s">
        <v>3156</v>
      </c>
      <c r="F1237" t="s">
        <v>3157</v>
      </c>
      <c r="G1237" t="s">
        <v>587</v>
      </c>
      <c r="H1237">
        <v>2023</v>
      </c>
      <c r="I1237" t="s">
        <v>588</v>
      </c>
      <c r="J1237" t="s">
        <v>595</v>
      </c>
      <c r="K1237" t="s">
        <v>3158</v>
      </c>
      <c r="L1237" t="s">
        <v>3159</v>
      </c>
      <c r="O1237" s="6"/>
      <c r="P1237" s="6">
        <v>100</v>
      </c>
      <c r="Q1237" s="2">
        <v>1</v>
      </c>
      <c r="R1237" t="s">
        <v>166</v>
      </c>
      <c r="S1237" s="6">
        <f>Tabel134[[#This Row],[%-Eigendom]]*Tabel134[[#This Row],[Vermogen (KWp)]]</f>
        <v>100</v>
      </c>
    </row>
    <row r="1238" spans="2:19" x14ac:dyDescent="0.3">
      <c r="B1238" t="s">
        <v>3160</v>
      </c>
      <c r="C1238" t="s">
        <v>85</v>
      </c>
      <c r="D1238" t="s">
        <v>86</v>
      </c>
      <c r="E1238" t="s">
        <v>85</v>
      </c>
      <c r="F1238" t="s">
        <v>85</v>
      </c>
      <c r="G1238" t="s">
        <v>587</v>
      </c>
      <c r="H1238">
        <v>2023</v>
      </c>
      <c r="I1238" t="s">
        <v>588</v>
      </c>
      <c r="J1238" t="s">
        <v>595</v>
      </c>
      <c r="K1238" t="s">
        <v>174</v>
      </c>
      <c r="L1238" t="s">
        <v>2626</v>
      </c>
      <c r="O1238" s="6"/>
      <c r="P1238" s="6">
        <v>76</v>
      </c>
      <c r="Q1238" s="2">
        <v>1</v>
      </c>
      <c r="R1238" t="s">
        <v>166</v>
      </c>
      <c r="S1238" s="6">
        <f>Tabel134[[#This Row],[%-Eigendom]]*Tabel134[[#This Row],[Vermogen (KWp)]]</f>
        <v>76</v>
      </c>
    </row>
    <row r="1239" spans="2:19" x14ac:dyDescent="0.3">
      <c r="B1239" t="s">
        <v>3161</v>
      </c>
      <c r="C1239" t="s">
        <v>28</v>
      </c>
      <c r="D1239" t="s">
        <v>33</v>
      </c>
      <c r="E1239" t="s">
        <v>1924</v>
      </c>
      <c r="G1239" t="s">
        <v>587</v>
      </c>
      <c r="H1239">
        <v>2023</v>
      </c>
      <c r="I1239" t="s">
        <v>588</v>
      </c>
      <c r="J1239" t="s">
        <v>595</v>
      </c>
      <c r="K1239" t="s">
        <v>1989</v>
      </c>
      <c r="L1239" t="s">
        <v>1990</v>
      </c>
      <c r="O1239" s="6"/>
      <c r="P1239" s="6">
        <v>95</v>
      </c>
      <c r="Q1239" s="2">
        <v>1</v>
      </c>
      <c r="R1239" t="s">
        <v>166</v>
      </c>
      <c r="S1239" s="6">
        <f>Tabel134[[#This Row],[%-Eigendom]]*Tabel134[[#This Row],[Vermogen (KWp)]]</f>
        <v>95</v>
      </c>
    </row>
    <row r="1240" spans="2:19" x14ac:dyDescent="0.3">
      <c r="B1240" t="s">
        <v>3162</v>
      </c>
      <c r="C1240" t="s">
        <v>48</v>
      </c>
      <c r="D1240" t="s">
        <v>49</v>
      </c>
      <c r="E1240" t="s">
        <v>340</v>
      </c>
      <c r="G1240" t="s">
        <v>587</v>
      </c>
      <c r="H1240">
        <v>2023</v>
      </c>
      <c r="I1240" t="s">
        <v>588</v>
      </c>
      <c r="J1240" t="s">
        <v>599</v>
      </c>
      <c r="K1240" t="s">
        <v>3163</v>
      </c>
      <c r="O1240" s="6"/>
      <c r="P1240" s="6">
        <v>48</v>
      </c>
      <c r="Q1240" s="2">
        <v>1</v>
      </c>
      <c r="R1240" t="s">
        <v>166</v>
      </c>
      <c r="S1240" s="6">
        <f>Tabel134[[#This Row],[%-Eigendom]]*Tabel134[[#This Row],[Vermogen (KWp)]]</f>
        <v>48</v>
      </c>
    </row>
    <row r="1241" spans="2:19" x14ac:dyDescent="0.3">
      <c r="B1241" t="s">
        <v>3164</v>
      </c>
      <c r="C1241" t="s">
        <v>53</v>
      </c>
      <c r="D1241" t="s">
        <v>54</v>
      </c>
      <c r="E1241" t="s">
        <v>1246</v>
      </c>
      <c r="G1241" t="s">
        <v>587</v>
      </c>
      <c r="H1241">
        <v>2023</v>
      </c>
      <c r="I1241" t="s">
        <v>588</v>
      </c>
      <c r="J1241" t="s">
        <v>610</v>
      </c>
      <c r="K1241" t="s">
        <v>1149</v>
      </c>
      <c r="L1241" t="s">
        <v>1150</v>
      </c>
      <c r="O1241" s="6"/>
      <c r="P1241" s="6">
        <v>80</v>
      </c>
      <c r="Q1241" s="2">
        <v>1</v>
      </c>
      <c r="R1241" t="s">
        <v>166</v>
      </c>
      <c r="S1241" s="6">
        <f>Tabel134[[#This Row],[%-Eigendom]]*Tabel134[[#This Row],[Vermogen (KWp)]]</f>
        <v>80</v>
      </c>
    </row>
    <row r="1242" spans="2:19" x14ac:dyDescent="0.3">
      <c r="B1242" t="s">
        <v>3165</v>
      </c>
      <c r="C1242" t="s">
        <v>28</v>
      </c>
      <c r="D1242" t="s">
        <v>33</v>
      </c>
      <c r="E1242" t="s">
        <v>1540</v>
      </c>
      <c r="F1242" t="s">
        <v>3071</v>
      </c>
      <c r="G1242" t="s">
        <v>587</v>
      </c>
      <c r="H1242">
        <v>2023</v>
      </c>
      <c r="I1242" t="s">
        <v>607</v>
      </c>
      <c r="J1242" t="s">
        <v>595</v>
      </c>
      <c r="K1242" t="s">
        <v>1541</v>
      </c>
      <c r="O1242" s="6"/>
      <c r="P1242" s="6">
        <v>5005</v>
      </c>
      <c r="Q1242" s="2">
        <v>1</v>
      </c>
      <c r="R1242" t="s">
        <v>931</v>
      </c>
      <c r="S1242" s="6">
        <f>Tabel134[[#This Row],[%-Eigendom]]*Tabel134[[#This Row],[Vermogen (KWp)]]</f>
        <v>5005</v>
      </c>
    </row>
    <row r="1243" spans="2:19" x14ac:dyDescent="0.3">
      <c r="B1243" t="s">
        <v>3166</v>
      </c>
      <c r="C1243" t="s">
        <v>85</v>
      </c>
      <c r="D1243" t="s">
        <v>86</v>
      </c>
      <c r="E1243" t="s">
        <v>120</v>
      </c>
      <c r="F1243" t="s">
        <v>2933</v>
      </c>
      <c r="G1243" t="s">
        <v>587</v>
      </c>
      <c r="H1243">
        <v>2023</v>
      </c>
      <c r="I1243" t="s">
        <v>588</v>
      </c>
      <c r="J1243" t="s">
        <v>595</v>
      </c>
      <c r="K1243" t="s">
        <v>2098</v>
      </c>
      <c r="O1243" s="6"/>
      <c r="P1243" s="6">
        <v>51</v>
      </c>
      <c r="Q1243" s="2">
        <v>1</v>
      </c>
      <c r="R1243" t="s">
        <v>166</v>
      </c>
      <c r="S1243" s="6">
        <f>Tabel134[[#This Row],[%-Eigendom]]*Tabel134[[#This Row],[Vermogen (KWp)]]</f>
        <v>51</v>
      </c>
    </row>
    <row r="1244" spans="2:19" x14ac:dyDescent="0.3">
      <c r="B1244" t="s">
        <v>3167</v>
      </c>
      <c r="C1244" t="s">
        <v>85</v>
      </c>
      <c r="D1244" t="s">
        <v>86</v>
      </c>
      <c r="E1244" t="s">
        <v>126</v>
      </c>
      <c r="F1244" t="s">
        <v>126</v>
      </c>
      <c r="G1244" t="s">
        <v>880</v>
      </c>
      <c r="H1244">
        <v>2023</v>
      </c>
      <c r="I1244" t="s">
        <v>607</v>
      </c>
      <c r="J1244" t="s">
        <v>595</v>
      </c>
      <c r="K1244" t="s">
        <v>127</v>
      </c>
      <c r="L1244" t="s">
        <v>3168</v>
      </c>
      <c r="N1244" t="s">
        <v>3169</v>
      </c>
      <c r="O1244" s="6">
        <v>50000</v>
      </c>
      <c r="P1244" s="6">
        <v>0</v>
      </c>
      <c r="Q1244" s="2">
        <v>0</v>
      </c>
      <c r="R1244" t="s">
        <v>71</v>
      </c>
      <c r="S1244" s="6">
        <f>Tabel134[[#This Row],[%-Eigendom]]*Tabel134[[#This Row],[Vermogen (KWp)]]</f>
        <v>0</v>
      </c>
    </row>
    <row r="1245" spans="2:19" x14ac:dyDescent="0.3">
      <c r="B1245" t="s">
        <v>3170</v>
      </c>
      <c r="C1245" t="s">
        <v>48</v>
      </c>
      <c r="D1245" t="s">
        <v>49</v>
      </c>
      <c r="E1245" t="s">
        <v>2094</v>
      </c>
      <c r="G1245" t="s">
        <v>587</v>
      </c>
      <c r="H1245">
        <v>2023</v>
      </c>
      <c r="I1245" t="s">
        <v>588</v>
      </c>
      <c r="J1245" t="s">
        <v>2114</v>
      </c>
      <c r="K1245" t="s">
        <v>3009</v>
      </c>
      <c r="L1245" t="s">
        <v>3010</v>
      </c>
      <c r="O1245" s="6"/>
      <c r="P1245" s="6">
        <v>318</v>
      </c>
      <c r="Q1245" s="2">
        <v>1</v>
      </c>
      <c r="R1245" t="s">
        <v>166</v>
      </c>
      <c r="S1245" s="6">
        <f>Tabel134[[#This Row],[%-Eigendom]]*Tabel134[[#This Row],[Vermogen (KWp)]]</f>
        <v>318</v>
      </c>
    </row>
    <row r="1246" spans="2:19" x14ac:dyDescent="0.3">
      <c r="B1246" t="s">
        <v>3171</v>
      </c>
      <c r="C1246" t="s">
        <v>28</v>
      </c>
      <c r="D1246" t="s">
        <v>29</v>
      </c>
      <c r="E1246" t="s">
        <v>295</v>
      </c>
      <c r="G1246" t="s">
        <v>587</v>
      </c>
      <c r="H1246">
        <v>2023</v>
      </c>
      <c r="I1246" t="s">
        <v>607</v>
      </c>
      <c r="J1246" t="s">
        <v>595</v>
      </c>
      <c r="K1246" t="s">
        <v>296</v>
      </c>
      <c r="O1246" s="6"/>
      <c r="P1246" s="6">
        <v>176</v>
      </c>
      <c r="Q1246" s="2">
        <v>1</v>
      </c>
      <c r="R1246" t="s">
        <v>166</v>
      </c>
      <c r="S1246" s="6">
        <f>Tabel134[[#This Row],[%-Eigendom]]*Tabel134[[#This Row],[Vermogen (KWp)]]</f>
        <v>176</v>
      </c>
    </row>
    <row r="1247" spans="2:19" x14ac:dyDescent="0.3">
      <c r="B1247" t="s">
        <v>3172</v>
      </c>
      <c r="C1247" t="s">
        <v>28</v>
      </c>
      <c r="D1247" t="s">
        <v>29</v>
      </c>
      <c r="E1247" t="s">
        <v>30</v>
      </c>
      <c r="G1247" t="s">
        <v>587</v>
      </c>
      <c r="H1247">
        <v>2023</v>
      </c>
      <c r="I1247" t="s">
        <v>588</v>
      </c>
      <c r="J1247" t="s">
        <v>595</v>
      </c>
      <c r="K1247" t="s">
        <v>3173</v>
      </c>
      <c r="O1247" s="6"/>
      <c r="P1247" s="6">
        <v>54</v>
      </c>
      <c r="Q1247" s="2">
        <v>1</v>
      </c>
      <c r="R1247" t="s">
        <v>166</v>
      </c>
      <c r="S1247" s="6">
        <f>Tabel134[[#This Row],[%-Eigendom]]*Tabel134[[#This Row],[Vermogen (KWp)]]</f>
        <v>54</v>
      </c>
    </row>
    <row r="1248" spans="2:19" x14ac:dyDescent="0.3">
      <c r="B1248" t="s">
        <v>3174</v>
      </c>
      <c r="C1248" t="s">
        <v>48</v>
      </c>
      <c r="D1248" t="s">
        <v>403</v>
      </c>
      <c r="E1248" t="s">
        <v>404</v>
      </c>
      <c r="G1248" t="s">
        <v>587</v>
      </c>
      <c r="H1248">
        <v>2023</v>
      </c>
      <c r="I1248" t="s">
        <v>588</v>
      </c>
      <c r="J1248" t="s">
        <v>2114</v>
      </c>
      <c r="K1248" t="s">
        <v>2738</v>
      </c>
      <c r="L1248" t="s">
        <v>2739</v>
      </c>
      <c r="O1248" s="6"/>
      <c r="P1248" s="6">
        <v>233</v>
      </c>
      <c r="Q1248" s="2">
        <v>1</v>
      </c>
      <c r="R1248" t="s">
        <v>166</v>
      </c>
      <c r="S1248" s="6">
        <f>Tabel134[[#This Row],[%-Eigendom]]*Tabel134[[#This Row],[Vermogen (KWp)]]</f>
        <v>233</v>
      </c>
    </row>
    <row r="1249" spans="2:19" x14ac:dyDescent="0.3">
      <c r="B1249" t="s">
        <v>3175</v>
      </c>
      <c r="C1249" t="s">
        <v>48</v>
      </c>
      <c r="D1249" t="s">
        <v>49</v>
      </c>
      <c r="E1249" t="s">
        <v>558</v>
      </c>
      <c r="G1249" t="s">
        <v>587</v>
      </c>
      <c r="H1249">
        <v>2023</v>
      </c>
      <c r="I1249" t="s">
        <v>607</v>
      </c>
      <c r="J1249" t="s">
        <v>595</v>
      </c>
      <c r="K1249" t="s">
        <v>559</v>
      </c>
      <c r="L1249" t="s">
        <v>3176</v>
      </c>
      <c r="N1249" t="s">
        <v>3177</v>
      </c>
      <c r="O1249" s="6">
        <v>12651</v>
      </c>
      <c r="P1249" s="6">
        <v>759</v>
      </c>
      <c r="Q1249" s="2">
        <v>0.06</v>
      </c>
      <c r="R1249" t="s">
        <v>931</v>
      </c>
      <c r="S1249" s="6">
        <f>Tabel134[[#This Row],[%-Eigendom]]*Tabel134[[#This Row],[Vermogen (KWp)]]</f>
        <v>45.54</v>
      </c>
    </row>
    <row r="1250" spans="2:19" x14ac:dyDescent="0.3">
      <c r="B1250" t="s">
        <v>3178</v>
      </c>
      <c r="C1250" t="s">
        <v>66</v>
      </c>
      <c r="D1250" t="s">
        <v>80</v>
      </c>
      <c r="E1250" t="s">
        <v>182</v>
      </c>
      <c r="F1250" t="s">
        <v>182</v>
      </c>
      <c r="G1250" t="s">
        <v>587</v>
      </c>
      <c r="H1250">
        <v>2023</v>
      </c>
      <c r="I1250" t="s">
        <v>588</v>
      </c>
      <c r="J1250" t="s">
        <v>595</v>
      </c>
      <c r="K1250" t="s">
        <v>183</v>
      </c>
      <c r="O1250" s="6"/>
      <c r="P1250" s="6">
        <v>5</v>
      </c>
      <c r="Q1250" s="2">
        <v>1</v>
      </c>
      <c r="R1250" t="s">
        <v>596</v>
      </c>
      <c r="S1250" s="6">
        <f>Tabel134[[#This Row],[%-Eigendom]]*Tabel134[[#This Row],[Vermogen (KWp)]]</f>
        <v>5</v>
      </c>
    </row>
    <row r="1251" spans="2:19" x14ac:dyDescent="0.3">
      <c r="B1251" t="s">
        <v>3179</v>
      </c>
      <c r="C1251" t="s">
        <v>85</v>
      </c>
      <c r="D1251" t="s">
        <v>86</v>
      </c>
      <c r="E1251" t="s">
        <v>87</v>
      </c>
      <c r="F1251" t="s">
        <v>3180</v>
      </c>
      <c r="G1251" t="s">
        <v>587</v>
      </c>
      <c r="H1251">
        <v>2023</v>
      </c>
      <c r="I1251" t="s">
        <v>607</v>
      </c>
      <c r="J1251" t="s">
        <v>2513</v>
      </c>
      <c r="K1251" t="s">
        <v>3181</v>
      </c>
      <c r="L1251" t="s">
        <v>3182</v>
      </c>
      <c r="N1251" t="s">
        <v>3183</v>
      </c>
      <c r="O1251" s="6">
        <v>18700</v>
      </c>
      <c r="P1251" s="6">
        <v>4675</v>
      </c>
      <c r="Q1251" s="2">
        <v>0.25</v>
      </c>
      <c r="R1251" t="s">
        <v>71</v>
      </c>
      <c r="S1251" s="6">
        <f>Tabel134[[#This Row],[%-Eigendom]]*Tabel134[[#This Row],[Vermogen (KWp)]]</f>
        <v>1168.75</v>
      </c>
    </row>
    <row r="1252" spans="2:19" x14ac:dyDescent="0.3">
      <c r="B1252" t="s">
        <v>3184</v>
      </c>
      <c r="C1252" t="s">
        <v>21</v>
      </c>
      <c r="D1252" t="s">
        <v>22</v>
      </c>
      <c r="E1252" t="s">
        <v>690</v>
      </c>
      <c r="F1252" t="s">
        <v>3185</v>
      </c>
      <c r="G1252" t="s">
        <v>587</v>
      </c>
      <c r="H1252">
        <v>2023</v>
      </c>
      <c r="I1252" t="s">
        <v>588</v>
      </c>
      <c r="J1252" t="s">
        <v>595</v>
      </c>
      <c r="K1252" t="s">
        <v>2762</v>
      </c>
      <c r="O1252" s="6"/>
      <c r="P1252" s="6">
        <v>82</v>
      </c>
      <c r="Q1252" s="2">
        <v>1</v>
      </c>
      <c r="R1252" t="s">
        <v>166</v>
      </c>
      <c r="S1252" s="6">
        <f>Tabel134[[#This Row],[%-Eigendom]]*Tabel134[[#This Row],[Vermogen (KWp)]]</f>
        <v>82</v>
      </c>
    </row>
    <row r="1253" spans="2:19" x14ac:dyDescent="0.3">
      <c r="B1253" t="s">
        <v>3186</v>
      </c>
      <c r="C1253" t="s">
        <v>28</v>
      </c>
      <c r="D1253" t="s">
        <v>29</v>
      </c>
      <c r="E1253" t="s">
        <v>295</v>
      </c>
      <c r="F1253" t="s">
        <v>1837</v>
      </c>
      <c r="G1253" t="s">
        <v>587</v>
      </c>
      <c r="H1253">
        <v>2023</v>
      </c>
      <c r="I1253" t="s">
        <v>607</v>
      </c>
      <c r="J1253" t="s">
        <v>1431</v>
      </c>
      <c r="K1253" t="s">
        <v>1838</v>
      </c>
      <c r="M1253" t="s">
        <v>677</v>
      </c>
      <c r="N1253" t="s">
        <v>3187</v>
      </c>
      <c r="O1253" s="6">
        <v>18000</v>
      </c>
      <c r="P1253" s="6"/>
      <c r="Q1253" s="2">
        <v>0</v>
      </c>
      <c r="R1253" t="s">
        <v>71</v>
      </c>
      <c r="S1253" s="6">
        <f>Tabel134[[#This Row],[%-Eigendom]]*Tabel134[[#This Row],[Vermogen (KWp)]]</f>
        <v>0</v>
      </c>
    </row>
    <row r="1254" spans="2:19" x14ac:dyDescent="0.3">
      <c r="B1254" t="s">
        <v>3188</v>
      </c>
      <c r="C1254" t="s">
        <v>66</v>
      </c>
      <c r="D1254" t="s">
        <v>67</v>
      </c>
      <c r="E1254" t="s">
        <v>598</v>
      </c>
      <c r="G1254" t="s">
        <v>587</v>
      </c>
      <c r="H1254">
        <v>2023</v>
      </c>
      <c r="I1254" t="s">
        <v>588</v>
      </c>
      <c r="J1254" t="s">
        <v>595</v>
      </c>
      <c r="K1254" t="s">
        <v>1300</v>
      </c>
      <c r="O1254" s="6"/>
      <c r="P1254" s="6">
        <v>86</v>
      </c>
      <c r="Q1254" s="2">
        <v>1</v>
      </c>
      <c r="R1254" t="s">
        <v>166</v>
      </c>
      <c r="S1254" s="6">
        <f>Tabel134[[#This Row],[%-Eigendom]]*Tabel134[[#This Row],[Vermogen (KWp)]]</f>
        <v>86</v>
      </c>
    </row>
    <row r="1255" spans="2:19" x14ac:dyDescent="0.3">
      <c r="B1255" t="s">
        <v>3189</v>
      </c>
      <c r="C1255" t="s">
        <v>48</v>
      </c>
      <c r="D1255" t="s">
        <v>228</v>
      </c>
      <c r="E1255" t="s">
        <v>781</v>
      </c>
      <c r="F1255" t="s">
        <v>1122</v>
      </c>
      <c r="G1255" t="s">
        <v>587</v>
      </c>
      <c r="H1255">
        <v>2023</v>
      </c>
      <c r="I1255" t="s">
        <v>588</v>
      </c>
      <c r="J1255" t="s">
        <v>595</v>
      </c>
      <c r="K1255" t="s">
        <v>1861</v>
      </c>
      <c r="O1255" s="6"/>
      <c r="P1255" s="6">
        <v>67</v>
      </c>
      <c r="Q1255" s="2">
        <v>1</v>
      </c>
      <c r="R1255" t="s">
        <v>166</v>
      </c>
      <c r="S1255" s="6">
        <f>Tabel134[[#This Row],[%-Eigendom]]*Tabel134[[#This Row],[Vermogen (KWp)]]</f>
        <v>67</v>
      </c>
    </row>
    <row r="1256" spans="2:19" x14ac:dyDescent="0.3">
      <c r="B1256" t="s">
        <v>3190</v>
      </c>
      <c r="C1256" t="s">
        <v>21</v>
      </c>
      <c r="D1256" t="s">
        <v>22</v>
      </c>
      <c r="E1256" t="s">
        <v>158</v>
      </c>
      <c r="F1256" t="s">
        <v>1603</v>
      </c>
      <c r="G1256" t="s">
        <v>587</v>
      </c>
      <c r="H1256">
        <v>2023</v>
      </c>
      <c r="I1256" t="s">
        <v>588</v>
      </c>
      <c r="J1256" t="s">
        <v>1070</v>
      </c>
      <c r="O1256" s="6"/>
      <c r="P1256" s="6">
        <v>54</v>
      </c>
      <c r="Q1256" s="2">
        <v>1</v>
      </c>
      <c r="R1256" t="s">
        <v>166</v>
      </c>
      <c r="S1256" s="6">
        <f>Tabel134[[#This Row],[%-Eigendom]]*Tabel134[[#This Row],[Vermogen (KWp)]]</f>
        <v>54</v>
      </c>
    </row>
    <row r="1257" spans="2:19" x14ac:dyDescent="0.3">
      <c r="B1257" t="s">
        <v>3191</v>
      </c>
      <c r="C1257" t="s">
        <v>21</v>
      </c>
      <c r="D1257" t="s">
        <v>22</v>
      </c>
      <c r="E1257" t="s">
        <v>21</v>
      </c>
      <c r="G1257" t="s">
        <v>587</v>
      </c>
      <c r="H1257">
        <v>2023</v>
      </c>
      <c r="I1257" t="s">
        <v>607</v>
      </c>
      <c r="J1257" t="s">
        <v>595</v>
      </c>
      <c r="K1257" t="s">
        <v>23</v>
      </c>
      <c r="L1257" t="s">
        <v>1052</v>
      </c>
      <c r="N1257" t="s">
        <v>3192</v>
      </c>
      <c r="O1257" s="6">
        <v>530</v>
      </c>
      <c r="P1257" s="6">
        <v>353</v>
      </c>
      <c r="Q1257" s="2">
        <v>0.67</v>
      </c>
      <c r="R1257" t="s">
        <v>931</v>
      </c>
      <c r="S1257" s="6">
        <f>Tabel134[[#This Row],[%-Eigendom]]*Tabel134[[#This Row],[Vermogen (KWp)]]</f>
        <v>236.51000000000002</v>
      </c>
    </row>
    <row r="1258" spans="2:19" x14ac:dyDescent="0.3">
      <c r="B1258" t="s">
        <v>3193</v>
      </c>
      <c r="C1258" t="s">
        <v>48</v>
      </c>
      <c r="D1258" t="s">
        <v>403</v>
      </c>
      <c r="E1258" t="s">
        <v>1465</v>
      </c>
      <c r="G1258" t="s">
        <v>587</v>
      </c>
      <c r="H1258">
        <v>2023</v>
      </c>
      <c r="I1258" t="s">
        <v>588</v>
      </c>
      <c r="J1258" t="s">
        <v>595</v>
      </c>
      <c r="K1258" t="s">
        <v>1943</v>
      </c>
      <c r="O1258" s="6"/>
      <c r="P1258" s="6">
        <v>82</v>
      </c>
      <c r="Q1258" s="2">
        <v>1</v>
      </c>
      <c r="R1258" t="s">
        <v>166</v>
      </c>
      <c r="S1258" s="6">
        <f>Tabel134[[#This Row],[%-Eigendom]]*Tabel134[[#This Row],[Vermogen (KWp)]]</f>
        <v>82</v>
      </c>
    </row>
    <row r="1259" spans="2:19" x14ac:dyDescent="0.3">
      <c r="B1259" t="s">
        <v>3194</v>
      </c>
      <c r="C1259" t="s">
        <v>28</v>
      </c>
      <c r="D1259" t="s">
        <v>33</v>
      </c>
      <c r="E1259" t="s">
        <v>2307</v>
      </c>
      <c r="F1259" t="s">
        <v>3195</v>
      </c>
      <c r="G1259" t="s">
        <v>587</v>
      </c>
      <c r="H1259">
        <v>2023</v>
      </c>
      <c r="I1259" t="s">
        <v>588</v>
      </c>
      <c r="J1259" t="s">
        <v>595</v>
      </c>
      <c r="K1259" t="s">
        <v>2309</v>
      </c>
      <c r="N1259" t="s">
        <v>2310</v>
      </c>
      <c r="O1259" s="6"/>
      <c r="P1259" s="6">
        <v>78</v>
      </c>
      <c r="Q1259" s="2">
        <v>1</v>
      </c>
      <c r="R1259" t="s">
        <v>166</v>
      </c>
      <c r="S1259" s="6">
        <f>Tabel134[[#This Row],[%-Eigendom]]*Tabel134[[#This Row],[Vermogen (KWp)]]</f>
        <v>78</v>
      </c>
    </row>
    <row r="1260" spans="2:19" x14ac:dyDescent="0.3">
      <c r="B1260" t="s">
        <v>3196</v>
      </c>
      <c r="C1260" t="s">
        <v>48</v>
      </c>
      <c r="D1260" t="s">
        <v>228</v>
      </c>
      <c r="E1260" t="s">
        <v>781</v>
      </c>
      <c r="G1260" t="s">
        <v>587</v>
      </c>
      <c r="H1260">
        <v>2023</v>
      </c>
      <c r="I1260" t="s">
        <v>588</v>
      </c>
      <c r="J1260" t="s">
        <v>595</v>
      </c>
      <c r="K1260" t="s">
        <v>1861</v>
      </c>
      <c r="O1260" s="6"/>
      <c r="P1260" s="6">
        <v>63</v>
      </c>
      <c r="Q1260" s="2">
        <v>1</v>
      </c>
      <c r="R1260" t="s">
        <v>166</v>
      </c>
      <c r="S1260" s="6">
        <f>Tabel134[[#This Row],[%-Eigendom]]*Tabel134[[#This Row],[Vermogen (KWp)]]</f>
        <v>63</v>
      </c>
    </row>
    <row r="1261" spans="2:19" x14ac:dyDescent="0.3">
      <c r="B1261" t="s">
        <v>3197</v>
      </c>
      <c r="C1261" t="s">
        <v>85</v>
      </c>
      <c r="D1261" t="s">
        <v>86</v>
      </c>
      <c r="E1261" t="s">
        <v>85</v>
      </c>
      <c r="F1261" t="s">
        <v>85</v>
      </c>
      <c r="G1261" t="s">
        <v>587</v>
      </c>
      <c r="H1261">
        <v>2023</v>
      </c>
      <c r="I1261" t="s">
        <v>588</v>
      </c>
      <c r="J1261" t="s">
        <v>595</v>
      </c>
      <c r="K1261" t="s">
        <v>174</v>
      </c>
      <c r="L1261" t="s">
        <v>2626</v>
      </c>
      <c r="O1261" s="6"/>
      <c r="P1261" s="6">
        <v>54</v>
      </c>
      <c r="Q1261" s="2">
        <v>1</v>
      </c>
      <c r="R1261" t="s">
        <v>166</v>
      </c>
      <c r="S1261" s="6">
        <f>Tabel134[[#This Row],[%-Eigendom]]*Tabel134[[#This Row],[Vermogen (KWp)]]</f>
        <v>54</v>
      </c>
    </row>
    <row r="1262" spans="2:19" x14ac:dyDescent="0.3">
      <c r="B1262" t="s">
        <v>3198</v>
      </c>
      <c r="C1262" t="s">
        <v>48</v>
      </c>
      <c r="D1262" t="s">
        <v>49</v>
      </c>
      <c r="E1262" t="s">
        <v>636</v>
      </c>
      <c r="G1262" t="s">
        <v>587</v>
      </c>
      <c r="H1262">
        <v>2023</v>
      </c>
      <c r="I1262" t="s">
        <v>588</v>
      </c>
      <c r="J1262" t="s">
        <v>2114</v>
      </c>
      <c r="K1262" t="s">
        <v>3199</v>
      </c>
      <c r="L1262" t="s">
        <v>2362</v>
      </c>
      <c r="O1262" s="6"/>
      <c r="P1262" s="6">
        <v>148</v>
      </c>
      <c r="Q1262" s="2">
        <v>1</v>
      </c>
      <c r="R1262" t="s">
        <v>166</v>
      </c>
      <c r="S1262" s="6">
        <f>Tabel134[[#This Row],[%-Eigendom]]*Tabel134[[#This Row],[Vermogen (KWp)]]</f>
        <v>148</v>
      </c>
    </row>
    <row r="1263" spans="2:19" x14ac:dyDescent="0.3">
      <c r="B1263" t="s">
        <v>3200</v>
      </c>
      <c r="C1263" t="s">
        <v>48</v>
      </c>
      <c r="D1263" t="s">
        <v>228</v>
      </c>
      <c r="E1263" t="s">
        <v>781</v>
      </c>
      <c r="G1263" t="s">
        <v>587</v>
      </c>
      <c r="H1263">
        <v>2023</v>
      </c>
      <c r="I1263" t="s">
        <v>588</v>
      </c>
      <c r="J1263" t="s">
        <v>595</v>
      </c>
      <c r="K1263" t="s">
        <v>1861</v>
      </c>
      <c r="O1263" s="6"/>
      <c r="P1263" s="6">
        <v>67</v>
      </c>
      <c r="Q1263" s="2">
        <v>1</v>
      </c>
      <c r="R1263" t="s">
        <v>166</v>
      </c>
      <c r="S1263" s="6">
        <f>Tabel134[[#This Row],[%-Eigendom]]*Tabel134[[#This Row],[Vermogen (KWp)]]</f>
        <v>67</v>
      </c>
    </row>
    <row r="1264" spans="2:19" x14ac:dyDescent="0.3">
      <c r="B1264" t="s">
        <v>3201</v>
      </c>
      <c r="C1264" t="s">
        <v>48</v>
      </c>
      <c r="D1264" t="s">
        <v>49</v>
      </c>
      <c r="E1264" t="s">
        <v>340</v>
      </c>
      <c r="F1264" t="s">
        <v>2788</v>
      </c>
      <c r="G1264" t="s">
        <v>587</v>
      </c>
      <c r="H1264">
        <v>2023</v>
      </c>
      <c r="I1264" t="s">
        <v>588</v>
      </c>
      <c r="J1264" t="s">
        <v>595</v>
      </c>
      <c r="K1264" t="s">
        <v>2789</v>
      </c>
      <c r="O1264" s="6"/>
      <c r="P1264" s="6">
        <v>81</v>
      </c>
      <c r="Q1264" s="2">
        <v>1</v>
      </c>
      <c r="R1264" t="s">
        <v>166</v>
      </c>
      <c r="S1264" s="6">
        <f>Tabel134[[#This Row],[%-Eigendom]]*Tabel134[[#This Row],[Vermogen (KWp)]]</f>
        <v>81</v>
      </c>
    </row>
    <row r="1265" spans="2:19" x14ac:dyDescent="0.3">
      <c r="B1265" t="s">
        <v>3202</v>
      </c>
      <c r="C1265" t="s">
        <v>85</v>
      </c>
      <c r="D1265" t="s">
        <v>86</v>
      </c>
      <c r="E1265" t="s">
        <v>344</v>
      </c>
      <c r="F1265" t="s">
        <v>3203</v>
      </c>
      <c r="G1265" t="s">
        <v>587</v>
      </c>
      <c r="H1265">
        <v>2023</v>
      </c>
      <c r="I1265" t="s">
        <v>588</v>
      </c>
      <c r="J1265" t="s">
        <v>595</v>
      </c>
      <c r="K1265" t="s">
        <v>989</v>
      </c>
      <c r="O1265" s="6"/>
      <c r="P1265" s="6">
        <v>86</v>
      </c>
      <c r="Q1265" s="2">
        <v>1</v>
      </c>
      <c r="R1265" t="s">
        <v>166</v>
      </c>
      <c r="S1265" s="6">
        <f>Tabel134[[#This Row],[%-Eigendom]]*Tabel134[[#This Row],[Vermogen (KWp)]]</f>
        <v>86</v>
      </c>
    </row>
    <row r="1266" spans="2:19" x14ac:dyDescent="0.3">
      <c r="B1266" t="s">
        <v>3204</v>
      </c>
      <c r="C1266" t="s">
        <v>48</v>
      </c>
      <c r="D1266" t="s">
        <v>49</v>
      </c>
      <c r="E1266" s="5" t="s">
        <v>272</v>
      </c>
      <c r="G1266" t="s">
        <v>587</v>
      </c>
      <c r="H1266">
        <v>2023</v>
      </c>
      <c r="I1266" t="s">
        <v>588</v>
      </c>
      <c r="J1266" t="s">
        <v>595</v>
      </c>
      <c r="K1266" t="s">
        <v>2996</v>
      </c>
      <c r="O1266" s="6"/>
      <c r="P1266" s="6">
        <v>19</v>
      </c>
      <c r="Q1266" s="2">
        <v>1</v>
      </c>
      <c r="R1266" t="s">
        <v>166</v>
      </c>
      <c r="S1266" s="6">
        <f>Tabel134[[#This Row],[%-Eigendom]]*Tabel134[[#This Row],[Vermogen (KWp)]]</f>
        <v>19</v>
      </c>
    </row>
    <row r="1267" spans="2:19" x14ac:dyDescent="0.3">
      <c r="B1267" t="s">
        <v>3205</v>
      </c>
      <c r="C1267" t="s">
        <v>53</v>
      </c>
      <c r="D1267" t="s">
        <v>54</v>
      </c>
      <c r="E1267" t="s">
        <v>1456</v>
      </c>
      <c r="G1267" t="s">
        <v>587</v>
      </c>
      <c r="H1267">
        <v>2023</v>
      </c>
      <c r="I1267" t="s">
        <v>588</v>
      </c>
      <c r="J1267" t="s">
        <v>610</v>
      </c>
      <c r="K1267" t="s">
        <v>1149</v>
      </c>
      <c r="L1267" t="s">
        <v>1150</v>
      </c>
      <c r="O1267" s="6"/>
      <c r="P1267" s="6">
        <v>89</v>
      </c>
      <c r="Q1267" s="2">
        <v>1</v>
      </c>
      <c r="R1267" t="s">
        <v>166</v>
      </c>
      <c r="S1267" s="6">
        <f>Tabel134[[#This Row],[%-Eigendom]]*Tabel134[[#This Row],[Vermogen (KWp)]]</f>
        <v>89</v>
      </c>
    </row>
    <row r="1268" spans="2:19" x14ac:dyDescent="0.3">
      <c r="B1268" t="s">
        <v>3206</v>
      </c>
      <c r="C1268" t="s">
        <v>37</v>
      </c>
      <c r="D1268" t="s">
        <v>538</v>
      </c>
      <c r="E1268" t="s">
        <v>3207</v>
      </c>
      <c r="F1268" t="s">
        <v>3208</v>
      </c>
      <c r="G1268" t="s">
        <v>587</v>
      </c>
      <c r="H1268">
        <v>2023</v>
      </c>
      <c r="I1268" t="s">
        <v>588</v>
      </c>
      <c r="J1268" t="s">
        <v>595</v>
      </c>
      <c r="K1268" t="s">
        <v>712</v>
      </c>
      <c r="L1268" t="s">
        <v>601</v>
      </c>
      <c r="O1268" s="6"/>
      <c r="P1268" s="6">
        <v>178</v>
      </c>
      <c r="Q1268" s="2">
        <v>1</v>
      </c>
      <c r="R1268" t="s">
        <v>166</v>
      </c>
      <c r="S1268" s="6">
        <f>Tabel134[[#This Row],[%-Eigendom]]*Tabel134[[#This Row],[Vermogen (KWp)]]</f>
        <v>178</v>
      </c>
    </row>
    <row r="1269" spans="2:19" x14ac:dyDescent="0.3">
      <c r="B1269" t="s">
        <v>3209</v>
      </c>
      <c r="C1269" t="s">
        <v>66</v>
      </c>
      <c r="D1269" t="s">
        <v>67</v>
      </c>
      <c r="E1269" t="s">
        <v>598</v>
      </c>
      <c r="G1269" t="s">
        <v>587</v>
      </c>
      <c r="H1269">
        <v>2023</v>
      </c>
      <c r="I1269" t="s">
        <v>588</v>
      </c>
      <c r="J1269" t="s">
        <v>595</v>
      </c>
      <c r="K1269" t="s">
        <v>1300</v>
      </c>
      <c r="O1269" s="6"/>
      <c r="P1269" s="6">
        <v>89</v>
      </c>
      <c r="Q1269" s="2">
        <v>1</v>
      </c>
      <c r="R1269" t="s">
        <v>166</v>
      </c>
      <c r="S1269" s="6">
        <f>Tabel134[[#This Row],[%-Eigendom]]*Tabel134[[#This Row],[Vermogen (KWp)]]</f>
        <v>89</v>
      </c>
    </row>
    <row r="1270" spans="2:19" x14ac:dyDescent="0.3">
      <c r="B1270" t="s">
        <v>3210</v>
      </c>
      <c r="C1270" t="s">
        <v>28</v>
      </c>
      <c r="D1270" t="s">
        <v>33</v>
      </c>
      <c r="E1270" t="s">
        <v>3211</v>
      </c>
      <c r="G1270" t="s">
        <v>880</v>
      </c>
      <c r="H1270">
        <v>2023</v>
      </c>
      <c r="I1270" t="s">
        <v>607</v>
      </c>
      <c r="J1270" t="s">
        <v>1431</v>
      </c>
      <c r="K1270" t="s">
        <v>3212</v>
      </c>
      <c r="L1270" t="s">
        <v>2216</v>
      </c>
      <c r="N1270" t="s">
        <v>2216</v>
      </c>
      <c r="O1270" s="6">
        <v>9162</v>
      </c>
      <c r="P1270" s="6">
        <v>0</v>
      </c>
      <c r="Q1270" s="2">
        <v>0</v>
      </c>
      <c r="R1270" t="s">
        <v>71</v>
      </c>
      <c r="S1270" s="6">
        <f>Tabel134[[#This Row],[%-Eigendom]]*Tabel134[[#This Row],[Vermogen (KWp)]]</f>
        <v>0</v>
      </c>
    </row>
    <row r="1271" spans="2:19" x14ac:dyDescent="0.3">
      <c r="B1271" t="s">
        <v>3213</v>
      </c>
      <c r="C1271" t="s">
        <v>48</v>
      </c>
      <c r="D1271" t="s">
        <v>228</v>
      </c>
      <c r="E1271" t="s">
        <v>781</v>
      </c>
      <c r="G1271" t="s">
        <v>587</v>
      </c>
      <c r="H1271">
        <v>2023</v>
      </c>
      <c r="I1271" t="s">
        <v>588</v>
      </c>
      <c r="J1271" t="s">
        <v>595</v>
      </c>
      <c r="K1271" t="s">
        <v>1861</v>
      </c>
      <c r="O1271" s="6"/>
      <c r="P1271" s="6">
        <v>68</v>
      </c>
      <c r="Q1271" s="2">
        <v>1</v>
      </c>
      <c r="R1271" t="s">
        <v>166</v>
      </c>
      <c r="S1271" s="6">
        <f>Tabel134[[#This Row],[%-Eigendom]]*Tabel134[[#This Row],[Vermogen (KWp)]]</f>
        <v>68</v>
      </c>
    </row>
    <row r="1272" spans="2:19" x14ac:dyDescent="0.3">
      <c r="B1272" t="s">
        <v>3214</v>
      </c>
      <c r="C1272" t="s">
        <v>48</v>
      </c>
      <c r="D1272" t="s">
        <v>49</v>
      </c>
      <c r="E1272" t="s">
        <v>340</v>
      </c>
      <c r="G1272" t="s">
        <v>587</v>
      </c>
      <c r="H1272">
        <v>2023</v>
      </c>
      <c r="I1272" t="s">
        <v>588</v>
      </c>
      <c r="J1272" t="s">
        <v>595</v>
      </c>
      <c r="K1272" t="s">
        <v>1454</v>
      </c>
      <c r="O1272" s="6"/>
      <c r="P1272" s="6">
        <v>75</v>
      </c>
      <c r="Q1272" s="2">
        <v>1</v>
      </c>
      <c r="R1272" t="s">
        <v>166</v>
      </c>
      <c r="S1272" s="6">
        <f>Tabel134[[#This Row],[%-Eigendom]]*Tabel134[[#This Row],[Vermogen (KWp)]]</f>
        <v>75</v>
      </c>
    </row>
    <row r="1273" spans="2:19" x14ac:dyDescent="0.3">
      <c r="B1273" t="s">
        <v>3215</v>
      </c>
      <c r="C1273" t="s">
        <v>73</v>
      </c>
      <c r="D1273" t="s">
        <v>290</v>
      </c>
      <c r="E1273" t="s">
        <v>1791</v>
      </c>
      <c r="F1273" t="s">
        <v>1792</v>
      </c>
      <c r="G1273" t="s">
        <v>880</v>
      </c>
      <c r="H1273">
        <v>2023</v>
      </c>
      <c r="I1273" t="s">
        <v>607</v>
      </c>
      <c r="J1273" t="s">
        <v>595</v>
      </c>
      <c r="K1273" t="s">
        <v>1793</v>
      </c>
      <c r="L1273" t="s">
        <v>3216</v>
      </c>
      <c r="N1273" t="s">
        <v>3217</v>
      </c>
      <c r="O1273" s="6">
        <v>5000</v>
      </c>
      <c r="P1273" s="6">
        <v>0</v>
      </c>
      <c r="Q1273" s="2">
        <v>0</v>
      </c>
      <c r="R1273" t="s">
        <v>71</v>
      </c>
      <c r="S1273" s="6">
        <f>Tabel134[[#This Row],[%-Eigendom]]*Tabel134[[#This Row],[Vermogen (KWp)]]</f>
        <v>0</v>
      </c>
    </row>
    <row r="1274" spans="2:19" x14ac:dyDescent="0.3">
      <c r="B1274" t="s">
        <v>3218</v>
      </c>
      <c r="C1274" t="s">
        <v>42</v>
      </c>
      <c r="D1274" t="s">
        <v>316</v>
      </c>
      <c r="E1274" t="s">
        <v>904</v>
      </c>
      <c r="F1274" t="s">
        <v>3219</v>
      </c>
      <c r="G1274" t="s">
        <v>587</v>
      </c>
      <c r="H1274">
        <v>2023</v>
      </c>
      <c r="I1274" t="s">
        <v>607</v>
      </c>
      <c r="J1274" t="s">
        <v>595</v>
      </c>
      <c r="K1274" t="s">
        <v>3220</v>
      </c>
      <c r="L1274" t="s">
        <v>3221</v>
      </c>
      <c r="N1274" t="s">
        <v>3222</v>
      </c>
      <c r="O1274" s="6">
        <v>10000</v>
      </c>
      <c r="P1274" s="6"/>
      <c r="Q1274" s="2">
        <v>0</v>
      </c>
      <c r="R1274" t="s">
        <v>71</v>
      </c>
      <c r="S1274" s="6">
        <f>Tabel134[[#This Row],[%-Eigendom]]*Tabel134[[#This Row],[Vermogen (KWp)]]</f>
        <v>0</v>
      </c>
    </row>
    <row r="1275" spans="2:19" x14ac:dyDescent="0.3">
      <c r="B1275" t="s">
        <v>3223</v>
      </c>
      <c r="C1275" t="s">
        <v>66</v>
      </c>
      <c r="D1275" t="s">
        <v>67</v>
      </c>
      <c r="E1275" t="s">
        <v>598</v>
      </c>
      <c r="G1275" t="s">
        <v>587</v>
      </c>
      <c r="H1275">
        <v>2023</v>
      </c>
      <c r="I1275" t="s">
        <v>588</v>
      </c>
      <c r="J1275" t="s">
        <v>595</v>
      </c>
      <c r="K1275" t="s">
        <v>702</v>
      </c>
      <c r="O1275" s="6"/>
      <c r="P1275" s="6">
        <v>48</v>
      </c>
      <c r="Q1275" s="2">
        <v>1</v>
      </c>
      <c r="R1275" t="s">
        <v>166</v>
      </c>
      <c r="S1275" s="6">
        <f>Tabel134[[#This Row],[%-Eigendom]]*Tabel134[[#This Row],[Vermogen (KWp)]]</f>
        <v>48</v>
      </c>
    </row>
    <row r="1276" spans="2:19" x14ac:dyDescent="0.3">
      <c r="B1276" t="s">
        <v>3224</v>
      </c>
      <c r="C1276" t="s">
        <v>85</v>
      </c>
      <c r="D1276" t="s">
        <v>86</v>
      </c>
      <c r="E1276" t="s">
        <v>85</v>
      </c>
      <c r="F1276" t="s">
        <v>3225</v>
      </c>
      <c r="G1276" t="s">
        <v>587</v>
      </c>
      <c r="H1276">
        <v>2023</v>
      </c>
      <c r="I1276" t="s">
        <v>588</v>
      </c>
      <c r="J1276" t="s">
        <v>595</v>
      </c>
      <c r="K1276" t="s">
        <v>3226</v>
      </c>
      <c r="O1276" s="6"/>
      <c r="P1276" s="6">
        <v>100</v>
      </c>
      <c r="Q1276" s="2">
        <v>1</v>
      </c>
      <c r="R1276" t="s">
        <v>166</v>
      </c>
      <c r="S1276" s="6">
        <f>Tabel134[[#This Row],[%-Eigendom]]*Tabel134[[#This Row],[Vermogen (KWp)]]</f>
        <v>100</v>
      </c>
    </row>
    <row r="1277" spans="2:19" x14ac:dyDescent="0.3">
      <c r="B1277" t="s">
        <v>3227</v>
      </c>
      <c r="C1277" t="s">
        <v>66</v>
      </c>
      <c r="D1277" t="s">
        <v>67</v>
      </c>
      <c r="E1277" t="s">
        <v>3104</v>
      </c>
      <c r="G1277" t="s">
        <v>587</v>
      </c>
      <c r="H1277">
        <v>2023</v>
      </c>
      <c r="I1277" t="s">
        <v>588</v>
      </c>
      <c r="J1277" t="s">
        <v>595</v>
      </c>
      <c r="K1277" t="s">
        <v>1742</v>
      </c>
      <c r="O1277" s="6"/>
      <c r="P1277" s="6">
        <v>90</v>
      </c>
      <c r="Q1277" s="2">
        <v>1</v>
      </c>
      <c r="R1277" t="s">
        <v>166</v>
      </c>
      <c r="S1277" s="6">
        <f>Tabel134[[#This Row],[%-Eigendom]]*Tabel134[[#This Row],[Vermogen (KWp)]]</f>
        <v>90</v>
      </c>
    </row>
    <row r="1278" spans="2:19" x14ac:dyDescent="0.3">
      <c r="B1278" t="s">
        <v>3228</v>
      </c>
      <c r="C1278" t="s">
        <v>66</v>
      </c>
      <c r="D1278" t="s">
        <v>80</v>
      </c>
      <c r="E1278" t="s">
        <v>1739</v>
      </c>
      <c r="F1278" t="s">
        <v>3229</v>
      </c>
      <c r="G1278" t="s">
        <v>587</v>
      </c>
      <c r="H1278">
        <v>2023</v>
      </c>
      <c r="I1278" t="s">
        <v>588</v>
      </c>
      <c r="J1278" t="s">
        <v>595</v>
      </c>
      <c r="K1278" t="s">
        <v>787</v>
      </c>
      <c r="O1278" s="6"/>
      <c r="P1278" s="6">
        <v>55</v>
      </c>
      <c r="Q1278" s="2">
        <v>1</v>
      </c>
      <c r="R1278" t="s">
        <v>166</v>
      </c>
      <c r="S1278" s="6">
        <f>Tabel134[[#This Row],[%-Eigendom]]*Tabel134[[#This Row],[Vermogen (KWp)]]</f>
        <v>55</v>
      </c>
    </row>
    <row r="1279" spans="2:19" x14ac:dyDescent="0.3">
      <c r="B1279" t="s">
        <v>3230</v>
      </c>
      <c r="C1279" t="s">
        <v>85</v>
      </c>
      <c r="D1279" t="s">
        <v>86</v>
      </c>
      <c r="E1279" t="s">
        <v>120</v>
      </c>
      <c r="F1279" t="s">
        <v>2933</v>
      </c>
      <c r="G1279" t="s">
        <v>587</v>
      </c>
      <c r="H1279">
        <v>2023</v>
      </c>
      <c r="I1279" t="s">
        <v>588</v>
      </c>
      <c r="J1279" t="s">
        <v>595</v>
      </c>
      <c r="K1279" t="s">
        <v>2098</v>
      </c>
      <c r="O1279" s="6"/>
      <c r="P1279" s="6">
        <v>51</v>
      </c>
      <c r="Q1279" s="2">
        <v>1</v>
      </c>
      <c r="R1279" t="s">
        <v>166</v>
      </c>
      <c r="S1279" s="6">
        <f>Tabel134[[#This Row],[%-Eigendom]]*Tabel134[[#This Row],[Vermogen (KWp)]]</f>
        <v>51</v>
      </c>
    </row>
    <row r="1280" spans="2:19" x14ac:dyDescent="0.3">
      <c r="B1280" t="s">
        <v>3231</v>
      </c>
      <c r="C1280" t="s">
        <v>42</v>
      </c>
      <c r="D1280" t="s">
        <v>276</v>
      </c>
      <c r="E1280" t="s">
        <v>358</v>
      </c>
      <c r="F1280" t="s">
        <v>3232</v>
      </c>
      <c r="G1280" t="s">
        <v>587</v>
      </c>
      <c r="H1280">
        <v>2023</v>
      </c>
      <c r="I1280" t="s">
        <v>588</v>
      </c>
      <c r="J1280" t="s">
        <v>595</v>
      </c>
      <c r="K1280" t="s">
        <v>2948</v>
      </c>
      <c r="O1280" s="6"/>
      <c r="P1280" s="6">
        <v>100</v>
      </c>
      <c r="Q1280" s="2">
        <v>1</v>
      </c>
      <c r="R1280" t="s">
        <v>166</v>
      </c>
      <c r="S1280" s="6">
        <f>Tabel134[[#This Row],[%-Eigendom]]*Tabel134[[#This Row],[Vermogen (KWp)]]</f>
        <v>100</v>
      </c>
    </row>
    <row r="1281" spans="2:19" x14ac:dyDescent="0.3">
      <c r="B1281" t="s">
        <v>3233</v>
      </c>
      <c r="C1281" t="s">
        <v>85</v>
      </c>
      <c r="D1281" t="s">
        <v>86</v>
      </c>
      <c r="E1281" t="s">
        <v>120</v>
      </c>
      <c r="F1281" t="s">
        <v>3234</v>
      </c>
      <c r="G1281" t="s">
        <v>587</v>
      </c>
      <c r="H1281">
        <v>2023</v>
      </c>
      <c r="I1281" t="s">
        <v>588</v>
      </c>
      <c r="J1281" t="s">
        <v>595</v>
      </c>
      <c r="K1281" t="s">
        <v>121</v>
      </c>
      <c r="O1281" s="6"/>
      <c r="P1281" s="6">
        <v>100</v>
      </c>
      <c r="Q1281" s="2">
        <v>1</v>
      </c>
      <c r="R1281" t="s">
        <v>166</v>
      </c>
      <c r="S1281" s="6">
        <f>Tabel134[[#This Row],[%-Eigendom]]*Tabel134[[#This Row],[Vermogen (KWp)]]</f>
        <v>100</v>
      </c>
    </row>
    <row r="1282" spans="2:19" x14ac:dyDescent="0.3">
      <c r="B1282" t="s">
        <v>3235</v>
      </c>
      <c r="C1282" t="s">
        <v>85</v>
      </c>
      <c r="D1282" t="s">
        <v>86</v>
      </c>
      <c r="E1282" t="s">
        <v>85</v>
      </c>
      <c r="F1282" t="s">
        <v>1469</v>
      </c>
      <c r="G1282" t="s">
        <v>587</v>
      </c>
      <c r="H1282">
        <v>2023</v>
      </c>
      <c r="I1282" t="s">
        <v>588</v>
      </c>
      <c r="J1282" t="s">
        <v>595</v>
      </c>
      <c r="K1282" t="s">
        <v>1470</v>
      </c>
      <c r="O1282" s="6"/>
      <c r="P1282" s="6">
        <v>20</v>
      </c>
      <c r="Q1282" s="2">
        <v>1</v>
      </c>
      <c r="R1282" t="s">
        <v>166</v>
      </c>
      <c r="S1282" s="6">
        <f>Tabel134[[#This Row],[%-Eigendom]]*Tabel134[[#This Row],[Vermogen (KWp)]]</f>
        <v>20</v>
      </c>
    </row>
    <row r="1283" spans="2:19" x14ac:dyDescent="0.3">
      <c r="B1283" t="s">
        <v>3236</v>
      </c>
      <c r="C1283" t="s">
        <v>85</v>
      </c>
      <c r="D1283" t="s">
        <v>86</v>
      </c>
      <c r="E1283" t="s">
        <v>2632</v>
      </c>
      <c r="F1283" t="s">
        <v>2709</v>
      </c>
      <c r="G1283" t="s">
        <v>587</v>
      </c>
      <c r="H1283">
        <v>2023</v>
      </c>
      <c r="I1283" t="s">
        <v>588</v>
      </c>
      <c r="J1283" t="s">
        <v>595</v>
      </c>
      <c r="K1283" t="s">
        <v>2710</v>
      </c>
      <c r="O1283" s="6"/>
      <c r="P1283" s="6">
        <v>100</v>
      </c>
      <c r="Q1283" s="2">
        <v>1</v>
      </c>
      <c r="R1283" t="s">
        <v>166</v>
      </c>
      <c r="S1283" s="6">
        <f>Tabel134[[#This Row],[%-Eigendom]]*Tabel134[[#This Row],[Vermogen (KWp)]]</f>
        <v>100</v>
      </c>
    </row>
    <row r="1284" spans="2:19" x14ac:dyDescent="0.3">
      <c r="B1284" t="s">
        <v>3237</v>
      </c>
      <c r="C1284" t="s">
        <v>28</v>
      </c>
      <c r="D1284" t="s">
        <v>29</v>
      </c>
      <c r="E1284" t="s">
        <v>295</v>
      </c>
      <c r="G1284" t="s">
        <v>587</v>
      </c>
      <c r="H1284">
        <v>2023</v>
      </c>
      <c r="I1284" t="s">
        <v>607</v>
      </c>
      <c r="J1284" t="s">
        <v>595</v>
      </c>
      <c r="K1284" t="s">
        <v>296</v>
      </c>
      <c r="O1284" s="6"/>
      <c r="P1284" s="6">
        <v>89</v>
      </c>
      <c r="Q1284" s="2">
        <v>1</v>
      </c>
      <c r="R1284" t="s">
        <v>166</v>
      </c>
      <c r="S1284" s="6">
        <f>Tabel134[[#This Row],[%-Eigendom]]*Tabel134[[#This Row],[Vermogen (KWp)]]</f>
        <v>89</v>
      </c>
    </row>
    <row r="1285" spans="2:19" x14ac:dyDescent="0.3">
      <c r="B1285" t="s">
        <v>3238</v>
      </c>
      <c r="C1285" t="s">
        <v>28</v>
      </c>
      <c r="D1285" t="s">
        <v>29</v>
      </c>
      <c r="E1285" t="s">
        <v>1361</v>
      </c>
      <c r="F1285" t="s">
        <v>1362</v>
      </c>
      <c r="G1285" t="s">
        <v>587</v>
      </c>
      <c r="H1285">
        <v>2023</v>
      </c>
      <c r="I1285" t="s">
        <v>588</v>
      </c>
      <c r="J1285" t="s">
        <v>595</v>
      </c>
      <c r="K1285" t="s">
        <v>1363</v>
      </c>
      <c r="L1285" t="s">
        <v>1364</v>
      </c>
      <c r="O1285" s="6"/>
      <c r="P1285" s="6">
        <v>250</v>
      </c>
      <c r="Q1285" s="2">
        <v>1</v>
      </c>
      <c r="R1285" t="s">
        <v>166</v>
      </c>
      <c r="S1285" s="6">
        <f>Tabel134[[#This Row],[%-Eigendom]]*Tabel134[[#This Row],[Vermogen (KWp)]]</f>
        <v>250</v>
      </c>
    </row>
    <row r="1286" spans="2:19" x14ac:dyDescent="0.3">
      <c r="B1286" t="s">
        <v>3239</v>
      </c>
      <c r="C1286" t="s">
        <v>21</v>
      </c>
      <c r="D1286" t="s">
        <v>22</v>
      </c>
      <c r="E1286" t="s">
        <v>1055</v>
      </c>
      <c r="G1286" t="s">
        <v>587</v>
      </c>
      <c r="H1286">
        <v>2023</v>
      </c>
      <c r="I1286" t="s">
        <v>588</v>
      </c>
      <c r="J1286" t="s">
        <v>2114</v>
      </c>
      <c r="K1286" t="s">
        <v>2979</v>
      </c>
      <c r="L1286" t="s">
        <v>2362</v>
      </c>
      <c r="O1286" s="6"/>
      <c r="P1286" s="6">
        <v>119</v>
      </c>
      <c r="Q1286" s="2">
        <v>1</v>
      </c>
      <c r="R1286" t="s">
        <v>166</v>
      </c>
      <c r="S1286" s="6">
        <f>Tabel134[[#This Row],[%-Eigendom]]*Tabel134[[#This Row],[Vermogen (KWp)]]</f>
        <v>119</v>
      </c>
    </row>
    <row r="1287" spans="2:19" x14ac:dyDescent="0.3">
      <c r="B1287" t="s">
        <v>3240</v>
      </c>
      <c r="C1287" t="s">
        <v>42</v>
      </c>
      <c r="D1287" t="s">
        <v>316</v>
      </c>
      <c r="E1287" t="s">
        <v>1981</v>
      </c>
      <c r="F1287" t="s">
        <v>3241</v>
      </c>
      <c r="G1287" t="s">
        <v>587</v>
      </c>
      <c r="H1287">
        <v>2023</v>
      </c>
      <c r="I1287" t="s">
        <v>607</v>
      </c>
      <c r="J1287" t="s">
        <v>599</v>
      </c>
      <c r="K1287" t="s">
        <v>3242</v>
      </c>
      <c r="O1287" s="6"/>
      <c r="P1287" s="6">
        <v>2640</v>
      </c>
      <c r="Q1287" s="2">
        <v>1</v>
      </c>
      <c r="R1287" t="s">
        <v>71</v>
      </c>
      <c r="S1287" s="6">
        <f>Tabel134[[#This Row],[%-Eigendom]]*Tabel134[[#This Row],[Vermogen (KWp)]]</f>
        <v>2640</v>
      </c>
    </row>
    <row r="1288" spans="2:19" x14ac:dyDescent="0.3">
      <c r="B1288" t="s">
        <v>3243</v>
      </c>
      <c r="C1288" t="s">
        <v>42</v>
      </c>
      <c r="D1288" t="s">
        <v>43</v>
      </c>
      <c r="E1288" t="s">
        <v>44</v>
      </c>
      <c r="G1288" t="s">
        <v>587</v>
      </c>
      <c r="H1288">
        <v>2023</v>
      </c>
      <c r="I1288" t="s">
        <v>588</v>
      </c>
      <c r="J1288" t="s">
        <v>595</v>
      </c>
      <c r="K1288" t="s">
        <v>45</v>
      </c>
      <c r="O1288" s="6">
        <v>32</v>
      </c>
      <c r="P1288" s="6">
        <v>0</v>
      </c>
      <c r="Q1288" s="2">
        <v>0</v>
      </c>
      <c r="R1288" t="s">
        <v>46</v>
      </c>
      <c r="S1288" s="6">
        <f>Tabel134[[#This Row],[%-Eigendom]]*Tabel134[[#This Row],[Vermogen (KWp)]]</f>
        <v>0</v>
      </c>
    </row>
    <row r="1289" spans="2:19" x14ac:dyDescent="0.3">
      <c r="B1289" t="s">
        <v>3244</v>
      </c>
      <c r="C1289" t="s">
        <v>85</v>
      </c>
      <c r="D1289" t="s">
        <v>86</v>
      </c>
      <c r="E1289" t="s">
        <v>344</v>
      </c>
      <c r="F1289" t="s">
        <v>913</v>
      </c>
      <c r="G1289" t="s">
        <v>587</v>
      </c>
      <c r="H1289">
        <v>2024</v>
      </c>
      <c r="I1289" t="s">
        <v>588</v>
      </c>
      <c r="J1289" t="s">
        <v>595</v>
      </c>
      <c r="K1289" t="s">
        <v>2917</v>
      </c>
      <c r="O1289" s="6"/>
      <c r="P1289" s="6">
        <v>89</v>
      </c>
      <c r="Q1289" s="2">
        <v>1</v>
      </c>
      <c r="R1289" t="s">
        <v>166</v>
      </c>
      <c r="S1289" s="6">
        <f>Tabel134[[#This Row],[%-Eigendom]]*Tabel134[[#This Row],[Vermogen (KWp)]]</f>
        <v>89</v>
      </c>
    </row>
    <row r="1290" spans="2:19" x14ac:dyDescent="0.3">
      <c r="B1290" t="s">
        <v>3245</v>
      </c>
      <c r="C1290" t="s">
        <v>48</v>
      </c>
      <c r="D1290" t="s">
        <v>403</v>
      </c>
      <c r="E1290" t="s">
        <v>404</v>
      </c>
      <c r="G1290" t="s">
        <v>587</v>
      </c>
      <c r="H1290">
        <v>2024</v>
      </c>
      <c r="I1290" t="s">
        <v>588</v>
      </c>
      <c r="J1290" t="s">
        <v>599</v>
      </c>
      <c r="K1290" t="s">
        <v>1277</v>
      </c>
      <c r="O1290" s="6"/>
      <c r="P1290" s="6">
        <v>81</v>
      </c>
      <c r="Q1290" s="2">
        <v>1</v>
      </c>
      <c r="R1290" t="s">
        <v>166</v>
      </c>
      <c r="S1290" s="6">
        <f>Tabel134[[#This Row],[%-Eigendom]]*Tabel134[[#This Row],[Vermogen (KWp)]]</f>
        <v>81</v>
      </c>
    </row>
    <row r="1291" spans="2:19" x14ac:dyDescent="0.3">
      <c r="B1291" t="s">
        <v>3246</v>
      </c>
      <c r="C1291" t="s">
        <v>176</v>
      </c>
      <c r="D1291" t="s">
        <v>177</v>
      </c>
      <c r="E1291" t="s">
        <v>429</v>
      </c>
      <c r="F1291" t="s">
        <v>429</v>
      </c>
      <c r="G1291" t="s">
        <v>587</v>
      </c>
      <c r="H1291">
        <v>2024</v>
      </c>
      <c r="I1291" t="s">
        <v>607</v>
      </c>
      <c r="J1291" t="s">
        <v>595</v>
      </c>
      <c r="K1291" t="s">
        <v>3247</v>
      </c>
      <c r="N1291" t="s">
        <v>3248</v>
      </c>
      <c r="O1291" s="6">
        <v>9898</v>
      </c>
      <c r="P1291" s="6">
        <v>1000</v>
      </c>
      <c r="Q1291" s="2">
        <v>0.1</v>
      </c>
      <c r="R1291" t="s">
        <v>71</v>
      </c>
      <c r="S1291" s="6">
        <f>Tabel134[[#This Row],[%-Eigendom]]*Tabel134[[#This Row],[Vermogen (KWp)]]</f>
        <v>100</v>
      </c>
    </row>
    <row r="1292" spans="2:19" x14ac:dyDescent="0.3">
      <c r="B1292" t="s">
        <v>3249</v>
      </c>
      <c r="C1292" t="s">
        <v>28</v>
      </c>
      <c r="D1292" t="s">
        <v>33</v>
      </c>
      <c r="E1292" t="s">
        <v>1540</v>
      </c>
      <c r="G1292" t="s">
        <v>587</v>
      </c>
      <c r="H1292">
        <v>2024</v>
      </c>
      <c r="I1292" t="s">
        <v>588</v>
      </c>
      <c r="J1292" t="s">
        <v>595</v>
      </c>
      <c r="K1292" t="s">
        <v>1541</v>
      </c>
      <c r="O1292" s="6"/>
      <c r="P1292" s="6">
        <v>85</v>
      </c>
      <c r="Q1292" s="2">
        <v>1</v>
      </c>
      <c r="R1292" t="s">
        <v>166</v>
      </c>
      <c r="S1292" s="6">
        <f>Tabel134[[#This Row],[%-Eigendom]]*Tabel134[[#This Row],[Vermogen (KWp)]]</f>
        <v>85</v>
      </c>
    </row>
    <row r="1293" spans="2:19" x14ac:dyDescent="0.3">
      <c r="B1293" t="s">
        <v>3250</v>
      </c>
      <c r="C1293" t="s">
        <v>48</v>
      </c>
      <c r="D1293" t="s">
        <v>49</v>
      </c>
      <c r="E1293" t="s">
        <v>340</v>
      </c>
      <c r="G1293" t="s">
        <v>587</v>
      </c>
      <c r="H1293">
        <v>2024</v>
      </c>
      <c r="I1293" t="s">
        <v>588</v>
      </c>
      <c r="J1293" t="s">
        <v>595</v>
      </c>
      <c r="K1293" t="s">
        <v>2769</v>
      </c>
      <c r="L1293" t="s">
        <v>2770</v>
      </c>
      <c r="O1293" s="6"/>
      <c r="P1293" s="6">
        <v>82</v>
      </c>
      <c r="Q1293" s="2">
        <v>1</v>
      </c>
      <c r="R1293" t="s">
        <v>166</v>
      </c>
      <c r="S1293" s="6">
        <f>Tabel134[[#This Row],[%-Eigendom]]*Tabel134[[#This Row],[Vermogen (KWp)]]</f>
        <v>82</v>
      </c>
    </row>
    <row r="1294" spans="2:19" x14ac:dyDescent="0.3">
      <c r="B1294" t="s">
        <v>3251</v>
      </c>
      <c r="C1294" t="s">
        <v>42</v>
      </c>
      <c r="D1294" t="s">
        <v>316</v>
      </c>
      <c r="E1294" t="s">
        <v>904</v>
      </c>
      <c r="F1294" t="s">
        <v>3219</v>
      </c>
      <c r="G1294" t="s">
        <v>587</v>
      </c>
      <c r="H1294">
        <v>2024</v>
      </c>
      <c r="I1294" t="s">
        <v>588</v>
      </c>
      <c r="J1294" t="s">
        <v>595</v>
      </c>
      <c r="K1294" t="s">
        <v>3220</v>
      </c>
      <c r="O1294" s="6"/>
      <c r="P1294" s="6">
        <v>85</v>
      </c>
      <c r="Q1294" s="2">
        <v>1</v>
      </c>
      <c r="R1294" t="s">
        <v>166</v>
      </c>
      <c r="S1294" s="6">
        <f>Tabel134[[#This Row],[%-Eigendom]]*Tabel134[[#This Row],[Vermogen (KWp)]]</f>
        <v>85</v>
      </c>
    </row>
    <row r="1295" spans="2:19" x14ac:dyDescent="0.3">
      <c r="B1295" t="s">
        <v>3252</v>
      </c>
      <c r="C1295" t="s">
        <v>37</v>
      </c>
      <c r="D1295" t="s">
        <v>538</v>
      </c>
      <c r="E1295" t="s">
        <v>3253</v>
      </c>
      <c r="F1295" t="s">
        <v>3254</v>
      </c>
      <c r="G1295" t="s">
        <v>587</v>
      </c>
      <c r="H1295">
        <v>2024</v>
      </c>
      <c r="I1295" t="s">
        <v>607</v>
      </c>
      <c r="J1295" t="s">
        <v>595</v>
      </c>
      <c r="K1295" t="s">
        <v>3255</v>
      </c>
      <c r="L1295" t="s">
        <v>3256</v>
      </c>
      <c r="N1295" t="s">
        <v>3257</v>
      </c>
      <c r="O1295" s="6">
        <v>23524</v>
      </c>
      <c r="P1295" s="6">
        <v>2495</v>
      </c>
      <c r="Q1295" s="2">
        <v>0.11</v>
      </c>
      <c r="R1295" t="s">
        <v>931</v>
      </c>
      <c r="S1295" s="6">
        <f>Tabel134[[#This Row],[%-Eigendom]]*Tabel134[[#This Row],[Vermogen (KWp)]]</f>
        <v>274.45</v>
      </c>
    </row>
    <row r="1296" spans="2:19" x14ac:dyDescent="0.3">
      <c r="B1296" t="s">
        <v>3258</v>
      </c>
      <c r="C1296" t="s">
        <v>28</v>
      </c>
      <c r="D1296" t="s">
        <v>29</v>
      </c>
      <c r="E1296" t="s">
        <v>295</v>
      </c>
      <c r="F1296" t="s">
        <v>3259</v>
      </c>
      <c r="G1296" t="s">
        <v>587</v>
      </c>
      <c r="H1296">
        <v>2024</v>
      </c>
      <c r="I1296" t="s">
        <v>588</v>
      </c>
      <c r="J1296" t="s">
        <v>595</v>
      </c>
      <c r="K1296" t="s">
        <v>296</v>
      </c>
      <c r="O1296" s="6"/>
      <c r="P1296" s="6">
        <v>91</v>
      </c>
      <c r="Q1296" s="2">
        <v>1</v>
      </c>
      <c r="R1296" t="s">
        <v>166</v>
      </c>
      <c r="S1296" s="6">
        <f>Tabel134[[#This Row],[%-Eigendom]]*Tabel134[[#This Row],[Vermogen (KWp)]]</f>
        <v>91</v>
      </c>
    </row>
    <row r="1297" spans="2:19" x14ac:dyDescent="0.3">
      <c r="B1297" t="s">
        <v>3260</v>
      </c>
      <c r="C1297" t="s">
        <v>48</v>
      </c>
      <c r="D1297" t="s">
        <v>49</v>
      </c>
      <c r="E1297" t="s">
        <v>340</v>
      </c>
      <c r="G1297" t="s">
        <v>587</v>
      </c>
      <c r="H1297">
        <v>2024</v>
      </c>
      <c r="I1297" t="s">
        <v>588</v>
      </c>
      <c r="J1297" t="s">
        <v>595</v>
      </c>
      <c r="K1297" t="s">
        <v>2769</v>
      </c>
      <c r="L1297" t="s">
        <v>2770</v>
      </c>
      <c r="O1297" s="6"/>
      <c r="P1297" s="6">
        <v>57</v>
      </c>
      <c r="Q1297" s="2">
        <v>1</v>
      </c>
      <c r="R1297" t="s">
        <v>166</v>
      </c>
      <c r="S1297" s="6">
        <f>Tabel134[[#This Row],[%-Eigendom]]*Tabel134[[#This Row],[Vermogen (KWp)]]</f>
        <v>57</v>
      </c>
    </row>
    <row r="1298" spans="2:19" x14ac:dyDescent="0.3">
      <c r="B1298" t="s">
        <v>3261</v>
      </c>
      <c r="C1298" t="s">
        <v>37</v>
      </c>
      <c r="D1298" t="s">
        <v>390</v>
      </c>
      <c r="E1298" t="s">
        <v>2193</v>
      </c>
      <c r="G1298" t="s">
        <v>587</v>
      </c>
      <c r="H1298">
        <v>2024</v>
      </c>
      <c r="I1298" t="s">
        <v>607</v>
      </c>
      <c r="J1298" t="s">
        <v>595</v>
      </c>
      <c r="K1298" t="s">
        <v>1562</v>
      </c>
      <c r="O1298" s="6"/>
      <c r="P1298" s="6">
        <v>240</v>
      </c>
      <c r="Q1298" s="2">
        <v>1</v>
      </c>
      <c r="R1298" t="s">
        <v>166</v>
      </c>
      <c r="S1298" s="6">
        <f>Tabel134[[#This Row],[%-Eigendom]]*Tabel134[[#This Row],[Vermogen (KWp)]]</f>
        <v>240</v>
      </c>
    </row>
    <row r="1299" spans="2:19" x14ac:dyDescent="0.3">
      <c r="B1299" t="s">
        <v>3262</v>
      </c>
      <c r="C1299" t="s">
        <v>42</v>
      </c>
      <c r="D1299" t="s">
        <v>43</v>
      </c>
      <c r="E1299" t="s">
        <v>2794</v>
      </c>
      <c r="G1299" t="s">
        <v>587</v>
      </c>
      <c r="H1299">
        <v>2024</v>
      </c>
      <c r="I1299" t="s">
        <v>588</v>
      </c>
      <c r="J1299" t="s">
        <v>595</v>
      </c>
      <c r="K1299" t="s">
        <v>2796</v>
      </c>
      <c r="O1299" s="6"/>
      <c r="P1299" s="6">
        <v>98</v>
      </c>
      <c r="Q1299" s="2">
        <v>1</v>
      </c>
      <c r="R1299" t="s">
        <v>166</v>
      </c>
      <c r="S1299" s="6">
        <f>Tabel134[[#This Row],[%-Eigendom]]*Tabel134[[#This Row],[Vermogen (KWp)]]</f>
        <v>98</v>
      </c>
    </row>
    <row r="1300" spans="2:19" x14ac:dyDescent="0.3">
      <c r="B1300" t="s">
        <v>3263</v>
      </c>
      <c r="C1300" t="s">
        <v>48</v>
      </c>
      <c r="D1300" t="s">
        <v>228</v>
      </c>
      <c r="E1300" t="s">
        <v>781</v>
      </c>
      <c r="G1300" t="s">
        <v>587</v>
      </c>
      <c r="H1300">
        <v>2024</v>
      </c>
      <c r="I1300" t="s">
        <v>588</v>
      </c>
      <c r="J1300" t="s">
        <v>595</v>
      </c>
      <c r="K1300" t="s">
        <v>1861</v>
      </c>
      <c r="O1300" s="6"/>
      <c r="P1300" s="6">
        <v>45</v>
      </c>
      <c r="Q1300" s="2">
        <v>1</v>
      </c>
      <c r="R1300" t="s">
        <v>166</v>
      </c>
      <c r="S1300" s="6">
        <f>Tabel134[[#This Row],[%-Eigendom]]*Tabel134[[#This Row],[Vermogen (KWp)]]</f>
        <v>45</v>
      </c>
    </row>
    <row r="1301" spans="2:19" x14ac:dyDescent="0.3">
      <c r="B1301" t="s">
        <v>3264</v>
      </c>
      <c r="C1301" t="s">
        <v>42</v>
      </c>
      <c r="D1301" t="s">
        <v>316</v>
      </c>
      <c r="E1301" t="s">
        <v>1760</v>
      </c>
      <c r="F1301" t="s">
        <v>3265</v>
      </c>
      <c r="G1301" t="s">
        <v>587</v>
      </c>
      <c r="H1301">
        <v>2024</v>
      </c>
      <c r="I1301" t="s">
        <v>588</v>
      </c>
      <c r="J1301" t="s">
        <v>595</v>
      </c>
      <c r="K1301" t="s">
        <v>1761</v>
      </c>
      <c r="O1301" s="6"/>
      <c r="P1301" s="6">
        <v>96</v>
      </c>
      <c r="Q1301" s="2">
        <v>1</v>
      </c>
      <c r="R1301" t="s">
        <v>166</v>
      </c>
      <c r="S1301" s="6">
        <f>Tabel134[[#This Row],[%-Eigendom]]*Tabel134[[#This Row],[Vermogen (KWp)]]</f>
        <v>96</v>
      </c>
    </row>
    <row r="1302" spans="2:19" x14ac:dyDescent="0.3">
      <c r="B1302" t="s">
        <v>3266</v>
      </c>
      <c r="C1302" t="s">
        <v>66</v>
      </c>
      <c r="D1302" t="s">
        <v>67</v>
      </c>
      <c r="E1302" t="s">
        <v>3112</v>
      </c>
      <c r="F1302" t="s">
        <v>3113</v>
      </c>
      <c r="G1302" t="s">
        <v>587</v>
      </c>
      <c r="H1302">
        <v>2024</v>
      </c>
      <c r="I1302" t="s">
        <v>588</v>
      </c>
      <c r="J1302" t="s">
        <v>595</v>
      </c>
      <c r="K1302" t="s">
        <v>3114</v>
      </c>
      <c r="L1302" t="s">
        <v>3112</v>
      </c>
      <c r="O1302" s="6"/>
      <c r="P1302" s="6">
        <v>355</v>
      </c>
      <c r="Q1302" s="2">
        <v>1</v>
      </c>
      <c r="R1302" t="s">
        <v>166</v>
      </c>
      <c r="S1302" s="6">
        <f>Tabel134[[#This Row],[%-Eigendom]]*Tabel134[[#This Row],[Vermogen (KWp)]]</f>
        <v>355</v>
      </c>
    </row>
    <row r="1303" spans="2:19" x14ac:dyDescent="0.3">
      <c r="B1303" t="s">
        <v>3267</v>
      </c>
      <c r="C1303" t="s">
        <v>48</v>
      </c>
      <c r="D1303" t="s">
        <v>49</v>
      </c>
      <c r="E1303" t="s">
        <v>340</v>
      </c>
      <c r="F1303" t="s">
        <v>2788</v>
      </c>
      <c r="G1303" t="s">
        <v>587</v>
      </c>
      <c r="H1303">
        <v>2024</v>
      </c>
      <c r="I1303" t="s">
        <v>588</v>
      </c>
      <c r="J1303" t="s">
        <v>595</v>
      </c>
      <c r="K1303" t="s">
        <v>2789</v>
      </c>
      <c r="N1303" t="s">
        <v>3268</v>
      </c>
      <c r="O1303" s="6"/>
      <c r="P1303" s="6">
        <v>62</v>
      </c>
      <c r="Q1303" s="2">
        <v>1</v>
      </c>
      <c r="R1303" t="s">
        <v>166</v>
      </c>
      <c r="S1303" s="6">
        <f>Tabel134[[#This Row],[%-Eigendom]]*Tabel134[[#This Row],[Vermogen (KWp)]]</f>
        <v>62</v>
      </c>
    </row>
    <row r="1304" spans="2:19" x14ac:dyDescent="0.3">
      <c r="B1304" t="s">
        <v>3269</v>
      </c>
      <c r="C1304" t="s">
        <v>73</v>
      </c>
      <c r="D1304" t="s">
        <v>290</v>
      </c>
      <c r="E1304" t="s">
        <v>2017</v>
      </c>
      <c r="F1304" t="s">
        <v>3270</v>
      </c>
      <c r="G1304" t="s">
        <v>880</v>
      </c>
      <c r="H1304">
        <v>2024</v>
      </c>
      <c r="I1304" t="s">
        <v>607</v>
      </c>
      <c r="J1304" t="s">
        <v>595</v>
      </c>
      <c r="K1304" t="s">
        <v>2019</v>
      </c>
      <c r="N1304" t="s">
        <v>3271</v>
      </c>
      <c r="O1304" s="6">
        <v>15322</v>
      </c>
      <c r="P1304" s="6">
        <v>0</v>
      </c>
      <c r="Q1304" s="2">
        <v>0</v>
      </c>
      <c r="R1304" t="s">
        <v>71</v>
      </c>
      <c r="S1304" s="6">
        <f>Tabel134[[#This Row],[%-Eigendom]]*Tabel134[[#This Row],[Vermogen (KWp)]]</f>
        <v>0</v>
      </c>
    </row>
    <row r="1305" spans="2:19" x14ac:dyDescent="0.3">
      <c r="B1305" t="s">
        <v>3272</v>
      </c>
      <c r="C1305" t="s">
        <v>37</v>
      </c>
      <c r="D1305" t="s">
        <v>38</v>
      </c>
      <c r="E1305" t="s">
        <v>448</v>
      </c>
      <c r="F1305" t="s">
        <v>2567</v>
      </c>
      <c r="G1305" t="s">
        <v>587</v>
      </c>
      <c r="H1305">
        <v>2024</v>
      </c>
      <c r="I1305" t="s">
        <v>588</v>
      </c>
      <c r="J1305" t="s">
        <v>595</v>
      </c>
      <c r="K1305" t="s">
        <v>2568</v>
      </c>
      <c r="O1305" s="6"/>
      <c r="P1305" s="6">
        <v>75</v>
      </c>
      <c r="Q1305" s="2">
        <v>1</v>
      </c>
      <c r="R1305" t="s">
        <v>166</v>
      </c>
      <c r="S1305" s="6">
        <f>Tabel134[[#This Row],[%-Eigendom]]*Tabel134[[#This Row],[Vermogen (KWp)]]</f>
        <v>75</v>
      </c>
    </row>
    <row r="1306" spans="2:19" x14ac:dyDescent="0.3">
      <c r="B1306" t="s">
        <v>3273</v>
      </c>
      <c r="C1306" t="s">
        <v>28</v>
      </c>
      <c r="D1306" t="s">
        <v>33</v>
      </c>
      <c r="E1306" t="s">
        <v>1183</v>
      </c>
      <c r="G1306" t="s">
        <v>587</v>
      </c>
      <c r="H1306">
        <v>2024</v>
      </c>
      <c r="I1306" t="s">
        <v>588</v>
      </c>
      <c r="J1306" t="s">
        <v>595</v>
      </c>
      <c r="K1306" t="s">
        <v>3274</v>
      </c>
      <c r="O1306" s="6"/>
      <c r="P1306" s="6">
        <v>96</v>
      </c>
      <c r="Q1306" s="2">
        <v>1</v>
      </c>
      <c r="R1306" t="s">
        <v>166</v>
      </c>
      <c r="S1306" s="6">
        <f>Tabel134[[#This Row],[%-Eigendom]]*Tabel134[[#This Row],[Vermogen (KWp)]]</f>
        <v>96</v>
      </c>
    </row>
    <row r="1307" spans="2:19" x14ac:dyDescent="0.3">
      <c r="B1307" t="s">
        <v>3275</v>
      </c>
      <c r="C1307" t="s">
        <v>28</v>
      </c>
      <c r="D1307" t="s">
        <v>33</v>
      </c>
      <c r="E1307" t="s">
        <v>1924</v>
      </c>
      <c r="F1307" t="s">
        <v>2110</v>
      </c>
      <c r="G1307" t="s">
        <v>587</v>
      </c>
      <c r="H1307">
        <v>2024</v>
      </c>
      <c r="I1307" t="s">
        <v>588</v>
      </c>
      <c r="J1307" t="s">
        <v>595</v>
      </c>
      <c r="K1307" t="s">
        <v>3276</v>
      </c>
      <c r="O1307" s="6"/>
      <c r="P1307" s="6">
        <v>97</v>
      </c>
      <c r="Q1307" s="2">
        <v>1</v>
      </c>
      <c r="R1307" t="s">
        <v>166</v>
      </c>
      <c r="S1307" s="6">
        <f>Tabel134[[#This Row],[%-Eigendom]]*Tabel134[[#This Row],[Vermogen (KWp)]]</f>
        <v>97</v>
      </c>
    </row>
    <row r="1308" spans="2:19" x14ac:dyDescent="0.3">
      <c r="B1308" t="s">
        <v>3277</v>
      </c>
      <c r="C1308" t="s">
        <v>37</v>
      </c>
      <c r="D1308" t="s">
        <v>38</v>
      </c>
      <c r="E1308" t="s">
        <v>1570</v>
      </c>
      <c r="F1308" t="s">
        <v>3278</v>
      </c>
      <c r="G1308" t="s">
        <v>587</v>
      </c>
      <c r="H1308">
        <v>2024</v>
      </c>
      <c r="I1308" t="s">
        <v>588</v>
      </c>
      <c r="J1308" t="s">
        <v>595</v>
      </c>
      <c r="K1308" t="s">
        <v>1572</v>
      </c>
      <c r="O1308" s="6"/>
      <c r="P1308" s="6">
        <v>99</v>
      </c>
      <c r="Q1308" s="2">
        <v>1</v>
      </c>
      <c r="R1308" t="s">
        <v>166</v>
      </c>
      <c r="S1308" s="6">
        <f>Tabel134[[#This Row],[%-Eigendom]]*Tabel134[[#This Row],[Vermogen (KWp)]]</f>
        <v>99</v>
      </c>
    </row>
    <row r="1309" spans="2:19" x14ac:dyDescent="0.3">
      <c r="B1309" t="s">
        <v>3279</v>
      </c>
      <c r="C1309" t="s">
        <v>48</v>
      </c>
      <c r="D1309" t="s">
        <v>403</v>
      </c>
      <c r="E1309" t="s">
        <v>2022</v>
      </c>
      <c r="G1309" t="s">
        <v>587</v>
      </c>
      <c r="H1309">
        <v>2024</v>
      </c>
      <c r="I1309" t="s">
        <v>588</v>
      </c>
      <c r="J1309" t="s">
        <v>599</v>
      </c>
      <c r="K1309" t="s">
        <v>2023</v>
      </c>
      <c r="O1309" s="6"/>
      <c r="P1309" s="6">
        <v>100</v>
      </c>
      <c r="Q1309" s="2">
        <v>1</v>
      </c>
      <c r="R1309" t="s">
        <v>166</v>
      </c>
      <c r="S1309" s="6">
        <f>Tabel134[[#This Row],[%-Eigendom]]*Tabel134[[#This Row],[Vermogen (KWp)]]</f>
        <v>100</v>
      </c>
    </row>
    <row r="1310" spans="2:19" x14ac:dyDescent="0.3">
      <c r="B1310" t="s">
        <v>3280</v>
      </c>
      <c r="C1310" t="s">
        <v>85</v>
      </c>
      <c r="D1310" t="s">
        <v>86</v>
      </c>
      <c r="E1310" t="s">
        <v>120</v>
      </c>
      <c r="F1310" t="s">
        <v>1525</v>
      </c>
      <c r="G1310" t="s">
        <v>587</v>
      </c>
      <c r="H1310">
        <v>2024</v>
      </c>
      <c r="I1310" t="s">
        <v>588</v>
      </c>
      <c r="J1310" t="s">
        <v>595</v>
      </c>
      <c r="K1310" t="s">
        <v>130</v>
      </c>
      <c r="O1310" s="6"/>
      <c r="P1310" s="6">
        <v>72</v>
      </c>
      <c r="Q1310" s="2">
        <v>1</v>
      </c>
      <c r="R1310" t="s">
        <v>166</v>
      </c>
      <c r="S1310" s="6">
        <f>Tabel134[[#This Row],[%-Eigendom]]*Tabel134[[#This Row],[Vermogen (KWp)]]</f>
        <v>72</v>
      </c>
    </row>
    <row r="1311" spans="2:19" x14ac:dyDescent="0.3">
      <c r="B1311" t="s">
        <v>3281</v>
      </c>
      <c r="C1311" t="s">
        <v>21</v>
      </c>
      <c r="D1311" t="s">
        <v>22</v>
      </c>
      <c r="E1311" t="s">
        <v>21</v>
      </c>
      <c r="G1311" t="s">
        <v>587</v>
      </c>
      <c r="H1311">
        <v>2024</v>
      </c>
      <c r="I1311" t="s">
        <v>588</v>
      </c>
      <c r="J1311" t="s">
        <v>599</v>
      </c>
      <c r="K1311" t="s">
        <v>1051</v>
      </c>
      <c r="L1311" t="s">
        <v>1052</v>
      </c>
      <c r="O1311" s="6"/>
      <c r="P1311" s="6">
        <v>75</v>
      </c>
      <c r="Q1311" s="2">
        <v>1</v>
      </c>
      <c r="R1311" t="s">
        <v>166</v>
      </c>
      <c r="S1311" s="6">
        <f>Tabel134[[#This Row],[%-Eigendom]]*Tabel134[[#This Row],[Vermogen (KWp)]]</f>
        <v>75</v>
      </c>
    </row>
    <row r="1312" spans="2:19" x14ac:dyDescent="0.3">
      <c r="B1312" t="s">
        <v>3282</v>
      </c>
      <c r="C1312" t="s">
        <v>73</v>
      </c>
      <c r="D1312" t="s">
        <v>290</v>
      </c>
      <c r="E1312" t="s">
        <v>291</v>
      </c>
      <c r="F1312" t="s">
        <v>291</v>
      </c>
      <c r="G1312" t="s">
        <v>587</v>
      </c>
      <c r="H1312">
        <v>2024</v>
      </c>
      <c r="I1312" t="s">
        <v>607</v>
      </c>
      <c r="J1312" t="s">
        <v>595</v>
      </c>
      <c r="K1312" t="s">
        <v>413</v>
      </c>
      <c r="L1312" t="s">
        <v>3283</v>
      </c>
      <c r="O1312" s="6"/>
      <c r="P1312" s="6">
        <v>2250</v>
      </c>
      <c r="Q1312" s="2">
        <v>1</v>
      </c>
      <c r="R1312" t="s">
        <v>931</v>
      </c>
      <c r="S1312" s="6">
        <f>Tabel134[[#This Row],[%-Eigendom]]*Tabel134[[#This Row],[Vermogen (KWp)]]</f>
        <v>2250</v>
      </c>
    </row>
    <row r="1313" spans="2:19" x14ac:dyDescent="0.3">
      <c r="B1313" t="s">
        <v>3284</v>
      </c>
      <c r="C1313" t="s">
        <v>60</v>
      </c>
      <c r="D1313" t="s">
        <v>61</v>
      </c>
      <c r="E1313" t="s">
        <v>1723</v>
      </c>
      <c r="F1313" t="s">
        <v>3285</v>
      </c>
      <c r="G1313" t="s">
        <v>880</v>
      </c>
      <c r="H1313">
        <v>2024</v>
      </c>
      <c r="I1313" t="s">
        <v>607</v>
      </c>
      <c r="J1313" t="s">
        <v>595</v>
      </c>
      <c r="K1313" t="s">
        <v>3286</v>
      </c>
      <c r="L1313" t="s">
        <v>862</v>
      </c>
      <c r="N1313" t="s">
        <v>3287</v>
      </c>
      <c r="O1313" s="6">
        <v>27626</v>
      </c>
      <c r="P1313" s="6">
        <v>0</v>
      </c>
      <c r="Q1313" s="2">
        <v>0</v>
      </c>
      <c r="R1313" t="s">
        <v>71</v>
      </c>
      <c r="S1313" s="6">
        <f>Tabel134[[#This Row],[%-Eigendom]]*Tabel134[[#This Row],[Vermogen (KWp)]]</f>
        <v>0</v>
      </c>
    </row>
    <row r="1314" spans="2:19" x14ac:dyDescent="0.3">
      <c r="B1314" t="s">
        <v>3288</v>
      </c>
      <c r="C1314" t="s">
        <v>42</v>
      </c>
      <c r="D1314" t="s">
        <v>276</v>
      </c>
      <c r="E1314" t="s">
        <v>2121</v>
      </c>
      <c r="F1314" t="s">
        <v>872</v>
      </c>
      <c r="G1314" t="s">
        <v>587</v>
      </c>
      <c r="H1314">
        <v>2024</v>
      </c>
      <c r="I1314" t="s">
        <v>588</v>
      </c>
      <c r="J1314" t="s">
        <v>595</v>
      </c>
      <c r="K1314" t="s">
        <v>1620</v>
      </c>
      <c r="O1314" s="6"/>
      <c r="P1314" s="6">
        <v>100</v>
      </c>
      <c r="Q1314" s="2">
        <v>1</v>
      </c>
      <c r="R1314" t="s">
        <v>166</v>
      </c>
      <c r="S1314" s="6">
        <f>Tabel134[[#This Row],[%-Eigendom]]*Tabel134[[#This Row],[Vermogen (KWp)]]</f>
        <v>100</v>
      </c>
    </row>
    <row r="1315" spans="2:19" x14ac:dyDescent="0.3">
      <c r="B1315" t="s">
        <v>3289</v>
      </c>
      <c r="C1315" t="s">
        <v>42</v>
      </c>
      <c r="D1315" t="s">
        <v>43</v>
      </c>
      <c r="E1315" t="s">
        <v>644</v>
      </c>
      <c r="F1315" t="s">
        <v>644</v>
      </c>
      <c r="G1315" t="s">
        <v>587</v>
      </c>
      <c r="H1315">
        <v>2024</v>
      </c>
      <c r="I1315" t="s">
        <v>588</v>
      </c>
      <c r="J1315" t="s">
        <v>595</v>
      </c>
      <c r="K1315" t="s">
        <v>645</v>
      </c>
      <c r="O1315" s="6"/>
      <c r="P1315" s="6">
        <v>36</v>
      </c>
      <c r="Q1315" s="2">
        <v>1</v>
      </c>
      <c r="R1315" t="s">
        <v>166</v>
      </c>
      <c r="S1315" s="6">
        <f>Tabel134[[#This Row],[%-Eigendom]]*Tabel134[[#This Row],[Vermogen (KWp)]]</f>
        <v>36</v>
      </c>
    </row>
    <row r="1316" spans="2:19" x14ac:dyDescent="0.3">
      <c r="B1316" t="s">
        <v>3290</v>
      </c>
      <c r="C1316" t="s">
        <v>42</v>
      </c>
      <c r="D1316" t="s">
        <v>276</v>
      </c>
      <c r="E1316" t="s">
        <v>2121</v>
      </c>
      <c r="F1316" t="s">
        <v>2455</v>
      </c>
      <c r="G1316" t="s">
        <v>587</v>
      </c>
      <c r="H1316">
        <v>2024</v>
      </c>
      <c r="I1316" t="s">
        <v>588</v>
      </c>
      <c r="J1316" t="s">
        <v>595</v>
      </c>
      <c r="K1316" t="s">
        <v>1620</v>
      </c>
      <c r="O1316" s="6"/>
      <c r="P1316" s="6">
        <v>100</v>
      </c>
      <c r="Q1316" s="2">
        <v>1</v>
      </c>
      <c r="R1316" t="s">
        <v>166</v>
      </c>
      <c r="S1316" s="6">
        <f>Tabel134[[#This Row],[%-Eigendom]]*Tabel134[[#This Row],[Vermogen (KWp)]]</f>
        <v>100</v>
      </c>
    </row>
    <row r="1317" spans="2:19" x14ac:dyDescent="0.3">
      <c r="B1317" t="s">
        <v>3291</v>
      </c>
      <c r="C1317" t="s">
        <v>138</v>
      </c>
      <c r="D1317" t="s">
        <v>139</v>
      </c>
      <c r="E1317" t="s">
        <v>1458</v>
      </c>
      <c r="G1317" t="s">
        <v>587</v>
      </c>
      <c r="H1317">
        <v>2024</v>
      </c>
      <c r="I1317" t="s">
        <v>1488</v>
      </c>
      <c r="J1317" t="s">
        <v>2513</v>
      </c>
      <c r="K1317" t="s">
        <v>2639</v>
      </c>
      <c r="L1317" t="s">
        <v>862</v>
      </c>
      <c r="O1317" s="6">
        <v>21344</v>
      </c>
      <c r="P1317" s="6">
        <v>10880</v>
      </c>
      <c r="Q1317" s="2">
        <v>0.51</v>
      </c>
      <c r="R1317" t="s">
        <v>71</v>
      </c>
      <c r="S1317" s="6">
        <f>Tabel134[[#This Row],[%-Eigendom]]*Tabel134[[#This Row],[Vermogen (KWp)]]</f>
        <v>5548.8</v>
      </c>
    </row>
    <row r="1318" spans="2:19" x14ac:dyDescent="0.3">
      <c r="B1318" t="s">
        <v>3292</v>
      </c>
      <c r="C1318" t="s">
        <v>28</v>
      </c>
      <c r="D1318" t="s">
        <v>29</v>
      </c>
      <c r="E1318" t="s">
        <v>295</v>
      </c>
      <c r="F1318" t="s">
        <v>295</v>
      </c>
      <c r="G1318" t="s">
        <v>587</v>
      </c>
      <c r="H1318">
        <v>2024</v>
      </c>
      <c r="I1318" t="s">
        <v>607</v>
      </c>
      <c r="J1318" t="s">
        <v>595</v>
      </c>
      <c r="K1318" t="s">
        <v>296</v>
      </c>
      <c r="O1318" s="6"/>
      <c r="P1318" s="6">
        <v>100</v>
      </c>
      <c r="Q1318" s="2">
        <v>1</v>
      </c>
      <c r="R1318" t="s">
        <v>166</v>
      </c>
      <c r="S1318" s="6">
        <f>Tabel134[[#This Row],[%-Eigendom]]*Tabel134[[#This Row],[Vermogen (KWp)]]</f>
        <v>100</v>
      </c>
    </row>
    <row r="1319" spans="2:19" x14ac:dyDescent="0.3">
      <c r="B1319" t="s">
        <v>3293</v>
      </c>
      <c r="C1319" t="s">
        <v>28</v>
      </c>
      <c r="D1319" t="s">
        <v>33</v>
      </c>
      <c r="E1319" t="s">
        <v>1924</v>
      </c>
      <c r="F1319" t="s">
        <v>1925</v>
      </c>
      <c r="G1319" t="s">
        <v>587</v>
      </c>
      <c r="H1319">
        <v>2024</v>
      </c>
      <c r="I1319" t="s">
        <v>588</v>
      </c>
      <c r="J1319" t="s">
        <v>595</v>
      </c>
      <c r="K1319" t="s">
        <v>3276</v>
      </c>
      <c r="O1319" s="6"/>
      <c r="P1319" s="6">
        <v>100</v>
      </c>
      <c r="Q1319" s="2">
        <v>1</v>
      </c>
      <c r="R1319" t="s">
        <v>166</v>
      </c>
      <c r="S1319" s="6">
        <f>Tabel134[[#This Row],[%-Eigendom]]*Tabel134[[#This Row],[Vermogen (KWp)]]</f>
        <v>100</v>
      </c>
    </row>
    <row r="1320" spans="2:19" x14ac:dyDescent="0.3">
      <c r="B1320" t="s">
        <v>3294</v>
      </c>
      <c r="C1320" t="s">
        <v>37</v>
      </c>
      <c r="D1320" t="s">
        <v>538</v>
      </c>
      <c r="E1320" t="s">
        <v>3295</v>
      </c>
      <c r="F1320" t="s">
        <v>3296</v>
      </c>
      <c r="G1320" t="s">
        <v>587</v>
      </c>
      <c r="H1320">
        <v>2024</v>
      </c>
      <c r="I1320" t="s">
        <v>607</v>
      </c>
      <c r="J1320" t="s">
        <v>595</v>
      </c>
      <c r="K1320" t="s">
        <v>3297</v>
      </c>
      <c r="L1320" t="s">
        <v>3298</v>
      </c>
      <c r="O1320" s="6">
        <v>9500</v>
      </c>
      <c r="P1320" s="6">
        <v>4750</v>
      </c>
      <c r="Q1320" s="2">
        <v>0.5</v>
      </c>
      <c r="R1320" t="s">
        <v>71</v>
      </c>
      <c r="S1320" s="6">
        <f>Tabel134[[#This Row],[%-Eigendom]]*Tabel134[[#This Row],[Vermogen (KWp)]]</f>
        <v>2375</v>
      </c>
    </row>
    <row r="1321" spans="2:19" x14ac:dyDescent="0.3">
      <c r="B1321" t="s">
        <v>3299</v>
      </c>
      <c r="C1321" t="s">
        <v>138</v>
      </c>
      <c r="D1321" t="s">
        <v>139</v>
      </c>
      <c r="E1321" t="s">
        <v>248</v>
      </c>
      <c r="F1321" t="s">
        <v>3300</v>
      </c>
      <c r="G1321" t="s">
        <v>587</v>
      </c>
      <c r="H1321">
        <v>2024</v>
      </c>
      <c r="I1321" t="s">
        <v>588</v>
      </c>
      <c r="J1321" t="s">
        <v>595</v>
      </c>
      <c r="K1321" t="s">
        <v>1094</v>
      </c>
      <c r="L1321" t="s">
        <v>977</v>
      </c>
      <c r="O1321" s="6"/>
      <c r="P1321" s="6">
        <v>90</v>
      </c>
      <c r="Q1321" s="2">
        <v>1</v>
      </c>
      <c r="R1321" t="s">
        <v>166</v>
      </c>
      <c r="S1321" s="6">
        <f>Tabel134[[#This Row],[%-Eigendom]]*Tabel134[[#This Row],[Vermogen (KWp)]]</f>
        <v>90</v>
      </c>
    </row>
    <row r="1322" spans="2:19" x14ac:dyDescent="0.3">
      <c r="B1322" t="s">
        <v>3301</v>
      </c>
      <c r="C1322" t="s">
        <v>28</v>
      </c>
      <c r="D1322" t="s">
        <v>29</v>
      </c>
      <c r="E1322" t="s">
        <v>1401</v>
      </c>
      <c r="F1322" t="s">
        <v>3302</v>
      </c>
      <c r="G1322" t="s">
        <v>587</v>
      </c>
      <c r="H1322">
        <v>2024</v>
      </c>
      <c r="I1322" t="s">
        <v>588</v>
      </c>
      <c r="J1322" t="s">
        <v>595</v>
      </c>
      <c r="K1322" t="s">
        <v>2433</v>
      </c>
      <c r="O1322" s="6"/>
      <c r="P1322" s="6">
        <v>99</v>
      </c>
      <c r="Q1322" s="2">
        <v>1</v>
      </c>
      <c r="R1322" t="s">
        <v>166</v>
      </c>
      <c r="S1322" s="6">
        <f>Tabel134[[#This Row],[%-Eigendom]]*Tabel134[[#This Row],[Vermogen (KWp)]]</f>
        <v>99</v>
      </c>
    </row>
    <row r="1323" spans="2:19" x14ac:dyDescent="0.3">
      <c r="B1323" t="s">
        <v>3303</v>
      </c>
      <c r="C1323" t="s">
        <v>138</v>
      </c>
      <c r="D1323" t="s">
        <v>139</v>
      </c>
      <c r="E1323" t="s">
        <v>859</v>
      </c>
      <c r="G1323" t="s">
        <v>587</v>
      </c>
      <c r="H1323">
        <v>2024</v>
      </c>
      <c r="I1323" t="s">
        <v>588</v>
      </c>
      <c r="J1323" t="s">
        <v>595</v>
      </c>
      <c r="K1323" t="s">
        <v>2267</v>
      </c>
      <c r="L1323" t="s">
        <v>3304</v>
      </c>
      <c r="O1323" s="6"/>
      <c r="P1323" s="6">
        <v>102</v>
      </c>
      <c r="Q1323" s="2">
        <v>1</v>
      </c>
      <c r="R1323" t="s">
        <v>166</v>
      </c>
      <c r="S1323" s="6">
        <f>Tabel134[[#This Row],[%-Eigendom]]*Tabel134[[#This Row],[Vermogen (KWp)]]</f>
        <v>102</v>
      </c>
    </row>
    <row r="1324" spans="2:19" x14ac:dyDescent="0.3">
      <c r="B1324" t="s">
        <v>3305</v>
      </c>
      <c r="C1324" t="s">
        <v>48</v>
      </c>
      <c r="D1324" t="s">
        <v>49</v>
      </c>
      <c r="E1324" t="s">
        <v>2094</v>
      </c>
      <c r="G1324" t="s">
        <v>587</v>
      </c>
      <c r="H1324">
        <v>2024</v>
      </c>
      <c r="I1324" t="s">
        <v>588</v>
      </c>
      <c r="J1324" t="s">
        <v>595</v>
      </c>
      <c r="K1324" t="s">
        <v>2096</v>
      </c>
      <c r="O1324" s="6"/>
      <c r="P1324" s="6">
        <v>51</v>
      </c>
      <c r="Q1324" s="2">
        <v>1</v>
      </c>
      <c r="R1324" t="s">
        <v>166</v>
      </c>
      <c r="S1324" s="6">
        <f>Tabel134[[#This Row],[%-Eigendom]]*Tabel134[[#This Row],[Vermogen (KWp)]]</f>
        <v>51</v>
      </c>
    </row>
    <row r="1325" spans="2:19" x14ac:dyDescent="0.3">
      <c r="B1325" t="s">
        <v>3306</v>
      </c>
      <c r="C1325" t="s">
        <v>85</v>
      </c>
      <c r="D1325" t="s">
        <v>86</v>
      </c>
      <c r="E1325" t="s">
        <v>87</v>
      </c>
      <c r="F1325" t="s">
        <v>3307</v>
      </c>
      <c r="G1325" t="s">
        <v>587</v>
      </c>
      <c r="H1325">
        <v>2024</v>
      </c>
      <c r="I1325" t="s">
        <v>588</v>
      </c>
      <c r="J1325" t="s">
        <v>599</v>
      </c>
      <c r="K1325" t="s">
        <v>3308</v>
      </c>
      <c r="L1325" t="s">
        <v>3309</v>
      </c>
      <c r="O1325" s="6"/>
      <c r="P1325" s="6">
        <v>84</v>
      </c>
      <c r="Q1325" s="2">
        <v>1</v>
      </c>
      <c r="R1325" t="s">
        <v>166</v>
      </c>
      <c r="S1325" s="6">
        <f>Tabel134[[#This Row],[%-Eigendom]]*Tabel134[[#This Row],[Vermogen (KWp)]]</f>
        <v>84</v>
      </c>
    </row>
    <row r="1326" spans="2:19" x14ac:dyDescent="0.3">
      <c r="B1326" t="s">
        <v>3310</v>
      </c>
      <c r="C1326" t="s">
        <v>73</v>
      </c>
      <c r="D1326" t="s">
        <v>290</v>
      </c>
      <c r="E1326" t="s">
        <v>34</v>
      </c>
      <c r="F1326" t="s">
        <v>3311</v>
      </c>
      <c r="G1326" t="s">
        <v>587</v>
      </c>
      <c r="H1326">
        <v>2024</v>
      </c>
      <c r="I1326" t="s">
        <v>607</v>
      </c>
      <c r="J1326" t="s">
        <v>595</v>
      </c>
      <c r="K1326" t="s">
        <v>35</v>
      </c>
      <c r="L1326" t="s">
        <v>3131</v>
      </c>
      <c r="N1326" t="s">
        <v>3312</v>
      </c>
      <c r="O1326" s="6">
        <v>12800</v>
      </c>
      <c r="P1326" s="6">
        <v>6400</v>
      </c>
      <c r="Q1326" s="2">
        <v>0.5</v>
      </c>
      <c r="R1326" t="s">
        <v>71</v>
      </c>
      <c r="S1326" s="6">
        <f>Tabel134[[#This Row],[%-Eigendom]]*Tabel134[[#This Row],[Vermogen (KWp)]]</f>
        <v>3200</v>
      </c>
    </row>
    <row r="1327" spans="2:19" x14ac:dyDescent="0.3">
      <c r="B1327" t="s">
        <v>3313</v>
      </c>
      <c r="C1327" t="s">
        <v>42</v>
      </c>
      <c r="D1327" t="s">
        <v>43</v>
      </c>
      <c r="E1327" t="s">
        <v>644</v>
      </c>
      <c r="F1327" t="s">
        <v>3314</v>
      </c>
      <c r="G1327" t="s">
        <v>587</v>
      </c>
      <c r="H1327">
        <v>2024</v>
      </c>
      <c r="I1327" t="s">
        <v>588</v>
      </c>
      <c r="J1327" t="s">
        <v>595</v>
      </c>
      <c r="K1327" t="s">
        <v>645</v>
      </c>
      <c r="O1327" s="6"/>
      <c r="P1327" s="6">
        <v>80</v>
      </c>
      <c r="Q1327" s="2">
        <v>1</v>
      </c>
      <c r="R1327" t="s">
        <v>166</v>
      </c>
      <c r="S1327" s="6">
        <f>Tabel134[[#This Row],[%-Eigendom]]*Tabel134[[#This Row],[Vermogen (KWp)]]</f>
        <v>80</v>
      </c>
    </row>
    <row r="1328" spans="2:19" x14ac:dyDescent="0.3">
      <c r="B1328" t="s">
        <v>3315</v>
      </c>
      <c r="C1328" t="s">
        <v>66</v>
      </c>
      <c r="D1328" t="s">
        <v>67</v>
      </c>
      <c r="E1328" t="s">
        <v>827</v>
      </c>
      <c r="G1328" t="s">
        <v>587</v>
      </c>
      <c r="H1328">
        <v>2024</v>
      </c>
      <c r="I1328" t="s">
        <v>588</v>
      </c>
      <c r="J1328" t="s">
        <v>595</v>
      </c>
      <c r="K1328" t="s">
        <v>1742</v>
      </c>
      <c r="O1328" s="6"/>
      <c r="P1328" s="6">
        <v>75</v>
      </c>
      <c r="Q1328" s="2">
        <v>1</v>
      </c>
      <c r="R1328" t="s">
        <v>166</v>
      </c>
      <c r="S1328" s="6">
        <f>Tabel134[[#This Row],[%-Eigendom]]*Tabel134[[#This Row],[Vermogen (KWp)]]</f>
        <v>75</v>
      </c>
    </row>
    <row r="1329" spans="2:19" x14ac:dyDescent="0.3">
      <c r="B1329" t="s">
        <v>3316</v>
      </c>
      <c r="C1329" t="s">
        <v>28</v>
      </c>
      <c r="D1329" t="s">
        <v>29</v>
      </c>
      <c r="E1329" t="s">
        <v>1401</v>
      </c>
      <c r="F1329" t="s">
        <v>2377</v>
      </c>
      <c r="G1329" t="s">
        <v>587</v>
      </c>
      <c r="H1329">
        <v>2024</v>
      </c>
      <c r="I1329" t="s">
        <v>588</v>
      </c>
      <c r="J1329" t="s">
        <v>595</v>
      </c>
      <c r="K1329" t="s">
        <v>2378</v>
      </c>
      <c r="O1329" s="6"/>
      <c r="P1329" s="6">
        <v>73</v>
      </c>
      <c r="Q1329" s="2">
        <v>1</v>
      </c>
      <c r="R1329" t="s">
        <v>166</v>
      </c>
      <c r="S1329" s="6">
        <f>Tabel134[[#This Row],[%-Eigendom]]*Tabel134[[#This Row],[Vermogen (KWp)]]</f>
        <v>73</v>
      </c>
    </row>
    <row r="1330" spans="2:19" x14ac:dyDescent="0.3">
      <c r="B1330" t="s">
        <v>3317</v>
      </c>
      <c r="C1330" t="s">
        <v>28</v>
      </c>
      <c r="D1330" t="s">
        <v>29</v>
      </c>
      <c r="E1330" t="s">
        <v>1361</v>
      </c>
      <c r="F1330" t="s">
        <v>1361</v>
      </c>
      <c r="G1330" t="s">
        <v>587</v>
      </c>
      <c r="H1330">
        <v>2024</v>
      </c>
      <c r="I1330" t="s">
        <v>588</v>
      </c>
      <c r="J1330" t="s">
        <v>595</v>
      </c>
      <c r="K1330" t="s">
        <v>1363</v>
      </c>
      <c r="L1330" t="s">
        <v>1364</v>
      </c>
      <c r="O1330" s="6"/>
      <c r="P1330" s="6">
        <v>81</v>
      </c>
      <c r="Q1330" s="2">
        <v>1</v>
      </c>
      <c r="R1330" t="s">
        <v>166</v>
      </c>
      <c r="S1330" s="6">
        <f>Tabel134[[#This Row],[%-Eigendom]]*Tabel134[[#This Row],[Vermogen (KWp)]]</f>
        <v>81</v>
      </c>
    </row>
    <row r="1331" spans="2:19" x14ac:dyDescent="0.3">
      <c r="B1331" t="s">
        <v>3318</v>
      </c>
      <c r="C1331" t="s">
        <v>66</v>
      </c>
      <c r="D1331" t="s">
        <v>67</v>
      </c>
      <c r="E1331" t="s">
        <v>598</v>
      </c>
      <c r="G1331" t="s">
        <v>587</v>
      </c>
      <c r="H1331">
        <v>2024</v>
      </c>
      <c r="I1331" t="s">
        <v>588</v>
      </c>
      <c r="J1331" t="s">
        <v>595</v>
      </c>
      <c r="K1331" t="s">
        <v>702</v>
      </c>
      <c r="O1331" s="6"/>
      <c r="P1331" s="6">
        <v>68</v>
      </c>
      <c r="Q1331" s="2">
        <v>1</v>
      </c>
      <c r="R1331" t="s">
        <v>166</v>
      </c>
      <c r="S1331" s="6">
        <f>Tabel134[[#This Row],[%-Eigendom]]*Tabel134[[#This Row],[Vermogen (KWp)]]</f>
        <v>68</v>
      </c>
    </row>
    <row r="1332" spans="2:19" x14ac:dyDescent="0.3">
      <c r="B1332" t="s">
        <v>3319</v>
      </c>
      <c r="C1332" t="s">
        <v>28</v>
      </c>
      <c r="D1332" t="s">
        <v>33</v>
      </c>
      <c r="E1332" t="s">
        <v>1292</v>
      </c>
      <c r="F1332" t="s">
        <v>3320</v>
      </c>
      <c r="G1332" t="s">
        <v>587</v>
      </c>
      <c r="H1332">
        <v>2024</v>
      </c>
      <c r="I1332" t="s">
        <v>588</v>
      </c>
      <c r="J1332" t="s">
        <v>2513</v>
      </c>
      <c r="K1332" t="s">
        <v>3321</v>
      </c>
      <c r="O1332" s="6"/>
      <c r="P1332" s="6">
        <v>485</v>
      </c>
      <c r="Q1332" s="2">
        <v>1</v>
      </c>
      <c r="R1332" t="s">
        <v>166</v>
      </c>
      <c r="S1332" s="6">
        <f>Tabel134[[#This Row],[%-Eigendom]]*Tabel134[[#This Row],[Vermogen (KWp)]]</f>
        <v>485</v>
      </c>
    </row>
    <row r="1333" spans="2:19" x14ac:dyDescent="0.3">
      <c r="B1333" t="s">
        <v>3322</v>
      </c>
      <c r="C1333" t="s">
        <v>42</v>
      </c>
      <c r="D1333" t="s">
        <v>520</v>
      </c>
      <c r="E1333" t="s">
        <v>1087</v>
      </c>
      <c r="G1333" t="s">
        <v>587</v>
      </c>
      <c r="H1333">
        <v>2024</v>
      </c>
      <c r="I1333" t="s">
        <v>588</v>
      </c>
      <c r="J1333" t="s">
        <v>595</v>
      </c>
      <c r="K1333" t="s">
        <v>2316</v>
      </c>
      <c r="O1333" s="6"/>
      <c r="P1333" s="6">
        <v>817</v>
      </c>
      <c r="Q1333" s="2">
        <v>1</v>
      </c>
      <c r="R1333" t="s">
        <v>166</v>
      </c>
      <c r="S1333" s="6">
        <f>Tabel134[[#This Row],[%-Eigendom]]*Tabel134[[#This Row],[Vermogen (KWp)]]</f>
        <v>817</v>
      </c>
    </row>
    <row r="1334" spans="2:19" x14ac:dyDescent="0.3">
      <c r="B1334" t="s">
        <v>3323</v>
      </c>
      <c r="C1334" t="s">
        <v>28</v>
      </c>
      <c r="D1334" t="s">
        <v>33</v>
      </c>
      <c r="E1334" t="s">
        <v>1924</v>
      </c>
      <c r="F1334" t="s">
        <v>1925</v>
      </c>
      <c r="G1334" t="s">
        <v>587</v>
      </c>
      <c r="H1334">
        <v>2024</v>
      </c>
      <c r="I1334" t="s">
        <v>588</v>
      </c>
      <c r="J1334" t="s">
        <v>595</v>
      </c>
      <c r="K1334" t="s">
        <v>3276</v>
      </c>
      <c r="O1334" s="6"/>
      <c r="P1334" s="6">
        <v>100</v>
      </c>
      <c r="Q1334" s="2">
        <v>1</v>
      </c>
      <c r="R1334" t="s">
        <v>166</v>
      </c>
      <c r="S1334" s="6">
        <f>Tabel134[[#This Row],[%-Eigendom]]*Tabel134[[#This Row],[Vermogen (KWp)]]</f>
        <v>100</v>
      </c>
    </row>
    <row r="1335" spans="2:19" x14ac:dyDescent="0.3">
      <c r="B1335" t="s">
        <v>3324</v>
      </c>
      <c r="C1335" t="s">
        <v>48</v>
      </c>
      <c r="D1335" t="s">
        <v>49</v>
      </c>
      <c r="E1335" t="s">
        <v>50</v>
      </c>
      <c r="G1335" t="s">
        <v>587</v>
      </c>
      <c r="H1335">
        <v>2024</v>
      </c>
      <c r="I1335" t="s">
        <v>588</v>
      </c>
      <c r="J1335" t="s">
        <v>1070</v>
      </c>
      <c r="O1335" s="6"/>
      <c r="P1335" s="6">
        <v>42</v>
      </c>
      <c r="Q1335" s="2">
        <v>1</v>
      </c>
      <c r="R1335" t="s">
        <v>166</v>
      </c>
      <c r="S1335" s="6">
        <f>Tabel134[[#This Row],[%-Eigendom]]*Tabel134[[#This Row],[Vermogen (KWp)]]</f>
        <v>42</v>
      </c>
    </row>
    <row r="1336" spans="2:19" x14ac:dyDescent="0.3">
      <c r="B1336" t="s">
        <v>3325</v>
      </c>
      <c r="C1336" t="s">
        <v>60</v>
      </c>
      <c r="D1336" t="s">
        <v>61</v>
      </c>
      <c r="E1336" t="s">
        <v>651</v>
      </c>
      <c r="G1336" t="s">
        <v>587</v>
      </c>
      <c r="H1336">
        <v>2024</v>
      </c>
      <c r="I1336" t="s">
        <v>607</v>
      </c>
      <c r="J1336" t="s">
        <v>595</v>
      </c>
      <c r="K1336" t="s">
        <v>1067</v>
      </c>
      <c r="L1336" t="s">
        <v>3326</v>
      </c>
      <c r="N1336" t="s">
        <v>3327</v>
      </c>
      <c r="O1336" s="6">
        <v>21136</v>
      </c>
      <c r="P1336" s="6">
        <v>10568</v>
      </c>
      <c r="Q1336" s="2">
        <v>0.5</v>
      </c>
      <c r="R1336" t="s">
        <v>71</v>
      </c>
      <c r="S1336" s="6">
        <f>Tabel134[[#This Row],[%-Eigendom]]*Tabel134[[#This Row],[Vermogen (KWp)]]</f>
        <v>5284</v>
      </c>
    </row>
    <row r="1337" spans="2:19" x14ac:dyDescent="0.3">
      <c r="B1337" t="s">
        <v>3328</v>
      </c>
      <c r="C1337" t="s">
        <v>42</v>
      </c>
      <c r="D1337" t="s">
        <v>680</v>
      </c>
      <c r="E1337" t="s">
        <v>1256</v>
      </c>
      <c r="F1337" t="s">
        <v>3329</v>
      </c>
      <c r="G1337" t="s">
        <v>587</v>
      </c>
      <c r="H1337">
        <v>2024</v>
      </c>
      <c r="I1337" t="s">
        <v>607</v>
      </c>
      <c r="J1337" t="s">
        <v>595</v>
      </c>
      <c r="K1337" t="s">
        <v>2923</v>
      </c>
      <c r="N1337" t="s">
        <v>3330</v>
      </c>
      <c r="O1337" s="6">
        <v>30000</v>
      </c>
      <c r="P1337" s="6">
        <v>440</v>
      </c>
      <c r="Q1337" s="2">
        <v>0.02</v>
      </c>
      <c r="R1337" t="s">
        <v>931</v>
      </c>
      <c r="S1337" s="6">
        <f>Tabel134[[#This Row],[%-Eigendom]]*Tabel134[[#This Row],[Vermogen (KWp)]]</f>
        <v>8.8000000000000007</v>
      </c>
    </row>
    <row r="1338" spans="2:19" x14ac:dyDescent="0.3">
      <c r="B1338" t="s">
        <v>3331</v>
      </c>
      <c r="C1338" t="s">
        <v>21</v>
      </c>
      <c r="D1338" t="s">
        <v>22</v>
      </c>
      <c r="E1338" t="s">
        <v>1189</v>
      </c>
      <c r="G1338" t="s">
        <v>587</v>
      </c>
      <c r="H1338">
        <v>2024</v>
      </c>
      <c r="I1338" t="s">
        <v>588</v>
      </c>
      <c r="J1338" t="s">
        <v>595</v>
      </c>
      <c r="K1338" t="s">
        <v>1736</v>
      </c>
      <c r="O1338" s="6"/>
      <c r="P1338" s="6">
        <v>83</v>
      </c>
      <c r="Q1338" s="2">
        <v>1</v>
      </c>
      <c r="R1338" t="s">
        <v>166</v>
      </c>
      <c r="S1338" s="6">
        <f>Tabel134[[#This Row],[%-Eigendom]]*Tabel134[[#This Row],[Vermogen (KWp)]]</f>
        <v>83</v>
      </c>
    </row>
    <row r="1339" spans="2:19" x14ac:dyDescent="0.3">
      <c r="B1339" t="s">
        <v>3332</v>
      </c>
      <c r="C1339" t="s">
        <v>66</v>
      </c>
      <c r="D1339" t="s">
        <v>80</v>
      </c>
      <c r="E1339" t="s">
        <v>756</v>
      </c>
      <c r="F1339" t="s">
        <v>3333</v>
      </c>
      <c r="G1339" t="s">
        <v>587</v>
      </c>
      <c r="H1339">
        <v>2024</v>
      </c>
      <c r="I1339" t="s">
        <v>588</v>
      </c>
      <c r="J1339" t="s">
        <v>595</v>
      </c>
      <c r="K1339" t="s">
        <v>758</v>
      </c>
      <c r="N1339" t="s">
        <v>2067</v>
      </c>
      <c r="O1339" s="6"/>
      <c r="P1339" s="6">
        <v>99</v>
      </c>
      <c r="Q1339" s="2">
        <v>1</v>
      </c>
      <c r="R1339" t="s">
        <v>166</v>
      </c>
      <c r="S1339" s="6">
        <f>Tabel134[[#This Row],[%-Eigendom]]*Tabel134[[#This Row],[Vermogen (KWp)]]</f>
        <v>99</v>
      </c>
    </row>
    <row r="1340" spans="2:19" x14ac:dyDescent="0.3">
      <c r="B1340" t="s">
        <v>3334</v>
      </c>
      <c r="C1340" t="s">
        <v>48</v>
      </c>
      <c r="D1340" t="s">
        <v>49</v>
      </c>
      <c r="E1340" t="s">
        <v>340</v>
      </c>
      <c r="G1340" t="s">
        <v>587</v>
      </c>
      <c r="H1340">
        <v>2024</v>
      </c>
      <c r="I1340" t="s">
        <v>588</v>
      </c>
      <c r="J1340" t="s">
        <v>2114</v>
      </c>
      <c r="K1340" t="s">
        <v>3335</v>
      </c>
      <c r="L1340" t="s">
        <v>2362</v>
      </c>
      <c r="O1340" s="6"/>
      <c r="P1340" s="6">
        <v>197</v>
      </c>
      <c r="Q1340" s="2">
        <v>1</v>
      </c>
      <c r="R1340" t="s">
        <v>166</v>
      </c>
      <c r="S1340" s="6">
        <f>Tabel134[[#This Row],[%-Eigendom]]*Tabel134[[#This Row],[Vermogen (KWp)]]</f>
        <v>197</v>
      </c>
    </row>
    <row r="1341" spans="2:19" x14ac:dyDescent="0.3">
      <c r="B1341" t="s">
        <v>3336</v>
      </c>
      <c r="C1341" t="s">
        <v>138</v>
      </c>
      <c r="D1341" t="s">
        <v>139</v>
      </c>
      <c r="E1341" t="s">
        <v>1512</v>
      </c>
      <c r="F1341" t="s">
        <v>3097</v>
      </c>
      <c r="G1341" t="s">
        <v>587</v>
      </c>
      <c r="H1341">
        <v>2024</v>
      </c>
      <c r="I1341" t="s">
        <v>588</v>
      </c>
      <c r="J1341" t="s">
        <v>595</v>
      </c>
      <c r="K1341" t="s">
        <v>1514</v>
      </c>
      <c r="O1341" s="6"/>
      <c r="P1341" s="6">
        <v>63</v>
      </c>
      <c r="Q1341" s="2">
        <v>1</v>
      </c>
      <c r="R1341" t="s">
        <v>166</v>
      </c>
      <c r="S1341" s="6">
        <f>Tabel134[[#This Row],[%-Eigendom]]*Tabel134[[#This Row],[Vermogen (KWp)]]</f>
        <v>63</v>
      </c>
    </row>
    <row r="1342" spans="2:19" x14ac:dyDescent="0.3">
      <c r="B1342" t="s">
        <v>3337</v>
      </c>
      <c r="C1342" t="s">
        <v>28</v>
      </c>
      <c r="D1342" t="s">
        <v>33</v>
      </c>
      <c r="E1342" t="s">
        <v>1540</v>
      </c>
      <c r="G1342" t="s">
        <v>587</v>
      </c>
      <c r="H1342">
        <v>2024</v>
      </c>
      <c r="I1342" t="s">
        <v>588</v>
      </c>
      <c r="J1342" t="s">
        <v>595</v>
      </c>
      <c r="K1342" t="s">
        <v>1541</v>
      </c>
      <c r="O1342" s="6"/>
      <c r="P1342" s="6">
        <v>80</v>
      </c>
      <c r="Q1342" s="2">
        <v>1</v>
      </c>
      <c r="R1342" t="s">
        <v>166</v>
      </c>
      <c r="S1342" s="6">
        <f>Tabel134[[#This Row],[%-Eigendom]]*Tabel134[[#This Row],[Vermogen (KWp)]]</f>
        <v>80</v>
      </c>
    </row>
    <row r="1343" spans="2:19" x14ac:dyDescent="0.3">
      <c r="B1343" t="s">
        <v>3338</v>
      </c>
      <c r="C1343" t="s">
        <v>37</v>
      </c>
      <c r="D1343" t="s">
        <v>38</v>
      </c>
      <c r="E1343" t="s">
        <v>1893</v>
      </c>
      <c r="F1343" t="s">
        <v>3339</v>
      </c>
      <c r="G1343" t="s">
        <v>587</v>
      </c>
      <c r="H1343">
        <v>2024</v>
      </c>
      <c r="I1343" t="s">
        <v>607</v>
      </c>
      <c r="J1343" t="s">
        <v>595</v>
      </c>
      <c r="K1343" t="s">
        <v>1894</v>
      </c>
      <c r="L1343" t="s">
        <v>3340</v>
      </c>
      <c r="N1343" t="s">
        <v>3340</v>
      </c>
      <c r="O1343" s="6">
        <v>8160</v>
      </c>
      <c r="P1343" s="6">
        <v>1360</v>
      </c>
      <c r="Q1343" s="2">
        <v>0.17</v>
      </c>
      <c r="R1343" t="s">
        <v>931</v>
      </c>
      <c r="S1343" s="6">
        <f>Tabel134[[#This Row],[%-Eigendom]]*Tabel134[[#This Row],[Vermogen (KWp)]]</f>
        <v>231.20000000000002</v>
      </c>
    </row>
    <row r="1344" spans="2:19" x14ac:dyDescent="0.3">
      <c r="B1344" t="s">
        <v>3341</v>
      </c>
      <c r="C1344" t="s">
        <v>48</v>
      </c>
      <c r="D1344" t="s">
        <v>49</v>
      </c>
      <c r="E1344" t="s">
        <v>340</v>
      </c>
      <c r="G1344" t="s">
        <v>587</v>
      </c>
      <c r="H1344">
        <v>2024</v>
      </c>
      <c r="I1344" t="s">
        <v>588</v>
      </c>
      <c r="J1344" t="s">
        <v>595</v>
      </c>
      <c r="K1344" t="s">
        <v>3342</v>
      </c>
      <c r="L1344" t="s">
        <v>2770</v>
      </c>
      <c r="O1344" s="6"/>
      <c r="P1344" s="6">
        <v>231</v>
      </c>
      <c r="Q1344" s="2">
        <v>1</v>
      </c>
      <c r="R1344" t="s">
        <v>166</v>
      </c>
      <c r="S1344" s="6">
        <f>Tabel134[[#This Row],[%-Eigendom]]*Tabel134[[#This Row],[Vermogen (KWp)]]</f>
        <v>231</v>
      </c>
    </row>
    <row r="1345" spans="2:19" x14ac:dyDescent="0.3">
      <c r="B1345" t="s">
        <v>3343</v>
      </c>
      <c r="C1345" t="s">
        <v>28</v>
      </c>
      <c r="D1345" t="s">
        <v>33</v>
      </c>
      <c r="E1345" t="s">
        <v>3344</v>
      </c>
      <c r="F1345" t="s">
        <v>3345</v>
      </c>
      <c r="G1345" t="s">
        <v>587</v>
      </c>
      <c r="H1345">
        <v>2024</v>
      </c>
      <c r="I1345" t="s">
        <v>588</v>
      </c>
      <c r="J1345" t="s">
        <v>595</v>
      </c>
      <c r="K1345" t="s">
        <v>3346</v>
      </c>
      <c r="O1345" s="6"/>
      <c r="P1345" s="6">
        <v>345</v>
      </c>
      <c r="Q1345" s="2">
        <v>1</v>
      </c>
      <c r="R1345" t="s">
        <v>166</v>
      </c>
      <c r="S1345" s="6">
        <f>Tabel134[[#This Row],[%-Eigendom]]*Tabel134[[#This Row],[Vermogen (KWp)]]</f>
        <v>345</v>
      </c>
    </row>
    <row r="1346" spans="2:19" x14ac:dyDescent="0.3">
      <c r="B1346" t="s">
        <v>3347</v>
      </c>
      <c r="C1346" t="s">
        <v>60</v>
      </c>
      <c r="D1346" t="s">
        <v>61</v>
      </c>
      <c r="E1346" t="s">
        <v>651</v>
      </c>
      <c r="G1346" t="s">
        <v>587</v>
      </c>
      <c r="H1346">
        <v>2024</v>
      </c>
      <c r="I1346" t="s">
        <v>588</v>
      </c>
      <c r="J1346" t="s">
        <v>595</v>
      </c>
      <c r="K1346" t="s">
        <v>1067</v>
      </c>
      <c r="O1346" s="6"/>
      <c r="P1346" s="6">
        <v>73</v>
      </c>
      <c r="Q1346" s="2">
        <v>1</v>
      </c>
      <c r="R1346" t="s">
        <v>166</v>
      </c>
      <c r="S1346" s="6">
        <f>Tabel134[[#This Row],[%-Eigendom]]*Tabel134[[#This Row],[Vermogen (KWp)]]</f>
        <v>73</v>
      </c>
    </row>
    <row r="1347" spans="2:19" x14ac:dyDescent="0.3">
      <c r="B1347" t="s">
        <v>3348</v>
      </c>
      <c r="C1347" t="s">
        <v>28</v>
      </c>
      <c r="D1347" t="s">
        <v>29</v>
      </c>
      <c r="E1347" t="s">
        <v>1401</v>
      </c>
      <c r="F1347" t="s">
        <v>2322</v>
      </c>
      <c r="G1347" t="s">
        <v>587</v>
      </c>
      <c r="H1347">
        <v>2024</v>
      </c>
      <c r="I1347" t="s">
        <v>588</v>
      </c>
      <c r="J1347" t="s">
        <v>595</v>
      </c>
      <c r="K1347" t="s">
        <v>2323</v>
      </c>
      <c r="O1347" s="6"/>
      <c r="P1347" s="6">
        <v>99</v>
      </c>
      <c r="Q1347" s="2">
        <v>1</v>
      </c>
      <c r="R1347" t="s">
        <v>166</v>
      </c>
      <c r="S1347" s="6">
        <f>Tabel134[[#This Row],[%-Eigendom]]*Tabel134[[#This Row],[Vermogen (KWp)]]</f>
        <v>99</v>
      </c>
    </row>
    <row r="1348" spans="2:19" x14ac:dyDescent="0.3">
      <c r="B1348" t="s">
        <v>3349</v>
      </c>
      <c r="C1348" t="s">
        <v>21</v>
      </c>
      <c r="D1348" t="s">
        <v>22</v>
      </c>
      <c r="E1348" t="s">
        <v>90</v>
      </c>
      <c r="G1348" t="s">
        <v>880</v>
      </c>
      <c r="H1348">
        <v>2024</v>
      </c>
      <c r="I1348" t="s">
        <v>607</v>
      </c>
      <c r="J1348" t="s">
        <v>1431</v>
      </c>
      <c r="K1348" t="s">
        <v>91</v>
      </c>
      <c r="L1348" t="s">
        <v>2216</v>
      </c>
      <c r="N1348" t="s">
        <v>3350</v>
      </c>
      <c r="O1348" s="6">
        <v>20000</v>
      </c>
      <c r="P1348" s="6">
        <v>0</v>
      </c>
      <c r="Q1348" s="2">
        <v>0</v>
      </c>
      <c r="R1348" t="s">
        <v>71</v>
      </c>
      <c r="S1348" s="6">
        <f>Tabel134[[#This Row],[%-Eigendom]]*Tabel134[[#This Row],[Vermogen (KWp)]]</f>
        <v>0</v>
      </c>
    </row>
    <row r="1349" spans="2:19" x14ac:dyDescent="0.3">
      <c r="B1349" t="s">
        <v>3351</v>
      </c>
      <c r="C1349" t="s">
        <v>66</v>
      </c>
      <c r="D1349" t="s">
        <v>67</v>
      </c>
      <c r="E1349" t="s">
        <v>598</v>
      </c>
      <c r="G1349" t="s">
        <v>587</v>
      </c>
      <c r="H1349">
        <v>2024</v>
      </c>
      <c r="I1349" t="s">
        <v>588</v>
      </c>
      <c r="J1349" t="s">
        <v>595</v>
      </c>
      <c r="K1349" t="s">
        <v>702</v>
      </c>
      <c r="O1349" s="6"/>
      <c r="P1349" s="6">
        <v>100</v>
      </c>
      <c r="Q1349" s="2">
        <v>1</v>
      </c>
      <c r="R1349" t="s">
        <v>166</v>
      </c>
      <c r="S1349" s="6">
        <f>Tabel134[[#This Row],[%-Eigendom]]*Tabel134[[#This Row],[Vermogen (KWp)]]</f>
        <v>100</v>
      </c>
    </row>
    <row r="1350" spans="2:19" x14ac:dyDescent="0.3">
      <c r="B1350" t="s">
        <v>3352</v>
      </c>
      <c r="C1350" t="s">
        <v>138</v>
      </c>
      <c r="D1350" t="s">
        <v>139</v>
      </c>
      <c r="E1350" t="s">
        <v>2247</v>
      </c>
      <c r="F1350" t="s">
        <v>3353</v>
      </c>
      <c r="G1350" t="s">
        <v>587</v>
      </c>
      <c r="H1350">
        <v>2024</v>
      </c>
      <c r="I1350" t="s">
        <v>588</v>
      </c>
      <c r="J1350" t="s">
        <v>595</v>
      </c>
      <c r="K1350" t="s">
        <v>2249</v>
      </c>
      <c r="L1350" t="s">
        <v>977</v>
      </c>
      <c r="O1350" s="6"/>
      <c r="P1350" s="6">
        <v>101</v>
      </c>
      <c r="Q1350" s="2">
        <v>1</v>
      </c>
      <c r="R1350" t="s">
        <v>166</v>
      </c>
      <c r="S1350" s="6">
        <f>Tabel134[[#This Row],[%-Eigendom]]*Tabel134[[#This Row],[Vermogen (KWp)]]</f>
        <v>101</v>
      </c>
    </row>
    <row r="1351" spans="2:19" x14ac:dyDescent="0.3">
      <c r="B1351" t="s">
        <v>3354</v>
      </c>
      <c r="C1351" t="s">
        <v>53</v>
      </c>
      <c r="D1351" t="s">
        <v>54</v>
      </c>
      <c r="E1351" t="s">
        <v>25</v>
      </c>
      <c r="G1351" t="s">
        <v>587</v>
      </c>
      <c r="H1351">
        <v>2024</v>
      </c>
      <c r="I1351" t="s">
        <v>588</v>
      </c>
      <c r="J1351" t="s">
        <v>595</v>
      </c>
      <c r="K1351" t="s">
        <v>26</v>
      </c>
      <c r="O1351" s="6"/>
      <c r="P1351" s="6">
        <v>3200</v>
      </c>
      <c r="Q1351" s="2">
        <v>1</v>
      </c>
      <c r="R1351" t="s">
        <v>71</v>
      </c>
      <c r="S1351" s="6">
        <f>Tabel134[[#This Row],[%-Eigendom]]*Tabel134[[#This Row],[Vermogen (KWp)]]</f>
        <v>3200</v>
      </c>
    </row>
    <row r="1352" spans="2:19" x14ac:dyDescent="0.3">
      <c r="B1352" t="s">
        <v>3355</v>
      </c>
      <c r="C1352" t="s">
        <v>48</v>
      </c>
      <c r="D1352" t="s">
        <v>49</v>
      </c>
      <c r="E1352" t="s">
        <v>340</v>
      </c>
      <c r="G1352" t="s">
        <v>587</v>
      </c>
      <c r="H1352">
        <v>2024</v>
      </c>
      <c r="I1352" t="s">
        <v>588</v>
      </c>
      <c r="J1352" t="s">
        <v>595</v>
      </c>
      <c r="K1352" t="s">
        <v>3356</v>
      </c>
      <c r="O1352" s="6"/>
      <c r="P1352" s="6">
        <v>78</v>
      </c>
      <c r="Q1352" s="2">
        <v>1</v>
      </c>
      <c r="R1352" t="s">
        <v>166</v>
      </c>
      <c r="S1352" s="6">
        <f>Tabel134[[#This Row],[%-Eigendom]]*Tabel134[[#This Row],[Vermogen (KWp)]]</f>
        <v>78</v>
      </c>
    </row>
    <row r="1353" spans="2:19" x14ac:dyDescent="0.3">
      <c r="B1353" t="s">
        <v>3357</v>
      </c>
      <c r="C1353" t="s">
        <v>28</v>
      </c>
      <c r="D1353" t="s">
        <v>29</v>
      </c>
      <c r="E1353" t="s">
        <v>2749</v>
      </c>
      <c r="G1353" t="s">
        <v>587</v>
      </c>
      <c r="H1353">
        <v>2024</v>
      </c>
      <c r="I1353" t="s">
        <v>607</v>
      </c>
      <c r="J1353" t="s">
        <v>595</v>
      </c>
      <c r="K1353" t="s">
        <v>2765</v>
      </c>
      <c r="N1353" t="s">
        <v>3358</v>
      </c>
      <c r="O1353" s="6">
        <v>2650</v>
      </c>
      <c r="P1353" s="6">
        <v>500</v>
      </c>
      <c r="Q1353" s="2">
        <v>0.19</v>
      </c>
      <c r="R1353" t="s">
        <v>166</v>
      </c>
      <c r="S1353" s="6">
        <f>Tabel134[[#This Row],[%-Eigendom]]*Tabel134[[#This Row],[Vermogen (KWp)]]</f>
        <v>95</v>
      </c>
    </row>
    <row r="1354" spans="2:19" x14ac:dyDescent="0.3">
      <c r="B1354" t="s">
        <v>3359</v>
      </c>
      <c r="C1354" t="s">
        <v>48</v>
      </c>
      <c r="D1354" t="s">
        <v>49</v>
      </c>
      <c r="E1354" t="s">
        <v>558</v>
      </c>
      <c r="F1354" t="s">
        <v>3360</v>
      </c>
      <c r="G1354" t="s">
        <v>587</v>
      </c>
      <c r="H1354">
        <v>2024</v>
      </c>
      <c r="I1354" t="s">
        <v>588</v>
      </c>
      <c r="J1354" t="s">
        <v>595</v>
      </c>
      <c r="K1354" t="s">
        <v>559</v>
      </c>
      <c r="O1354" s="6"/>
      <c r="P1354" s="6">
        <v>773</v>
      </c>
      <c r="Q1354" s="2">
        <v>1</v>
      </c>
      <c r="R1354" t="s">
        <v>166</v>
      </c>
      <c r="S1354" s="6">
        <f>Tabel134[[#This Row],[%-Eigendom]]*Tabel134[[#This Row],[Vermogen (KWp)]]</f>
        <v>773</v>
      </c>
    </row>
    <row r="1355" spans="2:19" x14ac:dyDescent="0.3">
      <c r="B1355" t="s">
        <v>3361</v>
      </c>
      <c r="C1355" t="s">
        <v>53</v>
      </c>
      <c r="D1355" t="s">
        <v>54</v>
      </c>
      <c r="E1355" t="s">
        <v>2301</v>
      </c>
      <c r="F1355" t="s">
        <v>2301</v>
      </c>
      <c r="G1355" t="s">
        <v>587</v>
      </c>
      <c r="H1355">
        <v>2024</v>
      </c>
      <c r="I1355" t="s">
        <v>588</v>
      </c>
      <c r="J1355" t="s">
        <v>610</v>
      </c>
      <c r="K1355" t="s">
        <v>2302</v>
      </c>
      <c r="L1355" t="s">
        <v>2303</v>
      </c>
      <c r="O1355" s="6"/>
      <c r="P1355" s="6">
        <v>50</v>
      </c>
      <c r="Q1355" s="2">
        <v>1</v>
      </c>
      <c r="R1355" t="s">
        <v>166</v>
      </c>
      <c r="S1355" s="6">
        <f>Tabel134[[#This Row],[%-Eigendom]]*Tabel134[[#This Row],[Vermogen (KWp)]]</f>
        <v>50</v>
      </c>
    </row>
    <row r="1356" spans="2:19" x14ac:dyDescent="0.3">
      <c r="B1356" t="s">
        <v>3362</v>
      </c>
      <c r="C1356" t="s">
        <v>28</v>
      </c>
      <c r="D1356" t="s">
        <v>33</v>
      </c>
      <c r="E1356" t="s">
        <v>1292</v>
      </c>
      <c r="F1356" t="s">
        <v>3363</v>
      </c>
      <c r="G1356" t="s">
        <v>587</v>
      </c>
      <c r="H1356">
        <v>2024</v>
      </c>
      <c r="I1356" t="s">
        <v>588</v>
      </c>
      <c r="J1356" t="s">
        <v>595</v>
      </c>
      <c r="K1356" t="s">
        <v>2469</v>
      </c>
      <c r="O1356" s="6"/>
      <c r="P1356" s="6">
        <v>100</v>
      </c>
      <c r="Q1356" s="2">
        <v>1</v>
      </c>
      <c r="R1356" t="s">
        <v>166</v>
      </c>
      <c r="S1356" s="6">
        <f>Tabel134[[#This Row],[%-Eigendom]]*Tabel134[[#This Row],[Vermogen (KWp)]]</f>
        <v>100</v>
      </c>
    </row>
    <row r="1357" spans="2:19" x14ac:dyDescent="0.3">
      <c r="B1357" t="s">
        <v>3364</v>
      </c>
      <c r="C1357" t="s">
        <v>21</v>
      </c>
      <c r="D1357" t="s">
        <v>22</v>
      </c>
      <c r="E1357" t="s">
        <v>90</v>
      </c>
      <c r="G1357" t="s">
        <v>587</v>
      </c>
      <c r="H1357">
        <v>2024</v>
      </c>
      <c r="I1357" t="s">
        <v>607</v>
      </c>
      <c r="J1357" t="s">
        <v>595</v>
      </c>
      <c r="K1357" t="s">
        <v>91</v>
      </c>
      <c r="L1357" t="s">
        <v>2864</v>
      </c>
      <c r="N1357" t="s">
        <v>3365</v>
      </c>
      <c r="O1357" s="6">
        <v>18100</v>
      </c>
      <c r="P1357" s="6">
        <v>1086</v>
      </c>
      <c r="Q1357" s="2">
        <v>0.06</v>
      </c>
      <c r="R1357" t="s">
        <v>71</v>
      </c>
      <c r="S1357" s="6">
        <f>Tabel134[[#This Row],[%-Eigendom]]*Tabel134[[#This Row],[Vermogen (KWp)]]</f>
        <v>65.16</v>
      </c>
    </row>
    <row r="1358" spans="2:19" x14ac:dyDescent="0.3">
      <c r="B1358" t="s">
        <v>3366</v>
      </c>
      <c r="C1358" t="s">
        <v>28</v>
      </c>
      <c r="D1358" t="s">
        <v>29</v>
      </c>
      <c r="E1358" t="s">
        <v>1401</v>
      </c>
      <c r="F1358" t="s">
        <v>3367</v>
      </c>
      <c r="G1358" t="s">
        <v>587</v>
      </c>
      <c r="H1358">
        <v>2024</v>
      </c>
      <c r="I1358" t="s">
        <v>588</v>
      </c>
      <c r="J1358" t="s">
        <v>595</v>
      </c>
      <c r="K1358" t="s">
        <v>1403</v>
      </c>
      <c r="O1358" s="6"/>
      <c r="P1358" s="6">
        <v>82</v>
      </c>
      <c r="Q1358" s="2">
        <v>1</v>
      </c>
      <c r="R1358" t="s">
        <v>166</v>
      </c>
      <c r="S1358" s="6">
        <f>Tabel134[[#This Row],[%-Eigendom]]*Tabel134[[#This Row],[Vermogen (KWp)]]</f>
        <v>82</v>
      </c>
    </row>
    <row r="1359" spans="2:19" x14ac:dyDescent="0.3">
      <c r="B1359" t="s">
        <v>3368</v>
      </c>
      <c r="C1359" t="s">
        <v>42</v>
      </c>
      <c r="D1359" t="s">
        <v>93</v>
      </c>
      <c r="E1359" t="s">
        <v>1242</v>
      </c>
      <c r="G1359" t="s">
        <v>587</v>
      </c>
      <c r="H1359">
        <v>2024</v>
      </c>
      <c r="I1359" t="s">
        <v>588</v>
      </c>
      <c r="J1359" t="s">
        <v>2114</v>
      </c>
      <c r="K1359" t="s">
        <v>2738</v>
      </c>
      <c r="L1359" t="s">
        <v>2739</v>
      </c>
      <c r="O1359" s="6"/>
      <c r="P1359" s="6">
        <v>249</v>
      </c>
      <c r="Q1359" s="2">
        <v>1</v>
      </c>
      <c r="R1359" t="s">
        <v>166</v>
      </c>
      <c r="S1359" s="6">
        <f>Tabel134[[#This Row],[%-Eigendom]]*Tabel134[[#This Row],[Vermogen (KWp)]]</f>
        <v>249</v>
      </c>
    </row>
    <row r="1360" spans="2:19" x14ac:dyDescent="0.3">
      <c r="B1360" t="s">
        <v>3369</v>
      </c>
      <c r="C1360" t="s">
        <v>28</v>
      </c>
      <c r="D1360" t="s">
        <v>33</v>
      </c>
      <c r="E1360" t="s">
        <v>2139</v>
      </c>
      <c r="G1360" t="s">
        <v>587</v>
      </c>
      <c r="H1360">
        <v>2024</v>
      </c>
      <c r="I1360" t="s">
        <v>588</v>
      </c>
      <c r="J1360" t="s">
        <v>595</v>
      </c>
      <c r="K1360" t="s">
        <v>3370</v>
      </c>
      <c r="O1360" s="6"/>
      <c r="P1360" s="6">
        <v>75</v>
      </c>
      <c r="Q1360" s="2">
        <v>1</v>
      </c>
      <c r="R1360" t="s">
        <v>166</v>
      </c>
      <c r="S1360" s="6">
        <f>Tabel134[[#This Row],[%-Eigendom]]*Tabel134[[#This Row],[Vermogen (KWp)]]</f>
        <v>75</v>
      </c>
    </row>
    <row r="1361" spans="2:19" x14ac:dyDescent="0.3">
      <c r="B1361" t="s">
        <v>3371</v>
      </c>
      <c r="C1361" t="s">
        <v>37</v>
      </c>
      <c r="D1361" t="s">
        <v>538</v>
      </c>
      <c r="E1361" t="s">
        <v>3207</v>
      </c>
      <c r="F1361" t="s">
        <v>3372</v>
      </c>
      <c r="G1361" t="s">
        <v>587</v>
      </c>
      <c r="H1361">
        <v>2024</v>
      </c>
      <c r="I1361" t="s">
        <v>607</v>
      </c>
      <c r="J1361" t="s">
        <v>595</v>
      </c>
      <c r="K1361" t="s">
        <v>3373</v>
      </c>
      <c r="L1361" t="s">
        <v>1588</v>
      </c>
      <c r="N1361" t="s">
        <v>3374</v>
      </c>
      <c r="O1361" s="6">
        <v>17700</v>
      </c>
      <c r="P1361" s="6">
        <v>3540</v>
      </c>
      <c r="Q1361" s="2">
        <v>0.2</v>
      </c>
      <c r="R1361" t="s">
        <v>71</v>
      </c>
      <c r="S1361" s="6">
        <f>Tabel134[[#This Row],[%-Eigendom]]*Tabel134[[#This Row],[Vermogen (KWp)]]</f>
        <v>708</v>
      </c>
    </row>
    <row r="1362" spans="2:19" x14ac:dyDescent="0.3">
      <c r="B1362" t="s">
        <v>3375</v>
      </c>
      <c r="C1362" t="s">
        <v>60</v>
      </c>
      <c r="D1362" t="s">
        <v>61</v>
      </c>
      <c r="E1362" t="s">
        <v>3376</v>
      </c>
      <c r="F1362" t="s">
        <v>3377</v>
      </c>
      <c r="G1362" t="s">
        <v>587</v>
      </c>
      <c r="H1362">
        <v>2024</v>
      </c>
      <c r="I1362" t="s">
        <v>607</v>
      </c>
      <c r="J1362" t="s">
        <v>595</v>
      </c>
      <c r="K1362" t="s">
        <v>3378</v>
      </c>
      <c r="N1362" t="s">
        <v>3379</v>
      </c>
      <c r="O1362" s="6">
        <v>54489</v>
      </c>
      <c r="P1362" s="6">
        <v>350</v>
      </c>
      <c r="Q1362" s="2">
        <v>0.01</v>
      </c>
      <c r="R1362" t="s">
        <v>166</v>
      </c>
      <c r="S1362" s="6">
        <f>Tabel134[[#This Row],[%-Eigendom]]*Tabel134[[#This Row],[Vermogen (KWp)]]</f>
        <v>3.5</v>
      </c>
    </row>
    <row r="1363" spans="2:19" x14ac:dyDescent="0.3">
      <c r="B1363" t="s">
        <v>3380</v>
      </c>
      <c r="C1363" t="s">
        <v>66</v>
      </c>
      <c r="D1363" t="s">
        <v>80</v>
      </c>
      <c r="E1363" t="s">
        <v>807</v>
      </c>
      <c r="G1363" t="s">
        <v>587</v>
      </c>
      <c r="H1363">
        <v>2024</v>
      </c>
      <c r="I1363" t="s">
        <v>607</v>
      </c>
      <c r="J1363" t="s">
        <v>595</v>
      </c>
      <c r="K1363" t="s">
        <v>809</v>
      </c>
      <c r="L1363" t="s">
        <v>3381</v>
      </c>
      <c r="N1363" t="s">
        <v>3382</v>
      </c>
      <c r="O1363" s="6"/>
      <c r="P1363" s="6">
        <v>1885</v>
      </c>
      <c r="Q1363" s="2">
        <v>1</v>
      </c>
      <c r="R1363" t="s">
        <v>71</v>
      </c>
      <c r="S1363" s="6">
        <f>Tabel134[[#This Row],[%-Eigendom]]*Tabel134[[#This Row],[Vermogen (KWp)]]</f>
        <v>1885</v>
      </c>
    </row>
    <row r="1364" spans="2:19" x14ac:dyDescent="0.3">
      <c r="B1364" t="s">
        <v>3383</v>
      </c>
      <c r="C1364" t="s">
        <v>85</v>
      </c>
      <c r="D1364" t="s">
        <v>86</v>
      </c>
      <c r="E1364" t="s">
        <v>85</v>
      </c>
      <c r="F1364" t="s">
        <v>3384</v>
      </c>
      <c r="G1364" t="s">
        <v>880</v>
      </c>
      <c r="H1364">
        <v>2024</v>
      </c>
      <c r="I1364" t="s">
        <v>607</v>
      </c>
      <c r="J1364" t="s">
        <v>595</v>
      </c>
      <c r="K1364" t="s">
        <v>1304</v>
      </c>
      <c r="L1364" t="s">
        <v>3385</v>
      </c>
      <c r="N1364" t="s">
        <v>3386</v>
      </c>
      <c r="O1364" s="6">
        <v>61600</v>
      </c>
      <c r="P1364" s="6">
        <v>0</v>
      </c>
      <c r="Q1364" s="2">
        <v>0</v>
      </c>
      <c r="R1364" t="s">
        <v>71</v>
      </c>
      <c r="S1364" s="6">
        <f>Tabel134[[#This Row],[%-Eigendom]]*Tabel134[[#This Row],[Vermogen (KWp)]]</f>
        <v>0</v>
      </c>
    </row>
    <row r="1365" spans="2:19" x14ac:dyDescent="0.3">
      <c r="B1365" t="s">
        <v>3387</v>
      </c>
      <c r="C1365" t="s">
        <v>85</v>
      </c>
      <c r="D1365" t="s">
        <v>86</v>
      </c>
      <c r="E1365" t="s">
        <v>344</v>
      </c>
      <c r="F1365" t="s">
        <v>2255</v>
      </c>
      <c r="G1365" t="s">
        <v>587</v>
      </c>
      <c r="H1365">
        <v>2024</v>
      </c>
      <c r="I1365" t="s">
        <v>588</v>
      </c>
      <c r="J1365" t="s">
        <v>595</v>
      </c>
      <c r="K1365" t="s">
        <v>989</v>
      </c>
      <c r="O1365" s="6"/>
      <c r="P1365" s="6">
        <v>100</v>
      </c>
      <c r="Q1365" s="2">
        <v>1</v>
      </c>
      <c r="R1365" t="s">
        <v>166</v>
      </c>
      <c r="S1365" s="6">
        <f>Tabel134[[#This Row],[%-Eigendom]]*Tabel134[[#This Row],[Vermogen (KWp)]]</f>
        <v>100</v>
      </c>
    </row>
    <row r="1366" spans="2:19" x14ac:dyDescent="0.3">
      <c r="B1366" t="s">
        <v>3388</v>
      </c>
      <c r="C1366" t="s">
        <v>66</v>
      </c>
      <c r="D1366" t="s">
        <v>67</v>
      </c>
      <c r="E1366" t="s">
        <v>598</v>
      </c>
      <c r="G1366" t="s">
        <v>587</v>
      </c>
      <c r="H1366">
        <v>2024</v>
      </c>
      <c r="I1366" t="s">
        <v>588</v>
      </c>
      <c r="J1366" t="s">
        <v>595</v>
      </c>
      <c r="K1366" t="s">
        <v>702</v>
      </c>
      <c r="N1366" t="s">
        <v>3389</v>
      </c>
      <c r="O1366" s="6"/>
      <c r="P1366" s="6">
        <v>100</v>
      </c>
      <c r="Q1366" s="2">
        <v>1</v>
      </c>
      <c r="R1366" t="s">
        <v>166</v>
      </c>
      <c r="S1366" s="6">
        <f>Tabel134[[#This Row],[%-Eigendom]]*Tabel134[[#This Row],[Vermogen (KWp)]]</f>
        <v>100</v>
      </c>
    </row>
    <row r="1367" spans="2:19" x14ac:dyDescent="0.3">
      <c r="B1367" t="s">
        <v>3390</v>
      </c>
      <c r="C1367" t="s">
        <v>42</v>
      </c>
      <c r="D1367" t="s">
        <v>276</v>
      </c>
      <c r="E1367" t="s">
        <v>358</v>
      </c>
      <c r="F1367" t="s">
        <v>3391</v>
      </c>
      <c r="G1367" t="s">
        <v>587</v>
      </c>
      <c r="H1367">
        <v>2024</v>
      </c>
      <c r="I1367" t="s">
        <v>588</v>
      </c>
      <c r="J1367" t="s">
        <v>595</v>
      </c>
      <c r="K1367" t="s">
        <v>2948</v>
      </c>
      <c r="O1367" s="6"/>
      <c r="P1367" s="6">
        <v>500</v>
      </c>
      <c r="Q1367" s="2">
        <v>1</v>
      </c>
      <c r="R1367" t="s">
        <v>166</v>
      </c>
      <c r="S1367" s="6">
        <f>Tabel134[[#This Row],[%-Eigendom]]*Tabel134[[#This Row],[Vermogen (KWp)]]</f>
        <v>500</v>
      </c>
    </row>
    <row r="1368" spans="2:19" x14ac:dyDescent="0.3">
      <c r="B1368" t="s">
        <v>3392</v>
      </c>
      <c r="C1368" t="s">
        <v>66</v>
      </c>
      <c r="D1368" t="s">
        <v>67</v>
      </c>
      <c r="E1368" t="s">
        <v>211</v>
      </c>
      <c r="G1368" t="s">
        <v>587</v>
      </c>
      <c r="H1368">
        <v>2024</v>
      </c>
      <c r="I1368" t="s">
        <v>588</v>
      </c>
      <c r="J1368" t="s">
        <v>599</v>
      </c>
      <c r="K1368" t="s">
        <v>3393</v>
      </c>
      <c r="O1368" s="6"/>
      <c r="P1368" s="6">
        <v>160</v>
      </c>
      <c r="Q1368" s="2">
        <v>1</v>
      </c>
      <c r="R1368" t="s">
        <v>166</v>
      </c>
      <c r="S1368" s="6">
        <f>Tabel134[[#This Row],[%-Eigendom]]*Tabel134[[#This Row],[Vermogen (KWp)]]</f>
        <v>160</v>
      </c>
    </row>
    <row r="1369" spans="2:19" x14ac:dyDescent="0.3">
      <c r="B1369" t="s">
        <v>3394</v>
      </c>
      <c r="C1369" t="s">
        <v>42</v>
      </c>
      <c r="D1369" t="s">
        <v>276</v>
      </c>
      <c r="E1369" t="s">
        <v>358</v>
      </c>
      <c r="F1369" t="s">
        <v>3395</v>
      </c>
      <c r="G1369" t="s">
        <v>587</v>
      </c>
      <c r="H1369">
        <v>2024</v>
      </c>
      <c r="I1369" t="s">
        <v>588</v>
      </c>
      <c r="J1369" t="s">
        <v>595</v>
      </c>
      <c r="K1369" t="s">
        <v>2948</v>
      </c>
      <c r="O1369" s="6"/>
      <c r="P1369" s="6">
        <v>89</v>
      </c>
      <c r="Q1369" s="2">
        <v>1</v>
      </c>
      <c r="R1369" t="s">
        <v>166</v>
      </c>
      <c r="S1369" s="6">
        <f>Tabel134[[#This Row],[%-Eigendom]]*Tabel134[[#This Row],[Vermogen (KWp)]]</f>
        <v>89</v>
      </c>
    </row>
    <row r="1370" spans="2:19" x14ac:dyDescent="0.3">
      <c r="B1370" t="s">
        <v>3396</v>
      </c>
      <c r="C1370" t="s">
        <v>28</v>
      </c>
      <c r="D1370" t="s">
        <v>29</v>
      </c>
      <c r="E1370" t="s">
        <v>1401</v>
      </c>
      <c r="G1370" t="s">
        <v>880</v>
      </c>
      <c r="H1370">
        <v>2024</v>
      </c>
      <c r="I1370" t="s">
        <v>607</v>
      </c>
      <c r="J1370" t="s">
        <v>595</v>
      </c>
      <c r="K1370" t="s">
        <v>3397</v>
      </c>
      <c r="N1370" t="s">
        <v>3398</v>
      </c>
      <c r="O1370" s="6">
        <v>35793</v>
      </c>
      <c r="P1370" s="6">
        <v>0</v>
      </c>
      <c r="Q1370" s="2">
        <v>0</v>
      </c>
      <c r="R1370" t="s">
        <v>71</v>
      </c>
      <c r="S1370" s="6">
        <f>Tabel134[[#This Row],[%-Eigendom]]*Tabel134[[#This Row],[Vermogen (KWp)]]</f>
        <v>0</v>
      </c>
    </row>
    <row r="1371" spans="2:19" x14ac:dyDescent="0.3">
      <c r="B1371" t="s">
        <v>3399</v>
      </c>
      <c r="C1371" t="s">
        <v>28</v>
      </c>
      <c r="D1371" t="s">
        <v>33</v>
      </c>
      <c r="E1371" t="s">
        <v>3344</v>
      </c>
      <c r="F1371" t="s">
        <v>3345</v>
      </c>
      <c r="G1371" t="s">
        <v>587</v>
      </c>
      <c r="H1371">
        <v>2024</v>
      </c>
      <c r="I1371" t="s">
        <v>588</v>
      </c>
      <c r="J1371" t="s">
        <v>595</v>
      </c>
      <c r="K1371" t="s">
        <v>3346</v>
      </c>
      <c r="O1371" s="6"/>
      <c r="P1371" s="6">
        <v>100</v>
      </c>
      <c r="Q1371" s="2">
        <v>1</v>
      </c>
      <c r="R1371" t="s">
        <v>166</v>
      </c>
      <c r="S1371" s="6">
        <f>Tabel134[[#This Row],[%-Eigendom]]*Tabel134[[#This Row],[Vermogen (KWp)]]</f>
        <v>100</v>
      </c>
    </row>
    <row r="1372" spans="2:19" x14ac:dyDescent="0.3">
      <c r="B1372" t="s">
        <v>3400</v>
      </c>
      <c r="C1372" t="s">
        <v>37</v>
      </c>
      <c r="D1372" t="s">
        <v>362</v>
      </c>
      <c r="E1372" t="s">
        <v>2963</v>
      </c>
      <c r="F1372" t="s">
        <v>3401</v>
      </c>
      <c r="G1372" t="s">
        <v>587</v>
      </c>
      <c r="H1372">
        <v>2024</v>
      </c>
      <c r="I1372" t="s">
        <v>588</v>
      </c>
      <c r="J1372" t="s">
        <v>595</v>
      </c>
      <c r="K1372" t="s">
        <v>2965</v>
      </c>
      <c r="O1372" s="6"/>
      <c r="P1372" s="6">
        <v>97</v>
      </c>
      <c r="Q1372" s="2">
        <v>1</v>
      </c>
      <c r="R1372" t="s">
        <v>166</v>
      </c>
      <c r="S1372" s="6">
        <f>Tabel134[[#This Row],[%-Eigendom]]*Tabel134[[#This Row],[Vermogen (KWp)]]</f>
        <v>97</v>
      </c>
    </row>
    <row r="1373" spans="2:19" x14ac:dyDescent="0.3">
      <c r="B1373" t="s">
        <v>3402</v>
      </c>
      <c r="C1373" t="s">
        <v>85</v>
      </c>
      <c r="D1373" t="s">
        <v>86</v>
      </c>
      <c r="E1373" t="s">
        <v>85</v>
      </c>
      <c r="F1373" t="s">
        <v>85</v>
      </c>
      <c r="G1373" t="s">
        <v>587</v>
      </c>
      <c r="H1373">
        <v>2024</v>
      </c>
      <c r="I1373" t="s">
        <v>588</v>
      </c>
      <c r="J1373" t="s">
        <v>595</v>
      </c>
      <c r="K1373" t="s">
        <v>174</v>
      </c>
      <c r="L1373" t="s">
        <v>2626</v>
      </c>
      <c r="O1373" s="6"/>
      <c r="P1373" s="6">
        <v>91</v>
      </c>
      <c r="Q1373" s="2">
        <v>1</v>
      </c>
      <c r="R1373" t="s">
        <v>166</v>
      </c>
      <c r="S1373" s="6">
        <f>Tabel134[[#This Row],[%-Eigendom]]*Tabel134[[#This Row],[Vermogen (KWp)]]</f>
        <v>91</v>
      </c>
    </row>
    <row r="1374" spans="2:19" x14ac:dyDescent="0.3">
      <c r="B1374" t="s">
        <v>3403</v>
      </c>
      <c r="C1374" t="s">
        <v>28</v>
      </c>
      <c r="D1374" t="s">
        <v>33</v>
      </c>
      <c r="E1374" t="s">
        <v>2139</v>
      </c>
      <c r="G1374" t="s">
        <v>587</v>
      </c>
      <c r="H1374">
        <v>2024</v>
      </c>
      <c r="I1374" t="s">
        <v>588</v>
      </c>
      <c r="J1374" t="s">
        <v>595</v>
      </c>
      <c r="K1374" t="s">
        <v>3404</v>
      </c>
      <c r="L1374" t="s">
        <v>1364</v>
      </c>
      <c r="O1374" s="6"/>
      <c r="P1374" s="6">
        <v>55</v>
      </c>
      <c r="Q1374" s="2">
        <v>1</v>
      </c>
      <c r="R1374" t="s">
        <v>166</v>
      </c>
      <c r="S1374" s="6">
        <f>Tabel134[[#This Row],[%-Eigendom]]*Tabel134[[#This Row],[Vermogen (KWp)]]</f>
        <v>55</v>
      </c>
    </row>
    <row r="1375" spans="2:19" x14ac:dyDescent="0.3">
      <c r="B1375" t="s">
        <v>3405</v>
      </c>
      <c r="C1375" t="s">
        <v>37</v>
      </c>
      <c r="D1375" t="s">
        <v>538</v>
      </c>
      <c r="E1375" t="s">
        <v>3057</v>
      </c>
      <c r="F1375" t="s">
        <v>3406</v>
      </c>
      <c r="G1375" t="s">
        <v>587</v>
      </c>
      <c r="H1375">
        <v>2024</v>
      </c>
      <c r="I1375" t="s">
        <v>588</v>
      </c>
      <c r="J1375" t="s">
        <v>2513</v>
      </c>
      <c r="K1375" t="s">
        <v>3407</v>
      </c>
      <c r="O1375" s="6"/>
      <c r="P1375" s="6">
        <v>362</v>
      </c>
      <c r="Q1375" s="2">
        <v>1</v>
      </c>
      <c r="R1375" t="s">
        <v>166</v>
      </c>
      <c r="S1375" s="6">
        <f>Tabel134[[#This Row],[%-Eigendom]]*Tabel134[[#This Row],[Vermogen (KWp)]]</f>
        <v>362</v>
      </c>
    </row>
    <row r="1376" spans="2:19" x14ac:dyDescent="0.3">
      <c r="B1376" t="s">
        <v>3408</v>
      </c>
      <c r="C1376" t="s">
        <v>42</v>
      </c>
      <c r="D1376" t="s">
        <v>276</v>
      </c>
      <c r="E1376" t="s">
        <v>358</v>
      </c>
      <c r="F1376" t="s">
        <v>3409</v>
      </c>
      <c r="G1376" t="s">
        <v>587</v>
      </c>
      <c r="H1376">
        <v>2024</v>
      </c>
      <c r="I1376" t="s">
        <v>588</v>
      </c>
      <c r="J1376" t="s">
        <v>595</v>
      </c>
      <c r="K1376" t="s">
        <v>2948</v>
      </c>
      <c r="O1376" s="6"/>
      <c r="P1376" s="6">
        <v>40</v>
      </c>
      <c r="Q1376" s="2">
        <v>1</v>
      </c>
      <c r="R1376" t="s">
        <v>166</v>
      </c>
      <c r="S1376" s="6">
        <f>Tabel134[[#This Row],[%-Eigendom]]*Tabel134[[#This Row],[Vermogen (KWp)]]</f>
        <v>40</v>
      </c>
    </row>
    <row r="1377" spans="2:19" x14ac:dyDescent="0.3">
      <c r="B1377" t="s">
        <v>3410</v>
      </c>
      <c r="C1377" t="s">
        <v>28</v>
      </c>
      <c r="D1377" t="s">
        <v>33</v>
      </c>
      <c r="E1377" t="s">
        <v>1924</v>
      </c>
      <c r="F1377" t="s">
        <v>1925</v>
      </c>
      <c r="G1377" t="s">
        <v>587</v>
      </c>
      <c r="H1377">
        <v>2024</v>
      </c>
      <c r="I1377" t="s">
        <v>588</v>
      </c>
      <c r="J1377" t="s">
        <v>595</v>
      </c>
      <c r="K1377" t="s">
        <v>3276</v>
      </c>
      <c r="O1377" s="6"/>
      <c r="P1377" s="6">
        <v>100</v>
      </c>
      <c r="Q1377" s="2">
        <v>1</v>
      </c>
      <c r="R1377" t="s">
        <v>166</v>
      </c>
      <c r="S1377" s="6">
        <f>Tabel134[[#This Row],[%-Eigendom]]*Tabel134[[#This Row],[Vermogen (KWp)]]</f>
        <v>100</v>
      </c>
    </row>
    <row r="1378" spans="2:19" x14ac:dyDescent="0.3">
      <c r="B1378" t="s">
        <v>3411</v>
      </c>
      <c r="C1378" t="s">
        <v>66</v>
      </c>
      <c r="D1378" t="s">
        <v>67</v>
      </c>
      <c r="E1378" t="s">
        <v>827</v>
      </c>
      <c r="G1378" t="s">
        <v>587</v>
      </c>
      <c r="H1378">
        <v>2024</v>
      </c>
      <c r="I1378" t="s">
        <v>588</v>
      </c>
      <c r="J1378" t="s">
        <v>595</v>
      </c>
      <c r="K1378" t="s">
        <v>1742</v>
      </c>
      <c r="O1378" s="6"/>
      <c r="P1378" s="6">
        <v>74</v>
      </c>
      <c r="Q1378" s="2">
        <v>1</v>
      </c>
      <c r="R1378" t="s">
        <v>166</v>
      </c>
      <c r="S1378" s="6">
        <f>Tabel134[[#This Row],[%-Eigendom]]*Tabel134[[#This Row],[Vermogen (KWp)]]</f>
        <v>74</v>
      </c>
    </row>
    <row r="1379" spans="2:19" x14ac:dyDescent="0.3">
      <c r="B1379" t="s">
        <v>3412</v>
      </c>
      <c r="C1379" t="s">
        <v>37</v>
      </c>
      <c r="D1379" t="s">
        <v>362</v>
      </c>
      <c r="E1379" t="s">
        <v>811</v>
      </c>
      <c r="G1379" t="s">
        <v>587</v>
      </c>
      <c r="H1379">
        <v>2024</v>
      </c>
      <c r="I1379" t="s">
        <v>607</v>
      </c>
      <c r="J1379" t="s">
        <v>595</v>
      </c>
      <c r="K1379" t="s">
        <v>812</v>
      </c>
      <c r="L1379" t="s">
        <v>3413</v>
      </c>
      <c r="N1379" t="s">
        <v>3414</v>
      </c>
      <c r="O1379" s="6">
        <v>36000</v>
      </c>
      <c r="P1379" s="6">
        <v>18000</v>
      </c>
      <c r="Q1379" s="2">
        <v>0.5</v>
      </c>
      <c r="R1379" t="s">
        <v>71</v>
      </c>
      <c r="S1379" s="6">
        <f>Tabel134[[#This Row],[%-Eigendom]]*Tabel134[[#This Row],[Vermogen (KWp)]]</f>
        <v>9000</v>
      </c>
    </row>
    <row r="1380" spans="2:19" x14ac:dyDescent="0.3">
      <c r="B1380" t="s">
        <v>3415</v>
      </c>
      <c r="C1380" t="s">
        <v>48</v>
      </c>
      <c r="D1380" t="s">
        <v>49</v>
      </c>
      <c r="E1380" t="s">
        <v>340</v>
      </c>
      <c r="G1380" t="s">
        <v>587</v>
      </c>
      <c r="H1380">
        <v>2024</v>
      </c>
      <c r="I1380" t="s">
        <v>588</v>
      </c>
      <c r="J1380" t="s">
        <v>595</v>
      </c>
      <c r="K1380" t="s">
        <v>3342</v>
      </c>
      <c r="L1380" t="s">
        <v>2770</v>
      </c>
      <c r="O1380" s="6"/>
      <c r="P1380" s="6">
        <v>228</v>
      </c>
      <c r="Q1380" s="2">
        <v>1</v>
      </c>
      <c r="R1380" t="s">
        <v>166</v>
      </c>
      <c r="S1380" s="6">
        <f>Tabel134[[#This Row],[%-Eigendom]]*Tabel134[[#This Row],[Vermogen (KWp)]]</f>
        <v>228</v>
      </c>
    </row>
    <row r="1381" spans="2:19" x14ac:dyDescent="0.3">
      <c r="B1381" t="s">
        <v>3416</v>
      </c>
      <c r="C1381" t="s">
        <v>66</v>
      </c>
      <c r="D1381" t="s">
        <v>67</v>
      </c>
      <c r="E1381" t="s">
        <v>598</v>
      </c>
      <c r="G1381" t="s">
        <v>587</v>
      </c>
      <c r="H1381">
        <v>2024</v>
      </c>
      <c r="I1381" t="s">
        <v>588</v>
      </c>
      <c r="J1381" t="s">
        <v>595</v>
      </c>
      <c r="K1381" t="s">
        <v>702</v>
      </c>
      <c r="O1381" s="6"/>
      <c r="P1381" s="6">
        <v>101</v>
      </c>
      <c r="Q1381" s="2">
        <v>1</v>
      </c>
      <c r="R1381" t="s">
        <v>166</v>
      </c>
      <c r="S1381" s="6">
        <f>Tabel134[[#This Row],[%-Eigendom]]*Tabel134[[#This Row],[Vermogen (KWp)]]</f>
        <v>101</v>
      </c>
    </row>
    <row r="1382" spans="2:19" x14ac:dyDescent="0.3">
      <c r="B1382" t="s">
        <v>3417</v>
      </c>
      <c r="C1382" t="s">
        <v>37</v>
      </c>
      <c r="D1382" t="s">
        <v>362</v>
      </c>
      <c r="E1382" t="s">
        <v>1451</v>
      </c>
      <c r="G1382" t="s">
        <v>587</v>
      </c>
      <c r="H1382">
        <v>2024</v>
      </c>
      <c r="I1382" t="s">
        <v>588</v>
      </c>
      <c r="J1382" t="s">
        <v>595</v>
      </c>
      <c r="K1382" t="s">
        <v>3418</v>
      </c>
      <c r="O1382" s="6"/>
      <c r="P1382" s="6">
        <v>41</v>
      </c>
      <c r="Q1382" s="2">
        <v>1</v>
      </c>
      <c r="R1382" t="s">
        <v>166</v>
      </c>
      <c r="S1382" s="6">
        <f>Tabel134[[#This Row],[%-Eigendom]]*Tabel134[[#This Row],[Vermogen (KWp)]]</f>
        <v>41</v>
      </c>
    </row>
    <row r="1383" spans="2:19" x14ac:dyDescent="0.3">
      <c r="B1383" t="s">
        <v>3419</v>
      </c>
      <c r="C1383" t="s">
        <v>28</v>
      </c>
      <c r="D1383" t="s">
        <v>29</v>
      </c>
      <c r="E1383" t="s">
        <v>1361</v>
      </c>
      <c r="F1383" t="s">
        <v>3420</v>
      </c>
      <c r="G1383" t="s">
        <v>587</v>
      </c>
      <c r="H1383">
        <v>2024</v>
      </c>
      <c r="I1383" t="s">
        <v>588</v>
      </c>
      <c r="J1383" t="s">
        <v>595</v>
      </c>
      <c r="K1383" t="s">
        <v>1363</v>
      </c>
      <c r="L1383" t="s">
        <v>1364</v>
      </c>
      <c r="O1383" s="6"/>
      <c r="P1383" s="6">
        <v>98</v>
      </c>
      <c r="Q1383" s="2">
        <v>1</v>
      </c>
      <c r="R1383" t="s">
        <v>166</v>
      </c>
      <c r="S1383" s="6">
        <f>Tabel134[[#This Row],[%-Eigendom]]*Tabel134[[#This Row],[Vermogen (KWp)]]</f>
        <v>98</v>
      </c>
    </row>
    <row r="1384" spans="2:19" x14ac:dyDescent="0.3">
      <c r="B1384" t="s">
        <v>3421</v>
      </c>
      <c r="C1384" t="s">
        <v>28</v>
      </c>
      <c r="D1384" t="s">
        <v>29</v>
      </c>
      <c r="E1384" t="s">
        <v>30</v>
      </c>
      <c r="G1384" t="s">
        <v>587</v>
      </c>
      <c r="H1384">
        <v>2024</v>
      </c>
      <c r="I1384" t="s">
        <v>588</v>
      </c>
      <c r="J1384" t="s">
        <v>2114</v>
      </c>
      <c r="K1384" t="s">
        <v>2738</v>
      </c>
      <c r="L1384" t="s">
        <v>2739</v>
      </c>
      <c r="O1384" s="6"/>
      <c r="P1384" s="6">
        <v>39</v>
      </c>
      <c r="Q1384" s="2">
        <v>1</v>
      </c>
      <c r="R1384" t="s">
        <v>166</v>
      </c>
      <c r="S1384" s="6">
        <f>Tabel134[[#This Row],[%-Eigendom]]*Tabel134[[#This Row],[Vermogen (KWp)]]</f>
        <v>39</v>
      </c>
    </row>
    <row r="1385" spans="2:19" x14ac:dyDescent="0.3">
      <c r="B1385" t="s">
        <v>3422</v>
      </c>
      <c r="C1385" t="s">
        <v>42</v>
      </c>
      <c r="D1385" t="s">
        <v>276</v>
      </c>
      <c r="E1385" t="s">
        <v>358</v>
      </c>
      <c r="F1385" t="s">
        <v>3423</v>
      </c>
      <c r="G1385" t="s">
        <v>587</v>
      </c>
      <c r="H1385">
        <v>2024</v>
      </c>
      <c r="I1385" t="s">
        <v>588</v>
      </c>
      <c r="J1385" t="s">
        <v>595</v>
      </c>
      <c r="K1385" t="s">
        <v>2948</v>
      </c>
      <c r="O1385" s="6"/>
      <c r="P1385" s="6">
        <v>100</v>
      </c>
      <c r="Q1385" s="2">
        <v>1</v>
      </c>
      <c r="R1385" t="s">
        <v>166</v>
      </c>
      <c r="S1385" s="6">
        <f>Tabel134[[#This Row],[%-Eigendom]]*Tabel134[[#This Row],[Vermogen (KWp)]]</f>
        <v>100</v>
      </c>
    </row>
    <row r="1386" spans="2:19" x14ac:dyDescent="0.3">
      <c r="B1386" t="s">
        <v>3424</v>
      </c>
      <c r="C1386" t="s">
        <v>66</v>
      </c>
      <c r="D1386" t="s">
        <v>80</v>
      </c>
      <c r="E1386" t="s">
        <v>1739</v>
      </c>
      <c r="F1386" t="s">
        <v>1375</v>
      </c>
      <c r="G1386" t="s">
        <v>587</v>
      </c>
      <c r="H1386">
        <v>2024</v>
      </c>
      <c r="I1386" t="s">
        <v>588</v>
      </c>
      <c r="J1386" t="s">
        <v>595</v>
      </c>
      <c r="K1386" t="s">
        <v>787</v>
      </c>
      <c r="O1386" s="6"/>
      <c r="P1386" s="6">
        <v>72</v>
      </c>
      <c r="Q1386" s="2">
        <v>1</v>
      </c>
      <c r="R1386" t="s">
        <v>166</v>
      </c>
      <c r="S1386" s="6">
        <f>Tabel134[[#This Row],[%-Eigendom]]*Tabel134[[#This Row],[Vermogen (KWp)]]</f>
        <v>72</v>
      </c>
    </row>
    <row r="1387" spans="2:19" x14ac:dyDescent="0.3">
      <c r="B1387" t="s">
        <v>3425</v>
      </c>
      <c r="C1387" t="s">
        <v>85</v>
      </c>
      <c r="D1387" t="s">
        <v>86</v>
      </c>
      <c r="E1387" t="s">
        <v>120</v>
      </c>
      <c r="F1387" t="s">
        <v>1525</v>
      </c>
      <c r="G1387" t="s">
        <v>587</v>
      </c>
      <c r="H1387">
        <v>2024</v>
      </c>
      <c r="I1387" t="s">
        <v>588</v>
      </c>
      <c r="J1387" t="s">
        <v>595</v>
      </c>
      <c r="K1387" t="s">
        <v>130</v>
      </c>
      <c r="O1387" s="6"/>
      <c r="P1387" s="6">
        <v>71</v>
      </c>
      <c r="Q1387" s="2">
        <v>1</v>
      </c>
      <c r="R1387" t="s">
        <v>166</v>
      </c>
      <c r="S1387" s="6">
        <f>Tabel134[[#This Row],[%-Eigendom]]*Tabel134[[#This Row],[Vermogen (KWp)]]</f>
        <v>71</v>
      </c>
    </row>
    <row r="1388" spans="2:19" x14ac:dyDescent="0.3">
      <c r="B1388" t="s">
        <v>3426</v>
      </c>
      <c r="C1388" t="s">
        <v>28</v>
      </c>
      <c r="D1388" t="s">
        <v>33</v>
      </c>
      <c r="E1388" t="s">
        <v>1540</v>
      </c>
      <c r="G1388" t="s">
        <v>587</v>
      </c>
      <c r="H1388">
        <v>2024</v>
      </c>
      <c r="I1388" t="s">
        <v>588</v>
      </c>
      <c r="J1388" t="s">
        <v>595</v>
      </c>
      <c r="K1388" t="s">
        <v>1541</v>
      </c>
      <c r="O1388" s="6"/>
      <c r="P1388" s="6">
        <v>100</v>
      </c>
      <c r="Q1388" s="2">
        <v>1</v>
      </c>
      <c r="R1388" t="s">
        <v>166</v>
      </c>
      <c r="S1388" s="6">
        <f>Tabel134[[#This Row],[%-Eigendom]]*Tabel134[[#This Row],[Vermogen (KWp)]]</f>
        <v>100</v>
      </c>
    </row>
    <row r="1389" spans="2:19" x14ac:dyDescent="0.3">
      <c r="B1389" t="s">
        <v>3427</v>
      </c>
      <c r="C1389" t="s">
        <v>85</v>
      </c>
      <c r="D1389" t="s">
        <v>86</v>
      </c>
      <c r="E1389" t="s">
        <v>85</v>
      </c>
      <c r="G1389" t="s">
        <v>587</v>
      </c>
      <c r="H1389">
        <v>2024</v>
      </c>
      <c r="I1389" t="s">
        <v>588</v>
      </c>
      <c r="J1389" t="s">
        <v>595</v>
      </c>
      <c r="K1389" t="s">
        <v>3428</v>
      </c>
      <c r="O1389" s="6"/>
      <c r="P1389" s="6">
        <v>78</v>
      </c>
      <c r="Q1389" s="2">
        <v>1</v>
      </c>
      <c r="R1389" t="s">
        <v>166</v>
      </c>
      <c r="S1389" s="6">
        <f>Tabel134[[#This Row],[%-Eigendom]]*Tabel134[[#This Row],[Vermogen (KWp)]]</f>
        <v>78</v>
      </c>
    </row>
    <row r="1390" spans="2:19" x14ac:dyDescent="0.3">
      <c r="B1390" t="s">
        <v>3429</v>
      </c>
      <c r="C1390" t="s">
        <v>21</v>
      </c>
      <c r="D1390" t="s">
        <v>22</v>
      </c>
      <c r="E1390" t="s">
        <v>103</v>
      </c>
      <c r="F1390" t="s">
        <v>214</v>
      </c>
      <c r="G1390" t="s">
        <v>587</v>
      </c>
      <c r="H1390">
        <v>2024</v>
      </c>
      <c r="I1390" t="s">
        <v>588</v>
      </c>
      <c r="J1390" t="s">
        <v>599</v>
      </c>
      <c r="K1390" t="s">
        <v>1312</v>
      </c>
      <c r="L1390" t="s">
        <v>601</v>
      </c>
      <c r="O1390" s="6"/>
      <c r="P1390" s="6">
        <v>81</v>
      </c>
      <c r="Q1390" s="2">
        <v>1</v>
      </c>
      <c r="R1390" t="s">
        <v>166</v>
      </c>
      <c r="S1390" s="6">
        <f>Tabel134[[#This Row],[%-Eigendom]]*Tabel134[[#This Row],[Vermogen (KWp)]]</f>
        <v>81</v>
      </c>
    </row>
    <row r="1391" spans="2:19" x14ac:dyDescent="0.3">
      <c r="B1391" t="s">
        <v>3430</v>
      </c>
      <c r="C1391" t="s">
        <v>42</v>
      </c>
      <c r="D1391" t="s">
        <v>43</v>
      </c>
      <c r="E1391" t="s">
        <v>644</v>
      </c>
      <c r="F1391" t="s">
        <v>2673</v>
      </c>
      <c r="G1391" t="s">
        <v>587</v>
      </c>
      <c r="H1391">
        <v>2024</v>
      </c>
      <c r="I1391" t="s">
        <v>588</v>
      </c>
      <c r="J1391" t="s">
        <v>595</v>
      </c>
      <c r="K1391" t="s">
        <v>645</v>
      </c>
      <c r="O1391" s="6"/>
      <c r="P1391" s="6">
        <v>80</v>
      </c>
      <c r="Q1391" s="2">
        <v>1</v>
      </c>
      <c r="R1391" t="s">
        <v>166</v>
      </c>
      <c r="S1391" s="6">
        <f>Tabel134[[#This Row],[%-Eigendom]]*Tabel134[[#This Row],[Vermogen (KWp)]]</f>
        <v>80</v>
      </c>
    </row>
    <row r="1392" spans="2:19" x14ac:dyDescent="0.3">
      <c r="B1392" t="s">
        <v>3431</v>
      </c>
      <c r="C1392" t="s">
        <v>42</v>
      </c>
      <c r="D1392" t="s">
        <v>43</v>
      </c>
      <c r="E1392" t="s">
        <v>644</v>
      </c>
      <c r="F1392" t="s">
        <v>3314</v>
      </c>
      <c r="G1392" t="s">
        <v>587</v>
      </c>
      <c r="H1392">
        <v>2024</v>
      </c>
      <c r="I1392" t="s">
        <v>588</v>
      </c>
      <c r="J1392" t="s">
        <v>595</v>
      </c>
      <c r="K1392" t="s">
        <v>645</v>
      </c>
      <c r="O1392" s="6"/>
      <c r="P1392" s="6">
        <v>78</v>
      </c>
      <c r="Q1392" s="2">
        <v>1</v>
      </c>
      <c r="R1392" t="s">
        <v>166</v>
      </c>
      <c r="S1392" s="6">
        <f>Tabel134[[#This Row],[%-Eigendom]]*Tabel134[[#This Row],[Vermogen (KWp)]]</f>
        <v>78</v>
      </c>
    </row>
    <row r="1393" spans="2:19" x14ac:dyDescent="0.3">
      <c r="B1393" t="s">
        <v>3432</v>
      </c>
      <c r="C1393" t="s">
        <v>66</v>
      </c>
      <c r="D1393" t="s">
        <v>67</v>
      </c>
      <c r="E1393" t="s">
        <v>598</v>
      </c>
      <c r="G1393" t="s">
        <v>587</v>
      </c>
      <c r="H1393">
        <v>2024</v>
      </c>
      <c r="I1393" t="s">
        <v>588</v>
      </c>
      <c r="J1393" t="s">
        <v>595</v>
      </c>
      <c r="K1393" t="s">
        <v>702</v>
      </c>
      <c r="N1393" t="s">
        <v>3433</v>
      </c>
      <c r="O1393" s="6"/>
      <c r="P1393" s="6">
        <v>147</v>
      </c>
      <c r="Q1393" s="2">
        <v>1</v>
      </c>
      <c r="R1393" t="s">
        <v>2984</v>
      </c>
      <c r="S1393" s="6">
        <f>Tabel134[[#This Row],[%-Eigendom]]*Tabel134[[#This Row],[Vermogen (KWp)]]</f>
        <v>147</v>
      </c>
    </row>
    <row r="1394" spans="2:19" x14ac:dyDescent="0.3">
      <c r="B1394" t="s">
        <v>3434</v>
      </c>
      <c r="C1394" t="s">
        <v>28</v>
      </c>
      <c r="D1394" t="s">
        <v>29</v>
      </c>
      <c r="E1394" t="s">
        <v>1361</v>
      </c>
      <c r="G1394" t="s">
        <v>587</v>
      </c>
      <c r="H1394">
        <v>2024</v>
      </c>
      <c r="I1394" t="s">
        <v>607</v>
      </c>
      <c r="J1394" t="s">
        <v>595</v>
      </c>
      <c r="K1394" t="s">
        <v>1363</v>
      </c>
      <c r="O1394" s="6"/>
      <c r="P1394" s="6">
        <v>482</v>
      </c>
      <c r="Q1394" s="2">
        <v>1</v>
      </c>
      <c r="R1394" t="s">
        <v>166</v>
      </c>
      <c r="S1394" s="6">
        <f>Tabel134[[#This Row],[%-Eigendom]]*Tabel134[[#This Row],[Vermogen (KWp)]]</f>
        <v>482</v>
      </c>
    </row>
    <row r="1395" spans="2:19" x14ac:dyDescent="0.3">
      <c r="B1395" t="s">
        <v>3435</v>
      </c>
      <c r="C1395" t="s">
        <v>48</v>
      </c>
      <c r="D1395" t="s">
        <v>49</v>
      </c>
      <c r="E1395" t="s">
        <v>178</v>
      </c>
      <c r="G1395" t="s">
        <v>587</v>
      </c>
      <c r="H1395">
        <v>2024</v>
      </c>
      <c r="I1395" t="s">
        <v>588</v>
      </c>
      <c r="J1395" t="s">
        <v>599</v>
      </c>
      <c r="K1395" t="s">
        <v>2460</v>
      </c>
      <c r="O1395" s="6"/>
      <c r="P1395" s="6">
        <v>100</v>
      </c>
      <c r="Q1395" s="2">
        <v>1</v>
      </c>
      <c r="R1395" t="s">
        <v>166</v>
      </c>
      <c r="S1395" s="6">
        <f>Tabel134[[#This Row],[%-Eigendom]]*Tabel134[[#This Row],[Vermogen (KWp)]]</f>
        <v>100</v>
      </c>
    </row>
    <row r="1396" spans="2:19" x14ac:dyDescent="0.3">
      <c r="B1396" t="s">
        <v>3436</v>
      </c>
      <c r="C1396" t="s">
        <v>73</v>
      </c>
      <c r="D1396" t="s">
        <v>74</v>
      </c>
      <c r="E1396" t="s">
        <v>1718</v>
      </c>
      <c r="G1396" t="s">
        <v>587</v>
      </c>
      <c r="H1396">
        <v>2024</v>
      </c>
      <c r="I1396" t="s">
        <v>588</v>
      </c>
      <c r="J1396" t="s">
        <v>595</v>
      </c>
      <c r="K1396" t="s">
        <v>1720</v>
      </c>
      <c r="O1396" s="6"/>
      <c r="P1396" s="6">
        <v>80</v>
      </c>
      <c r="Q1396" s="2">
        <v>1</v>
      </c>
      <c r="R1396" t="s">
        <v>166</v>
      </c>
      <c r="S1396" s="6">
        <f>Tabel134[[#This Row],[%-Eigendom]]*Tabel134[[#This Row],[Vermogen (KWp)]]</f>
        <v>80</v>
      </c>
    </row>
    <row r="1397" spans="2:19" x14ac:dyDescent="0.3">
      <c r="B1397" t="s">
        <v>3437</v>
      </c>
      <c r="C1397" t="s">
        <v>138</v>
      </c>
      <c r="D1397" t="s">
        <v>139</v>
      </c>
      <c r="E1397" t="s">
        <v>3438</v>
      </c>
      <c r="F1397" t="s">
        <v>3439</v>
      </c>
      <c r="G1397" t="s">
        <v>587</v>
      </c>
      <c r="H1397">
        <v>2024</v>
      </c>
      <c r="I1397" t="s">
        <v>588</v>
      </c>
      <c r="J1397" t="s">
        <v>595</v>
      </c>
      <c r="K1397" t="s">
        <v>3440</v>
      </c>
      <c r="O1397" s="6"/>
      <c r="P1397" s="6">
        <v>21</v>
      </c>
      <c r="Q1397" s="2">
        <v>1</v>
      </c>
      <c r="R1397" t="s">
        <v>166</v>
      </c>
      <c r="S1397" s="6">
        <f>Tabel134[[#This Row],[%-Eigendom]]*Tabel134[[#This Row],[Vermogen (KWp)]]</f>
        <v>21</v>
      </c>
    </row>
    <row r="1398" spans="2:19" x14ac:dyDescent="0.3">
      <c r="B1398" t="s">
        <v>3441</v>
      </c>
      <c r="C1398" t="s">
        <v>42</v>
      </c>
      <c r="D1398" t="s">
        <v>43</v>
      </c>
      <c r="E1398" t="s">
        <v>506</v>
      </c>
      <c r="G1398" t="s">
        <v>587</v>
      </c>
      <c r="H1398">
        <v>2024</v>
      </c>
      <c r="I1398" t="s">
        <v>588</v>
      </c>
      <c r="J1398" t="s">
        <v>595</v>
      </c>
      <c r="K1398" t="s">
        <v>507</v>
      </c>
      <c r="O1398" s="6"/>
      <c r="P1398" s="6">
        <v>136</v>
      </c>
      <c r="Q1398" s="2">
        <v>1</v>
      </c>
      <c r="R1398" t="s">
        <v>2984</v>
      </c>
      <c r="S1398" s="6">
        <f>Tabel134[[#This Row],[%-Eigendom]]*Tabel134[[#This Row],[Vermogen (KWp)]]</f>
        <v>136</v>
      </c>
    </row>
    <row r="1399" spans="2:19" x14ac:dyDescent="0.3">
      <c r="B1399" t="s">
        <v>3442</v>
      </c>
      <c r="C1399" t="s">
        <v>28</v>
      </c>
      <c r="D1399" t="s">
        <v>33</v>
      </c>
      <c r="E1399" t="s">
        <v>2139</v>
      </c>
      <c r="F1399" t="s">
        <v>3443</v>
      </c>
      <c r="G1399" t="s">
        <v>587</v>
      </c>
      <c r="H1399">
        <v>2024</v>
      </c>
      <c r="I1399" t="s">
        <v>588</v>
      </c>
      <c r="J1399" t="s">
        <v>595</v>
      </c>
      <c r="K1399" t="s">
        <v>3444</v>
      </c>
      <c r="O1399" s="6"/>
      <c r="P1399" s="6">
        <v>91</v>
      </c>
      <c r="Q1399" s="2">
        <v>1</v>
      </c>
      <c r="R1399" t="s">
        <v>166</v>
      </c>
      <c r="S1399" s="6">
        <f>Tabel134[[#This Row],[%-Eigendom]]*Tabel134[[#This Row],[Vermogen (KWp)]]</f>
        <v>91</v>
      </c>
    </row>
    <row r="1400" spans="2:19" x14ac:dyDescent="0.3">
      <c r="B1400" t="s">
        <v>3445</v>
      </c>
      <c r="C1400" t="s">
        <v>28</v>
      </c>
      <c r="D1400" t="s">
        <v>33</v>
      </c>
      <c r="E1400" t="s">
        <v>1931</v>
      </c>
      <c r="G1400" t="s">
        <v>587</v>
      </c>
      <c r="H1400">
        <v>2024</v>
      </c>
      <c r="I1400" t="s">
        <v>588</v>
      </c>
      <c r="J1400" t="s">
        <v>595</v>
      </c>
      <c r="K1400" t="s">
        <v>3446</v>
      </c>
      <c r="O1400" s="6"/>
      <c r="P1400" s="6">
        <v>85</v>
      </c>
      <c r="Q1400" s="2">
        <v>1</v>
      </c>
      <c r="R1400" t="s">
        <v>166</v>
      </c>
      <c r="S1400" s="6">
        <f>Tabel134[[#This Row],[%-Eigendom]]*Tabel134[[#This Row],[Vermogen (KWp)]]</f>
        <v>85</v>
      </c>
    </row>
    <row r="1401" spans="2:19" x14ac:dyDescent="0.3">
      <c r="B1401" t="s">
        <v>3447</v>
      </c>
      <c r="C1401" t="s">
        <v>85</v>
      </c>
      <c r="D1401" t="s">
        <v>86</v>
      </c>
      <c r="E1401" t="s">
        <v>85</v>
      </c>
      <c r="G1401" t="s">
        <v>587</v>
      </c>
      <c r="H1401">
        <v>2024</v>
      </c>
      <c r="I1401" t="s">
        <v>588</v>
      </c>
      <c r="J1401" t="s">
        <v>595</v>
      </c>
      <c r="K1401" t="s">
        <v>3428</v>
      </c>
      <c r="O1401" s="6"/>
      <c r="P1401" s="6">
        <v>65</v>
      </c>
      <c r="Q1401" s="2">
        <v>1</v>
      </c>
      <c r="R1401" t="s">
        <v>166</v>
      </c>
      <c r="S1401" s="6">
        <f>Tabel134[[#This Row],[%-Eigendom]]*Tabel134[[#This Row],[Vermogen (KWp)]]</f>
        <v>65</v>
      </c>
    </row>
    <row r="1402" spans="2:19" x14ac:dyDescent="0.3">
      <c r="B1402" t="s">
        <v>3448</v>
      </c>
      <c r="C1402" t="s">
        <v>66</v>
      </c>
      <c r="D1402" t="s">
        <v>67</v>
      </c>
      <c r="E1402" t="s">
        <v>698</v>
      </c>
      <c r="F1402" t="s">
        <v>3449</v>
      </c>
      <c r="G1402" t="s">
        <v>587</v>
      </c>
      <c r="H1402">
        <v>2024</v>
      </c>
      <c r="I1402" t="s">
        <v>588</v>
      </c>
      <c r="J1402" t="s">
        <v>595</v>
      </c>
      <c r="K1402" t="s">
        <v>700</v>
      </c>
      <c r="O1402" s="6"/>
      <c r="P1402" s="6">
        <v>161</v>
      </c>
      <c r="Q1402" s="2">
        <v>1</v>
      </c>
      <c r="R1402" t="s">
        <v>166</v>
      </c>
      <c r="S1402" s="6">
        <f>Tabel134[[#This Row],[%-Eigendom]]*Tabel134[[#This Row],[Vermogen (KWp)]]</f>
        <v>161</v>
      </c>
    </row>
    <row r="1403" spans="2:19" x14ac:dyDescent="0.3">
      <c r="B1403" t="s">
        <v>3450</v>
      </c>
      <c r="C1403" t="s">
        <v>28</v>
      </c>
      <c r="D1403" t="s">
        <v>33</v>
      </c>
      <c r="E1403" t="s">
        <v>1292</v>
      </c>
      <c r="F1403" t="s">
        <v>3451</v>
      </c>
      <c r="G1403" t="s">
        <v>587</v>
      </c>
      <c r="H1403">
        <v>2024</v>
      </c>
      <c r="I1403" t="s">
        <v>588</v>
      </c>
      <c r="J1403" t="s">
        <v>595</v>
      </c>
      <c r="K1403" t="s">
        <v>2469</v>
      </c>
      <c r="O1403" s="6"/>
      <c r="P1403" s="6">
        <v>100</v>
      </c>
      <c r="Q1403" s="2">
        <v>1</v>
      </c>
      <c r="R1403" t="s">
        <v>166</v>
      </c>
      <c r="S1403" s="6">
        <f>Tabel134[[#This Row],[%-Eigendom]]*Tabel134[[#This Row],[Vermogen (KWp)]]</f>
        <v>100</v>
      </c>
    </row>
    <row r="1404" spans="2:19" x14ac:dyDescent="0.3">
      <c r="B1404" t="s">
        <v>3452</v>
      </c>
      <c r="C1404" t="s">
        <v>21</v>
      </c>
      <c r="D1404" t="s">
        <v>22</v>
      </c>
      <c r="E1404" t="s">
        <v>1055</v>
      </c>
      <c r="G1404" t="s">
        <v>587</v>
      </c>
      <c r="H1404">
        <v>2024</v>
      </c>
      <c r="I1404" t="s">
        <v>588</v>
      </c>
      <c r="J1404" t="s">
        <v>2114</v>
      </c>
      <c r="K1404" t="s">
        <v>2979</v>
      </c>
      <c r="L1404" t="s">
        <v>2362</v>
      </c>
      <c r="O1404" s="6"/>
      <c r="P1404" s="6">
        <v>130</v>
      </c>
      <c r="Q1404" s="2">
        <v>1</v>
      </c>
      <c r="R1404" t="s">
        <v>166</v>
      </c>
      <c r="S1404" s="6">
        <f>Tabel134[[#This Row],[%-Eigendom]]*Tabel134[[#This Row],[Vermogen (KWp)]]</f>
        <v>130</v>
      </c>
    </row>
    <row r="1405" spans="2:19" x14ac:dyDescent="0.3">
      <c r="B1405" t="s">
        <v>3453</v>
      </c>
      <c r="C1405" t="s">
        <v>85</v>
      </c>
      <c r="D1405" t="s">
        <v>86</v>
      </c>
      <c r="E1405" t="s">
        <v>85</v>
      </c>
      <c r="G1405" t="s">
        <v>3454</v>
      </c>
      <c r="H1405">
        <v>2025</v>
      </c>
      <c r="I1405" t="s">
        <v>1488</v>
      </c>
      <c r="J1405" t="s">
        <v>595</v>
      </c>
      <c r="K1405" t="s">
        <v>145</v>
      </c>
      <c r="O1405" s="6"/>
      <c r="P1405" s="6">
        <v>53</v>
      </c>
      <c r="Q1405" s="2">
        <v>1</v>
      </c>
      <c r="R1405" t="s">
        <v>166</v>
      </c>
      <c r="S1405" s="6">
        <f>Tabel134[[#This Row],[%-Eigendom]]*Tabel134[[#This Row],[Vermogen (KWp)]]</f>
        <v>53</v>
      </c>
    </row>
    <row r="1406" spans="2:19" x14ac:dyDescent="0.3">
      <c r="B1406" t="s">
        <v>3455</v>
      </c>
      <c r="C1406" t="s">
        <v>85</v>
      </c>
      <c r="D1406" t="s">
        <v>86</v>
      </c>
      <c r="E1406" t="s">
        <v>87</v>
      </c>
      <c r="F1406" t="s">
        <v>3456</v>
      </c>
      <c r="G1406" t="s">
        <v>3454</v>
      </c>
      <c r="H1406">
        <v>2025</v>
      </c>
      <c r="I1406" t="s">
        <v>588</v>
      </c>
      <c r="J1406" t="s">
        <v>595</v>
      </c>
      <c r="K1406" t="s">
        <v>2548</v>
      </c>
      <c r="N1406" t="s">
        <v>2549</v>
      </c>
      <c r="O1406" s="6"/>
      <c r="P1406" s="6">
        <v>82</v>
      </c>
      <c r="Q1406" s="2">
        <v>1</v>
      </c>
      <c r="R1406" t="s">
        <v>166</v>
      </c>
      <c r="S1406" s="6">
        <f>Tabel134[[#This Row],[%-Eigendom]]*Tabel134[[#This Row],[Vermogen (KWp)]]</f>
        <v>82</v>
      </c>
    </row>
    <row r="1407" spans="2:19" x14ac:dyDescent="0.3">
      <c r="B1407" t="s">
        <v>3457</v>
      </c>
      <c r="C1407" t="s">
        <v>42</v>
      </c>
      <c r="D1407" t="s">
        <v>43</v>
      </c>
      <c r="E1407" t="s">
        <v>44</v>
      </c>
      <c r="G1407" t="s">
        <v>3454</v>
      </c>
      <c r="H1407">
        <v>2025</v>
      </c>
      <c r="I1407" t="s">
        <v>607</v>
      </c>
      <c r="J1407" t="s">
        <v>595</v>
      </c>
      <c r="K1407" t="s">
        <v>45</v>
      </c>
      <c r="N1407" t="s">
        <v>3458</v>
      </c>
      <c r="O1407" s="6">
        <v>21686</v>
      </c>
      <c r="P1407" s="6">
        <v>10843</v>
      </c>
      <c r="Q1407" s="2">
        <v>0.5</v>
      </c>
      <c r="R1407" t="s">
        <v>71</v>
      </c>
      <c r="S1407" s="6">
        <f>Tabel134[[#This Row],[%-Eigendom]]*Tabel134[[#This Row],[Vermogen (KWp)]]</f>
        <v>5421.5</v>
      </c>
    </row>
    <row r="1408" spans="2:19" x14ac:dyDescent="0.3">
      <c r="B1408" t="s">
        <v>3459</v>
      </c>
      <c r="C1408" t="s">
        <v>138</v>
      </c>
      <c r="D1408" t="s">
        <v>139</v>
      </c>
      <c r="E1408" t="s">
        <v>958</v>
      </c>
      <c r="F1408" t="s">
        <v>959</v>
      </c>
      <c r="G1408" t="s">
        <v>3454</v>
      </c>
      <c r="H1408">
        <v>2025</v>
      </c>
      <c r="I1408" t="s">
        <v>607</v>
      </c>
      <c r="J1408" t="s">
        <v>595</v>
      </c>
      <c r="K1408" t="s">
        <v>960</v>
      </c>
      <c r="N1408" t="s">
        <v>3460</v>
      </c>
      <c r="O1408" s="6">
        <v>4000</v>
      </c>
      <c r="P1408" s="6">
        <v>1333</v>
      </c>
      <c r="Q1408" s="2">
        <v>0.33</v>
      </c>
      <c r="R1408" t="s">
        <v>71</v>
      </c>
      <c r="S1408" s="6">
        <f>Tabel134[[#This Row],[%-Eigendom]]*Tabel134[[#This Row],[Vermogen (KWp)]]</f>
        <v>439.89000000000004</v>
      </c>
    </row>
    <row r="1409" spans="2:19" x14ac:dyDescent="0.3">
      <c r="B1409" t="s">
        <v>3461</v>
      </c>
      <c r="C1409" t="s">
        <v>42</v>
      </c>
      <c r="D1409" t="s">
        <v>316</v>
      </c>
      <c r="E1409" t="s">
        <v>904</v>
      </c>
      <c r="F1409" t="s">
        <v>941</v>
      </c>
      <c r="G1409" t="s">
        <v>3454</v>
      </c>
      <c r="H1409">
        <v>2025</v>
      </c>
      <c r="I1409" t="s">
        <v>607</v>
      </c>
      <c r="J1409" t="s">
        <v>599</v>
      </c>
      <c r="K1409" t="s">
        <v>3462</v>
      </c>
      <c r="L1409" t="s">
        <v>3221</v>
      </c>
      <c r="N1409" t="s">
        <v>3222</v>
      </c>
      <c r="O1409" s="6">
        <v>15000</v>
      </c>
      <c r="P1409" s="6">
        <v>7500</v>
      </c>
      <c r="Q1409" s="2">
        <v>0.5</v>
      </c>
      <c r="R1409" t="s">
        <v>71</v>
      </c>
      <c r="S1409" s="6">
        <f>Tabel134[[#This Row],[%-Eigendom]]*Tabel134[[#This Row],[Vermogen (KWp)]]</f>
        <v>3750</v>
      </c>
    </row>
    <row r="1410" spans="2:19" x14ac:dyDescent="0.3">
      <c r="B1410" t="s">
        <v>3463</v>
      </c>
      <c r="C1410" t="s">
        <v>21</v>
      </c>
      <c r="D1410" t="s">
        <v>542</v>
      </c>
      <c r="E1410" t="s">
        <v>2118</v>
      </c>
      <c r="F1410" t="s">
        <v>3464</v>
      </c>
      <c r="G1410" t="s">
        <v>3454</v>
      </c>
      <c r="H1410">
        <v>2025</v>
      </c>
      <c r="I1410" t="s">
        <v>588</v>
      </c>
      <c r="J1410" t="s">
        <v>595</v>
      </c>
      <c r="K1410" t="s">
        <v>3153</v>
      </c>
      <c r="O1410" s="6"/>
      <c r="P1410" s="6">
        <v>55</v>
      </c>
      <c r="Q1410" s="2">
        <v>1</v>
      </c>
      <c r="R1410" t="s">
        <v>166</v>
      </c>
      <c r="S1410" s="6">
        <f>Tabel134[[#This Row],[%-Eigendom]]*Tabel134[[#This Row],[Vermogen (KWp)]]</f>
        <v>55</v>
      </c>
    </row>
    <row r="1411" spans="2:19" x14ac:dyDescent="0.3">
      <c r="B1411" t="s">
        <v>3465</v>
      </c>
      <c r="C1411" t="s">
        <v>28</v>
      </c>
      <c r="D1411" t="s">
        <v>29</v>
      </c>
      <c r="E1411" t="s">
        <v>1361</v>
      </c>
      <c r="F1411" t="s">
        <v>1361</v>
      </c>
      <c r="G1411" t="s">
        <v>3454</v>
      </c>
      <c r="H1411">
        <v>2025</v>
      </c>
      <c r="I1411" t="s">
        <v>607</v>
      </c>
      <c r="J1411" t="s">
        <v>595</v>
      </c>
      <c r="K1411" t="s">
        <v>3015</v>
      </c>
      <c r="L1411" t="s">
        <v>3379</v>
      </c>
      <c r="N1411" t="s">
        <v>3466</v>
      </c>
      <c r="O1411" s="6">
        <v>16000</v>
      </c>
      <c r="P1411" s="6">
        <v>8000</v>
      </c>
      <c r="Q1411" s="2">
        <v>0.5</v>
      </c>
      <c r="R1411" t="s">
        <v>71</v>
      </c>
      <c r="S1411" s="6">
        <f>Tabel134[[#This Row],[%-Eigendom]]*Tabel134[[#This Row],[Vermogen (KWp)]]</f>
        <v>4000</v>
      </c>
    </row>
    <row r="1412" spans="2:19" x14ac:dyDescent="0.3">
      <c r="B1412" t="s">
        <v>3467</v>
      </c>
      <c r="C1412" t="s">
        <v>21</v>
      </c>
      <c r="D1412" t="s">
        <v>22</v>
      </c>
      <c r="E1412" t="s">
        <v>90</v>
      </c>
      <c r="G1412" t="s">
        <v>3454</v>
      </c>
      <c r="H1412">
        <v>2025</v>
      </c>
      <c r="I1412" t="s">
        <v>607</v>
      </c>
      <c r="J1412" t="s">
        <v>1431</v>
      </c>
      <c r="K1412" t="s">
        <v>91</v>
      </c>
      <c r="L1412" t="s">
        <v>3468</v>
      </c>
      <c r="N1412" t="s">
        <v>3469</v>
      </c>
      <c r="O1412" s="6">
        <v>19000</v>
      </c>
      <c r="P1412" s="6"/>
      <c r="Q1412" s="2">
        <v>0</v>
      </c>
      <c r="R1412" t="s">
        <v>71</v>
      </c>
      <c r="S1412" s="6">
        <f>Tabel134[[#This Row],[%-Eigendom]]*Tabel134[[#This Row],[Vermogen (KWp)]]</f>
        <v>0</v>
      </c>
    </row>
    <row r="1413" spans="2:19" x14ac:dyDescent="0.3">
      <c r="B1413" t="s">
        <v>3470</v>
      </c>
      <c r="C1413" t="s">
        <v>66</v>
      </c>
      <c r="D1413" t="s">
        <v>80</v>
      </c>
      <c r="E1413" t="s">
        <v>654</v>
      </c>
      <c r="F1413" t="s">
        <v>3471</v>
      </c>
      <c r="G1413" t="s">
        <v>3454</v>
      </c>
      <c r="H1413">
        <v>2025</v>
      </c>
      <c r="I1413" t="s">
        <v>588</v>
      </c>
      <c r="J1413" t="s">
        <v>595</v>
      </c>
      <c r="K1413" t="s">
        <v>655</v>
      </c>
      <c r="O1413" s="6"/>
      <c r="P1413" s="6">
        <v>100</v>
      </c>
      <c r="Q1413" s="2">
        <v>1</v>
      </c>
      <c r="R1413" t="s">
        <v>166</v>
      </c>
      <c r="S1413" s="6">
        <f>Tabel134[[#This Row],[%-Eigendom]]*Tabel134[[#This Row],[Vermogen (KWp)]]</f>
        <v>100</v>
      </c>
    </row>
    <row r="1414" spans="2:19" x14ac:dyDescent="0.3">
      <c r="B1414" t="s">
        <v>3472</v>
      </c>
      <c r="C1414" t="s">
        <v>37</v>
      </c>
      <c r="D1414" t="s">
        <v>362</v>
      </c>
      <c r="E1414" t="s">
        <v>1908</v>
      </c>
      <c r="F1414" t="s">
        <v>2649</v>
      </c>
      <c r="G1414" t="s">
        <v>3473</v>
      </c>
      <c r="H1414">
        <v>2025</v>
      </c>
      <c r="I1414" t="s">
        <v>588</v>
      </c>
      <c r="J1414" t="s">
        <v>595</v>
      </c>
      <c r="K1414" t="s">
        <v>1910</v>
      </c>
      <c r="O1414" s="6"/>
      <c r="P1414" s="6">
        <v>98</v>
      </c>
      <c r="Q1414" s="2">
        <v>1</v>
      </c>
      <c r="R1414" t="s">
        <v>166</v>
      </c>
      <c r="S1414" s="6">
        <f>Tabel134[[#This Row],[%-Eigendom]]*Tabel134[[#This Row],[Vermogen (KWp)]]</f>
        <v>98</v>
      </c>
    </row>
    <row r="1415" spans="2:19" x14ac:dyDescent="0.3">
      <c r="B1415" t="s">
        <v>3474</v>
      </c>
      <c r="C1415" t="s">
        <v>21</v>
      </c>
      <c r="D1415" t="s">
        <v>22</v>
      </c>
      <c r="E1415" t="s">
        <v>690</v>
      </c>
      <c r="G1415" t="s">
        <v>3454</v>
      </c>
      <c r="H1415">
        <v>2025</v>
      </c>
      <c r="I1415" t="s">
        <v>607</v>
      </c>
      <c r="J1415" t="s">
        <v>595</v>
      </c>
      <c r="K1415" t="s">
        <v>2762</v>
      </c>
      <c r="L1415" t="s">
        <v>3475</v>
      </c>
      <c r="N1415" t="s">
        <v>3476</v>
      </c>
      <c r="O1415" s="6">
        <v>10800</v>
      </c>
      <c r="P1415" s="6">
        <v>5400</v>
      </c>
      <c r="Q1415" s="2">
        <v>0.5</v>
      </c>
      <c r="R1415" t="s">
        <v>71</v>
      </c>
      <c r="S1415" s="6">
        <f>Tabel134[[#This Row],[%-Eigendom]]*Tabel134[[#This Row],[Vermogen (KWp)]]</f>
        <v>2700</v>
      </c>
    </row>
    <row r="1416" spans="2:19" x14ac:dyDescent="0.3">
      <c r="B1416" t="s">
        <v>3477</v>
      </c>
      <c r="C1416" t="s">
        <v>66</v>
      </c>
      <c r="D1416" t="s">
        <v>80</v>
      </c>
      <c r="E1416" t="s">
        <v>107</v>
      </c>
      <c r="G1416" t="s">
        <v>3454</v>
      </c>
      <c r="H1416">
        <v>2025</v>
      </c>
      <c r="I1416" t="s">
        <v>607</v>
      </c>
      <c r="J1416" t="s">
        <v>595</v>
      </c>
      <c r="K1416" t="s">
        <v>3478</v>
      </c>
      <c r="N1416" t="s">
        <v>3479</v>
      </c>
      <c r="O1416" s="6"/>
      <c r="P1416" s="6">
        <v>17031</v>
      </c>
      <c r="Q1416" s="2">
        <v>1</v>
      </c>
      <c r="R1416" t="s">
        <v>931</v>
      </c>
      <c r="S1416" s="6">
        <f>Tabel134[[#This Row],[%-Eigendom]]*Tabel134[[#This Row],[Vermogen (KWp)]]</f>
        <v>17031</v>
      </c>
    </row>
    <row r="1417" spans="2:19" x14ac:dyDescent="0.3">
      <c r="B1417" t="s">
        <v>3480</v>
      </c>
      <c r="C1417" t="s">
        <v>21</v>
      </c>
      <c r="D1417" t="s">
        <v>542</v>
      </c>
      <c r="E1417" t="s">
        <v>1211</v>
      </c>
      <c r="G1417" t="s">
        <v>3473</v>
      </c>
      <c r="H1417">
        <v>2025</v>
      </c>
      <c r="I1417" t="s">
        <v>588</v>
      </c>
      <c r="J1417" t="s">
        <v>595</v>
      </c>
      <c r="K1417" t="s">
        <v>3085</v>
      </c>
      <c r="O1417" s="6"/>
      <c r="P1417" s="6"/>
      <c r="Q1417" s="2">
        <v>1</v>
      </c>
      <c r="R1417" t="s">
        <v>166</v>
      </c>
      <c r="S1417" s="6">
        <f>Tabel134[[#This Row],[%-Eigendom]]*Tabel134[[#This Row],[Vermogen (KWp)]]</f>
        <v>0</v>
      </c>
    </row>
    <row r="1418" spans="2:19" x14ac:dyDescent="0.3">
      <c r="B1418" t="s">
        <v>3481</v>
      </c>
      <c r="C1418" t="s">
        <v>48</v>
      </c>
      <c r="D1418" t="s">
        <v>49</v>
      </c>
      <c r="E1418" t="s">
        <v>2094</v>
      </c>
      <c r="G1418" t="s">
        <v>3454</v>
      </c>
      <c r="H1418">
        <v>2025</v>
      </c>
      <c r="I1418" t="s">
        <v>588</v>
      </c>
      <c r="J1418" t="s">
        <v>2114</v>
      </c>
      <c r="K1418" t="s">
        <v>3009</v>
      </c>
      <c r="L1418" t="s">
        <v>3010</v>
      </c>
      <c r="O1418" s="6"/>
      <c r="P1418" s="6">
        <v>197</v>
      </c>
      <c r="Q1418" s="2">
        <v>1</v>
      </c>
      <c r="R1418" t="s">
        <v>166</v>
      </c>
      <c r="S1418" s="6">
        <f>Tabel134[[#This Row],[%-Eigendom]]*Tabel134[[#This Row],[Vermogen (KWp)]]</f>
        <v>197</v>
      </c>
    </row>
    <row r="1419" spans="2:19" x14ac:dyDescent="0.3">
      <c r="B1419" t="s">
        <v>3482</v>
      </c>
      <c r="C1419" t="s">
        <v>48</v>
      </c>
      <c r="D1419" t="s">
        <v>403</v>
      </c>
      <c r="E1419" t="s">
        <v>2088</v>
      </c>
      <c r="F1419" t="s">
        <v>3483</v>
      </c>
      <c r="G1419" t="s">
        <v>3454</v>
      </c>
      <c r="H1419">
        <v>2025</v>
      </c>
      <c r="I1419" t="s">
        <v>588</v>
      </c>
      <c r="J1419" t="s">
        <v>595</v>
      </c>
      <c r="K1419" t="s">
        <v>3484</v>
      </c>
      <c r="O1419" s="6"/>
      <c r="P1419" s="6">
        <v>158</v>
      </c>
      <c r="Q1419" s="2">
        <v>1</v>
      </c>
      <c r="R1419" t="s">
        <v>166</v>
      </c>
      <c r="S1419" s="6">
        <f>Tabel134[[#This Row],[%-Eigendom]]*Tabel134[[#This Row],[Vermogen (KWp)]]</f>
        <v>158</v>
      </c>
    </row>
    <row r="1420" spans="2:19" x14ac:dyDescent="0.3">
      <c r="B1420" t="s">
        <v>3485</v>
      </c>
      <c r="C1420" t="s">
        <v>21</v>
      </c>
      <c r="D1420" t="s">
        <v>542</v>
      </c>
      <c r="E1420" t="s">
        <v>3486</v>
      </c>
      <c r="G1420" t="s">
        <v>3454</v>
      </c>
      <c r="H1420">
        <v>2025</v>
      </c>
      <c r="I1420" t="s">
        <v>588</v>
      </c>
      <c r="J1420" t="s">
        <v>2114</v>
      </c>
      <c r="K1420" t="s">
        <v>3487</v>
      </c>
      <c r="L1420" t="s">
        <v>3488</v>
      </c>
      <c r="O1420" s="6"/>
      <c r="P1420" s="6">
        <v>342</v>
      </c>
      <c r="Q1420" s="2">
        <v>1</v>
      </c>
      <c r="R1420" t="s">
        <v>166</v>
      </c>
      <c r="S1420" s="6">
        <f>Tabel134[[#This Row],[%-Eigendom]]*Tabel134[[#This Row],[Vermogen (KWp)]]</f>
        <v>342</v>
      </c>
    </row>
    <row r="1421" spans="2:19" x14ac:dyDescent="0.3">
      <c r="B1421" t="s">
        <v>3489</v>
      </c>
      <c r="C1421" t="s">
        <v>42</v>
      </c>
      <c r="D1421" t="s">
        <v>276</v>
      </c>
      <c r="E1421" t="s">
        <v>2251</v>
      </c>
      <c r="F1421" t="s">
        <v>3490</v>
      </c>
      <c r="G1421" t="s">
        <v>3473</v>
      </c>
      <c r="H1421">
        <v>2025</v>
      </c>
      <c r="I1421" t="s">
        <v>588</v>
      </c>
      <c r="J1421" t="s">
        <v>595</v>
      </c>
      <c r="K1421" t="s">
        <v>2253</v>
      </c>
      <c r="O1421" s="6"/>
      <c r="P1421" s="6"/>
      <c r="Q1421" s="2"/>
      <c r="R1421" t="s">
        <v>166</v>
      </c>
      <c r="S1421" s="6">
        <f>Tabel134[[#This Row],[%-Eigendom]]*Tabel134[[#This Row],[Vermogen (KWp)]]</f>
        <v>0</v>
      </c>
    </row>
    <row r="1422" spans="2:19" x14ac:dyDescent="0.3">
      <c r="B1422" t="s">
        <v>3491</v>
      </c>
      <c r="C1422" t="s">
        <v>73</v>
      </c>
      <c r="D1422" t="s">
        <v>74</v>
      </c>
      <c r="E1422" t="s">
        <v>1718</v>
      </c>
      <c r="G1422" t="s">
        <v>3454</v>
      </c>
      <c r="H1422">
        <v>2025</v>
      </c>
      <c r="I1422" t="s">
        <v>607</v>
      </c>
      <c r="J1422" t="s">
        <v>2114</v>
      </c>
      <c r="K1422" t="s">
        <v>3492</v>
      </c>
      <c r="L1422" t="s">
        <v>2864</v>
      </c>
      <c r="M1422" t="s">
        <v>3493</v>
      </c>
      <c r="O1422" s="6">
        <v>86300</v>
      </c>
      <c r="P1422" s="6">
        <v>15357</v>
      </c>
      <c r="Q1422" s="2">
        <v>0.18</v>
      </c>
      <c r="R1422" t="s">
        <v>931</v>
      </c>
      <c r="S1422" s="6">
        <f>Tabel134[[#This Row],[%-Eigendom]]*Tabel134[[#This Row],[Vermogen (KWp)]]</f>
        <v>2764.2599999999998</v>
      </c>
    </row>
    <row r="1423" spans="2:19" x14ac:dyDescent="0.3">
      <c r="B1423" t="s">
        <v>3494</v>
      </c>
      <c r="C1423" t="s">
        <v>28</v>
      </c>
      <c r="D1423" t="s">
        <v>33</v>
      </c>
      <c r="E1423" t="s">
        <v>1924</v>
      </c>
      <c r="F1423" t="s">
        <v>1925</v>
      </c>
      <c r="G1423" t="s">
        <v>3454</v>
      </c>
      <c r="H1423">
        <v>2025</v>
      </c>
      <c r="I1423" t="s">
        <v>588</v>
      </c>
      <c r="J1423" t="s">
        <v>595</v>
      </c>
      <c r="K1423" t="s">
        <v>3276</v>
      </c>
      <c r="O1423" s="6"/>
      <c r="P1423" s="6">
        <v>100</v>
      </c>
      <c r="Q1423" s="2">
        <v>1</v>
      </c>
      <c r="R1423" t="s">
        <v>166</v>
      </c>
      <c r="S1423" s="6">
        <f>Tabel134[[#This Row],[%-Eigendom]]*Tabel134[[#This Row],[Vermogen (KWp)]]</f>
        <v>100</v>
      </c>
    </row>
    <row r="1424" spans="2:19" x14ac:dyDescent="0.3">
      <c r="B1424" t="s">
        <v>3495</v>
      </c>
      <c r="C1424" t="s">
        <v>138</v>
      </c>
      <c r="D1424" t="s">
        <v>139</v>
      </c>
      <c r="E1424" t="s">
        <v>859</v>
      </c>
      <c r="G1424" t="s">
        <v>3454</v>
      </c>
      <c r="H1424">
        <v>2025</v>
      </c>
      <c r="I1424" t="s">
        <v>588</v>
      </c>
      <c r="J1424" t="s">
        <v>595</v>
      </c>
      <c r="K1424" t="s">
        <v>2267</v>
      </c>
      <c r="O1424" s="6"/>
      <c r="P1424" s="6">
        <v>100</v>
      </c>
      <c r="Q1424" s="2">
        <v>1</v>
      </c>
      <c r="R1424" t="s">
        <v>166</v>
      </c>
      <c r="S1424" s="6">
        <f>Tabel134[[#This Row],[%-Eigendom]]*Tabel134[[#This Row],[Vermogen (KWp)]]</f>
        <v>100</v>
      </c>
    </row>
    <row r="1425" spans="2:19" x14ac:dyDescent="0.3">
      <c r="B1425" t="s">
        <v>3496</v>
      </c>
      <c r="C1425" t="s">
        <v>42</v>
      </c>
      <c r="D1425" t="s">
        <v>316</v>
      </c>
      <c r="E1425" t="s">
        <v>1760</v>
      </c>
      <c r="F1425" t="s">
        <v>1760</v>
      </c>
      <c r="G1425" t="s">
        <v>3454</v>
      </c>
      <c r="H1425">
        <v>2025</v>
      </c>
      <c r="I1425" t="s">
        <v>588</v>
      </c>
      <c r="J1425" t="s">
        <v>595</v>
      </c>
      <c r="K1425" t="s">
        <v>1761</v>
      </c>
      <c r="O1425" s="6"/>
      <c r="P1425" s="6">
        <v>95</v>
      </c>
      <c r="Q1425" s="2">
        <v>1</v>
      </c>
      <c r="R1425" t="s">
        <v>166</v>
      </c>
      <c r="S1425" s="6">
        <f>Tabel134[[#This Row],[%-Eigendom]]*Tabel134[[#This Row],[Vermogen (KWp)]]</f>
        <v>95</v>
      </c>
    </row>
    <row r="1426" spans="2:19" x14ac:dyDescent="0.3">
      <c r="B1426" t="s">
        <v>3497</v>
      </c>
      <c r="C1426" t="s">
        <v>42</v>
      </c>
      <c r="D1426" t="s">
        <v>276</v>
      </c>
      <c r="E1426" t="s">
        <v>358</v>
      </c>
      <c r="F1426" t="s">
        <v>3142</v>
      </c>
      <c r="G1426" t="s">
        <v>3454</v>
      </c>
      <c r="H1426">
        <v>2025</v>
      </c>
      <c r="I1426" t="s">
        <v>588</v>
      </c>
      <c r="J1426" t="s">
        <v>595</v>
      </c>
      <c r="K1426" t="s">
        <v>2948</v>
      </c>
      <c r="O1426" s="6"/>
      <c r="P1426" s="6">
        <v>70</v>
      </c>
      <c r="Q1426" s="2">
        <v>1</v>
      </c>
      <c r="R1426" t="s">
        <v>166</v>
      </c>
      <c r="S1426" s="6">
        <f>Tabel134[[#This Row],[%-Eigendom]]*Tabel134[[#This Row],[Vermogen (KWp)]]</f>
        <v>70</v>
      </c>
    </row>
    <row r="1427" spans="2:19" x14ac:dyDescent="0.3">
      <c r="B1427" t="s">
        <v>3498</v>
      </c>
      <c r="C1427" t="s">
        <v>21</v>
      </c>
      <c r="D1427" t="s">
        <v>22</v>
      </c>
      <c r="E1427" t="s">
        <v>1474</v>
      </c>
      <c r="G1427" t="s">
        <v>3454</v>
      </c>
      <c r="H1427">
        <v>2025</v>
      </c>
      <c r="I1427" t="s">
        <v>607</v>
      </c>
      <c r="J1427" t="s">
        <v>595</v>
      </c>
      <c r="K1427" t="s">
        <v>3499</v>
      </c>
      <c r="L1427" t="s">
        <v>3500</v>
      </c>
      <c r="N1427" t="s">
        <v>3501</v>
      </c>
      <c r="O1427" s="6">
        <v>29809</v>
      </c>
      <c r="P1427" s="6">
        <v>0</v>
      </c>
      <c r="Q1427" s="2">
        <v>0</v>
      </c>
      <c r="R1427" t="s">
        <v>71</v>
      </c>
      <c r="S1427" s="6">
        <f>Tabel134[[#This Row],[%-Eigendom]]*Tabel134[[#This Row],[Vermogen (KWp)]]</f>
        <v>0</v>
      </c>
    </row>
    <row r="1428" spans="2:19" x14ac:dyDescent="0.3">
      <c r="B1428" t="s">
        <v>3502</v>
      </c>
      <c r="C1428" t="s">
        <v>21</v>
      </c>
      <c r="D1428" t="s">
        <v>680</v>
      </c>
      <c r="E1428" t="s">
        <v>2320</v>
      </c>
      <c r="F1428" t="s">
        <v>2320</v>
      </c>
      <c r="G1428" t="s">
        <v>3454</v>
      </c>
      <c r="H1428">
        <v>2025</v>
      </c>
      <c r="I1428" t="s">
        <v>588</v>
      </c>
      <c r="J1428" t="s">
        <v>610</v>
      </c>
      <c r="K1428" t="s">
        <v>3503</v>
      </c>
      <c r="L1428" t="s">
        <v>3504</v>
      </c>
      <c r="O1428" s="6"/>
      <c r="P1428" s="6">
        <v>64</v>
      </c>
      <c r="Q1428" s="2">
        <v>1</v>
      </c>
      <c r="R1428" t="s">
        <v>166</v>
      </c>
      <c r="S1428" s="6">
        <f>Tabel134[[#This Row],[%-Eigendom]]*Tabel134[[#This Row],[Vermogen (KWp)]]</f>
        <v>64</v>
      </c>
    </row>
    <row r="1429" spans="2:19" x14ac:dyDescent="0.3">
      <c r="B1429" t="s">
        <v>3505</v>
      </c>
      <c r="C1429" t="s">
        <v>42</v>
      </c>
      <c r="D1429" t="s">
        <v>43</v>
      </c>
      <c r="E1429" t="s">
        <v>644</v>
      </c>
      <c r="G1429" t="s">
        <v>3454</v>
      </c>
      <c r="H1429">
        <v>2025</v>
      </c>
      <c r="I1429" t="s">
        <v>588</v>
      </c>
      <c r="J1429" t="s">
        <v>595</v>
      </c>
      <c r="K1429" t="s">
        <v>645</v>
      </c>
      <c r="O1429" s="6"/>
      <c r="P1429" s="6">
        <v>86</v>
      </c>
      <c r="Q1429" s="2">
        <v>1</v>
      </c>
      <c r="R1429" t="s">
        <v>166</v>
      </c>
      <c r="S1429" s="6">
        <f>Tabel134[[#This Row],[%-Eigendom]]*Tabel134[[#This Row],[Vermogen (KWp)]]</f>
        <v>86</v>
      </c>
    </row>
    <row r="1430" spans="2:19" x14ac:dyDescent="0.3">
      <c r="B1430" t="s">
        <v>3506</v>
      </c>
      <c r="C1430" t="s">
        <v>48</v>
      </c>
      <c r="D1430" t="s">
        <v>49</v>
      </c>
      <c r="E1430" t="s">
        <v>636</v>
      </c>
      <c r="G1430" t="s">
        <v>3454</v>
      </c>
      <c r="H1430">
        <v>2025</v>
      </c>
      <c r="I1430" t="s">
        <v>588</v>
      </c>
      <c r="J1430" t="s">
        <v>2114</v>
      </c>
      <c r="K1430" t="s">
        <v>3199</v>
      </c>
      <c r="L1430" t="s">
        <v>2362</v>
      </c>
      <c r="O1430" s="6"/>
      <c r="P1430" s="6">
        <v>60</v>
      </c>
      <c r="Q1430" s="2">
        <v>1</v>
      </c>
      <c r="R1430" t="s">
        <v>166</v>
      </c>
      <c r="S1430" s="6">
        <f>Tabel134[[#This Row],[%-Eigendom]]*Tabel134[[#This Row],[Vermogen (KWp)]]</f>
        <v>60</v>
      </c>
    </row>
    <row r="1431" spans="2:19" x14ac:dyDescent="0.3">
      <c r="B1431" t="s">
        <v>3507</v>
      </c>
      <c r="C1431" t="s">
        <v>48</v>
      </c>
      <c r="D1431" t="s">
        <v>49</v>
      </c>
      <c r="E1431" t="s">
        <v>340</v>
      </c>
      <c r="G1431" t="s">
        <v>3473</v>
      </c>
      <c r="H1431">
        <v>2025</v>
      </c>
      <c r="I1431" t="s">
        <v>588</v>
      </c>
      <c r="J1431" t="s">
        <v>595</v>
      </c>
      <c r="K1431" t="s">
        <v>420</v>
      </c>
      <c r="O1431" s="6"/>
      <c r="P1431" s="6"/>
      <c r="Q1431" s="2">
        <v>1</v>
      </c>
      <c r="R1431" t="s">
        <v>166</v>
      </c>
      <c r="S1431" s="6">
        <f>Tabel134[[#This Row],[%-Eigendom]]*Tabel134[[#This Row],[Vermogen (KWp)]]</f>
        <v>0</v>
      </c>
    </row>
    <row r="1432" spans="2:19" x14ac:dyDescent="0.3">
      <c r="B1432" t="s">
        <v>3508</v>
      </c>
      <c r="C1432" t="s">
        <v>138</v>
      </c>
      <c r="D1432" t="s">
        <v>139</v>
      </c>
      <c r="E1432" t="s">
        <v>1296</v>
      </c>
      <c r="G1432" t="s">
        <v>3454</v>
      </c>
      <c r="H1432">
        <v>2025</v>
      </c>
      <c r="I1432" t="s">
        <v>588</v>
      </c>
      <c r="J1432" t="s">
        <v>595</v>
      </c>
      <c r="K1432" t="s">
        <v>1298</v>
      </c>
      <c r="O1432" s="6"/>
      <c r="P1432" s="6">
        <v>108</v>
      </c>
      <c r="Q1432" s="2">
        <v>1</v>
      </c>
      <c r="R1432" t="s">
        <v>166</v>
      </c>
      <c r="S1432" s="6">
        <f>Tabel134[[#This Row],[%-Eigendom]]*Tabel134[[#This Row],[Vermogen (KWp)]]</f>
        <v>108</v>
      </c>
    </row>
    <row r="1433" spans="2:19" x14ac:dyDescent="0.3">
      <c r="B1433" t="s">
        <v>3509</v>
      </c>
      <c r="C1433" t="s">
        <v>85</v>
      </c>
      <c r="D1433" t="s">
        <v>86</v>
      </c>
      <c r="E1433" t="s">
        <v>344</v>
      </c>
      <c r="F1433" t="s">
        <v>913</v>
      </c>
      <c r="G1433" t="s">
        <v>3454</v>
      </c>
      <c r="H1433">
        <v>2025</v>
      </c>
      <c r="I1433" t="s">
        <v>588</v>
      </c>
      <c r="J1433" t="s">
        <v>595</v>
      </c>
      <c r="K1433" t="s">
        <v>174</v>
      </c>
      <c r="L1433" t="s">
        <v>2626</v>
      </c>
      <c r="M1433" t="s">
        <v>2626</v>
      </c>
      <c r="O1433" s="6"/>
      <c r="P1433" s="6">
        <v>100</v>
      </c>
      <c r="Q1433" s="2">
        <v>1</v>
      </c>
      <c r="R1433" t="s">
        <v>166</v>
      </c>
      <c r="S1433" s="6">
        <f>Tabel134[[#This Row],[%-Eigendom]]*Tabel134[[#This Row],[Vermogen (KWp)]]</f>
        <v>100</v>
      </c>
    </row>
    <row r="1434" spans="2:19" x14ac:dyDescent="0.3">
      <c r="B1434" t="s">
        <v>3510</v>
      </c>
      <c r="C1434" t="s">
        <v>85</v>
      </c>
      <c r="D1434" t="s">
        <v>86</v>
      </c>
      <c r="E1434" t="s">
        <v>132</v>
      </c>
      <c r="F1434" t="s">
        <v>2219</v>
      </c>
      <c r="G1434" t="s">
        <v>3454</v>
      </c>
      <c r="H1434">
        <v>2025</v>
      </c>
      <c r="I1434" t="s">
        <v>607</v>
      </c>
      <c r="J1434" t="s">
        <v>595</v>
      </c>
      <c r="K1434" t="s">
        <v>3511</v>
      </c>
      <c r="L1434" t="s">
        <v>3512</v>
      </c>
      <c r="N1434" t="s">
        <v>3513</v>
      </c>
      <c r="O1434" s="6">
        <v>94400</v>
      </c>
      <c r="P1434" s="6">
        <v>47200</v>
      </c>
      <c r="Q1434" s="2">
        <v>0.5</v>
      </c>
      <c r="R1434" t="s">
        <v>71</v>
      </c>
      <c r="S1434" s="6">
        <f>Tabel134[[#This Row],[%-Eigendom]]*Tabel134[[#This Row],[Vermogen (KWp)]]</f>
        <v>23600</v>
      </c>
    </row>
    <row r="1435" spans="2:19" x14ac:dyDescent="0.3">
      <c r="B1435" t="s">
        <v>3514</v>
      </c>
      <c r="C1435" t="s">
        <v>28</v>
      </c>
      <c r="D1435" t="s">
        <v>33</v>
      </c>
      <c r="E1435" t="s">
        <v>1924</v>
      </c>
      <c r="F1435" t="s">
        <v>1925</v>
      </c>
      <c r="G1435" t="s">
        <v>3454</v>
      </c>
      <c r="H1435">
        <v>2025</v>
      </c>
      <c r="I1435" t="s">
        <v>588</v>
      </c>
      <c r="J1435" t="s">
        <v>595</v>
      </c>
      <c r="K1435" t="s">
        <v>3276</v>
      </c>
      <c r="O1435" s="6"/>
      <c r="P1435" s="6">
        <v>100</v>
      </c>
      <c r="Q1435" s="2">
        <v>1</v>
      </c>
      <c r="R1435" t="s">
        <v>166</v>
      </c>
      <c r="S1435" s="6">
        <f>Tabel134[[#This Row],[%-Eigendom]]*Tabel134[[#This Row],[Vermogen (KWp)]]</f>
        <v>100</v>
      </c>
    </row>
    <row r="1436" spans="2:19" x14ac:dyDescent="0.3">
      <c r="B1436" t="s">
        <v>3515</v>
      </c>
      <c r="C1436" t="s">
        <v>28</v>
      </c>
      <c r="D1436" t="s">
        <v>33</v>
      </c>
      <c r="E1436" t="s">
        <v>1540</v>
      </c>
      <c r="G1436" t="s">
        <v>3454</v>
      </c>
      <c r="H1436">
        <v>2025</v>
      </c>
      <c r="I1436" t="s">
        <v>588</v>
      </c>
      <c r="J1436" t="s">
        <v>595</v>
      </c>
      <c r="K1436" t="s">
        <v>1541</v>
      </c>
      <c r="O1436" s="6"/>
      <c r="P1436" s="6">
        <v>258</v>
      </c>
      <c r="Q1436" s="2">
        <v>1</v>
      </c>
      <c r="R1436" t="s">
        <v>166</v>
      </c>
      <c r="S1436" s="6">
        <f>Tabel134[[#This Row],[%-Eigendom]]*Tabel134[[#This Row],[Vermogen (KWp)]]</f>
        <v>258</v>
      </c>
    </row>
    <row r="1437" spans="2:19" x14ac:dyDescent="0.3">
      <c r="B1437" t="s">
        <v>3516</v>
      </c>
      <c r="C1437" t="s">
        <v>42</v>
      </c>
      <c r="D1437" t="s">
        <v>316</v>
      </c>
      <c r="E1437" t="s">
        <v>2288</v>
      </c>
      <c r="F1437" t="s">
        <v>3517</v>
      </c>
      <c r="G1437" t="s">
        <v>3454</v>
      </c>
      <c r="H1437">
        <v>2025</v>
      </c>
      <c r="I1437" t="s">
        <v>607</v>
      </c>
      <c r="J1437" t="s">
        <v>595</v>
      </c>
      <c r="K1437" t="s">
        <v>3518</v>
      </c>
      <c r="N1437" t="s">
        <v>3519</v>
      </c>
      <c r="O1437" s="6">
        <v>22122</v>
      </c>
      <c r="P1437" s="6">
        <v>2433</v>
      </c>
      <c r="Q1437" s="2">
        <v>0.11</v>
      </c>
      <c r="R1437" t="s">
        <v>71</v>
      </c>
      <c r="S1437" s="6">
        <f>Tabel134[[#This Row],[%-Eigendom]]*Tabel134[[#This Row],[Vermogen (KWp)]]</f>
        <v>267.63</v>
      </c>
    </row>
    <row r="1438" spans="2:19" x14ac:dyDescent="0.3">
      <c r="B1438" t="s">
        <v>3520</v>
      </c>
      <c r="C1438" t="s">
        <v>42</v>
      </c>
      <c r="D1438" t="s">
        <v>93</v>
      </c>
      <c r="E1438" t="s">
        <v>1242</v>
      </c>
      <c r="F1438" t="s">
        <v>3521</v>
      </c>
      <c r="G1438" t="s">
        <v>3454</v>
      </c>
      <c r="H1438">
        <v>2025</v>
      </c>
      <c r="I1438" t="s">
        <v>607</v>
      </c>
      <c r="J1438" t="s">
        <v>595</v>
      </c>
      <c r="K1438" t="s">
        <v>3522</v>
      </c>
      <c r="L1438" t="s">
        <v>3523</v>
      </c>
      <c r="N1438" t="s">
        <v>3524</v>
      </c>
      <c r="O1438" s="6">
        <v>35000</v>
      </c>
      <c r="P1438" s="6">
        <v>17500</v>
      </c>
      <c r="Q1438" s="2">
        <v>0.5</v>
      </c>
      <c r="R1438" t="s">
        <v>71</v>
      </c>
      <c r="S1438" s="6">
        <f>Tabel134[[#This Row],[%-Eigendom]]*Tabel134[[#This Row],[Vermogen (KWp)]]</f>
        <v>8750</v>
      </c>
    </row>
    <row r="1439" spans="2:19" x14ac:dyDescent="0.3">
      <c r="B1439" t="s">
        <v>3525</v>
      </c>
      <c r="C1439" t="s">
        <v>138</v>
      </c>
      <c r="D1439" t="s">
        <v>139</v>
      </c>
      <c r="E1439" t="s">
        <v>2247</v>
      </c>
      <c r="F1439" t="s">
        <v>3526</v>
      </c>
      <c r="G1439" t="s">
        <v>3454</v>
      </c>
      <c r="H1439">
        <v>2025</v>
      </c>
      <c r="I1439" t="s">
        <v>588</v>
      </c>
      <c r="J1439" t="s">
        <v>595</v>
      </c>
      <c r="K1439" t="s">
        <v>174</v>
      </c>
      <c r="L1439" t="s">
        <v>3159</v>
      </c>
      <c r="O1439" s="6"/>
      <c r="P1439" s="6">
        <v>98</v>
      </c>
      <c r="Q1439" s="2">
        <v>1</v>
      </c>
      <c r="R1439" t="s">
        <v>166</v>
      </c>
      <c r="S1439" s="6">
        <f>Tabel134[[#This Row],[%-Eigendom]]*Tabel134[[#This Row],[Vermogen (KWp)]]</f>
        <v>98</v>
      </c>
    </row>
    <row r="1440" spans="2:19" x14ac:dyDescent="0.3">
      <c r="B1440" t="s">
        <v>3527</v>
      </c>
      <c r="C1440" t="s">
        <v>37</v>
      </c>
      <c r="D1440" t="s">
        <v>38</v>
      </c>
      <c r="E1440" t="s">
        <v>3528</v>
      </c>
      <c r="G1440" t="s">
        <v>3454</v>
      </c>
      <c r="H1440">
        <v>2025</v>
      </c>
      <c r="I1440" t="s">
        <v>588</v>
      </c>
      <c r="J1440" t="s">
        <v>2114</v>
      </c>
      <c r="K1440" t="s">
        <v>3529</v>
      </c>
      <c r="L1440" t="s">
        <v>2362</v>
      </c>
      <c r="O1440" s="6"/>
      <c r="P1440" s="6">
        <v>131</v>
      </c>
      <c r="Q1440" s="2">
        <v>1</v>
      </c>
      <c r="R1440" t="s">
        <v>166</v>
      </c>
      <c r="S1440" s="6">
        <f>Tabel134[[#This Row],[%-Eigendom]]*Tabel134[[#This Row],[Vermogen (KWp)]]</f>
        <v>131</v>
      </c>
    </row>
    <row r="1441" spans="2:19" x14ac:dyDescent="0.3">
      <c r="B1441" t="s">
        <v>3530</v>
      </c>
      <c r="C1441" t="s">
        <v>66</v>
      </c>
      <c r="D1441" t="s">
        <v>67</v>
      </c>
      <c r="E1441" t="s">
        <v>598</v>
      </c>
      <c r="G1441" t="s">
        <v>3454</v>
      </c>
      <c r="H1441">
        <v>2025</v>
      </c>
      <c r="I1441" t="s">
        <v>588</v>
      </c>
      <c r="J1441" t="s">
        <v>599</v>
      </c>
      <c r="K1441" t="s">
        <v>3531</v>
      </c>
      <c r="O1441" s="6"/>
      <c r="P1441" s="6">
        <v>19</v>
      </c>
      <c r="Q1441" s="2">
        <v>1</v>
      </c>
      <c r="R1441" t="s">
        <v>166</v>
      </c>
      <c r="S1441" s="6">
        <f>Tabel134[[#This Row],[%-Eigendom]]*Tabel134[[#This Row],[Vermogen (KWp)]]</f>
        <v>19</v>
      </c>
    </row>
    <row r="1442" spans="2:19" x14ac:dyDescent="0.3">
      <c r="B1442" t="s">
        <v>3532</v>
      </c>
      <c r="C1442" t="s">
        <v>28</v>
      </c>
      <c r="D1442" t="s">
        <v>33</v>
      </c>
      <c r="E1442" t="s">
        <v>1924</v>
      </c>
      <c r="F1442" t="s">
        <v>1925</v>
      </c>
      <c r="G1442" t="s">
        <v>3454</v>
      </c>
      <c r="H1442">
        <v>2025</v>
      </c>
      <c r="I1442" t="s">
        <v>588</v>
      </c>
      <c r="J1442" t="s">
        <v>595</v>
      </c>
      <c r="K1442" t="s">
        <v>3276</v>
      </c>
      <c r="O1442" s="6"/>
      <c r="P1442" s="6">
        <v>100</v>
      </c>
      <c r="Q1442" s="2">
        <v>1</v>
      </c>
      <c r="R1442" t="s">
        <v>166</v>
      </c>
      <c r="S1442" s="6">
        <f>Tabel134[[#This Row],[%-Eigendom]]*Tabel134[[#This Row],[Vermogen (KWp)]]</f>
        <v>100</v>
      </c>
    </row>
    <row r="1443" spans="2:19" x14ac:dyDescent="0.3">
      <c r="B1443" t="s">
        <v>3533</v>
      </c>
      <c r="C1443" t="s">
        <v>28</v>
      </c>
      <c r="D1443" t="s">
        <v>29</v>
      </c>
      <c r="E1443" t="s">
        <v>2749</v>
      </c>
      <c r="F1443" t="s">
        <v>3534</v>
      </c>
      <c r="G1443" t="s">
        <v>3454</v>
      </c>
      <c r="H1443">
        <v>2025</v>
      </c>
      <c r="I1443" t="s">
        <v>588</v>
      </c>
      <c r="J1443" t="s">
        <v>595</v>
      </c>
      <c r="K1443" t="s">
        <v>3535</v>
      </c>
      <c r="O1443" s="6"/>
      <c r="P1443" s="6">
        <v>52</v>
      </c>
      <c r="Q1443" s="2">
        <v>1</v>
      </c>
      <c r="R1443" t="s">
        <v>166</v>
      </c>
      <c r="S1443" s="6">
        <f>Tabel134[[#This Row],[%-Eigendom]]*Tabel134[[#This Row],[Vermogen (KWp)]]</f>
        <v>52</v>
      </c>
    </row>
    <row r="1444" spans="2:19" x14ac:dyDescent="0.3">
      <c r="B1444" t="s">
        <v>3536</v>
      </c>
      <c r="C1444" t="s">
        <v>21</v>
      </c>
      <c r="D1444" t="s">
        <v>22</v>
      </c>
      <c r="E1444" t="s">
        <v>21</v>
      </c>
      <c r="G1444" t="s">
        <v>3454</v>
      </c>
      <c r="H1444">
        <v>2025</v>
      </c>
      <c r="I1444" t="s">
        <v>1488</v>
      </c>
      <c r="J1444" t="s">
        <v>595</v>
      </c>
      <c r="K1444" t="s">
        <v>3537</v>
      </c>
      <c r="L1444" t="s">
        <v>1052</v>
      </c>
      <c r="N1444" t="s">
        <v>3538</v>
      </c>
      <c r="O1444" s="6">
        <v>8600</v>
      </c>
      <c r="P1444" s="6">
        <v>4300</v>
      </c>
      <c r="Q1444" s="2">
        <v>0.5</v>
      </c>
      <c r="R1444" t="s">
        <v>71</v>
      </c>
      <c r="S1444" s="6">
        <f>Tabel134[[#This Row],[%-Eigendom]]*Tabel134[[#This Row],[Vermogen (KWp)]]</f>
        <v>2150</v>
      </c>
    </row>
    <row r="1445" spans="2:19" x14ac:dyDescent="0.3">
      <c r="B1445" t="s">
        <v>3539</v>
      </c>
      <c r="C1445" t="s">
        <v>48</v>
      </c>
      <c r="D1445" t="s">
        <v>49</v>
      </c>
      <c r="E1445" s="5" t="s">
        <v>272</v>
      </c>
      <c r="G1445" t="s">
        <v>3454</v>
      </c>
      <c r="H1445">
        <v>2025</v>
      </c>
      <c r="I1445" t="s">
        <v>588</v>
      </c>
      <c r="J1445" t="s">
        <v>595</v>
      </c>
      <c r="K1445" t="s">
        <v>762</v>
      </c>
      <c r="O1445" s="6"/>
      <c r="P1445" s="6">
        <v>225</v>
      </c>
      <c r="Q1445" s="2">
        <v>1</v>
      </c>
      <c r="R1445" t="s">
        <v>166</v>
      </c>
      <c r="S1445" s="6">
        <f>Tabel134[[#This Row],[%-Eigendom]]*Tabel134[[#This Row],[Vermogen (KWp)]]</f>
        <v>225</v>
      </c>
    </row>
    <row r="1446" spans="2:19" x14ac:dyDescent="0.3">
      <c r="B1446" t="s">
        <v>3540</v>
      </c>
      <c r="C1446" t="s">
        <v>37</v>
      </c>
      <c r="D1446" t="s">
        <v>38</v>
      </c>
      <c r="E1446" t="s">
        <v>1893</v>
      </c>
      <c r="G1446" t="s">
        <v>3454</v>
      </c>
      <c r="H1446">
        <v>2025</v>
      </c>
      <c r="I1446" t="s">
        <v>588</v>
      </c>
      <c r="J1446" t="s">
        <v>2114</v>
      </c>
      <c r="K1446" t="s">
        <v>2492</v>
      </c>
      <c r="L1446" t="s">
        <v>2493</v>
      </c>
      <c r="O1446" s="6"/>
      <c r="P1446" s="6">
        <v>935</v>
      </c>
      <c r="Q1446" s="2">
        <v>1</v>
      </c>
      <c r="R1446" t="s">
        <v>166</v>
      </c>
      <c r="S1446" s="6">
        <f>Tabel134[[#This Row],[%-Eigendom]]*Tabel134[[#This Row],[Vermogen (KWp)]]</f>
        <v>935</v>
      </c>
    </row>
    <row r="1447" spans="2:19" x14ac:dyDescent="0.3">
      <c r="B1447" t="s">
        <v>3541</v>
      </c>
      <c r="C1447" t="s">
        <v>28</v>
      </c>
      <c r="D1447" t="s">
        <v>29</v>
      </c>
      <c r="E1447" t="s">
        <v>443</v>
      </c>
      <c r="F1447" t="s">
        <v>3542</v>
      </c>
      <c r="G1447" t="s">
        <v>3454</v>
      </c>
      <c r="H1447">
        <v>2025</v>
      </c>
      <c r="I1447" t="s">
        <v>588</v>
      </c>
      <c r="J1447" t="s">
        <v>595</v>
      </c>
      <c r="K1447" t="s">
        <v>2144</v>
      </c>
      <c r="O1447" s="6"/>
      <c r="P1447" s="6">
        <v>85</v>
      </c>
      <c r="Q1447" s="2">
        <v>1</v>
      </c>
      <c r="R1447" t="s">
        <v>166</v>
      </c>
      <c r="S1447" s="6">
        <f>Tabel134[[#This Row],[%-Eigendom]]*Tabel134[[#This Row],[Vermogen (KWp)]]</f>
        <v>85</v>
      </c>
    </row>
    <row r="1448" spans="2:19" x14ac:dyDescent="0.3">
      <c r="B1448" t="s">
        <v>3543</v>
      </c>
      <c r="C1448" t="s">
        <v>28</v>
      </c>
      <c r="D1448" t="s">
        <v>29</v>
      </c>
      <c r="E1448" t="s">
        <v>1361</v>
      </c>
      <c r="F1448" t="s">
        <v>3544</v>
      </c>
      <c r="G1448" t="s">
        <v>3454</v>
      </c>
      <c r="H1448">
        <v>2025</v>
      </c>
      <c r="I1448" t="s">
        <v>607</v>
      </c>
      <c r="J1448" t="s">
        <v>595</v>
      </c>
      <c r="K1448" t="s">
        <v>1363</v>
      </c>
      <c r="L1448" t="s">
        <v>1364</v>
      </c>
      <c r="N1448" t="s">
        <v>3379</v>
      </c>
      <c r="O1448" s="6"/>
      <c r="P1448" s="6">
        <v>7638</v>
      </c>
      <c r="Q1448" s="2">
        <v>1</v>
      </c>
      <c r="R1448" t="s">
        <v>71</v>
      </c>
      <c r="S1448" s="6">
        <f>Tabel134[[#This Row],[%-Eigendom]]*Tabel134[[#This Row],[Vermogen (KWp)]]</f>
        <v>7638</v>
      </c>
    </row>
    <row r="1449" spans="2:19" x14ac:dyDescent="0.3">
      <c r="B1449" t="s">
        <v>3545</v>
      </c>
      <c r="C1449" t="s">
        <v>37</v>
      </c>
      <c r="D1449" t="s">
        <v>38</v>
      </c>
      <c r="E1449" t="s">
        <v>1083</v>
      </c>
      <c r="G1449" t="s">
        <v>3454</v>
      </c>
      <c r="H1449">
        <v>2025</v>
      </c>
      <c r="I1449" t="s">
        <v>588</v>
      </c>
      <c r="J1449" t="s">
        <v>595</v>
      </c>
      <c r="K1449" t="s">
        <v>2173</v>
      </c>
      <c r="L1449" t="s">
        <v>2174</v>
      </c>
      <c r="O1449" s="6"/>
      <c r="P1449" s="6">
        <v>74</v>
      </c>
      <c r="Q1449" s="2">
        <v>1</v>
      </c>
      <c r="R1449" t="s">
        <v>166</v>
      </c>
      <c r="S1449" s="6">
        <f>Tabel134[[#This Row],[%-Eigendom]]*Tabel134[[#This Row],[Vermogen (KWp)]]</f>
        <v>74</v>
      </c>
    </row>
    <row r="1450" spans="2:19" x14ac:dyDescent="0.3">
      <c r="B1450" t="s">
        <v>3546</v>
      </c>
      <c r="C1450" t="s">
        <v>28</v>
      </c>
      <c r="D1450" t="s">
        <v>33</v>
      </c>
      <c r="E1450" t="s">
        <v>1540</v>
      </c>
      <c r="G1450" t="s">
        <v>3454</v>
      </c>
      <c r="H1450">
        <v>2025</v>
      </c>
      <c r="I1450" t="s">
        <v>588</v>
      </c>
      <c r="J1450" t="s">
        <v>595</v>
      </c>
      <c r="K1450" t="s">
        <v>1541</v>
      </c>
      <c r="O1450" s="6"/>
      <c r="P1450" s="6">
        <v>260</v>
      </c>
      <c r="Q1450" s="2">
        <v>1</v>
      </c>
      <c r="R1450" t="s">
        <v>166</v>
      </c>
      <c r="S1450" s="6">
        <f>Tabel134[[#This Row],[%-Eigendom]]*Tabel134[[#This Row],[Vermogen (KWp)]]</f>
        <v>260</v>
      </c>
    </row>
    <row r="1451" spans="2:19" x14ac:dyDescent="0.3">
      <c r="B1451" t="s">
        <v>3547</v>
      </c>
      <c r="C1451" t="s">
        <v>28</v>
      </c>
      <c r="D1451" t="s">
        <v>33</v>
      </c>
      <c r="E1451" t="s">
        <v>3211</v>
      </c>
      <c r="G1451" t="s">
        <v>3454</v>
      </c>
      <c r="H1451">
        <v>2025</v>
      </c>
      <c r="I1451" t="s">
        <v>607</v>
      </c>
      <c r="J1451" t="s">
        <v>595</v>
      </c>
      <c r="K1451" t="s">
        <v>3212</v>
      </c>
      <c r="N1451" t="s">
        <v>3524</v>
      </c>
      <c r="O1451" s="6">
        <v>18500</v>
      </c>
      <c r="P1451" s="6">
        <v>9250</v>
      </c>
      <c r="Q1451" s="2">
        <v>0.5</v>
      </c>
      <c r="R1451" t="s">
        <v>71</v>
      </c>
      <c r="S1451" s="6">
        <f>Tabel134[[#This Row],[%-Eigendom]]*Tabel134[[#This Row],[Vermogen (KWp)]]</f>
        <v>4625</v>
      </c>
    </row>
    <row r="1452" spans="2:19" x14ac:dyDescent="0.3">
      <c r="B1452" t="s">
        <v>3540</v>
      </c>
      <c r="C1452" t="s">
        <v>37</v>
      </c>
      <c r="D1452" t="s">
        <v>38</v>
      </c>
      <c r="E1452" t="s">
        <v>3528</v>
      </c>
      <c r="G1452" t="s">
        <v>3454</v>
      </c>
      <c r="H1452">
        <v>2025</v>
      </c>
      <c r="I1452" t="s">
        <v>588</v>
      </c>
      <c r="J1452" t="s">
        <v>2114</v>
      </c>
      <c r="K1452" t="s">
        <v>2492</v>
      </c>
      <c r="L1452" t="s">
        <v>2493</v>
      </c>
      <c r="O1452" s="6"/>
      <c r="P1452" s="6">
        <v>156</v>
      </c>
      <c r="Q1452" s="2">
        <v>1</v>
      </c>
      <c r="R1452" t="s">
        <v>166</v>
      </c>
      <c r="S1452" s="6">
        <f>Tabel134[[#This Row],[%-Eigendom]]*Tabel134[[#This Row],[Vermogen (KWp)]]</f>
        <v>156</v>
      </c>
    </row>
    <row r="1453" spans="2:19" x14ac:dyDescent="0.3">
      <c r="B1453" t="s">
        <v>3548</v>
      </c>
      <c r="C1453" t="s">
        <v>48</v>
      </c>
      <c r="D1453" t="s">
        <v>49</v>
      </c>
      <c r="E1453" t="s">
        <v>178</v>
      </c>
      <c r="G1453" t="s">
        <v>3454</v>
      </c>
      <c r="H1453">
        <v>2025</v>
      </c>
      <c r="I1453" t="s">
        <v>588</v>
      </c>
      <c r="J1453" t="s">
        <v>2114</v>
      </c>
      <c r="K1453" t="s">
        <v>3199</v>
      </c>
      <c r="L1453" t="s">
        <v>2362</v>
      </c>
      <c r="O1453" s="6"/>
      <c r="P1453" s="6">
        <v>120</v>
      </c>
      <c r="Q1453" s="2">
        <v>1</v>
      </c>
      <c r="R1453" t="s">
        <v>166</v>
      </c>
      <c r="S1453" s="6">
        <f>Tabel134[[#This Row],[%-Eigendom]]*Tabel134[[#This Row],[Vermogen (KWp)]]</f>
        <v>120</v>
      </c>
    </row>
    <row r="1454" spans="2:19" x14ac:dyDescent="0.3">
      <c r="B1454" t="s">
        <v>3549</v>
      </c>
      <c r="C1454" t="s">
        <v>138</v>
      </c>
      <c r="D1454" t="s">
        <v>139</v>
      </c>
      <c r="E1454" t="s">
        <v>1458</v>
      </c>
      <c r="F1454" t="s">
        <v>1459</v>
      </c>
      <c r="G1454" t="s">
        <v>3454</v>
      </c>
      <c r="H1454">
        <v>2025</v>
      </c>
      <c r="I1454" t="s">
        <v>607</v>
      </c>
      <c r="J1454" t="s">
        <v>2513</v>
      </c>
      <c r="K1454" t="s">
        <v>2639</v>
      </c>
      <c r="L1454" t="s">
        <v>3550</v>
      </c>
      <c r="N1454" t="s">
        <v>3551</v>
      </c>
      <c r="O1454" s="6"/>
      <c r="P1454" s="6">
        <v>29603</v>
      </c>
      <c r="Q1454" s="2">
        <v>1</v>
      </c>
      <c r="R1454" t="s">
        <v>71</v>
      </c>
      <c r="S1454" s="6">
        <f>Tabel134[[#This Row],[%-Eigendom]]*Tabel134[[#This Row],[Vermogen (KWp)]]</f>
        <v>29603</v>
      </c>
    </row>
    <row r="1455" spans="2:19" x14ac:dyDescent="0.3">
      <c r="B1455" t="s">
        <v>3552</v>
      </c>
      <c r="C1455" t="s">
        <v>21</v>
      </c>
      <c r="D1455" t="s">
        <v>22</v>
      </c>
      <c r="E1455" t="s">
        <v>1474</v>
      </c>
      <c r="G1455" t="s">
        <v>3454</v>
      </c>
      <c r="H1455">
        <v>2025</v>
      </c>
      <c r="I1455" t="s">
        <v>607</v>
      </c>
      <c r="J1455" t="s">
        <v>595</v>
      </c>
      <c r="K1455" t="s">
        <v>3499</v>
      </c>
      <c r="L1455" t="s">
        <v>3553</v>
      </c>
      <c r="N1455" t="s">
        <v>3554</v>
      </c>
      <c r="O1455" s="6">
        <v>19972</v>
      </c>
      <c r="P1455" s="6">
        <v>9986</v>
      </c>
      <c r="Q1455" s="2">
        <v>0.5</v>
      </c>
      <c r="R1455" t="s">
        <v>71</v>
      </c>
      <c r="S1455" s="6">
        <f>Tabel134[[#This Row],[%-Eigendom]]*Tabel134[[#This Row],[Vermogen (KWp)]]</f>
        <v>4993</v>
      </c>
    </row>
    <row r="1456" spans="2:19" x14ac:dyDescent="0.3">
      <c r="B1456" t="s">
        <v>3555</v>
      </c>
      <c r="C1456" t="s">
        <v>21</v>
      </c>
      <c r="D1456" t="s">
        <v>542</v>
      </c>
      <c r="E1456" t="s">
        <v>630</v>
      </c>
      <c r="G1456" t="s">
        <v>3454</v>
      </c>
      <c r="H1456">
        <v>2025</v>
      </c>
      <c r="I1456" t="s">
        <v>588</v>
      </c>
      <c r="J1456" t="s">
        <v>599</v>
      </c>
      <c r="K1456" t="s">
        <v>1051</v>
      </c>
      <c r="L1456" t="s">
        <v>1052</v>
      </c>
      <c r="O1456" s="6"/>
      <c r="P1456" s="6">
        <v>75</v>
      </c>
      <c r="Q1456" s="2">
        <v>1</v>
      </c>
      <c r="R1456" t="s">
        <v>166</v>
      </c>
      <c r="S1456" s="6">
        <f>Tabel134[[#This Row],[%-Eigendom]]*Tabel134[[#This Row],[Vermogen (KWp)]]</f>
        <v>75</v>
      </c>
    </row>
    <row r="1457" spans="2:19" x14ac:dyDescent="0.3">
      <c r="B1457" t="s">
        <v>3556</v>
      </c>
      <c r="C1457" t="s">
        <v>85</v>
      </c>
      <c r="D1457" t="s">
        <v>86</v>
      </c>
      <c r="E1457" t="s">
        <v>2632</v>
      </c>
      <c r="F1457" t="s">
        <v>3557</v>
      </c>
      <c r="G1457" t="s">
        <v>3454</v>
      </c>
      <c r="H1457">
        <v>2025</v>
      </c>
      <c r="I1457" t="s">
        <v>607</v>
      </c>
      <c r="J1457" t="s">
        <v>595</v>
      </c>
      <c r="K1457" t="s">
        <v>3558</v>
      </c>
      <c r="L1457" t="s">
        <v>3559</v>
      </c>
      <c r="N1457" t="s">
        <v>3560</v>
      </c>
      <c r="O1457" s="6">
        <v>85977</v>
      </c>
      <c r="P1457" s="6"/>
      <c r="Q1457" s="2"/>
      <c r="R1457" t="s">
        <v>71</v>
      </c>
      <c r="S1457" s="6">
        <f>Tabel134[[#This Row],[%-Eigendom]]*Tabel134[[#This Row],[Vermogen (KWp)]]</f>
        <v>0</v>
      </c>
    </row>
    <row r="1458" spans="2:19" x14ac:dyDescent="0.3">
      <c r="B1458" t="s">
        <v>3561</v>
      </c>
      <c r="C1458" t="s">
        <v>42</v>
      </c>
      <c r="D1458" t="s">
        <v>276</v>
      </c>
      <c r="E1458" t="s">
        <v>358</v>
      </c>
      <c r="F1458" t="s">
        <v>3142</v>
      </c>
      <c r="G1458" t="s">
        <v>3454</v>
      </c>
      <c r="H1458">
        <v>2025</v>
      </c>
      <c r="I1458" t="s">
        <v>588</v>
      </c>
      <c r="J1458" t="s">
        <v>595</v>
      </c>
      <c r="K1458" t="s">
        <v>2948</v>
      </c>
      <c r="O1458" s="6"/>
      <c r="P1458" s="6">
        <v>70</v>
      </c>
      <c r="Q1458" s="2">
        <v>1</v>
      </c>
      <c r="R1458" t="s">
        <v>166</v>
      </c>
      <c r="S1458" s="6">
        <f>Tabel134[[#This Row],[%-Eigendom]]*Tabel134[[#This Row],[Vermogen (KWp)]]</f>
        <v>70</v>
      </c>
    </row>
    <row r="1459" spans="2:19" x14ac:dyDescent="0.3">
      <c r="B1459" t="s">
        <v>3562</v>
      </c>
      <c r="C1459" t="s">
        <v>66</v>
      </c>
      <c r="D1459" t="s">
        <v>67</v>
      </c>
      <c r="E1459" t="s">
        <v>598</v>
      </c>
      <c r="G1459" t="s">
        <v>3454</v>
      </c>
      <c r="H1459">
        <v>2025</v>
      </c>
      <c r="I1459" t="s">
        <v>588</v>
      </c>
      <c r="J1459" t="s">
        <v>595</v>
      </c>
      <c r="K1459" t="s">
        <v>1300</v>
      </c>
      <c r="O1459" s="6"/>
      <c r="P1459" s="6">
        <v>80</v>
      </c>
      <c r="Q1459" s="2">
        <v>1</v>
      </c>
      <c r="R1459" t="s">
        <v>166</v>
      </c>
      <c r="S1459" s="6">
        <f>Tabel134[[#This Row],[%-Eigendom]]*Tabel134[[#This Row],[Vermogen (KWp)]]</f>
        <v>80</v>
      </c>
    </row>
    <row r="1460" spans="2:19" x14ac:dyDescent="0.3">
      <c r="B1460" t="s">
        <v>3563</v>
      </c>
      <c r="C1460" t="s">
        <v>28</v>
      </c>
      <c r="D1460" t="s">
        <v>33</v>
      </c>
      <c r="E1460" t="s">
        <v>1924</v>
      </c>
      <c r="F1460" t="s">
        <v>1925</v>
      </c>
      <c r="G1460" t="s">
        <v>3454</v>
      </c>
      <c r="H1460">
        <v>2025</v>
      </c>
      <c r="I1460" t="s">
        <v>588</v>
      </c>
      <c r="J1460" t="s">
        <v>595</v>
      </c>
      <c r="K1460" t="s">
        <v>3276</v>
      </c>
      <c r="O1460" s="6"/>
      <c r="P1460" s="6">
        <v>100</v>
      </c>
      <c r="Q1460" s="2">
        <v>1</v>
      </c>
      <c r="R1460" t="s">
        <v>166</v>
      </c>
      <c r="S1460" s="6">
        <f>Tabel134[[#This Row],[%-Eigendom]]*Tabel134[[#This Row],[Vermogen (KWp)]]</f>
        <v>100</v>
      </c>
    </row>
    <row r="1461" spans="2:19" x14ac:dyDescent="0.3">
      <c r="B1461" t="s">
        <v>3564</v>
      </c>
      <c r="C1461" t="s">
        <v>21</v>
      </c>
      <c r="D1461" t="s">
        <v>22</v>
      </c>
      <c r="E1461" t="s">
        <v>1474</v>
      </c>
      <c r="F1461" t="s">
        <v>1853</v>
      </c>
      <c r="G1461" t="s">
        <v>3454</v>
      </c>
      <c r="H1461">
        <v>2025</v>
      </c>
      <c r="I1461" t="s">
        <v>607</v>
      </c>
      <c r="J1461" t="s">
        <v>595</v>
      </c>
      <c r="K1461" t="s">
        <v>3499</v>
      </c>
      <c r="L1461" t="s">
        <v>3565</v>
      </c>
      <c r="N1461" t="s">
        <v>3566</v>
      </c>
      <c r="O1461" s="6">
        <v>28000</v>
      </c>
      <c r="P1461" s="6">
        <v>0</v>
      </c>
      <c r="Q1461" s="2">
        <v>0</v>
      </c>
      <c r="R1461" t="s">
        <v>71</v>
      </c>
      <c r="S1461" s="6">
        <f>Tabel134[[#This Row],[%-Eigendom]]*Tabel134[[#This Row],[Vermogen (KWp)]]</f>
        <v>0</v>
      </c>
    </row>
    <row r="1462" spans="2:19" x14ac:dyDescent="0.3">
      <c r="B1462" t="s">
        <v>3567</v>
      </c>
      <c r="C1462" t="s">
        <v>73</v>
      </c>
      <c r="D1462" t="s">
        <v>290</v>
      </c>
      <c r="E1462" t="s">
        <v>34</v>
      </c>
      <c r="F1462" t="s">
        <v>3568</v>
      </c>
      <c r="G1462" t="s">
        <v>3454</v>
      </c>
      <c r="H1462">
        <v>2025</v>
      </c>
      <c r="I1462" t="s">
        <v>607</v>
      </c>
      <c r="J1462" t="s">
        <v>595</v>
      </c>
      <c r="K1462" t="s">
        <v>35</v>
      </c>
      <c r="L1462" t="s">
        <v>3569</v>
      </c>
      <c r="N1462" t="s">
        <v>3569</v>
      </c>
      <c r="O1462" s="6">
        <v>7220</v>
      </c>
      <c r="P1462" s="6">
        <v>0</v>
      </c>
      <c r="Q1462" s="2">
        <v>0</v>
      </c>
      <c r="R1462" t="s">
        <v>71</v>
      </c>
      <c r="S1462" s="6">
        <f>Tabel134[[#This Row],[%-Eigendom]]*Tabel134[[#This Row],[Vermogen (KWp)]]</f>
        <v>0</v>
      </c>
    </row>
    <row r="1463" spans="2:19" x14ac:dyDescent="0.3">
      <c r="B1463" t="s">
        <v>3570</v>
      </c>
      <c r="C1463" t="s">
        <v>21</v>
      </c>
      <c r="D1463" t="s">
        <v>22</v>
      </c>
      <c r="E1463" t="s">
        <v>90</v>
      </c>
      <c r="G1463" t="s">
        <v>3454</v>
      </c>
      <c r="H1463">
        <v>2025</v>
      </c>
      <c r="I1463" t="s">
        <v>588</v>
      </c>
      <c r="J1463" t="s">
        <v>2114</v>
      </c>
      <c r="K1463" t="s">
        <v>2979</v>
      </c>
      <c r="L1463" t="s">
        <v>2362</v>
      </c>
      <c r="O1463" s="6"/>
      <c r="P1463" s="6">
        <v>360</v>
      </c>
      <c r="Q1463" s="2">
        <v>1</v>
      </c>
      <c r="R1463" t="s">
        <v>166</v>
      </c>
      <c r="S1463" s="6">
        <f>Tabel134[[#This Row],[%-Eigendom]]*Tabel134[[#This Row],[Vermogen (KWp)]]</f>
        <v>360</v>
      </c>
    </row>
    <row r="1464" spans="2:19" x14ac:dyDescent="0.3">
      <c r="B1464" t="s">
        <v>3571</v>
      </c>
      <c r="C1464" t="s">
        <v>85</v>
      </c>
      <c r="D1464" t="s">
        <v>86</v>
      </c>
      <c r="E1464" t="s">
        <v>120</v>
      </c>
      <c r="F1464" t="s">
        <v>2933</v>
      </c>
      <c r="G1464" t="s">
        <v>3454</v>
      </c>
      <c r="H1464">
        <v>2025</v>
      </c>
      <c r="I1464" t="s">
        <v>588</v>
      </c>
      <c r="J1464" t="s">
        <v>595</v>
      </c>
      <c r="K1464" t="s">
        <v>2098</v>
      </c>
      <c r="O1464" s="6"/>
      <c r="P1464" s="6">
        <v>100</v>
      </c>
      <c r="Q1464" s="2">
        <v>1</v>
      </c>
      <c r="R1464" t="s">
        <v>166</v>
      </c>
      <c r="S1464" s="6">
        <f>Tabel134[[#This Row],[%-Eigendom]]*Tabel134[[#This Row],[Vermogen (KWp)]]</f>
        <v>100</v>
      </c>
    </row>
    <row r="1465" spans="2:19" x14ac:dyDescent="0.3">
      <c r="B1465" t="s">
        <v>3572</v>
      </c>
      <c r="C1465" t="s">
        <v>48</v>
      </c>
      <c r="D1465" t="s">
        <v>49</v>
      </c>
      <c r="E1465" t="s">
        <v>155</v>
      </c>
      <c r="G1465" t="s">
        <v>3454</v>
      </c>
      <c r="H1465">
        <v>2025</v>
      </c>
      <c r="I1465" t="s">
        <v>588</v>
      </c>
      <c r="J1465" t="s">
        <v>595</v>
      </c>
      <c r="K1465" t="s">
        <v>156</v>
      </c>
      <c r="O1465" s="6"/>
      <c r="P1465" s="6">
        <v>56</v>
      </c>
      <c r="Q1465" s="2">
        <v>1</v>
      </c>
      <c r="R1465" t="s">
        <v>166</v>
      </c>
      <c r="S1465" s="6">
        <f>Tabel134[[#This Row],[%-Eigendom]]*Tabel134[[#This Row],[Vermogen (KWp)]]</f>
        <v>56</v>
      </c>
    </row>
    <row r="1466" spans="2:19" x14ac:dyDescent="0.3">
      <c r="B1466" t="s">
        <v>3573</v>
      </c>
      <c r="C1466" t="s">
        <v>37</v>
      </c>
      <c r="D1466" t="s">
        <v>390</v>
      </c>
      <c r="E1466" t="s">
        <v>1233</v>
      </c>
      <c r="F1466" t="s">
        <v>1279</v>
      </c>
      <c r="G1466" t="s">
        <v>3454</v>
      </c>
      <c r="H1466">
        <v>2025</v>
      </c>
      <c r="I1466" t="s">
        <v>607</v>
      </c>
      <c r="J1466" t="s">
        <v>595</v>
      </c>
      <c r="K1466" t="s">
        <v>1280</v>
      </c>
      <c r="O1466" s="6">
        <v>57500</v>
      </c>
      <c r="P1466" s="6">
        <v>0</v>
      </c>
      <c r="Q1466" s="2">
        <v>0</v>
      </c>
      <c r="R1466" t="s">
        <v>71</v>
      </c>
      <c r="S1466" s="6">
        <f>Tabel134[[#This Row],[%-Eigendom]]*Tabel134[[#This Row],[Vermogen (KWp)]]</f>
        <v>0</v>
      </c>
    </row>
    <row r="1467" spans="2:19" x14ac:dyDescent="0.3">
      <c r="B1467" t="s">
        <v>3574</v>
      </c>
      <c r="C1467" t="s">
        <v>60</v>
      </c>
      <c r="D1467" t="s">
        <v>61</v>
      </c>
      <c r="E1467" t="s">
        <v>3575</v>
      </c>
      <c r="G1467" t="s">
        <v>3454</v>
      </c>
      <c r="H1467">
        <v>2025</v>
      </c>
      <c r="I1467" t="s">
        <v>588</v>
      </c>
      <c r="J1467" t="s">
        <v>595</v>
      </c>
      <c r="K1467" t="s">
        <v>3576</v>
      </c>
      <c r="O1467" s="6"/>
      <c r="P1467" s="6">
        <v>65</v>
      </c>
      <c r="Q1467" s="2">
        <v>1</v>
      </c>
      <c r="R1467" t="s">
        <v>166</v>
      </c>
      <c r="S1467" s="6">
        <f>Tabel134[[#This Row],[%-Eigendom]]*Tabel134[[#This Row],[Vermogen (KWp)]]</f>
        <v>65</v>
      </c>
    </row>
    <row r="1468" spans="2:19" x14ac:dyDescent="0.3">
      <c r="B1468" t="s">
        <v>3540</v>
      </c>
      <c r="C1468" t="s">
        <v>37</v>
      </c>
      <c r="D1468" t="s">
        <v>38</v>
      </c>
      <c r="E1468" t="s">
        <v>3577</v>
      </c>
      <c r="G1468" t="s">
        <v>3454</v>
      </c>
      <c r="H1468">
        <v>2025</v>
      </c>
      <c r="I1468" t="s">
        <v>588</v>
      </c>
      <c r="J1468" t="s">
        <v>2114</v>
      </c>
      <c r="K1468" t="s">
        <v>2492</v>
      </c>
      <c r="L1468" t="s">
        <v>2493</v>
      </c>
      <c r="O1468" s="6"/>
      <c r="P1468" s="6">
        <v>100</v>
      </c>
      <c r="Q1468" s="2">
        <v>1</v>
      </c>
      <c r="R1468" t="s">
        <v>166</v>
      </c>
      <c r="S1468" s="6">
        <f>Tabel134[[#This Row],[%-Eigendom]]*Tabel134[[#This Row],[Vermogen (KWp)]]</f>
        <v>100</v>
      </c>
    </row>
    <row r="1469" spans="2:19" x14ac:dyDescent="0.3">
      <c r="B1469" t="s">
        <v>3578</v>
      </c>
      <c r="C1469" t="s">
        <v>28</v>
      </c>
      <c r="D1469" t="s">
        <v>33</v>
      </c>
      <c r="E1469" t="s">
        <v>3211</v>
      </c>
      <c r="G1469" t="s">
        <v>3454</v>
      </c>
      <c r="H1469">
        <v>2025</v>
      </c>
      <c r="I1469" t="s">
        <v>607</v>
      </c>
      <c r="J1469" t="s">
        <v>595</v>
      </c>
      <c r="K1469" t="s">
        <v>3212</v>
      </c>
      <c r="N1469" t="s">
        <v>3524</v>
      </c>
      <c r="O1469" s="6">
        <v>9000</v>
      </c>
      <c r="P1469" s="6">
        <v>4500</v>
      </c>
      <c r="Q1469" s="2">
        <v>0.5</v>
      </c>
      <c r="R1469" t="s">
        <v>71</v>
      </c>
      <c r="S1469" s="6">
        <f>Tabel134[[#This Row],[%-Eigendom]]*Tabel134[[#This Row],[Vermogen (KWp)]]</f>
        <v>2250</v>
      </c>
    </row>
    <row r="1470" spans="2:19" x14ac:dyDescent="0.3">
      <c r="B1470" t="s">
        <v>3579</v>
      </c>
      <c r="C1470" t="s">
        <v>42</v>
      </c>
      <c r="D1470" t="s">
        <v>276</v>
      </c>
      <c r="E1470" t="s">
        <v>2251</v>
      </c>
      <c r="G1470" t="s">
        <v>3454</v>
      </c>
      <c r="H1470">
        <v>2025</v>
      </c>
      <c r="I1470" t="s">
        <v>1488</v>
      </c>
      <c r="J1470" t="s">
        <v>1431</v>
      </c>
      <c r="K1470" t="s">
        <v>2253</v>
      </c>
      <c r="N1470" t="s">
        <v>3580</v>
      </c>
      <c r="O1470" s="6"/>
      <c r="P1470" s="6"/>
      <c r="Q1470" s="2">
        <v>0</v>
      </c>
      <c r="R1470" t="s">
        <v>71</v>
      </c>
      <c r="S1470" s="6">
        <f>Tabel134[[#This Row],[%-Eigendom]]*Tabel134[[#This Row],[Vermogen (KWp)]]</f>
        <v>0</v>
      </c>
    </row>
    <row r="1471" spans="2:19" x14ac:dyDescent="0.3">
      <c r="B1471" t="s">
        <v>3581</v>
      </c>
      <c r="C1471" t="s">
        <v>28</v>
      </c>
      <c r="D1471" t="s">
        <v>33</v>
      </c>
      <c r="E1471" t="s">
        <v>1924</v>
      </c>
      <c r="F1471" t="s">
        <v>2110</v>
      </c>
      <c r="G1471" t="s">
        <v>3454</v>
      </c>
      <c r="H1471">
        <v>2025</v>
      </c>
      <c r="I1471" t="s">
        <v>588</v>
      </c>
      <c r="J1471" t="s">
        <v>595</v>
      </c>
      <c r="K1471" t="s">
        <v>1989</v>
      </c>
      <c r="O1471" s="6"/>
      <c r="P1471" s="6">
        <v>77</v>
      </c>
      <c r="Q1471" s="2">
        <v>1</v>
      </c>
      <c r="R1471" t="s">
        <v>166</v>
      </c>
      <c r="S1471" s="6">
        <f>Tabel134[[#This Row],[%-Eigendom]]*Tabel134[[#This Row],[Vermogen (KWp)]]</f>
        <v>77</v>
      </c>
    </row>
    <row r="1472" spans="2:19" x14ac:dyDescent="0.3">
      <c r="B1472" t="s">
        <v>3582</v>
      </c>
      <c r="C1472" t="s">
        <v>138</v>
      </c>
      <c r="D1472" t="s">
        <v>139</v>
      </c>
      <c r="E1472" t="s">
        <v>168</v>
      </c>
      <c r="G1472" t="s">
        <v>3454</v>
      </c>
      <c r="H1472">
        <v>2025</v>
      </c>
      <c r="I1472" t="s">
        <v>588</v>
      </c>
      <c r="J1472" t="s">
        <v>595</v>
      </c>
      <c r="K1472" t="s">
        <v>174</v>
      </c>
      <c r="L1472" t="s">
        <v>2626</v>
      </c>
      <c r="M1472" t="s">
        <v>2626</v>
      </c>
      <c r="O1472" s="6"/>
      <c r="P1472" s="6">
        <v>100</v>
      </c>
      <c r="Q1472" s="2">
        <v>1</v>
      </c>
      <c r="R1472" t="s">
        <v>166</v>
      </c>
      <c r="S1472" s="6">
        <f>Tabel134[[#This Row],[%-Eigendom]]*Tabel134[[#This Row],[Vermogen (KWp)]]</f>
        <v>100</v>
      </c>
    </row>
    <row r="1473" spans="2:19" x14ac:dyDescent="0.3">
      <c r="B1473" t="s">
        <v>3583</v>
      </c>
      <c r="C1473" t="s">
        <v>28</v>
      </c>
      <c r="D1473" t="s">
        <v>33</v>
      </c>
      <c r="E1473" t="s">
        <v>1924</v>
      </c>
      <c r="F1473" t="s">
        <v>1925</v>
      </c>
      <c r="G1473" t="s">
        <v>3454</v>
      </c>
      <c r="H1473">
        <v>2025</v>
      </c>
      <c r="I1473" t="s">
        <v>588</v>
      </c>
      <c r="J1473" t="s">
        <v>595</v>
      </c>
      <c r="K1473" t="s">
        <v>3276</v>
      </c>
      <c r="O1473" s="6"/>
      <c r="P1473" s="6">
        <v>100</v>
      </c>
      <c r="Q1473" s="2">
        <v>1</v>
      </c>
      <c r="R1473" t="s">
        <v>166</v>
      </c>
      <c r="S1473" s="6">
        <f>Tabel134[[#This Row],[%-Eigendom]]*Tabel134[[#This Row],[Vermogen (KWp)]]</f>
        <v>100</v>
      </c>
    </row>
    <row r="1474" spans="2:19" x14ac:dyDescent="0.3">
      <c r="B1474" t="s">
        <v>3584</v>
      </c>
      <c r="C1474" t="s">
        <v>138</v>
      </c>
      <c r="D1474" t="s">
        <v>139</v>
      </c>
      <c r="E1474" t="s">
        <v>1138</v>
      </c>
      <c r="F1474" t="s">
        <v>1546</v>
      </c>
      <c r="G1474" t="s">
        <v>3473</v>
      </c>
      <c r="H1474">
        <v>2025</v>
      </c>
      <c r="I1474" t="s">
        <v>588</v>
      </c>
      <c r="J1474" t="s">
        <v>595</v>
      </c>
      <c r="K1474" t="s">
        <v>3585</v>
      </c>
      <c r="O1474" s="6"/>
      <c r="P1474" s="6"/>
      <c r="Q1474" s="2"/>
      <c r="R1474" t="s">
        <v>166</v>
      </c>
      <c r="S1474" s="6">
        <f>Tabel134[[#This Row],[%-Eigendom]]*Tabel134[[#This Row],[Vermogen (KWp)]]</f>
        <v>0</v>
      </c>
    </row>
    <row r="1475" spans="2:19" x14ac:dyDescent="0.3">
      <c r="B1475" t="s">
        <v>3586</v>
      </c>
      <c r="C1475" t="s">
        <v>37</v>
      </c>
      <c r="D1475" t="s">
        <v>538</v>
      </c>
      <c r="E1475" t="s">
        <v>539</v>
      </c>
      <c r="G1475" t="s">
        <v>3454</v>
      </c>
      <c r="H1475">
        <v>2025</v>
      </c>
      <c r="I1475" t="s">
        <v>607</v>
      </c>
      <c r="J1475" t="s">
        <v>589</v>
      </c>
      <c r="K1475" t="s">
        <v>540</v>
      </c>
      <c r="N1475" t="s">
        <v>3587</v>
      </c>
      <c r="O1475" s="6">
        <v>9000</v>
      </c>
      <c r="P1475" s="6">
        <v>0</v>
      </c>
      <c r="Q1475" s="2">
        <v>0</v>
      </c>
      <c r="R1475" t="s">
        <v>71</v>
      </c>
      <c r="S1475" s="6">
        <f>Tabel134[[#This Row],[%-Eigendom]]*Tabel134[[#This Row],[Vermogen (KWp)]]</f>
        <v>0</v>
      </c>
    </row>
    <row r="1476" spans="2:19" x14ac:dyDescent="0.3">
      <c r="B1476" t="s">
        <v>3588</v>
      </c>
      <c r="C1476" t="s">
        <v>85</v>
      </c>
      <c r="D1476" t="s">
        <v>86</v>
      </c>
      <c r="E1476" t="s">
        <v>120</v>
      </c>
      <c r="F1476" t="s">
        <v>2899</v>
      </c>
      <c r="G1476" t="s">
        <v>3454</v>
      </c>
      <c r="H1476">
        <v>2025</v>
      </c>
      <c r="I1476" t="s">
        <v>588</v>
      </c>
      <c r="J1476" t="s">
        <v>595</v>
      </c>
      <c r="K1476" t="s">
        <v>121</v>
      </c>
      <c r="O1476" s="6"/>
      <c r="P1476" s="6">
        <v>68</v>
      </c>
      <c r="Q1476" s="2">
        <v>1</v>
      </c>
      <c r="R1476" t="s">
        <v>166</v>
      </c>
      <c r="S1476" s="6">
        <f>Tabel134[[#This Row],[%-Eigendom]]*Tabel134[[#This Row],[Vermogen (KWp)]]</f>
        <v>68</v>
      </c>
    </row>
    <row r="1477" spans="2:19" x14ac:dyDescent="0.3">
      <c r="B1477" t="s">
        <v>3589</v>
      </c>
      <c r="C1477" t="s">
        <v>37</v>
      </c>
      <c r="D1477" t="s">
        <v>538</v>
      </c>
      <c r="E1477" t="s">
        <v>1389</v>
      </c>
      <c r="G1477" t="s">
        <v>3454</v>
      </c>
      <c r="H1477">
        <v>2025</v>
      </c>
      <c r="I1477" t="s">
        <v>607</v>
      </c>
      <c r="J1477" t="s">
        <v>2513</v>
      </c>
      <c r="K1477" t="s">
        <v>3407</v>
      </c>
      <c r="L1477" t="s">
        <v>3590</v>
      </c>
      <c r="N1477" t="s">
        <v>3590</v>
      </c>
      <c r="O1477" s="6">
        <v>34600</v>
      </c>
      <c r="P1477" s="6">
        <v>17300</v>
      </c>
      <c r="Q1477" s="2">
        <v>0.5</v>
      </c>
      <c r="R1477" t="s">
        <v>71</v>
      </c>
      <c r="S1477" s="6">
        <f>Tabel134[[#This Row],[%-Eigendom]]*Tabel134[[#This Row],[Vermogen (KWp)]]</f>
        <v>8650</v>
      </c>
    </row>
    <row r="1478" spans="2:19" x14ac:dyDescent="0.3">
      <c r="B1478" t="s">
        <v>3591</v>
      </c>
      <c r="C1478" t="s">
        <v>42</v>
      </c>
      <c r="D1478" t="s">
        <v>520</v>
      </c>
      <c r="E1478" t="s">
        <v>1325</v>
      </c>
      <c r="G1478" t="s">
        <v>3454</v>
      </c>
      <c r="H1478">
        <v>2025</v>
      </c>
      <c r="I1478" t="s">
        <v>588</v>
      </c>
      <c r="J1478" t="s">
        <v>595</v>
      </c>
      <c r="K1478" t="s">
        <v>1326</v>
      </c>
      <c r="O1478" s="6"/>
      <c r="P1478" s="6">
        <v>67</v>
      </c>
      <c r="Q1478" s="2">
        <v>1</v>
      </c>
      <c r="R1478" t="s">
        <v>166</v>
      </c>
      <c r="S1478" s="6">
        <f>Tabel134[[#This Row],[%-Eigendom]]*Tabel134[[#This Row],[Vermogen (KWp)]]</f>
        <v>67</v>
      </c>
    </row>
    <row r="1479" spans="2:19" x14ac:dyDescent="0.3">
      <c r="B1479" t="s">
        <v>3592</v>
      </c>
      <c r="C1479" t="s">
        <v>85</v>
      </c>
      <c r="D1479" t="s">
        <v>86</v>
      </c>
      <c r="E1479" t="s">
        <v>344</v>
      </c>
      <c r="F1479" t="s">
        <v>913</v>
      </c>
      <c r="G1479" t="s">
        <v>3454</v>
      </c>
      <c r="H1479">
        <v>2025</v>
      </c>
      <c r="I1479" t="s">
        <v>588</v>
      </c>
      <c r="J1479" t="s">
        <v>595</v>
      </c>
      <c r="K1479" t="s">
        <v>174</v>
      </c>
      <c r="L1479" t="s">
        <v>2626</v>
      </c>
      <c r="M1479" t="s">
        <v>2626</v>
      </c>
      <c r="O1479" s="6"/>
      <c r="P1479" s="6">
        <v>52</v>
      </c>
      <c r="Q1479" s="2">
        <v>1</v>
      </c>
      <c r="R1479" t="s">
        <v>166</v>
      </c>
      <c r="S1479" s="6">
        <f>Tabel134[[#This Row],[%-Eigendom]]*Tabel134[[#This Row],[Vermogen (KWp)]]</f>
        <v>52</v>
      </c>
    </row>
    <row r="1480" spans="2:19" x14ac:dyDescent="0.3">
      <c r="B1480" t="s">
        <v>3593</v>
      </c>
      <c r="C1480" t="s">
        <v>28</v>
      </c>
      <c r="D1480" t="s">
        <v>29</v>
      </c>
      <c r="E1480" t="s">
        <v>295</v>
      </c>
      <c r="G1480" t="s">
        <v>3454</v>
      </c>
      <c r="H1480">
        <v>2025</v>
      </c>
      <c r="I1480" t="s">
        <v>588</v>
      </c>
      <c r="J1480" t="s">
        <v>595</v>
      </c>
      <c r="K1480" t="s">
        <v>296</v>
      </c>
      <c r="O1480" s="6"/>
      <c r="P1480" s="6">
        <v>100</v>
      </c>
      <c r="Q1480" s="2">
        <v>1</v>
      </c>
      <c r="R1480" t="s">
        <v>166</v>
      </c>
      <c r="S1480" s="6">
        <f>Tabel134[[#This Row],[%-Eigendom]]*Tabel134[[#This Row],[Vermogen (KWp)]]</f>
        <v>100</v>
      </c>
    </row>
    <row r="1481" spans="2:19" x14ac:dyDescent="0.3">
      <c r="B1481" t="s">
        <v>3594</v>
      </c>
      <c r="C1481" t="s">
        <v>138</v>
      </c>
      <c r="D1481" t="s">
        <v>139</v>
      </c>
      <c r="E1481" t="s">
        <v>958</v>
      </c>
      <c r="G1481" t="s">
        <v>3454</v>
      </c>
      <c r="H1481">
        <v>2025</v>
      </c>
      <c r="I1481" t="s">
        <v>588</v>
      </c>
      <c r="J1481" t="s">
        <v>595</v>
      </c>
      <c r="K1481" t="s">
        <v>960</v>
      </c>
      <c r="O1481" s="6"/>
      <c r="P1481" s="6">
        <v>101</v>
      </c>
      <c r="Q1481" s="2">
        <v>1</v>
      </c>
      <c r="R1481" t="s">
        <v>166</v>
      </c>
      <c r="S1481" s="6">
        <f>Tabel134[[#This Row],[%-Eigendom]]*Tabel134[[#This Row],[Vermogen (KWp)]]</f>
        <v>101</v>
      </c>
    </row>
    <row r="1482" spans="2:19" x14ac:dyDescent="0.3">
      <c r="B1482" t="s">
        <v>3595</v>
      </c>
      <c r="C1482" t="s">
        <v>66</v>
      </c>
      <c r="D1482" t="s">
        <v>67</v>
      </c>
      <c r="E1482" t="s">
        <v>874</v>
      </c>
      <c r="F1482" t="s">
        <v>3596</v>
      </c>
      <c r="G1482" t="s">
        <v>3473</v>
      </c>
      <c r="H1482">
        <v>2025</v>
      </c>
      <c r="I1482" t="s">
        <v>588</v>
      </c>
      <c r="J1482" t="s">
        <v>595</v>
      </c>
      <c r="K1482" t="s">
        <v>1745</v>
      </c>
      <c r="N1482" t="s">
        <v>3597</v>
      </c>
      <c r="O1482" s="6"/>
      <c r="P1482" s="6">
        <v>495</v>
      </c>
      <c r="Q1482" s="2">
        <v>1</v>
      </c>
      <c r="R1482" t="s">
        <v>166</v>
      </c>
      <c r="S1482" s="6">
        <f>Tabel134[[#This Row],[%-Eigendom]]*Tabel134[[#This Row],[Vermogen (KWp)]]</f>
        <v>495</v>
      </c>
    </row>
    <row r="1483" spans="2:19" x14ac:dyDescent="0.3">
      <c r="B1483" t="s">
        <v>3598</v>
      </c>
      <c r="C1483" t="s">
        <v>42</v>
      </c>
      <c r="D1483" t="s">
        <v>680</v>
      </c>
      <c r="E1483" t="s">
        <v>1256</v>
      </c>
      <c r="G1483" t="s">
        <v>3454</v>
      </c>
      <c r="H1483">
        <v>2025</v>
      </c>
      <c r="I1483" t="s">
        <v>588</v>
      </c>
      <c r="J1483" t="s">
        <v>2114</v>
      </c>
      <c r="K1483" t="s">
        <v>3009</v>
      </c>
      <c r="L1483" t="s">
        <v>3010</v>
      </c>
      <c r="O1483" s="6"/>
      <c r="P1483" s="6">
        <v>62</v>
      </c>
      <c r="Q1483" s="2">
        <v>1</v>
      </c>
      <c r="R1483" t="s">
        <v>166</v>
      </c>
      <c r="S1483" s="6">
        <f>Tabel134[[#This Row],[%-Eigendom]]*Tabel134[[#This Row],[Vermogen (KWp)]]</f>
        <v>62</v>
      </c>
    </row>
    <row r="1484" spans="2:19" x14ac:dyDescent="0.3">
      <c r="B1484" t="s">
        <v>3599</v>
      </c>
      <c r="C1484" t="s">
        <v>28</v>
      </c>
      <c r="D1484" t="s">
        <v>29</v>
      </c>
      <c r="E1484" t="s">
        <v>2749</v>
      </c>
      <c r="F1484" t="s">
        <v>3534</v>
      </c>
      <c r="G1484" t="s">
        <v>3454</v>
      </c>
      <c r="H1484">
        <v>2025</v>
      </c>
      <c r="I1484" t="s">
        <v>588</v>
      </c>
      <c r="J1484" t="s">
        <v>595</v>
      </c>
      <c r="K1484" t="s">
        <v>3535</v>
      </c>
      <c r="O1484" s="6"/>
      <c r="P1484" s="6">
        <v>82</v>
      </c>
      <c r="Q1484" s="2">
        <v>1</v>
      </c>
      <c r="R1484" t="s">
        <v>166</v>
      </c>
      <c r="S1484" s="6">
        <f>Tabel134[[#This Row],[%-Eigendom]]*Tabel134[[#This Row],[Vermogen (KWp)]]</f>
        <v>82</v>
      </c>
    </row>
    <row r="1485" spans="2:19" x14ac:dyDescent="0.3">
      <c r="B1485" t="s">
        <v>3600</v>
      </c>
      <c r="C1485" t="s">
        <v>42</v>
      </c>
      <c r="D1485" t="s">
        <v>680</v>
      </c>
      <c r="E1485" t="s">
        <v>681</v>
      </c>
      <c r="G1485" t="s">
        <v>3473</v>
      </c>
      <c r="H1485">
        <v>2025</v>
      </c>
      <c r="I1485" t="s">
        <v>588</v>
      </c>
      <c r="J1485" t="s">
        <v>595</v>
      </c>
      <c r="K1485" t="s">
        <v>986</v>
      </c>
      <c r="O1485" s="6"/>
      <c r="P1485" s="6">
        <v>69</v>
      </c>
      <c r="Q1485" s="2">
        <v>1</v>
      </c>
      <c r="R1485" t="s">
        <v>46</v>
      </c>
      <c r="S1485" s="6">
        <f>Tabel134[[#This Row],[%-Eigendom]]*Tabel134[[#This Row],[Vermogen (KWp)]]</f>
        <v>69</v>
      </c>
    </row>
    <row r="1486" spans="2:19" x14ac:dyDescent="0.3">
      <c r="B1486" t="s">
        <v>3601</v>
      </c>
      <c r="C1486" t="s">
        <v>28</v>
      </c>
      <c r="D1486" t="s">
        <v>33</v>
      </c>
      <c r="E1486" t="s">
        <v>1924</v>
      </c>
      <c r="F1486" t="s">
        <v>1925</v>
      </c>
      <c r="G1486" t="s">
        <v>3454</v>
      </c>
      <c r="H1486">
        <v>2025</v>
      </c>
      <c r="I1486" t="s">
        <v>588</v>
      </c>
      <c r="J1486" t="s">
        <v>595</v>
      </c>
      <c r="K1486" t="s">
        <v>3276</v>
      </c>
      <c r="O1486" s="6"/>
      <c r="P1486" s="6">
        <v>100</v>
      </c>
      <c r="Q1486" s="2">
        <v>1</v>
      </c>
      <c r="R1486" t="s">
        <v>166</v>
      </c>
      <c r="S1486" s="6">
        <f>Tabel134[[#This Row],[%-Eigendom]]*Tabel134[[#This Row],[Vermogen (KWp)]]</f>
        <v>100</v>
      </c>
    </row>
    <row r="1487" spans="2:19" x14ac:dyDescent="0.3">
      <c r="B1487" t="s">
        <v>3602</v>
      </c>
      <c r="C1487" t="s">
        <v>138</v>
      </c>
      <c r="D1487" t="s">
        <v>139</v>
      </c>
      <c r="E1487" t="s">
        <v>1138</v>
      </c>
      <c r="G1487" t="s">
        <v>3454</v>
      </c>
      <c r="H1487">
        <v>2025</v>
      </c>
      <c r="I1487" t="s">
        <v>588</v>
      </c>
      <c r="J1487" t="s">
        <v>595</v>
      </c>
      <c r="K1487" t="s">
        <v>1611</v>
      </c>
      <c r="L1487" t="s">
        <v>977</v>
      </c>
      <c r="O1487" s="6"/>
      <c r="P1487" s="6">
        <v>116</v>
      </c>
      <c r="Q1487" s="2">
        <v>1</v>
      </c>
      <c r="R1487" t="s">
        <v>166</v>
      </c>
      <c r="S1487" s="6">
        <f>Tabel134[[#This Row],[%-Eigendom]]*Tabel134[[#This Row],[Vermogen (KWp)]]</f>
        <v>116</v>
      </c>
    </row>
    <row r="1488" spans="2:19" x14ac:dyDescent="0.3">
      <c r="B1488" t="s">
        <v>3603</v>
      </c>
      <c r="C1488" t="s">
        <v>66</v>
      </c>
      <c r="D1488" t="s">
        <v>80</v>
      </c>
      <c r="E1488" t="s">
        <v>1003</v>
      </c>
      <c r="F1488" t="s">
        <v>1929</v>
      </c>
      <c r="G1488" t="s">
        <v>3473</v>
      </c>
      <c r="H1488">
        <v>2025</v>
      </c>
      <c r="I1488" t="s">
        <v>588</v>
      </c>
      <c r="J1488" t="s">
        <v>595</v>
      </c>
      <c r="K1488" t="s">
        <v>82</v>
      </c>
      <c r="O1488" s="6"/>
      <c r="P1488" s="6">
        <v>90</v>
      </c>
      <c r="Q1488" s="2">
        <v>1</v>
      </c>
      <c r="R1488" t="s">
        <v>166</v>
      </c>
      <c r="S1488" s="6">
        <f>Tabel134[[#This Row],[%-Eigendom]]*Tabel134[[#This Row],[Vermogen (KWp)]]</f>
        <v>90</v>
      </c>
    </row>
    <row r="1489" spans="2:19" x14ac:dyDescent="0.3">
      <c r="B1489" t="s">
        <v>3604</v>
      </c>
      <c r="C1489" t="s">
        <v>60</v>
      </c>
      <c r="D1489" t="s">
        <v>61</v>
      </c>
      <c r="E1489" t="s">
        <v>651</v>
      </c>
      <c r="G1489" t="s">
        <v>3454</v>
      </c>
      <c r="H1489">
        <v>2025</v>
      </c>
      <c r="I1489" t="s">
        <v>607</v>
      </c>
      <c r="J1489" t="s">
        <v>595</v>
      </c>
      <c r="K1489" t="s">
        <v>3605</v>
      </c>
      <c r="L1489" t="s">
        <v>2626</v>
      </c>
      <c r="M1489" t="s">
        <v>2626</v>
      </c>
      <c r="O1489" s="6"/>
      <c r="P1489" s="6">
        <v>1199</v>
      </c>
      <c r="Q1489" s="2">
        <v>1</v>
      </c>
      <c r="R1489" t="s">
        <v>166</v>
      </c>
      <c r="S1489" s="6">
        <f>Tabel134[[#This Row],[%-Eigendom]]*Tabel134[[#This Row],[Vermogen (KWp)]]</f>
        <v>1199</v>
      </c>
    </row>
    <row r="1490" spans="2:19" x14ac:dyDescent="0.3">
      <c r="B1490" t="s">
        <v>3606</v>
      </c>
      <c r="C1490" t="s">
        <v>28</v>
      </c>
      <c r="D1490" t="s">
        <v>33</v>
      </c>
      <c r="E1490" t="s">
        <v>1924</v>
      </c>
      <c r="F1490" t="s">
        <v>1925</v>
      </c>
      <c r="G1490" t="s">
        <v>3454</v>
      </c>
      <c r="H1490">
        <v>2025</v>
      </c>
      <c r="I1490" t="s">
        <v>588</v>
      </c>
      <c r="J1490" t="s">
        <v>595</v>
      </c>
      <c r="K1490" t="s">
        <v>3276</v>
      </c>
      <c r="O1490" s="6"/>
      <c r="P1490" s="6">
        <v>100</v>
      </c>
      <c r="Q1490" s="2">
        <v>1</v>
      </c>
      <c r="R1490" t="s">
        <v>166</v>
      </c>
      <c r="S1490" s="6">
        <f>Tabel134[[#This Row],[%-Eigendom]]*Tabel134[[#This Row],[Vermogen (KWp)]]</f>
        <v>100</v>
      </c>
    </row>
    <row r="1491" spans="2:19" x14ac:dyDescent="0.3">
      <c r="B1491" t="s">
        <v>3607</v>
      </c>
      <c r="C1491" t="s">
        <v>66</v>
      </c>
      <c r="D1491" t="s">
        <v>67</v>
      </c>
      <c r="E1491" t="s">
        <v>698</v>
      </c>
      <c r="F1491" t="s">
        <v>699</v>
      </c>
      <c r="G1491" t="s">
        <v>3454</v>
      </c>
      <c r="H1491">
        <v>2025</v>
      </c>
      <c r="I1491" t="s">
        <v>1979</v>
      </c>
      <c r="J1491" t="s">
        <v>595</v>
      </c>
      <c r="K1491" t="s">
        <v>700</v>
      </c>
      <c r="L1491" t="s">
        <v>3608</v>
      </c>
      <c r="O1491" s="6"/>
      <c r="P1491" s="6">
        <v>424</v>
      </c>
      <c r="Q1491" s="2">
        <v>1</v>
      </c>
      <c r="R1491" t="s">
        <v>166</v>
      </c>
      <c r="S1491" s="6">
        <f>Tabel134[[#This Row],[%-Eigendom]]*Tabel134[[#This Row],[Vermogen (KWp)]]</f>
        <v>424</v>
      </c>
    </row>
    <row r="1492" spans="2:19" x14ac:dyDescent="0.3">
      <c r="B1492" t="s">
        <v>3609</v>
      </c>
      <c r="C1492" t="s">
        <v>66</v>
      </c>
      <c r="D1492" t="s">
        <v>67</v>
      </c>
      <c r="E1492" t="s">
        <v>598</v>
      </c>
      <c r="G1492" t="s">
        <v>3473</v>
      </c>
      <c r="H1492">
        <v>2025</v>
      </c>
      <c r="I1492" t="s">
        <v>588</v>
      </c>
      <c r="J1492" t="s">
        <v>595</v>
      </c>
      <c r="K1492" t="s">
        <v>702</v>
      </c>
      <c r="O1492" s="6"/>
      <c r="P1492" s="6">
        <v>68</v>
      </c>
      <c r="Q1492" s="2"/>
      <c r="R1492" t="s">
        <v>166</v>
      </c>
      <c r="S1492" s="6">
        <f>Tabel134[[#This Row],[%-Eigendom]]*Tabel134[[#This Row],[Vermogen (KWp)]]</f>
        <v>0</v>
      </c>
    </row>
    <row r="1493" spans="2:19" x14ac:dyDescent="0.3">
      <c r="B1493" t="s">
        <v>3610</v>
      </c>
      <c r="C1493" t="s">
        <v>28</v>
      </c>
      <c r="D1493" t="s">
        <v>33</v>
      </c>
      <c r="E1493" t="s">
        <v>1924</v>
      </c>
      <c r="F1493" t="s">
        <v>1925</v>
      </c>
      <c r="G1493" t="s">
        <v>3454</v>
      </c>
      <c r="H1493">
        <v>2025</v>
      </c>
      <c r="I1493" t="s">
        <v>588</v>
      </c>
      <c r="J1493" t="s">
        <v>595</v>
      </c>
      <c r="K1493" t="s">
        <v>3276</v>
      </c>
      <c r="O1493" s="6"/>
      <c r="P1493" s="6">
        <v>100</v>
      </c>
      <c r="Q1493" s="2">
        <v>1</v>
      </c>
      <c r="R1493" t="s">
        <v>166</v>
      </c>
      <c r="S1493" s="6">
        <f>Tabel134[[#This Row],[%-Eigendom]]*Tabel134[[#This Row],[Vermogen (KWp)]]</f>
        <v>100</v>
      </c>
    </row>
    <row r="1494" spans="2:19" x14ac:dyDescent="0.3">
      <c r="B1494" t="s">
        <v>3611</v>
      </c>
      <c r="C1494" t="s">
        <v>66</v>
      </c>
      <c r="D1494" t="s">
        <v>67</v>
      </c>
      <c r="E1494" t="s">
        <v>598</v>
      </c>
      <c r="G1494" t="s">
        <v>3454</v>
      </c>
      <c r="H1494">
        <v>2025</v>
      </c>
      <c r="I1494" t="s">
        <v>588</v>
      </c>
      <c r="J1494" t="s">
        <v>595</v>
      </c>
      <c r="K1494" t="s">
        <v>1250</v>
      </c>
      <c r="O1494" s="6"/>
      <c r="P1494" s="6">
        <v>65</v>
      </c>
      <c r="Q1494" s="2">
        <v>1</v>
      </c>
      <c r="R1494" t="s">
        <v>166</v>
      </c>
      <c r="S1494" s="6">
        <f>Tabel134[[#This Row],[%-Eigendom]]*Tabel134[[#This Row],[Vermogen (KWp)]]</f>
        <v>65</v>
      </c>
    </row>
    <row r="1495" spans="2:19" x14ac:dyDescent="0.3">
      <c r="B1495" t="s">
        <v>3612</v>
      </c>
      <c r="C1495" t="s">
        <v>85</v>
      </c>
      <c r="D1495" t="s">
        <v>86</v>
      </c>
      <c r="E1495" t="s">
        <v>3613</v>
      </c>
      <c r="F1495" t="s">
        <v>3614</v>
      </c>
      <c r="G1495" t="s">
        <v>3454</v>
      </c>
      <c r="H1495">
        <v>2025</v>
      </c>
      <c r="I1495" t="s">
        <v>607</v>
      </c>
      <c r="J1495" t="s">
        <v>595</v>
      </c>
      <c r="K1495" t="s">
        <v>3615</v>
      </c>
      <c r="N1495" t="s">
        <v>3616</v>
      </c>
      <c r="O1495" s="6"/>
      <c r="P1495" s="6">
        <v>2327</v>
      </c>
      <c r="Q1495" s="2">
        <v>1</v>
      </c>
      <c r="R1495" t="s">
        <v>71</v>
      </c>
      <c r="S1495" s="6">
        <f>Tabel134[[#This Row],[%-Eigendom]]*Tabel134[[#This Row],[Vermogen (KWp)]]</f>
        <v>2327</v>
      </c>
    </row>
    <row r="1496" spans="2:19" x14ac:dyDescent="0.3">
      <c r="B1496" t="s">
        <v>3617</v>
      </c>
      <c r="C1496" t="s">
        <v>28</v>
      </c>
      <c r="D1496" t="s">
        <v>29</v>
      </c>
      <c r="E1496" t="s">
        <v>30</v>
      </c>
      <c r="G1496" t="s">
        <v>3454</v>
      </c>
      <c r="H1496">
        <v>2025</v>
      </c>
      <c r="I1496" t="s">
        <v>607</v>
      </c>
      <c r="J1496" t="s">
        <v>595</v>
      </c>
      <c r="K1496" t="s">
        <v>31</v>
      </c>
      <c r="N1496" t="s">
        <v>3618</v>
      </c>
      <c r="O1496" s="6">
        <v>1116</v>
      </c>
      <c r="P1496" s="6">
        <v>837</v>
      </c>
      <c r="Q1496" s="2">
        <v>0.75</v>
      </c>
      <c r="R1496" t="s">
        <v>931</v>
      </c>
      <c r="S1496" s="6">
        <f>Tabel134[[#This Row],[%-Eigendom]]*Tabel134[[#This Row],[Vermogen (KWp)]]</f>
        <v>627.75</v>
      </c>
    </row>
    <row r="1497" spans="2:19" x14ac:dyDescent="0.3">
      <c r="B1497" t="s">
        <v>3619</v>
      </c>
      <c r="C1497" t="s">
        <v>85</v>
      </c>
      <c r="D1497" t="s">
        <v>86</v>
      </c>
      <c r="E1497" t="s">
        <v>120</v>
      </c>
      <c r="F1497" t="s">
        <v>3620</v>
      </c>
      <c r="G1497" t="s">
        <v>3454</v>
      </c>
      <c r="H1497">
        <v>2025</v>
      </c>
      <c r="I1497" t="s">
        <v>588</v>
      </c>
      <c r="J1497" t="s">
        <v>595</v>
      </c>
      <c r="K1497" t="s">
        <v>2098</v>
      </c>
      <c r="O1497" s="6"/>
      <c r="P1497" s="6">
        <v>99</v>
      </c>
      <c r="Q1497" s="2">
        <v>1</v>
      </c>
      <c r="R1497" t="s">
        <v>166</v>
      </c>
      <c r="S1497" s="6">
        <f>Tabel134[[#This Row],[%-Eigendom]]*Tabel134[[#This Row],[Vermogen (KWp)]]</f>
        <v>99</v>
      </c>
    </row>
    <row r="1498" spans="2:19" x14ac:dyDescent="0.3">
      <c r="B1498" t="s">
        <v>3621</v>
      </c>
      <c r="C1498" t="s">
        <v>66</v>
      </c>
      <c r="D1498" t="s">
        <v>67</v>
      </c>
      <c r="E1498" t="s">
        <v>3622</v>
      </c>
      <c r="G1498" t="s">
        <v>3454</v>
      </c>
      <c r="H1498">
        <v>2025</v>
      </c>
      <c r="I1498" t="s">
        <v>588</v>
      </c>
      <c r="J1498" t="s">
        <v>595</v>
      </c>
      <c r="K1498" t="s">
        <v>3623</v>
      </c>
      <c r="O1498" s="6"/>
      <c r="P1498" s="6">
        <v>45</v>
      </c>
      <c r="Q1498" s="2">
        <v>1</v>
      </c>
      <c r="R1498" t="s">
        <v>46</v>
      </c>
      <c r="S1498" s="6">
        <f>Tabel134[[#This Row],[%-Eigendom]]*Tabel134[[#This Row],[Vermogen (KWp)]]</f>
        <v>45</v>
      </c>
    </row>
    <row r="1499" spans="2:19" x14ac:dyDescent="0.3">
      <c r="B1499" t="s">
        <v>3624</v>
      </c>
      <c r="C1499" t="s">
        <v>42</v>
      </c>
      <c r="D1499" t="s">
        <v>680</v>
      </c>
      <c r="E1499" t="s">
        <v>681</v>
      </c>
      <c r="F1499" t="s">
        <v>681</v>
      </c>
      <c r="G1499" t="s">
        <v>3454</v>
      </c>
      <c r="H1499">
        <v>2025</v>
      </c>
      <c r="I1499" t="s">
        <v>588</v>
      </c>
      <c r="J1499" t="s">
        <v>595</v>
      </c>
      <c r="K1499" t="s">
        <v>779</v>
      </c>
      <c r="O1499" s="6"/>
      <c r="P1499" s="6">
        <v>113</v>
      </c>
      <c r="Q1499" s="2">
        <v>1</v>
      </c>
      <c r="R1499" t="s">
        <v>166</v>
      </c>
      <c r="S1499" s="6">
        <f>Tabel134[[#This Row],[%-Eigendom]]*Tabel134[[#This Row],[Vermogen (KWp)]]</f>
        <v>113</v>
      </c>
    </row>
    <row r="1500" spans="2:19" x14ac:dyDescent="0.3">
      <c r="B1500" t="s">
        <v>3625</v>
      </c>
      <c r="C1500" t="s">
        <v>21</v>
      </c>
      <c r="D1500" t="s">
        <v>22</v>
      </c>
      <c r="E1500" t="s">
        <v>1055</v>
      </c>
      <c r="G1500" t="s">
        <v>3454</v>
      </c>
      <c r="H1500">
        <v>2025</v>
      </c>
      <c r="I1500" t="s">
        <v>588</v>
      </c>
      <c r="J1500" t="s">
        <v>2114</v>
      </c>
      <c r="K1500" t="s">
        <v>2979</v>
      </c>
      <c r="L1500" t="s">
        <v>2362</v>
      </c>
      <c r="O1500" s="6"/>
      <c r="P1500" s="6">
        <v>1527</v>
      </c>
      <c r="Q1500" s="2">
        <v>1</v>
      </c>
      <c r="R1500" t="s">
        <v>166</v>
      </c>
      <c r="S1500" s="6">
        <f>Tabel134[[#This Row],[%-Eigendom]]*Tabel134[[#This Row],[Vermogen (KWp)]]</f>
        <v>1527</v>
      </c>
    </row>
    <row r="1501" spans="2:19" x14ac:dyDescent="0.3">
      <c r="B1501" t="s">
        <v>3626</v>
      </c>
      <c r="C1501" t="s">
        <v>73</v>
      </c>
      <c r="D1501" t="s">
        <v>290</v>
      </c>
      <c r="E1501" t="s">
        <v>1847</v>
      </c>
      <c r="G1501" t="s">
        <v>3454</v>
      </c>
      <c r="H1501">
        <v>2025</v>
      </c>
      <c r="I1501" t="s">
        <v>588</v>
      </c>
      <c r="J1501" t="s">
        <v>610</v>
      </c>
      <c r="K1501" t="s">
        <v>2562</v>
      </c>
      <c r="L1501" t="s">
        <v>2563</v>
      </c>
      <c r="O1501" s="6"/>
      <c r="P1501" s="6">
        <v>80</v>
      </c>
      <c r="Q1501" s="2">
        <v>1</v>
      </c>
      <c r="R1501" t="s">
        <v>166</v>
      </c>
      <c r="S1501" s="6">
        <f>Tabel134[[#This Row],[%-Eigendom]]*Tabel134[[#This Row],[Vermogen (KWp)]]</f>
        <v>80</v>
      </c>
    </row>
    <row r="1502" spans="2:19" x14ac:dyDescent="0.3">
      <c r="B1502" t="s">
        <v>3627</v>
      </c>
      <c r="C1502" t="s">
        <v>21</v>
      </c>
      <c r="D1502" t="s">
        <v>542</v>
      </c>
      <c r="E1502" t="s">
        <v>1915</v>
      </c>
      <c r="G1502" t="s">
        <v>3454</v>
      </c>
      <c r="H1502">
        <v>2025</v>
      </c>
      <c r="I1502" t="s">
        <v>1979</v>
      </c>
      <c r="J1502" t="s">
        <v>595</v>
      </c>
      <c r="K1502" t="s">
        <v>3628</v>
      </c>
      <c r="L1502" t="s">
        <v>3629</v>
      </c>
      <c r="N1502" t="s">
        <v>3630</v>
      </c>
      <c r="O1502" s="6"/>
      <c r="P1502" s="6">
        <v>95</v>
      </c>
      <c r="Q1502" s="2">
        <v>1</v>
      </c>
      <c r="R1502" t="s">
        <v>166</v>
      </c>
      <c r="S1502" s="6">
        <f>Tabel134[[#This Row],[%-Eigendom]]*Tabel134[[#This Row],[Vermogen (KWp)]]</f>
        <v>95</v>
      </c>
    </row>
    <row r="1503" spans="2:19" x14ac:dyDescent="0.3">
      <c r="B1503" t="s">
        <v>3631</v>
      </c>
      <c r="C1503" t="s">
        <v>66</v>
      </c>
      <c r="D1503" t="s">
        <v>80</v>
      </c>
      <c r="E1503" t="s">
        <v>81</v>
      </c>
      <c r="G1503" t="s">
        <v>3454</v>
      </c>
      <c r="H1503">
        <v>2025</v>
      </c>
      <c r="I1503" t="s">
        <v>588</v>
      </c>
      <c r="J1503" t="s">
        <v>595</v>
      </c>
      <c r="K1503" t="s">
        <v>661</v>
      </c>
      <c r="O1503" s="6"/>
      <c r="P1503" s="6">
        <v>39</v>
      </c>
      <c r="Q1503" s="2">
        <v>1</v>
      </c>
      <c r="R1503" t="s">
        <v>166</v>
      </c>
      <c r="S1503" s="6">
        <f>Tabel134[[#This Row],[%-Eigendom]]*Tabel134[[#This Row],[Vermogen (KWp)]]</f>
        <v>39</v>
      </c>
    </row>
    <row r="1504" spans="2:19" x14ac:dyDescent="0.3">
      <c r="B1504" t="s">
        <v>3632</v>
      </c>
      <c r="C1504" t="s">
        <v>42</v>
      </c>
      <c r="D1504" t="s">
        <v>680</v>
      </c>
      <c r="E1504" t="s">
        <v>1113</v>
      </c>
      <c r="G1504" t="s">
        <v>3454</v>
      </c>
      <c r="H1504">
        <v>2025</v>
      </c>
      <c r="I1504" t="s">
        <v>588</v>
      </c>
      <c r="J1504" t="s">
        <v>599</v>
      </c>
      <c r="K1504" t="s">
        <v>1114</v>
      </c>
      <c r="O1504" s="6"/>
      <c r="P1504" s="6">
        <v>67</v>
      </c>
      <c r="Q1504" s="2">
        <v>1</v>
      </c>
      <c r="R1504" t="s">
        <v>166</v>
      </c>
      <c r="S1504" s="6">
        <f>Tabel134[[#This Row],[%-Eigendom]]*Tabel134[[#This Row],[Vermogen (KWp)]]</f>
        <v>67</v>
      </c>
    </row>
    <row r="1505" spans="2:19" x14ac:dyDescent="0.3">
      <c r="B1505" t="s">
        <v>3633</v>
      </c>
      <c r="C1505" t="s">
        <v>21</v>
      </c>
      <c r="D1505" t="s">
        <v>22</v>
      </c>
      <c r="E1505" t="s">
        <v>103</v>
      </c>
      <c r="F1505" t="s">
        <v>2394</v>
      </c>
      <c r="G1505" t="s">
        <v>3454</v>
      </c>
      <c r="H1505">
        <v>2025</v>
      </c>
      <c r="I1505" t="s">
        <v>588</v>
      </c>
      <c r="J1505" t="s">
        <v>599</v>
      </c>
      <c r="K1505" t="s">
        <v>1312</v>
      </c>
      <c r="O1505" s="6"/>
      <c r="P1505" s="6">
        <v>100</v>
      </c>
      <c r="Q1505" s="2">
        <v>1</v>
      </c>
      <c r="R1505" t="s">
        <v>166</v>
      </c>
      <c r="S1505" s="6">
        <f>Tabel134[[#This Row],[%-Eigendom]]*Tabel134[[#This Row],[Vermogen (KWp)]]</f>
        <v>100</v>
      </c>
    </row>
    <row r="1506" spans="2:19" x14ac:dyDescent="0.3">
      <c r="B1506" t="s">
        <v>3634</v>
      </c>
      <c r="C1506" t="s">
        <v>42</v>
      </c>
      <c r="D1506" t="s">
        <v>43</v>
      </c>
      <c r="E1506" t="s">
        <v>2794</v>
      </c>
      <c r="F1506" t="s">
        <v>2794</v>
      </c>
      <c r="G1506" t="s">
        <v>3454</v>
      </c>
      <c r="H1506">
        <v>2025</v>
      </c>
      <c r="I1506" t="s">
        <v>588</v>
      </c>
      <c r="J1506" t="s">
        <v>595</v>
      </c>
      <c r="K1506" t="s">
        <v>2796</v>
      </c>
      <c r="O1506" s="6"/>
      <c r="P1506" s="6">
        <v>98</v>
      </c>
      <c r="Q1506" s="2">
        <v>1</v>
      </c>
      <c r="R1506" t="s">
        <v>166</v>
      </c>
      <c r="S1506" s="6">
        <f>Tabel134[[#This Row],[%-Eigendom]]*Tabel134[[#This Row],[Vermogen (KWp)]]</f>
        <v>98</v>
      </c>
    </row>
    <row r="1507" spans="2:19" x14ac:dyDescent="0.3">
      <c r="B1507" t="s">
        <v>3635</v>
      </c>
      <c r="C1507" t="s">
        <v>28</v>
      </c>
      <c r="D1507" t="s">
        <v>33</v>
      </c>
      <c r="E1507" t="s">
        <v>3344</v>
      </c>
      <c r="F1507" t="s">
        <v>3345</v>
      </c>
      <c r="G1507" t="s">
        <v>3454</v>
      </c>
      <c r="H1507">
        <v>2025</v>
      </c>
      <c r="I1507" t="s">
        <v>588</v>
      </c>
      <c r="J1507" t="s">
        <v>595</v>
      </c>
      <c r="K1507" t="s">
        <v>3346</v>
      </c>
      <c r="O1507" s="6"/>
      <c r="P1507" s="6">
        <v>94</v>
      </c>
      <c r="Q1507" s="2">
        <v>1</v>
      </c>
      <c r="R1507" t="s">
        <v>166</v>
      </c>
      <c r="S1507" s="6">
        <f>Tabel134[[#This Row],[%-Eigendom]]*Tabel134[[#This Row],[Vermogen (KWp)]]</f>
        <v>94</v>
      </c>
    </row>
    <row r="1508" spans="2:19" x14ac:dyDescent="0.3">
      <c r="B1508" t="s">
        <v>3636</v>
      </c>
      <c r="C1508" t="s">
        <v>73</v>
      </c>
      <c r="D1508" t="s">
        <v>290</v>
      </c>
      <c r="E1508" t="s">
        <v>408</v>
      </c>
      <c r="F1508" t="s">
        <v>3637</v>
      </c>
      <c r="G1508" t="s">
        <v>3454</v>
      </c>
      <c r="H1508">
        <v>2025</v>
      </c>
      <c r="I1508" t="s">
        <v>607</v>
      </c>
      <c r="J1508" t="s">
        <v>595</v>
      </c>
      <c r="K1508" t="s">
        <v>409</v>
      </c>
      <c r="N1508" t="s">
        <v>3638</v>
      </c>
      <c r="O1508" s="6">
        <v>15120</v>
      </c>
      <c r="P1508" s="6">
        <v>7560</v>
      </c>
      <c r="Q1508" s="2">
        <v>0.5</v>
      </c>
      <c r="R1508" t="s">
        <v>71</v>
      </c>
      <c r="S1508" s="6">
        <f>Tabel134[[#This Row],[%-Eigendom]]*Tabel134[[#This Row],[Vermogen (KWp)]]</f>
        <v>3780</v>
      </c>
    </row>
    <row r="1509" spans="2:19" x14ac:dyDescent="0.3">
      <c r="B1509" t="s">
        <v>3639</v>
      </c>
      <c r="C1509" t="s">
        <v>48</v>
      </c>
      <c r="D1509" t="s">
        <v>403</v>
      </c>
      <c r="E1509" t="s">
        <v>1678</v>
      </c>
      <c r="G1509" t="s">
        <v>3454</v>
      </c>
      <c r="H1509">
        <v>2025</v>
      </c>
      <c r="I1509" t="s">
        <v>588</v>
      </c>
      <c r="J1509" t="s">
        <v>2114</v>
      </c>
      <c r="K1509" t="s">
        <v>2361</v>
      </c>
      <c r="L1509" t="s">
        <v>2362</v>
      </c>
      <c r="O1509" s="6"/>
      <c r="P1509" s="6">
        <v>160</v>
      </c>
      <c r="Q1509" s="2">
        <v>1</v>
      </c>
      <c r="R1509" t="s">
        <v>166</v>
      </c>
      <c r="S1509" s="6">
        <f>Tabel134[[#This Row],[%-Eigendom]]*Tabel134[[#This Row],[Vermogen (KWp)]]</f>
        <v>160</v>
      </c>
    </row>
    <row r="1510" spans="2:19" x14ac:dyDescent="0.3">
      <c r="B1510" t="s">
        <v>3640</v>
      </c>
      <c r="C1510" t="s">
        <v>48</v>
      </c>
      <c r="D1510" t="s">
        <v>49</v>
      </c>
      <c r="E1510" t="s">
        <v>50</v>
      </c>
      <c r="G1510" t="s">
        <v>3454</v>
      </c>
      <c r="H1510">
        <v>2025</v>
      </c>
      <c r="I1510" t="s">
        <v>588</v>
      </c>
      <c r="J1510" t="s">
        <v>2114</v>
      </c>
      <c r="K1510" t="s">
        <v>3199</v>
      </c>
      <c r="L1510" t="s">
        <v>2362</v>
      </c>
      <c r="O1510" s="6"/>
      <c r="P1510" s="6">
        <v>240</v>
      </c>
      <c r="Q1510" s="2">
        <v>1</v>
      </c>
      <c r="R1510" t="s">
        <v>166</v>
      </c>
      <c r="S1510" s="6">
        <f>Tabel134[[#This Row],[%-Eigendom]]*Tabel134[[#This Row],[Vermogen (KWp)]]</f>
        <v>240</v>
      </c>
    </row>
    <row r="1511" spans="2:19" x14ac:dyDescent="0.3">
      <c r="B1511" t="s">
        <v>3641</v>
      </c>
      <c r="C1511" t="s">
        <v>48</v>
      </c>
      <c r="D1511" t="s">
        <v>49</v>
      </c>
      <c r="E1511" t="s">
        <v>558</v>
      </c>
      <c r="G1511" t="s">
        <v>3473</v>
      </c>
      <c r="H1511">
        <v>2025</v>
      </c>
      <c r="I1511" t="s">
        <v>588</v>
      </c>
      <c r="J1511" t="s">
        <v>595</v>
      </c>
      <c r="K1511" t="s">
        <v>559</v>
      </c>
      <c r="O1511" s="6"/>
      <c r="P1511" s="6">
        <v>766</v>
      </c>
      <c r="Q1511" s="2">
        <v>1</v>
      </c>
      <c r="R1511" t="s">
        <v>931</v>
      </c>
      <c r="S1511" s="6">
        <f>Tabel134[[#This Row],[%-Eigendom]]*Tabel134[[#This Row],[Vermogen (KWp)]]</f>
        <v>766</v>
      </c>
    </row>
    <row r="1512" spans="2:19" x14ac:dyDescent="0.3">
      <c r="B1512" t="s">
        <v>3642</v>
      </c>
      <c r="C1512" t="s">
        <v>21</v>
      </c>
      <c r="D1512" t="s">
        <v>22</v>
      </c>
      <c r="E1512" t="s">
        <v>158</v>
      </c>
      <c r="F1512" t="s">
        <v>3643</v>
      </c>
      <c r="G1512" t="s">
        <v>3454</v>
      </c>
      <c r="H1512">
        <v>2025</v>
      </c>
      <c r="I1512" t="s">
        <v>607</v>
      </c>
      <c r="J1512" t="s">
        <v>595</v>
      </c>
      <c r="K1512" t="s">
        <v>3644</v>
      </c>
      <c r="N1512" t="s">
        <v>3500</v>
      </c>
      <c r="O1512" s="6">
        <v>15750</v>
      </c>
      <c r="P1512" s="6">
        <v>7875</v>
      </c>
      <c r="Q1512" s="2">
        <v>0.5</v>
      </c>
      <c r="R1512" t="s">
        <v>71</v>
      </c>
      <c r="S1512" s="6">
        <f>Tabel134[[#This Row],[%-Eigendom]]*Tabel134[[#This Row],[Vermogen (KWp)]]</f>
        <v>3937.5</v>
      </c>
    </row>
    <row r="1513" spans="2:19" x14ac:dyDescent="0.3">
      <c r="B1513" t="s">
        <v>3645</v>
      </c>
      <c r="C1513" t="s">
        <v>37</v>
      </c>
      <c r="D1513" t="s">
        <v>362</v>
      </c>
      <c r="E1513" t="s">
        <v>1451</v>
      </c>
      <c r="G1513" t="s">
        <v>3454</v>
      </c>
      <c r="H1513">
        <v>2025</v>
      </c>
      <c r="I1513" t="s">
        <v>607</v>
      </c>
      <c r="J1513" t="s">
        <v>595</v>
      </c>
      <c r="K1513" t="s">
        <v>3646</v>
      </c>
      <c r="O1513" s="6"/>
      <c r="P1513" s="6">
        <v>1485</v>
      </c>
      <c r="Q1513" s="2">
        <v>1</v>
      </c>
      <c r="R1513" t="s">
        <v>166</v>
      </c>
      <c r="S1513" s="6">
        <f>Tabel134[[#This Row],[%-Eigendom]]*Tabel134[[#This Row],[Vermogen (KWp)]]</f>
        <v>1485</v>
      </c>
    </row>
    <row r="1514" spans="2:19" x14ac:dyDescent="0.3">
      <c r="B1514" t="s">
        <v>3647</v>
      </c>
      <c r="C1514" t="s">
        <v>21</v>
      </c>
      <c r="D1514" t="s">
        <v>542</v>
      </c>
      <c r="E1514" t="s">
        <v>3486</v>
      </c>
      <c r="G1514" t="s">
        <v>3454</v>
      </c>
      <c r="H1514">
        <v>2025</v>
      </c>
      <c r="I1514" t="s">
        <v>588</v>
      </c>
      <c r="J1514" t="s">
        <v>595</v>
      </c>
      <c r="K1514" t="s">
        <v>3648</v>
      </c>
      <c r="O1514" s="6"/>
      <c r="P1514" s="6">
        <v>60</v>
      </c>
      <c r="Q1514" s="2">
        <v>1</v>
      </c>
      <c r="R1514" t="s">
        <v>166</v>
      </c>
      <c r="S1514" s="6">
        <f>Tabel134[[#This Row],[%-Eigendom]]*Tabel134[[#This Row],[Vermogen (KWp)]]</f>
        <v>60</v>
      </c>
    </row>
    <row r="1515" spans="2:19" x14ac:dyDescent="0.3">
      <c r="B1515" t="s">
        <v>3649</v>
      </c>
      <c r="C1515" t="s">
        <v>73</v>
      </c>
      <c r="D1515" t="s">
        <v>290</v>
      </c>
      <c r="E1515" t="s">
        <v>34</v>
      </c>
      <c r="F1515" t="s">
        <v>3650</v>
      </c>
      <c r="G1515" t="s">
        <v>3454</v>
      </c>
      <c r="H1515">
        <v>2025</v>
      </c>
      <c r="I1515" t="s">
        <v>607</v>
      </c>
      <c r="J1515" t="s">
        <v>1431</v>
      </c>
      <c r="K1515" t="s">
        <v>35</v>
      </c>
      <c r="L1515" t="s">
        <v>3569</v>
      </c>
      <c r="N1515" t="s">
        <v>3569</v>
      </c>
      <c r="O1515" s="6">
        <v>8465</v>
      </c>
      <c r="P1515" s="6">
        <v>0</v>
      </c>
      <c r="Q1515" s="2">
        <v>0</v>
      </c>
      <c r="R1515" t="s">
        <v>71</v>
      </c>
      <c r="S1515" s="6">
        <f>Tabel134[[#This Row],[%-Eigendom]]*Tabel134[[#This Row],[Vermogen (KWp)]]</f>
        <v>0</v>
      </c>
    </row>
    <row r="1516" spans="2:19" x14ac:dyDescent="0.3">
      <c r="B1516" t="s">
        <v>3651</v>
      </c>
      <c r="C1516" t="s">
        <v>73</v>
      </c>
      <c r="D1516" t="s">
        <v>290</v>
      </c>
      <c r="E1516" t="s">
        <v>34</v>
      </c>
      <c r="F1516" t="s">
        <v>3650</v>
      </c>
      <c r="G1516" t="s">
        <v>3454</v>
      </c>
      <c r="H1516">
        <v>2025</v>
      </c>
      <c r="I1516" t="s">
        <v>607</v>
      </c>
      <c r="J1516" t="s">
        <v>1431</v>
      </c>
      <c r="K1516" t="s">
        <v>35</v>
      </c>
      <c r="L1516" t="s">
        <v>2216</v>
      </c>
      <c r="N1516" t="s">
        <v>2216</v>
      </c>
      <c r="O1516" s="6">
        <v>29108</v>
      </c>
      <c r="P1516" s="6">
        <v>0</v>
      </c>
      <c r="Q1516" s="2">
        <v>0</v>
      </c>
      <c r="R1516" t="s">
        <v>71</v>
      </c>
      <c r="S1516" s="6">
        <f>Tabel134[[#This Row],[%-Eigendom]]*Tabel134[[#This Row],[Vermogen (KWp)]]</f>
        <v>0</v>
      </c>
    </row>
    <row r="1517" spans="2:19" x14ac:dyDescent="0.3">
      <c r="B1517" t="s">
        <v>3652</v>
      </c>
      <c r="C1517" t="s">
        <v>37</v>
      </c>
      <c r="D1517" t="s">
        <v>390</v>
      </c>
      <c r="E1517" t="s">
        <v>489</v>
      </c>
      <c r="F1517" t="s">
        <v>3653</v>
      </c>
      <c r="G1517" t="s">
        <v>3454</v>
      </c>
      <c r="H1517">
        <v>2025</v>
      </c>
      <c r="I1517" t="s">
        <v>588</v>
      </c>
      <c r="J1517" t="s">
        <v>595</v>
      </c>
      <c r="K1517" t="s">
        <v>490</v>
      </c>
      <c r="O1517" s="6"/>
      <c r="P1517" s="6">
        <v>69</v>
      </c>
      <c r="Q1517" s="2">
        <v>1</v>
      </c>
      <c r="R1517" t="s">
        <v>166</v>
      </c>
      <c r="S1517" s="6">
        <f>Tabel134[[#This Row],[%-Eigendom]]*Tabel134[[#This Row],[Vermogen (KWp)]]</f>
        <v>69</v>
      </c>
    </row>
    <row r="1518" spans="2:19" x14ac:dyDescent="0.3">
      <c r="B1518" t="s">
        <v>3654</v>
      </c>
      <c r="C1518" t="s">
        <v>28</v>
      </c>
      <c r="D1518" t="s">
        <v>29</v>
      </c>
      <c r="E1518" t="s">
        <v>1361</v>
      </c>
      <c r="F1518" t="s">
        <v>1362</v>
      </c>
      <c r="G1518" t="s">
        <v>3454</v>
      </c>
      <c r="H1518">
        <v>2025</v>
      </c>
      <c r="I1518" t="s">
        <v>607</v>
      </c>
      <c r="J1518" t="s">
        <v>595</v>
      </c>
      <c r="K1518" t="s">
        <v>1363</v>
      </c>
      <c r="L1518" t="s">
        <v>1364</v>
      </c>
      <c r="N1518" t="s">
        <v>1365</v>
      </c>
      <c r="O1518" s="6"/>
      <c r="P1518" s="6">
        <v>800</v>
      </c>
      <c r="Q1518" s="2">
        <v>1</v>
      </c>
      <c r="R1518" t="s">
        <v>166</v>
      </c>
      <c r="S1518" s="6">
        <f>Tabel134[[#This Row],[%-Eigendom]]*Tabel134[[#This Row],[Vermogen (KWp)]]</f>
        <v>800</v>
      </c>
    </row>
    <row r="1519" spans="2:19" x14ac:dyDescent="0.3">
      <c r="B1519" t="s">
        <v>3655</v>
      </c>
      <c r="C1519" t="s">
        <v>42</v>
      </c>
      <c r="D1519" t="s">
        <v>93</v>
      </c>
      <c r="E1519" t="s">
        <v>748</v>
      </c>
      <c r="G1519" t="s">
        <v>3454</v>
      </c>
      <c r="H1519">
        <v>2025</v>
      </c>
      <c r="I1519" t="s">
        <v>607</v>
      </c>
      <c r="J1519" t="s">
        <v>595</v>
      </c>
      <c r="K1519" t="s">
        <v>3656</v>
      </c>
      <c r="N1519" t="s">
        <v>3657</v>
      </c>
      <c r="O1519" s="6">
        <v>32400</v>
      </c>
      <c r="P1519" s="6">
        <v>0</v>
      </c>
      <c r="Q1519" s="2">
        <v>0</v>
      </c>
      <c r="R1519" t="s">
        <v>71</v>
      </c>
      <c r="S1519" s="6">
        <f>Tabel134[[#This Row],[%-Eigendom]]*Tabel134[[#This Row],[Vermogen (KWp)]]</f>
        <v>0</v>
      </c>
    </row>
    <row r="1520" spans="2:19" x14ac:dyDescent="0.3">
      <c r="B1520" t="s">
        <v>3658</v>
      </c>
      <c r="C1520" t="s">
        <v>48</v>
      </c>
      <c r="D1520" t="s">
        <v>49</v>
      </c>
      <c r="E1520" s="5" t="s">
        <v>272</v>
      </c>
      <c r="G1520" t="s">
        <v>3454</v>
      </c>
      <c r="H1520">
        <v>2025</v>
      </c>
      <c r="I1520" t="s">
        <v>588</v>
      </c>
      <c r="J1520" t="s">
        <v>595</v>
      </c>
      <c r="K1520" t="s">
        <v>3039</v>
      </c>
      <c r="O1520" s="6"/>
      <c r="P1520" s="6">
        <v>20</v>
      </c>
      <c r="Q1520" s="2">
        <v>1</v>
      </c>
      <c r="R1520" t="s">
        <v>2984</v>
      </c>
      <c r="S1520" s="6">
        <f>Tabel134[[#This Row],[%-Eigendom]]*Tabel134[[#This Row],[Vermogen (KWp)]]</f>
        <v>20</v>
      </c>
    </row>
    <row r="1521" spans="2:19" x14ac:dyDescent="0.3">
      <c r="B1521" t="s">
        <v>3659</v>
      </c>
      <c r="C1521" t="s">
        <v>42</v>
      </c>
      <c r="D1521" t="s">
        <v>316</v>
      </c>
      <c r="E1521" t="s">
        <v>1760</v>
      </c>
      <c r="F1521" t="s">
        <v>1760</v>
      </c>
      <c r="G1521" t="s">
        <v>3454</v>
      </c>
      <c r="H1521">
        <v>2025</v>
      </c>
      <c r="I1521" t="s">
        <v>588</v>
      </c>
      <c r="J1521" t="s">
        <v>595</v>
      </c>
      <c r="K1521" t="s">
        <v>1761</v>
      </c>
      <c r="O1521" s="6"/>
      <c r="P1521" s="6">
        <v>96</v>
      </c>
      <c r="Q1521" s="2">
        <v>1</v>
      </c>
      <c r="R1521" t="s">
        <v>166</v>
      </c>
      <c r="S1521" s="6">
        <f>Tabel134[[#This Row],[%-Eigendom]]*Tabel134[[#This Row],[Vermogen (KWp)]]</f>
        <v>96</v>
      </c>
    </row>
    <row r="1522" spans="2:19" x14ac:dyDescent="0.3">
      <c r="B1522" t="s">
        <v>3660</v>
      </c>
      <c r="C1522" t="s">
        <v>42</v>
      </c>
      <c r="D1522" t="s">
        <v>316</v>
      </c>
      <c r="E1522" t="s">
        <v>904</v>
      </c>
      <c r="F1522" t="s">
        <v>1435</v>
      </c>
      <c r="G1522" t="s">
        <v>3454</v>
      </c>
      <c r="H1522">
        <v>2025</v>
      </c>
      <c r="I1522" t="s">
        <v>588</v>
      </c>
      <c r="J1522" t="s">
        <v>595</v>
      </c>
      <c r="K1522" t="s">
        <v>906</v>
      </c>
      <c r="L1522" t="s">
        <v>1891</v>
      </c>
      <c r="N1522" t="s">
        <v>3661</v>
      </c>
      <c r="O1522" s="6"/>
      <c r="P1522" s="6"/>
      <c r="Q1522" s="2">
        <v>1</v>
      </c>
      <c r="R1522" t="s">
        <v>166</v>
      </c>
      <c r="S1522" s="6">
        <f>Tabel134[[#This Row],[%-Eigendom]]*Tabel134[[#This Row],[Vermogen (KWp)]]</f>
        <v>0</v>
      </c>
    </row>
    <row r="1523" spans="2:19" x14ac:dyDescent="0.3">
      <c r="B1523" t="s">
        <v>3662</v>
      </c>
      <c r="C1523" t="s">
        <v>138</v>
      </c>
      <c r="D1523" t="s">
        <v>139</v>
      </c>
      <c r="E1523" t="s">
        <v>859</v>
      </c>
      <c r="F1523" t="s">
        <v>2147</v>
      </c>
      <c r="G1523" t="s">
        <v>3473</v>
      </c>
      <c r="H1523">
        <v>2025</v>
      </c>
      <c r="I1523" t="s">
        <v>1488</v>
      </c>
      <c r="J1523" t="s">
        <v>595</v>
      </c>
      <c r="K1523" t="s">
        <v>2148</v>
      </c>
      <c r="N1523" t="s">
        <v>3663</v>
      </c>
      <c r="O1523" s="6">
        <v>35000</v>
      </c>
      <c r="P1523" s="6"/>
      <c r="Q1523" s="2">
        <v>0.5</v>
      </c>
      <c r="R1523" t="s">
        <v>71</v>
      </c>
      <c r="S1523" s="6">
        <f>Tabel134[[#This Row],[%-Eigendom]]*Tabel134[[#This Row],[Vermogen (KWp)]]</f>
        <v>0</v>
      </c>
    </row>
    <row r="1524" spans="2:19" x14ac:dyDescent="0.3">
      <c r="B1524" t="s">
        <v>3664</v>
      </c>
      <c r="C1524" t="s">
        <v>138</v>
      </c>
      <c r="D1524" t="s">
        <v>139</v>
      </c>
      <c r="E1524" t="s">
        <v>1296</v>
      </c>
      <c r="F1524" t="s">
        <v>1945</v>
      </c>
      <c r="G1524" t="s">
        <v>3454</v>
      </c>
      <c r="H1524">
        <v>2025</v>
      </c>
      <c r="I1524" t="s">
        <v>588</v>
      </c>
      <c r="J1524" t="s">
        <v>595</v>
      </c>
      <c r="K1524" t="s">
        <v>1946</v>
      </c>
      <c r="O1524" s="6"/>
      <c r="P1524" s="6">
        <v>58</v>
      </c>
      <c r="Q1524" s="2">
        <v>1</v>
      </c>
      <c r="R1524" t="s">
        <v>166</v>
      </c>
      <c r="S1524" s="6">
        <f>Tabel134[[#This Row],[%-Eigendom]]*Tabel134[[#This Row],[Vermogen (KWp)]]</f>
        <v>58</v>
      </c>
    </row>
    <row r="1525" spans="2:19" x14ac:dyDescent="0.3">
      <c r="B1525" t="s">
        <v>3665</v>
      </c>
      <c r="C1525" t="s">
        <v>73</v>
      </c>
      <c r="D1525" t="s">
        <v>290</v>
      </c>
      <c r="E1525" t="s">
        <v>2520</v>
      </c>
      <c r="F1525" t="s">
        <v>3666</v>
      </c>
      <c r="G1525" t="s">
        <v>3667</v>
      </c>
      <c r="H1525">
        <v>2025</v>
      </c>
      <c r="I1525" t="s">
        <v>607</v>
      </c>
      <c r="J1525" t="s">
        <v>595</v>
      </c>
      <c r="K1525" t="s">
        <v>3668</v>
      </c>
      <c r="L1525" t="s">
        <v>3669</v>
      </c>
      <c r="N1525" t="s">
        <v>3669</v>
      </c>
      <c r="O1525" s="6">
        <v>4000</v>
      </c>
      <c r="P1525" s="6">
        <v>0</v>
      </c>
      <c r="Q1525" s="2">
        <v>0</v>
      </c>
      <c r="R1525" t="s">
        <v>71</v>
      </c>
      <c r="S1525" s="6">
        <f>Tabel134[[#This Row],[%-Eigendom]]*Tabel134[[#This Row],[Vermogen (KWp)]]</f>
        <v>0</v>
      </c>
    </row>
    <row r="1526" spans="2:19" x14ac:dyDescent="0.3">
      <c r="B1526" t="s">
        <v>3670</v>
      </c>
      <c r="C1526" t="s">
        <v>37</v>
      </c>
      <c r="D1526" t="s">
        <v>538</v>
      </c>
      <c r="E1526" t="s">
        <v>3253</v>
      </c>
      <c r="G1526" t="s">
        <v>3454</v>
      </c>
      <c r="H1526">
        <v>2025</v>
      </c>
      <c r="I1526" t="s">
        <v>607</v>
      </c>
      <c r="J1526" t="s">
        <v>595</v>
      </c>
      <c r="K1526" t="s">
        <v>3671</v>
      </c>
      <c r="L1526" t="s">
        <v>3672</v>
      </c>
      <c r="N1526" t="s">
        <v>3673</v>
      </c>
      <c r="O1526" s="6">
        <v>12222</v>
      </c>
      <c r="P1526" s="6">
        <v>6111</v>
      </c>
      <c r="Q1526" s="2">
        <v>0.5</v>
      </c>
      <c r="R1526" t="s">
        <v>71</v>
      </c>
      <c r="S1526" s="6">
        <f>Tabel134[[#This Row],[%-Eigendom]]*Tabel134[[#This Row],[Vermogen (KWp)]]</f>
        <v>3055.5</v>
      </c>
    </row>
    <row r="1527" spans="2:19" x14ac:dyDescent="0.3">
      <c r="B1527" t="s">
        <v>3674</v>
      </c>
      <c r="C1527" t="s">
        <v>48</v>
      </c>
      <c r="D1527" t="s">
        <v>498</v>
      </c>
      <c r="E1527" t="s">
        <v>1044</v>
      </c>
      <c r="F1527" t="s">
        <v>3675</v>
      </c>
      <c r="G1527" t="s">
        <v>3454</v>
      </c>
      <c r="H1527">
        <v>2025</v>
      </c>
      <c r="I1527" t="s">
        <v>588</v>
      </c>
      <c r="J1527" t="s">
        <v>595</v>
      </c>
      <c r="K1527" t="s">
        <v>3676</v>
      </c>
      <c r="O1527" s="6"/>
      <c r="P1527" s="6">
        <v>292</v>
      </c>
      <c r="Q1527" s="2">
        <v>1</v>
      </c>
      <c r="R1527" t="s">
        <v>166</v>
      </c>
      <c r="S1527" s="6">
        <f>Tabel134[[#This Row],[%-Eigendom]]*Tabel134[[#This Row],[Vermogen (KWp)]]</f>
        <v>292</v>
      </c>
    </row>
    <row r="1528" spans="2:19" x14ac:dyDescent="0.3">
      <c r="B1528" t="s">
        <v>3677</v>
      </c>
      <c r="C1528" t="s">
        <v>85</v>
      </c>
      <c r="D1528" t="s">
        <v>86</v>
      </c>
      <c r="E1528" t="s">
        <v>344</v>
      </c>
      <c r="G1528" t="s">
        <v>3454</v>
      </c>
      <c r="H1528">
        <v>2025</v>
      </c>
      <c r="I1528" t="s">
        <v>607</v>
      </c>
      <c r="J1528" t="s">
        <v>595</v>
      </c>
      <c r="K1528" t="s">
        <v>3615</v>
      </c>
      <c r="L1528" t="s">
        <v>1818</v>
      </c>
      <c r="O1528" s="6"/>
      <c r="P1528" s="6">
        <v>2327</v>
      </c>
      <c r="Q1528" s="2">
        <v>1</v>
      </c>
      <c r="R1528" t="s">
        <v>71</v>
      </c>
      <c r="S1528" s="6">
        <f>Tabel134[[#This Row],[%-Eigendom]]*Tabel134[[#This Row],[Vermogen (KWp)]]</f>
        <v>2327</v>
      </c>
    </row>
    <row r="1529" spans="2:19" x14ac:dyDescent="0.3">
      <c r="B1529" t="s">
        <v>3678</v>
      </c>
      <c r="C1529" t="s">
        <v>21</v>
      </c>
      <c r="D1529" t="s">
        <v>542</v>
      </c>
      <c r="E1529" t="s">
        <v>1211</v>
      </c>
      <c r="G1529" t="s">
        <v>3454</v>
      </c>
      <c r="H1529">
        <v>2025</v>
      </c>
      <c r="I1529" t="s">
        <v>588</v>
      </c>
      <c r="J1529" t="s">
        <v>595</v>
      </c>
      <c r="K1529" t="s">
        <v>3085</v>
      </c>
      <c r="O1529" s="6"/>
      <c r="P1529" s="6">
        <v>84</v>
      </c>
      <c r="Q1529" s="2">
        <v>1</v>
      </c>
      <c r="R1529" t="s">
        <v>166</v>
      </c>
      <c r="S1529" s="6">
        <f>Tabel134[[#This Row],[%-Eigendom]]*Tabel134[[#This Row],[Vermogen (KWp)]]</f>
        <v>84</v>
      </c>
    </row>
    <row r="1530" spans="2:19" x14ac:dyDescent="0.3">
      <c r="B1530" t="s">
        <v>3679</v>
      </c>
      <c r="C1530" t="s">
        <v>42</v>
      </c>
      <c r="D1530" t="s">
        <v>276</v>
      </c>
      <c r="E1530" t="s">
        <v>2251</v>
      </c>
      <c r="F1530" t="s">
        <v>3680</v>
      </c>
      <c r="G1530" t="s">
        <v>3454</v>
      </c>
      <c r="H1530">
        <v>2025</v>
      </c>
      <c r="I1530" t="s">
        <v>1488</v>
      </c>
      <c r="J1530" t="s">
        <v>595</v>
      </c>
      <c r="K1530" t="s">
        <v>2253</v>
      </c>
      <c r="N1530" t="s">
        <v>3513</v>
      </c>
      <c r="O1530" s="6">
        <v>21417</v>
      </c>
      <c r="P1530" s="6">
        <v>10708</v>
      </c>
      <c r="Q1530" s="2">
        <v>0.5</v>
      </c>
      <c r="R1530" t="s">
        <v>71</v>
      </c>
      <c r="S1530" s="6">
        <f>Tabel134[[#This Row],[%-Eigendom]]*Tabel134[[#This Row],[Vermogen (KWp)]]</f>
        <v>5354</v>
      </c>
    </row>
    <row r="1531" spans="2:19" x14ac:dyDescent="0.3">
      <c r="B1531" t="s">
        <v>3681</v>
      </c>
      <c r="C1531" t="s">
        <v>42</v>
      </c>
      <c r="D1531" t="s">
        <v>43</v>
      </c>
      <c r="E1531" t="s">
        <v>2794</v>
      </c>
      <c r="G1531" t="s">
        <v>3454</v>
      </c>
      <c r="H1531">
        <v>2025</v>
      </c>
      <c r="I1531" t="s">
        <v>588</v>
      </c>
      <c r="J1531" t="s">
        <v>595</v>
      </c>
      <c r="K1531" t="s">
        <v>2796</v>
      </c>
      <c r="O1531" s="6"/>
      <c r="P1531" s="6"/>
      <c r="Q1531" s="2"/>
      <c r="R1531" t="s">
        <v>166</v>
      </c>
      <c r="S1531" s="6">
        <f>Tabel134[[#This Row],[%-Eigendom]]*Tabel134[[#This Row],[Vermogen (KWp)]]</f>
        <v>0</v>
      </c>
    </row>
    <row r="1532" spans="2:19" x14ac:dyDescent="0.3">
      <c r="B1532" t="s">
        <v>3682</v>
      </c>
      <c r="C1532" t="s">
        <v>42</v>
      </c>
      <c r="D1532" t="s">
        <v>43</v>
      </c>
      <c r="E1532" t="s">
        <v>2794</v>
      </c>
      <c r="G1532" t="s">
        <v>3454</v>
      </c>
      <c r="H1532">
        <v>2025</v>
      </c>
      <c r="I1532" t="s">
        <v>588</v>
      </c>
      <c r="J1532" t="s">
        <v>595</v>
      </c>
      <c r="K1532" t="s">
        <v>2796</v>
      </c>
      <c r="O1532" s="6"/>
      <c r="P1532" s="6"/>
      <c r="Q1532" s="2"/>
      <c r="R1532" t="s">
        <v>166</v>
      </c>
      <c r="S1532" s="6">
        <f>Tabel134[[#This Row],[%-Eigendom]]*Tabel134[[#This Row],[Vermogen (KWp)]]</f>
        <v>0</v>
      </c>
    </row>
    <row r="1533" spans="2:19" x14ac:dyDescent="0.3">
      <c r="B1533" t="s">
        <v>3683</v>
      </c>
      <c r="C1533" t="s">
        <v>42</v>
      </c>
      <c r="D1533" t="s">
        <v>43</v>
      </c>
      <c r="E1533" t="s">
        <v>2794</v>
      </c>
      <c r="G1533" t="s">
        <v>3454</v>
      </c>
      <c r="H1533">
        <v>2025</v>
      </c>
      <c r="I1533" t="s">
        <v>588</v>
      </c>
      <c r="J1533" t="s">
        <v>595</v>
      </c>
      <c r="K1533" t="s">
        <v>2796</v>
      </c>
      <c r="O1533" s="6"/>
      <c r="P1533" s="6"/>
      <c r="Q1533" s="2"/>
      <c r="R1533" t="s">
        <v>166</v>
      </c>
      <c r="S1533" s="6">
        <f>Tabel134[[#This Row],[%-Eigendom]]*Tabel134[[#This Row],[Vermogen (KWp)]]</f>
        <v>0</v>
      </c>
    </row>
    <row r="1534" spans="2:19" x14ac:dyDescent="0.3">
      <c r="B1534" t="s">
        <v>3684</v>
      </c>
      <c r="C1534" t="s">
        <v>85</v>
      </c>
      <c r="D1534" t="s">
        <v>86</v>
      </c>
      <c r="E1534" t="s">
        <v>87</v>
      </c>
      <c r="F1534" s="5" t="s">
        <v>1785</v>
      </c>
      <c r="G1534" t="s">
        <v>3454</v>
      </c>
      <c r="H1534">
        <v>2025</v>
      </c>
      <c r="I1534" t="s">
        <v>607</v>
      </c>
      <c r="J1534" t="s">
        <v>595</v>
      </c>
      <c r="K1534" t="s">
        <v>1786</v>
      </c>
      <c r="O1534" s="6"/>
      <c r="P1534" s="6">
        <v>400</v>
      </c>
      <c r="Q1534" s="2">
        <v>1</v>
      </c>
      <c r="R1534" t="s">
        <v>83</v>
      </c>
      <c r="S1534" s="6">
        <f>Tabel134[[#This Row],[%-Eigendom]]*Tabel134[[#This Row],[Vermogen (KWp)]]</f>
        <v>400</v>
      </c>
    </row>
    <row r="1535" spans="2:19" x14ac:dyDescent="0.3">
      <c r="B1535" t="s">
        <v>3685</v>
      </c>
      <c r="C1535" t="s">
        <v>42</v>
      </c>
      <c r="D1535" t="s">
        <v>43</v>
      </c>
      <c r="E1535" t="s">
        <v>644</v>
      </c>
      <c r="G1535" t="s">
        <v>3454</v>
      </c>
      <c r="H1535">
        <v>2025</v>
      </c>
      <c r="I1535" t="s">
        <v>588</v>
      </c>
      <c r="J1535" t="s">
        <v>595</v>
      </c>
      <c r="K1535" t="s">
        <v>645</v>
      </c>
      <c r="O1535" s="6"/>
      <c r="P1535" s="6">
        <v>131</v>
      </c>
      <c r="Q1535" s="2">
        <v>1</v>
      </c>
      <c r="R1535" t="s">
        <v>166</v>
      </c>
      <c r="S1535" s="6">
        <f>Tabel134[[#This Row],[%-Eigendom]]*Tabel134[[#This Row],[Vermogen (KWp)]]</f>
        <v>131</v>
      </c>
    </row>
    <row r="1536" spans="2:19" x14ac:dyDescent="0.3">
      <c r="B1536" t="s">
        <v>3686</v>
      </c>
      <c r="C1536" t="s">
        <v>73</v>
      </c>
      <c r="D1536" t="s">
        <v>290</v>
      </c>
      <c r="E1536" t="s">
        <v>3687</v>
      </c>
      <c r="G1536" t="s">
        <v>3454</v>
      </c>
      <c r="H1536">
        <v>2025</v>
      </c>
      <c r="I1536" t="s">
        <v>588</v>
      </c>
      <c r="J1536" t="s">
        <v>595</v>
      </c>
      <c r="K1536" t="s">
        <v>3688</v>
      </c>
      <c r="O1536" s="6"/>
      <c r="P1536" s="6">
        <v>78</v>
      </c>
      <c r="Q1536" s="2">
        <v>1</v>
      </c>
      <c r="R1536" t="s">
        <v>166</v>
      </c>
      <c r="S1536" s="6">
        <f>Tabel134[[#This Row],[%-Eigendom]]*Tabel134[[#This Row],[Vermogen (KWp)]]</f>
        <v>78</v>
      </c>
    </row>
    <row r="1537" spans="2:19" x14ac:dyDescent="0.3">
      <c r="B1537" t="s">
        <v>3689</v>
      </c>
      <c r="C1537" t="s">
        <v>42</v>
      </c>
      <c r="D1537" t="s">
        <v>93</v>
      </c>
      <c r="E1537" t="s">
        <v>94</v>
      </c>
      <c r="F1537" t="s">
        <v>95</v>
      </c>
      <c r="G1537" t="s">
        <v>3454</v>
      </c>
      <c r="H1537">
        <v>2025</v>
      </c>
      <c r="I1537" t="s">
        <v>588</v>
      </c>
      <c r="J1537" t="s">
        <v>595</v>
      </c>
      <c r="K1537" t="s">
        <v>2462</v>
      </c>
      <c r="O1537" s="6"/>
      <c r="P1537" s="6">
        <v>80</v>
      </c>
      <c r="Q1537" s="2">
        <v>1</v>
      </c>
      <c r="R1537" t="s">
        <v>166</v>
      </c>
      <c r="S1537" s="6">
        <f>Tabel134[[#This Row],[%-Eigendom]]*Tabel134[[#This Row],[Vermogen (KWp)]]</f>
        <v>80</v>
      </c>
    </row>
    <row r="1538" spans="2:19" x14ac:dyDescent="0.3">
      <c r="B1538" t="s">
        <v>3690</v>
      </c>
      <c r="C1538" t="s">
        <v>48</v>
      </c>
      <c r="D1538" t="s">
        <v>228</v>
      </c>
      <c r="E1538" t="s">
        <v>781</v>
      </c>
      <c r="F1538" t="s">
        <v>3691</v>
      </c>
      <c r="G1538" t="s">
        <v>3454</v>
      </c>
      <c r="H1538">
        <v>2025</v>
      </c>
      <c r="I1538" t="s">
        <v>588</v>
      </c>
      <c r="J1538" t="s">
        <v>595</v>
      </c>
      <c r="K1538" t="s">
        <v>1861</v>
      </c>
      <c r="O1538" s="6"/>
      <c r="P1538" s="6">
        <v>410</v>
      </c>
      <c r="Q1538" s="2">
        <v>1</v>
      </c>
      <c r="R1538" t="s">
        <v>166</v>
      </c>
      <c r="S1538" s="6">
        <f>Tabel134[[#This Row],[%-Eigendom]]*Tabel134[[#This Row],[Vermogen (KWp)]]</f>
        <v>410</v>
      </c>
    </row>
    <row r="1539" spans="2:19" x14ac:dyDescent="0.3">
      <c r="B1539" t="s">
        <v>3692</v>
      </c>
      <c r="C1539" t="s">
        <v>85</v>
      </c>
      <c r="D1539" t="s">
        <v>86</v>
      </c>
      <c r="E1539" t="s">
        <v>85</v>
      </c>
      <c r="F1539" t="s">
        <v>457</v>
      </c>
      <c r="G1539" t="s">
        <v>3454</v>
      </c>
      <c r="H1539">
        <v>2025</v>
      </c>
      <c r="I1539" t="s">
        <v>588</v>
      </c>
      <c r="J1539" t="s">
        <v>595</v>
      </c>
      <c r="K1539" t="s">
        <v>458</v>
      </c>
      <c r="O1539" s="6"/>
      <c r="P1539" s="6">
        <v>62</v>
      </c>
      <c r="Q1539" s="2">
        <v>1</v>
      </c>
      <c r="R1539" t="s">
        <v>166</v>
      </c>
      <c r="S1539" s="6">
        <f>Tabel134[[#This Row],[%-Eigendom]]*Tabel134[[#This Row],[Vermogen (KWp)]]</f>
        <v>62</v>
      </c>
    </row>
    <row r="1540" spans="2:19" x14ac:dyDescent="0.3">
      <c r="B1540" t="s">
        <v>3693</v>
      </c>
      <c r="C1540" t="s">
        <v>48</v>
      </c>
      <c r="D1540" t="s">
        <v>49</v>
      </c>
      <c r="E1540" t="s">
        <v>571</v>
      </c>
      <c r="G1540" t="s">
        <v>3454</v>
      </c>
      <c r="H1540">
        <v>2025</v>
      </c>
      <c r="I1540" t="s">
        <v>588</v>
      </c>
      <c r="J1540" t="s">
        <v>595</v>
      </c>
      <c r="K1540" t="s">
        <v>572</v>
      </c>
      <c r="O1540" s="6"/>
      <c r="P1540" s="6">
        <v>42</v>
      </c>
      <c r="Q1540" s="2">
        <v>1</v>
      </c>
      <c r="R1540" t="s">
        <v>166</v>
      </c>
      <c r="S1540" s="6">
        <f>Tabel134[[#This Row],[%-Eigendom]]*Tabel134[[#This Row],[Vermogen (KWp)]]</f>
        <v>42</v>
      </c>
    </row>
    <row r="1541" spans="2:19" x14ac:dyDescent="0.3">
      <c r="B1541" t="s">
        <v>3694</v>
      </c>
      <c r="C1541" t="s">
        <v>37</v>
      </c>
      <c r="D1541" t="s">
        <v>538</v>
      </c>
      <c r="E1541" t="s">
        <v>3695</v>
      </c>
      <c r="G1541" t="s">
        <v>3473</v>
      </c>
      <c r="H1541">
        <v>2025</v>
      </c>
      <c r="I1541" t="s">
        <v>588</v>
      </c>
      <c r="J1541" t="s">
        <v>595</v>
      </c>
      <c r="K1541" t="s">
        <v>1668</v>
      </c>
      <c r="O1541" s="6"/>
      <c r="P1541" s="6"/>
      <c r="Q1541" s="2"/>
      <c r="R1541" t="s">
        <v>46</v>
      </c>
      <c r="S1541" s="6">
        <f>Tabel134[[#This Row],[%-Eigendom]]*Tabel134[[#This Row],[Vermogen (KWp)]]</f>
        <v>0</v>
      </c>
    </row>
    <row r="1542" spans="2:19" x14ac:dyDescent="0.3">
      <c r="B1542" t="s">
        <v>3696</v>
      </c>
      <c r="C1542" t="s">
        <v>42</v>
      </c>
      <c r="D1542" t="s">
        <v>93</v>
      </c>
      <c r="E1542" t="s">
        <v>2805</v>
      </c>
      <c r="G1542" t="s">
        <v>3454</v>
      </c>
      <c r="H1542">
        <v>2025</v>
      </c>
      <c r="I1542" t="s">
        <v>607</v>
      </c>
      <c r="J1542" t="s">
        <v>595</v>
      </c>
      <c r="K1542" t="s">
        <v>986</v>
      </c>
      <c r="L1542" t="s">
        <v>3559</v>
      </c>
      <c r="N1542" t="s">
        <v>3697</v>
      </c>
      <c r="O1542" s="6">
        <v>16000</v>
      </c>
      <c r="P1542" s="6">
        <v>8000</v>
      </c>
      <c r="Q1542" s="2">
        <v>0.5</v>
      </c>
      <c r="R1542" t="s">
        <v>71</v>
      </c>
      <c r="S1542" s="6">
        <f>Tabel134[[#This Row],[%-Eigendom]]*Tabel134[[#This Row],[Vermogen (KWp)]]</f>
        <v>4000</v>
      </c>
    </row>
    <row r="1543" spans="2:19" x14ac:dyDescent="0.3">
      <c r="B1543" t="s">
        <v>3698</v>
      </c>
      <c r="C1543" t="s">
        <v>37</v>
      </c>
      <c r="D1543" t="s">
        <v>362</v>
      </c>
      <c r="E1543" t="s">
        <v>811</v>
      </c>
      <c r="F1543" t="s">
        <v>3699</v>
      </c>
      <c r="G1543" t="s">
        <v>3473</v>
      </c>
      <c r="H1543">
        <v>2025</v>
      </c>
      <c r="I1543" t="s">
        <v>588</v>
      </c>
      <c r="J1543" t="s">
        <v>595</v>
      </c>
      <c r="K1543" t="s">
        <v>3700</v>
      </c>
      <c r="O1543" s="6"/>
      <c r="P1543" s="6">
        <v>1138</v>
      </c>
      <c r="Q1543" s="2">
        <v>1</v>
      </c>
      <c r="R1543" t="s">
        <v>46</v>
      </c>
      <c r="S1543" s="6">
        <f>Tabel134[[#This Row],[%-Eigendom]]*Tabel134[[#This Row],[Vermogen (KWp)]]</f>
        <v>1138</v>
      </c>
    </row>
    <row r="1544" spans="2:19" x14ac:dyDescent="0.3">
      <c r="B1544" t="s">
        <v>3701</v>
      </c>
      <c r="C1544" t="s">
        <v>73</v>
      </c>
      <c r="D1544" t="s">
        <v>74</v>
      </c>
      <c r="E1544" t="s">
        <v>3702</v>
      </c>
      <c r="G1544" t="s">
        <v>3454</v>
      </c>
      <c r="H1544">
        <v>2025</v>
      </c>
      <c r="I1544" t="s">
        <v>588</v>
      </c>
      <c r="J1544" t="s">
        <v>595</v>
      </c>
      <c r="K1544" t="s">
        <v>3703</v>
      </c>
      <c r="O1544" s="6"/>
      <c r="P1544" s="6">
        <v>80</v>
      </c>
      <c r="Q1544" s="2"/>
      <c r="R1544" t="s">
        <v>166</v>
      </c>
      <c r="S1544" s="6">
        <f>Tabel134[[#This Row],[%-Eigendom]]*Tabel134[[#This Row],[Vermogen (KWp)]]</f>
        <v>0</v>
      </c>
    </row>
    <row r="1545" spans="2:19" x14ac:dyDescent="0.3">
      <c r="B1545" t="s">
        <v>3704</v>
      </c>
      <c r="C1545" t="s">
        <v>66</v>
      </c>
      <c r="D1545" t="s">
        <v>67</v>
      </c>
      <c r="E1545" t="s">
        <v>738</v>
      </c>
      <c r="G1545" t="s">
        <v>3454</v>
      </c>
      <c r="H1545">
        <v>2025</v>
      </c>
      <c r="I1545" t="s">
        <v>588</v>
      </c>
      <c r="J1545" t="s">
        <v>595</v>
      </c>
      <c r="K1545" t="s">
        <v>1623</v>
      </c>
      <c r="O1545" s="6"/>
      <c r="P1545" s="6">
        <v>84</v>
      </c>
      <c r="Q1545" s="2">
        <v>1</v>
      </c>
      <c r="R1545" t="s">
        <v>166</v>
      </c>
      <c r="S1545" s="6">
        <f>Tabel134[[#This Row],[%-Eigendom]]*Tabel134[[#This Row],[Vermogen (KWp)]]</f>
        <v>84</v>
      </c>
    </row>
    <row r="1546" spans="2:19" x14ac:dyDescent="0.3">
      <c r="B1546" t="s">
        <v>3705</v>
      </c>
      <c r="C1546" t="s">
        <v>73</v>
      </c>
      <c r="D1546" t="s">
        <v>74</v>
      </c>
      <c r="E1546" t="s">
        <v>1718</v>
      </c>
      <c r="F1546" t="s">
        <v>3706</v>
      </c>
      <c r="G1546" t="s">
        <v>3454</v>
      </c>
      <c r="H1546">
        <v>2025</v>
      </c>
      <c r="I1546" t="s">
        <v>588</v>
      </c>
      <c r="J1546" t="s">
        <v>595</v>
      </c>
      <c r="K1546" t="s">
        <v>1720</v>
      </c>
      <c r="O1546" s="6"/>
      <c r="P1546" s="6">
        <v>80</v>
      </c>
      <c r="Q1546" s="2">
        <v>1</v>
      </c>
      <c r="R1546" t="s">
        <v>166</v>
      </c>
      <c r="S1546" s="6">
        <f>Tabel134[[#This Row],[%-Eigendom]]*Tabel134[[#This Row],[Vermogen (KWp)]]</f>
        <v>80</v>
      </c>
    </row>
    <row r="1547" spans="2:19" x14ac:dyDescent="0.3">
      <c r="B1547" t="s">
        <v>3707</v>
      </c>
      <c r="C1547" t="s">
        <v>138</v>
      </c>
      <c r="D1547" t="s">
        <v>139</v>
      </c>
      <c r="E1547" t="s">
        <v>168</v>
      </c>
      <c r="F1547" t="s">
        <v>3708</v>
      </c>
      <c r="G1547" t="s">
        <v>3454</v>
      </c>
      <c r="H1547">
        <v>2025</v>
      </c>
      <c r="I1547" t="s">
        <v>588</v>
      </c>
      <c r="J1547" t="s">
        <v>595</v>
      </c>
      <c r="K1547" t="s">
        <v>170</v>
      </c>
      <c r="O1547" s="6"/>
      <c r="P1547" s="6"/>
      <c r="Q1547" s="2"/>
      <c r="R1547" t="s">
        <v>166</v>
      </c>
      <c r="S1547" s="6">
        <f>Tabel134[[#This Row],[%-Eigendom]]*Tabel134[[#This Row],[Vermogen (KWp)]]</f>
        <v>0</v>
      </c>
    </row>
    <row r="1548" spans="2:19" x14ac:dyDescent="0.3">
      <c r="B1548" t="s">
        <v>3709</v>
      </c>
      <c r="C1548" t="s">
        <v>28</v>
      </c>
      <c r="D1548" t="s">
        <v>33</v>
      </c>
      <c r="E1548" t="s">
        <v>1924</v>
      </c>
      <c r="G1548" t="s">
        <v>3454</v>
      </c>
      <c r="H1548">
        <v>2025</v>
      </c>
      <c r="I1548" t="s">
        <v>588</v>
      </c>
      <c r="J1548" t="s">
        <v>595</v>
      </c>
      <c r="K1548" t="s">
        <v>3276</v>
      </c>
      <c r="O1548" s="6"/>
      <c r="P1548" s="6">
        <v>100</v>
      </c>
      <c r="Q1548" s="2">
        <v>1</v>
      </c>
      <c r="R1548" t="s">
        <v>166</v>
      </c>
      <c r="S1548" s="6">
        <f>Tabel134[[#This Row],[%-Eigendom]]*Tabel134[[#This Row],[Vermogen (KWp)]]</f>
        <v>100</v>
      </c>
    </row>
    <row r="1549" spans="2:19" x14ac:dyDescent="0.3">
      <c r="B1549" t="s">
        <v>3710</v>
      </c>
      <c r="C1549" t="s">
        <v>37</v>
      </c>
      <c r="D1549" t="s">
        <v>390</v>
      </c>
      <c r="E1549" s="5" t="s">
        <v>391</v>
      </c>
      <c r="F1549" t="s">
        <v>1796</v>
      </c>
      <c r="G1549" t="s">
        <v>3454</v>
      </c>
      <c r="H1549">
        <v>2025</v>
      </c>
      <c r="I1549" t="s">
        <v>607</v>
      </c>
      <c r="J1549" t="s">
        <v>2114</v>
      </c>
      <c r="K1549" t="s">
        <v>3711</v>
      </c>
      <c r="L1549" t="s">
        <v>3712</v>
      </c>
      <c r="M1549" t="s">
        <v>3713</v>
      </c>
      <c r="N1549" t="s">
        <v>3714</v>
      </c>
      <c r="O1549" s="6"/>
      <c r="P1549" s="6">
        <v>11914</v>
      </c>
      <c r="Q1549" s="2">
        <v>1</v>
      </c>
      <c r="R1549" t="s">
        <v>166</v>
      </c>
      <c r="S1549" s="6">
        <f>Tabel134[[#This Row],[%-Eigendom]]*Tabel134[[#This Row],[Vermogen (KWp)]]</f>
        <v>11914</v>
      </c>
    </row>
    <row r="1550" spans="2:19" x14ac:dyDescent="0.3">
      <c r="B1550" t="s">
        <v>3540</v>
      </c>
      <c r="C1550" t="s">
        <v>37</v>
      </c>
      <c r="D1550" t="s">
        <v>38</v>
      </c>
      <c r="E1550" t="s">
        <v>883</v>
      </c>
      <c r="F1550" t="s">
        <v>3715</v>
      </c>
      <c r="G1550" t="s">
        <v>3454</v>
      </c>
      <c r="H1550">
        <v>2025</v>
      </c>
      <c r="I1550" t="s">
        <v>588</v>
      </c>
      <c r="J1550" t="s">
        <v>2114</v>
      </c>
      <c r="K1550" t="s">
        <v>3716</v>
      </c>
      <c r="L1550" t="s">
        <v>2493</v>
      </c>
      <c r="O1550" s="6"/>
      <c r="P1550" s="6">
        <v>333</v>
      </c>
      <c r="Q1550" s="2">
        <v>1</v>
      </c>
      <c r="R1550" t="s">
        <v>166</v>
      </c>
      <c r="S1550" s="6">
        <f>Tabel134[[#This Row],[%-Eigendom]]*Tabel134[[#This Row],[Vermogen (KWp)]]</f>
        <v>333</v>
      </c>
    </row>
    <row r="1551" spans="2:19" x14ac:dyDescent="0.3">
      <c r="B1551" t="s">
        <v>3540</v>
      </c>
      <c r="C1551" t="s">
        <v>37</v>
      </c>
      <c r="D1551" t="s">
        <v>38</v>
      </c>
      <c r="E1551" t="s">
        <v>3717</v>
      </c>
      <c r="F1551" t="s">
        <v>3718</v>
      </c>
      <c r="G1551" t="s">
        <v>3454</v>
      </c>
      <c r="H1551">
        <v>2025</v>
      </c>
      <c r="I1551" t="s">
        <v>588</v>
      </c>
      <c r="J1551" t="s">
        <v>2114</v>
      </c>
      <c r="K1551" t="s">
        <v>3716</v>
      </c>
      <c r="L1551" t="s">
        <v>2493</v>
      </c>
      <c r="O1551" s="6"/>
      <c r="P1551" s="6">
        <v>122</v>
      </c>
      <c r="Q1551" s="2">
        <v>1</v>
      </c>
      <c r="R1551" t="s">
        <v>166</v>
      </c>
      <c r="S1551" s="6">
        <f>Tabel134[[#This Row],[%-Eigendom]]*Tabel134[[#This Row],[Vermogen (KWp)]]</f>
        <v>122</v>
      </c>
    </row>
    <row r="1552" spans="2:19" x14ac:dyDescent="0.3">
      <c r="B1552" t="s">
        <v>3719</v>
      </c>
      <c r="C1552" t="s">
        <v>48</v>
      </c>
      <c r="D1552" t="s">
        <v>49</v>
      </c>
      <c r="E1552" t="s">
        <v>340</v>
      </c>
      <c r="G1552" t="s">
        <v>3454</v>
      </c>
      <c r="H1552">
        <v>2025</v>
      </c>
      <c r="I1552" t="s">
        <v>588</v>
      </c>
      <c r="J1552" t="s">
        <v>2114</v>
      </c>
      <c r="K1552" t="s">
        <v>3335</v>
      </c>
      <c r="L1552" t="s">
        <v>2362</v>
      </c>
      <c r="O1552" s="6"/>
      <c r="P1552" s="6">
        <v>65</v>
      </c>
      <c r="Q1552" s="2">
        <v>1</v>
      </c>
      <c r="R1552" t="s">
        <v>166</v>
      </c>
      <c r="S1552" s="6">
        <f>Tabel134[[#This Row],[%-Eigendom]]*Tabel134[[#This Row],[Vermogen (KWp)]]</f>
        <v>65</v>
      </c>
    </row>
    <row r="1553" spans="2:19" x14ac:dyDescent="0.3">
      <c r="B1553" t="s">
        <v>3720</v>
      </c>
      <c r="C1553" t="s">
        <v>48</v>
      </c>
      <c r="D1553" t="s">
        <v>49</v>
      </c>
      <c r="E1553" t="s">
        <v>1732</v>
      </c>
      <c r="G1553" t="s">
        <v>3454</v>
      </c>
      <c r="H1553">
        <v>2025</v>
      </c>
      <c r="I1553" t="s">
        <v>588</v>
      </c>
      <c r="J1553" t="s">
        <v>2114</v>
      </c>
      <c r="K1553" t="s">
        <v>3199</v>
      </c>
      <c r="L1553" t="s">
        <v>2362</v>
      </c>
      <c r="O1553" s="6"/>
      <c r="P1553" s="6">
        <v>180</v>
      </c>
      <c r="Q1553" s="2">
        <v>1</v>
      </c>
      <c r="R1553" t="s">
        <v>166</v>
      </c>
      <c r="S1553" s="6">
        <f>Tabel134[[#This Row],[%-Eigendom]]*Tabel134[[#This Row],[Vermogen (KWp)]]</f>
        <v>180</v>
      </c>
    </row>
    <row r="1554" spans="2:19" x14ac:dyDescent="0.3">
      <c r="B1554" t="s">
        <v>3721</v>
      </c>
      <c r="C1554" t="s">
        <v>66</v>
      </c>
      <c r="D1554" t="s">
        <v>67</v>
      </c>
      <c r="E1554" t="s">
        <v>3104</v>
      </c>
      <c r="G1554" t="s">
        <v>3454</v>
      </c>
      <c r="H1554">
        <v>2025</v>
      </c>
      <c r="I1554" t="s">
        <v>588</v>
      </c>
      <c r="J1554" t="s">
        <v>595</v>
      </c>
      <c r="K1554" t="s">
        <v>3105</v>
      </c>
      <c r="O1554" s="6"/>
      <c r="P1554" s="6">
        <v>45</v>
      </c>
      <c r="Q1554" s="2">
        <v>1</v>
      </c>
      <c r="R1554" t="s">
        <v>166</v>
      </c>
      <c r="S1554" s="6">
        <f>Tabel134[[#This Row],[%-Eigendom]]*Tabel134[[#This Row],[Vermogen (KWp)]]</f>
        <v>45</v>
      </c>
    </row>
    <row r="1555" spans="2:19" x14ac:dyDescent="0.3">
      <c r="B1555" t="s">
        <v>3722</v>
      </c>
      <c r="C1555" t="s">
        <v>85</v>
      </c>
      <c r="D1555" t="s">
        <v>86</v>
      </c>
      <c r="E1555" t="s">
        <v>87</v>
      </c>
      <c r="F1555" t="s">
        <v>268</v>
      </c>
      <c r="G1555" t="s">
        <v>3454</v>
      </c>
      <c r="H1555">
        <v>2025</v>
      </c>
      <c r="I1555" t="s">
        <v>588</v>
      </c>
      <c r="J1555" t="s">
        <v>595</v>
      </c>
      <c r="K1555" t="s">
        <v>2548</v>
      </c>
      <c r="O1555" s="6"/>
      <c r="P1555" s="6">
        <v>85</v>
      </c>
      <c r="Q1555" s="2">
        <v>1</v>
      </c>
      <c r="R1555" t="s">
        <v>166</v>
      </c>
      <c r="S1555" s="6">
        <f>Tabel134[[#This Row],[%-Eigendom]]*Tabel134[[#This Row],[Vermogen (KWp)]]</f>
        <v>85</v>
      </c>
    </row>
    <row r="1556" spans="2:19" x14ac:dyDescent="0.3">
      <c r="B1556" t="s">
        <v>3723</v>
      </c>
      <c r="C1556" t="s">
        <v>66</v>
      </c>
      <c r="D1556" t="s">
        <v>67</v>
      </c>
      <c r="E1556" t="s">
        <v>738</v>
      </c>
      <c r="F1556" t="s">
        <v>3104</v>
      </c>
      <c r="G1556" t="s">
        <v>3454</v>
      </c>
      <c r="H1556">
        <v>2025</v>
      </c>
      <c r="I1556" t="s">
        <v>588</v>
      </c>
      <c r="J1556" t="s">
        <v>595</v>
      </c>
      <c r="K1556" t="s">
        <v>3724</v>
      </c>
      <c r="O1556" s="6"/>
      <c r="P1556" s="6">
        <v>50</v>
      </c>
      <c r="Q1556" s="2">
        <v>1</v>
      </c>
      <c r="R1556" t="s">
        <v>166</v>
      </c>
      <c r="S1556" s="6">
        <f>Tabel134[[#This Row],[%-Eigendom]]*Tabel134[[#This Row],[Vermogen (KWp)]]</f>
        <v>50</v>
      </c>
    </row>
    <row r="1557" spans="2:19" x14ac:dyDescent="0.3">
      <c r="B1557" t="s">
        <v>3725</v>
      </c>
      <c r="C1557" t="s">
        <v>48</v>
      </c>
      <c r="D1557" t="s">
        <v>49</v>
      </c>
      <c r="E1557" s="5" t="s">
        <v>272</v>
      </c>
      <c r="F1557" t="s">
        <v>2222</v>
      </c>
      <c r="G1557" t="s">
        <v>3454</v>
      </c>
      <c r="H1557">
        <v>2025</v>
      </c>
      <c r="I1557" t="s">
        <v>588</v>
      </c>
      <c r="J1557" t="s">
        <v>595</v>
      </c>
      <c r="K1557" t="s">
        <v>2223</v>
      </c>
      <c r="O1557" s="6"/>
      <c r="P1557" s="6">
        <v>84</v>
      </c>
      <c r="Q1557" s="2">
        <v>1</v>
      </c>
      <c r="R1557" t="s">
        <v>166</v>
      </c>
      <c r="S1557" s="6">
        <f>Tabel134[[#This Row],[%-Eigendom]]*Tabel134[[#This Row],[Vermogen (KWp)]]</f>
        <v>84</v>
      </c>
    </row>
    <row r="1558" spans="2:19" x14ac:dyDescent="0.3">
      <c r="B1558" t="s">
        <v>3726</v>
      </c>
      <c r="C1558" t="s">
        <v>48</v>
      </c>
      <c r="D1558" t="s">
        <v>49</v>
      </c>
      <c r="E1558" s="5" t="s">
        <v>272</v>
      </c>
      <c r="F1558" t="s">
        <v>2222</v>
      </c>
      <c r="G1558" t="s">
        <v>3454</v>
      </c>
      <c r="H1558">
        <v>2025</v>
      </c>
      <c r="I1558" t="s">
        <v>588</v>
      </c>
      <c r="J1558" t="s">
        <v>595</v>
      </c>
      <c r="K1558" t="s">
        <v>2223</v>
      </c>
      <c r="O1558" s="6"/>
      <c r="P1558" s="6">
        <v>74</v>
      </c>
      <c r="Q1558" s="2">
        <v>1</v>
      </c>
      <c r="R1558" t="s">
        <v>166</v>
      </c>
      <c r="S1558" s="6">
        <f>Tabel134[[#This Row],[%-Eigendom]]*Tabel134[[#This Row],[Vermogen (KWp)]]</f>
        <v>74</v>
      </c>
    </row>
    <row r="1559" spans="2:19" x14ac:dyDescent="0.3">
      <c r="B1559" t="s">
        <v>3727</v>
      </c>
      <c r="C1559" t="s">
        <v>48</v>
      </c>
      <c r="D1559" t="s">
        <v>49</v>
      </c>
      <c r="E1559" s="5" t="s">
        <v>272</v>
      </c>
      <c r="F1559" t="s">
        <v>2222</v>
      </c>
      <c r="G1559" t="s">
        <v>3454</v>
      </c>
      <c r="H1559">
        <v>2025</v>
      </c>
      <c r="I1559" t="s">
        <v>588</v>
      </c>
      <c r="J1559" t="s">
        <v>595</v>
      </c>
      <c r="K1559" t="s">
        <v>2223</v>
      </c>
      <c r="O1559" s="6"/>
      <c r="P1559" s="6">
        <v>250</v>
      </c>
      <c r="Q1559" s="2">
        <v>1</v>
      </c>
      <c r="R1559" t="s">
        <v>166</v>
      </c>
      <c r="S1559" s="6">
        <f>Tabel134[[#This Row],[%-Eigendom]]*Tabel134[[#This Row],[Vermogen (KWp)]]</f>
        <v>250</v>
      </c>
    </row>
    <row r="1560" spans="2:19" x14ac:dyDescent="0.3">
      <c r="B1560" t="s">
        <v>3728</v>
      </c>
      <c r="C1560" t="s">
        <v>48</v>
      </c>
      <c r="D1560" t="s">
        <v>49</v>
      </c>
      <c r="E1560" s="5" t="s">
        <v>272</v>
      </c>
      <c r="F1560" t="s">
        <v>2222</v>
      </c>
      <c r="G1560" t="s">
        <v>3454</v>
      </c>
      <c r="H1560">
        <v>2025</v>
      </c>
      <c r="I1560" t="s">
        <v>588</v>
      </c>
      <c r="J1560" t="s">
        <v>595</v>
      </c>
      <c r="K1560" t="s">
        <v>2223</v>
      </c>
      <c r="O1560" s="6"/>
      <c r="P1560" s="6">
        <v>84</v>
      </c>
      <c r="Q1560" s="2">
        <v>1</v>
      </c>
      <c r="R1560" t="s">
        <v>166</v>
      </c>
      <c r="S1560" s="6">
        <f>Tabel134[[#This Row],[%-Eigendom]]*Tabel134[[#This Row],[Vermogen (KWp)]]</f>
        <v>84</v>
      </c>
    </row>
    <row r="1561" spans="2:19" x14ac:dyDescent="0.3">
      <c r="B1561" t="s">
        <v>3729</v>
      </c>
      <c r="C1561" t="s">
        <v>73</v>
      </c>
      <c r="D1561" t="s">
        <v>74</v>
      </c>
      <c r="E1561" t="s">
        <v>3730</v>
      </c>
      <c r="F1561" t="s">
        <v>3731</v>
      </c>
      <c r="G1561" t="s">
        <v>3454</v>
      </c>
      <c r="H1561">
        <v>2025</v>
      </c>
      <c r="I1561" t="s">
        <v>588</v>
      </c>
      <c r="J1561" t="s">
        <v>595</v>
      </c>
      <c r="K1561" t="s">
        <v>3732</v>
      </c>
      <c r="O1561" s="6"/>
      <c r="P1561" s="6">
        <v>75</v>
      </c>
      <c r="Q1561" s="2">
        <v>1</v>
      </c>
      <c r="R1561" t="s">
        <v>166</v>
      </c>
      <c r="S1561" s="6">
        <f>Tabel134[[#This Row],[%-Eigendom]]*Tabel134[[#This Row],[Vermogen (KWp)]]</f>
        <v>75</v>
      </c>
    </row>
    <row r="1562" spans="2:19" x14ac:dyDescent="0.3">
      <c r="B1562" t="s">
        <v>3733</v>
      </c>
      <c r="C1562" t="s">
        <v>60</v>
      </c>
      <c r="D1562" t="s">
        <v>61</v>
      </c>
      <c r="E1562" t="s">
        <v>62</v>
      </c>
      <c r="F1562" t="s">
        <v>3734</v>
      </c>
      <c r="G1562" t="s">
        <v>3454</v>
      </c>
      <c r="H1562">
        <v>2025</v>
      </c>
      <c r="I1562" t="s">
        <v>588</v>
      </c>
      <c r="J1562" t="s">
        <v>595</v>
      </c>
      <c r="K1562" t="s">
        <v>2681</v>
      </c>
      <c r="O1562" s="6"/>
      <c r="P1562" s="6">
        <v>79</v>
      </c>
      <c r="Q1562" s="2">
        <v>1</v>
      </c>
      <c r="R1562" t="s">
        <v>166</v>
      </c>
      <c r="S1562" s="6">
        <f>Tabel134[[#This Row],[%-Eigendom]]*Tabel134[[#This Row],[Vermogen (KWp)]]</f>
        <v>79</v>
      </c>
    </row>
    <row r="1563" spans="2:19" x14ac:dyDescent="0.3">
      <c r="B1563" t="s">
        <v>3735</v>
      </c>
      <c r="C1563" t="s">
        <v>28</v>
      </c>
      <c r="D1563" t="s">
        <v>33</v>
      </c>
      <c r="E1563" t="s">
        <v>3344</v>
      </c>
      <c r="F1563" t="s">
        <v>3736</v>
      </c>
      <c r="G1563" t="s">
        <v>3454</v>
      </c>
      <c r="H1563">
        <v>2025</v>
      </c>
      <c r="I1563" t="s">
        <v>588</v>
      </c>
      <c r="J1563" t="s">
        <v>599</v>
      </c>
      <c r="K1563" t="s">
        <v>3737</v>
      </c>
      <c r="O1563" s="6"/>
      <c r="P1563" s="6">
        <v>100</v>
      </c>
      <c r="Q1563" s="2">
        <v>1</v>
      </c>
      <c r="R1563" t="s">
        <v>166</v>
      </c>
      <c r="S1563" s="6">
        <f>Tabel134[[#This Row],[%-Eigendom]]*Tabel134[[#This Row],[Vermogen (KWp)]]</f>
        <v>100</v>
      </c>
    </row>
    <row r="1564" spans="2:19" x14ac:dyDescent="0.3">
      <c r="B1564" t="s">
        <v>3738</v>
      </c>
      <c r="C1564" t="s">
        <v>37</v>
      </c>
      <c r="D1564" t="s">
        <v>362</v>
      </c>
      <c r="E1564" t="s">
        <v>1451</v>
      </c>
      <c r="G1564" t="s">
        <v>3454</v>
      </c>
      <c r="H1564">
        <v>2025</v>
      </c>
      <c r="I1564" t="s">
        <v>588</v>
      </c>
      <c r="J1564" t="s">
        <v>2513</v>
      </c>
      <c r="K1564" t="s">
        <v>3095</v>
      </c>
      <c r="O1564" s="6"/>
      <c r="P1564" s="6">
        <v>90</v>
      </c>
      <c r="Q1564" s="2">
        <v>1</v>
      </c>
      <c r="R1564" t="s">
        <v>166</v>
      </c>
      <c r="S1564" s="6">
        <f>Tabel134[[#This Row],[%-Eigendom]]*Tabel134[[#This Row],[Vermogen (KWp)]]</f>
        <v>90</v>
      </c>
    </row>
    <row r="1565" spans="2:19" x14ac:dyDescent="0.3">
      <c r="B1565" t="s">
        <v>3739</v>
      </c>
      <c r="C1565" t="s">
        <v>37</v>
      </c>
      <c r="D1565" t="s">
        <v>390</v>
      </c>
      <c r="E1565" t="s">
        <v>856</v>
      </c>
      <c r="F1565" t="s">
        <v>1315</v>
      </c>
      <c r="G1565" t="s">
        <v>3454</v>
      </c>
      <c r="H1565">
        <v>2025</v>
      </c>
      <c r="I1565" t="s">
        <v>588</v>
      </c>
      <c r="J1565" t="s">
        <v>2513</v>
      </c>
      <c r="K1565" t="s">
        <v>3095</v>
      </c>
      <c r="O1565" s="6"/>
      <c r="P1565" s="6">
        <v>88</v>
      </c>
      <c r="Q1565" s="2">
        <v>1</v>
      </c>
      <c r="R1565" t="s">
        <v>166</v>
      </c>
      <c r="S1565" s="6">
        <f>Tabel134[[#This Row],[%-Eigendom]]*Tabel134[[#This Row],[Vermogen (KWp)]]</f>
        <v>88</v>
      </c>
    </row>
    <row r="1566" spans="2:19" x14ac:dyDescent="0.3">
      <c r="B1566" t="s">
        <v>3740</v>
      </c>
      <c r="C1566" t="s">
        <v>42</v>
      </c>
      <c r="D1566" t="s">
        <v>93</v>
      </c>
      <c r="E1566" t="s">
        <v>1370</v>
      </c>
      <c r="F1566" t="s">
        <v>3741</v>
      </c>
      <c r="G1566" t="s">
        <v>3454</v>
      </c>
      <c r="H1566">
        <v>2025</v>
      </c>
      <c r="I1566" t="s">
        <v>607</v>
      </c>
      <c r="J1566" t="s">
        <v>599</v>
      </c>
      <c r="K1566" t="s">
        <v>3742</v>
      </c>
      <c r="N1566" t="s">
        <v>3743</v>
      </c>
      <c r="O1566" s="6">
        <v>50350</v>
      </c>
      <c r="P1566" s="6">
        <v>1000</v>
      </c>
      <c r="Q1566" s="2">
        <v>0.02</v>
      </c>
      <c r="R1566" t="s">
        <v>931</v>
      </c>
      <c r="S1566" s="6">
        <f>Tabel134[[#This Row],[%-Eigendom]]*Tabel134[[#This Row],[Vermogen (KWp)]]</f>
        <v>20</v>
      </c>
    </row>
    <row r="1567" spans="2:19" x14ac:dyDescent="0.3">
      <c r="B1567" t="s">
        <v>3744</v>
      </c>
      <c r="C1567" t="s">
        <v>28</v>
      </c>
      <c r="D1567" t="s">
        <v>29</v>
      </c>
      <c r="E1567" t="s">
        <v>2487</v>
      </c>
      <c r="F1567" t="s">
        <v>3745</v>
      </c>
      <c r="G1567" t="s">
        <v>3454</v>
      </c>
      <c r="H1567">
        <v>2025</v>
      </c>
      <c r="I1567" t="s">
        <v>588</v>
      </c>
      <c r="J1567" t="s">
        <v>595</v>
      </c>
      <c r="K1567" t="s">
        <v>3746</v>
      </c>
      <c r="O1567" s="6"/>
      <c r="P1567" s="6">
        <v>100</v>
      </c>
      <c r="Q1567" s="2">
        <v>1</v>
      </c>
      <c r="R1567" t="s">
        <v>166</v>
      </c>
      <c r="S1567" s="6">
        <f>Tabel134[[#This Row],[%-Eigendom]]*Tabel134[[#This Row],[Vermogen (KWp)]]</f>
        <v>100</v>
      </c>
    </row>
    <row r="1568" spans="2:19" x14ac:dyDescent="0.3">
      <c r="B1568" t="s">
        <v>3747</v>
      </c>
      <c r="C1568" t="s">
        <v>28</v>
      </c>
      <c r="D1568" t="s">
        <v>29</v>
      </c>
      <c r="E1568" t="s">
        <v>2487</v>
      </c>
      <c r="F1568" t="s">
        <v>3745</v>
      </c>
      <c r="G1568" t="s">
        <v>3454</v>
      </c>
      <c r="H1568">
        <v>2025</v>
      </c>
      <c r="I1568" t="s">
        <v>588</v>
      </c>
      <c r="J1568" t="s">
        <v>595</v>
      </c>
      <c r="K1568" t="s">
        <v>3746</v>
      </c>
      <c r="O1568" s="6"/>
      <c r="P1568" s="6">
        <v>100</v>
      </c>
      <c r="Q1568" s="2">
        <v>1</v>
      </c>
      <c r="R1568" t="s">
        <v>166</v>
      </c>
      <c r="S1568" s="6">
        <f>Tabel134[[#This Row],[%-Eigendom]]*Tabel134[[#This Row],[Vermogen (KWp)]]</f>
        <v>100</v>
      </c>
    </row>
    <row r="1569" spans="2:19" x14ac:dyDescent="0.3">
      <c r="B1569" t="s">
        <v>3748</v>
      </c>
      <c r="C1569" t="s">
        <v>42</v>
      </c>
      <c r="D1569" t="s">
        <v>520</v>
      </c>
      <c r="E1569" t="s">
        <v>521</v>
      </c>
      <c r="G1569" t="s">
        <v>3454</v>
      </c>
      <c r="H1569">
        <v>2025</v>
      </c>
      <c r="I1569" t="s">
        <v>588</v>
      </c>
      <c r="J1569" t="s">
        <v>595</v>
      </c>
      <c r="K1569" t="s">
        <v>522</v>
      </c>
      <c r="O1569" s="6"/>
      <c r="P1569" s="6">
        <v>16</v>
      </c>
      <c r="Q1569" s="2"/>
      <c r="R1569" t="s">
        <v>166</v>
      </c>
      <c r="S1569" s="6">
        <f>Tabel134[[#This Row],[%-Eigendom]]*Tabel134[[#This Row],[Vermogen (KWp)]]</f>
        <v>0</v>
      </c>
    </row>
    <row r="1570" spans="2:19" x14ac:dyDescent="0.3">
      <c r="B1570" t="s">
        <v>3749</v>
      </c>
      <c r="C1570" t="s">
        <v>60</v>
      </c>
      <c r="D1570" t="s">
        <v>61</v>
      </c>
      <c r="E1570" t="s">
        <v>3029</v>
      </c>
      <c r="F1570" t="s">
        <v>3750</v>
      </c>
      <c r="G1570" t="s">
        <v>3454</v>
      </c>
      <c r="H1570">
        <v>2025</v>
      </c>
      <c r="I1570" t="s">
        <v>588</v>
      </c>
      <c r="J1570" t="s">
        <v>595</v>
      </c>
      <c r="K1570" t="s">
        <v>3751</v>
      </c>
      <c r="O1570" s="6"/>
      <c r="P1570" s="6">
        <v>59</v>
      </c>
      <c r="Q1570" s="2"/>
      <c r="R1570" t="s">
        <v>166</v>
      </c>
      <c r="S1570" s="6">
        <f>Tabel134[[#This Row],[%-Eigendom]]*Tabel134[[#This Row],[Vermogen (KWp)]]</f>
        <v>0</v>
      </c>
    </row>
    <row r="1571" spans="2:19" x14ac:dyDescent="0.3">
      <c r="B1571" t="s">
        <v>3752</v>
      </c>
      <c r="C1571" t="s">
        <v>42</v>
      </c>
      <c r="D1571" t="s">
        <v>316</v>
      </c>
      <c r="E1571" t="s">
        <v>2288</v>
      </c>
      <c r="F1571" t="s">
        <v>2757</v>
      </c>
      <c r="G1571" t="s">
        <v>3454</v>
      </c>
      <c r="H1571">
        <v>2025</v>
      </c>
      <c r="I1571" t="s">
        <v>588</v>
      </c>
      <c r="J1571" t="s">
        <v>595</v>
      </c>
      <c r="K1571" t="s">
        <v>2758</v>
      </c>
      <c r="L1571" t="s">
        <v>769</v>
      </c>
      <c r="O1571" s="6"/>
      <c r="P1571" s="6">
        <v>77</v>
      </c>
      <c r="Q1571" s="2">
        <v>1</v>
      </c>
      <c r="R1571" t="s">
        <v>166</v>
      </c>
      <c r="S1571" s="6">
        <f>Tabel134[[#This Row],[%-Eigendom]]*Tabel134[[#This Row],[Vermogen (KWp)]]</f>
        <v>77</v>
      </c>
    </row>
    <row r="1572" spans="2:19" x14ac:dyDescent="0.3">
      <c r="B1572" t="s">
        <v>3753</v>
      </c>
      <c r="C1572" t="s">
        <v>28</v>
      </c>
      <c r="D1572" t="s">
        <v>33</v>
      </c>
      <c r="E1572" t="s">
        <v>2139</v>
      </c>
      <c r="F1572" t="s">
        <v>3443</v>
      </c>
      <c r="G1572" t="s">
        <v>3454</v>
      </c>
      <c r="H1572">
        <v>2025</v>
      </c>
      <c r="I1572" t="s">
        <v>588</v>
      </c>
      <c r="J1572" t="s">
        <v>595</v>
      </c>
      <c r="K1572" t="s">
        <v>3444</v>
      </c>
      <c r="O1572" s="6"/>
      <c r="P1572" s="6">
        <v>94</v>
      </c>
      <c r="Q1572" s="2">
        <v>1</v>
      </c>
      <c r="R1572" t="s">
        <v>166</v>
      </c>
      <c r="S1572" s="6">
        <f>Tabel134[[#This Row],[%-Eigendom]]*Tabel134[[#This Row],[Vermogen (KWp)]]</f>
        <v>94</v>
      </c>
    </row>
    <row r="1573" spans="2:19" x14ac:dyDescent="0.3">
      <c r="B1573" t="s">
        <v>3754</v>
      </c>
      <c r="C1573" t="s">
        <v>21</v>
      </c>
      <c r="D1573" t="s">
        <v>680</v>
      </c>
      <c r="E1573" t="s">
        <v>2320</v>
      </c>
      <c r="F1573" t="s">
        <v>2320</v>
      </c>
      <c r="G1573" t="s">
        <v>3454</v>
      </c>
      <c r="H1573">
        <v>2025</v>
      </c>
      <c r="I1573" t="s">
        <v>588</v>
      </c>
      <c r="J1573" t="s">
        <v>610</v>
      </c>
      <c r="K1573" t="s">
        <v>3503</v>
      </c>
      <c r="L1573" t="s">
        <v>3504</v>
      </c>
      <c r="O1573" s="6"/>
      <c r="P1573" s="6">
        <v>32</v>
      </c>
      <c r="Q1573" s="2">
        <v>1</v>
      </c>
      <c r="R1573" t="s">
        <v>166</v>
      </c>
      <c r="S1573" s="6">
        <f>Tabel134[[#This Row],[%-Eigendom]]*Tabel134[[#This Row],[Vermogen (KWp)]]</f>
        <v>32</v>
      </c>
    </row>
    <row r="1574" spans="2:19" x14ac:dyDescent="0.3">
      <c r="B1574" t="s">
        <v>3755</v>
      </c>
      <c r="C1574" t="s">
        <v>21</v>
      </c>
      <c r="D1574" t="s">
        <v>680</v>
      </c>
      <c r="E1574" t="s">
        <v>2320</v>
      </c>
      <c r="F1574" t="s">
        <v>2320</v>
      </c>
      <c r="G1574" t="s">
        <v>3454</v>
      </c>
      <c r="H1574">
        <v>2025</v>
      </c>
      <c r="I1574" t="s">
        <v>588</v>
      </c>
      <c r="J1574" t="s">
        <v>610</v>
      </c>
      <c r="K1574" t="s">
        <v>3503</v>
      </c>
      <c r="L1574" t="s">
        <v>3504</v>
      </c>
      <c r="O1574" s="6"/>
      <c r="P1574" s="6">
        <v>44</v>
      </c>
      <c r="Q1574" s="2">
        <v>1</v>
      </c>
      <c r="R1574" t="s">
        <v>166</v>
      </c>
      <c r="S1574" s="6">
        <f>Tabel134[[#This Row],[%-Eigendom]]*Tabel134[[#This Row],[Vermogen (KWp)]]</f>
        <v>44</v>
      </c>
    </row>
    <row r="1575" spans="2:19" x14ac:dyDescent="0.3">
      <c r="B1575" t="s">
        <v>3756</v>
      </c>
      <c r="C1575" t="s">
        <v>21</v>
      </c>
      <c r="D1575" t="s">
        <v>680</v>
      </c>
      <c r="E1575" t="s">
        <v>2320</v>
      </c>
      <c r="F1575" t="s">
        <v>2320</v>
      </c>
      <c r="G1575" t="s">
        <v>3454</v>
      </c>
      <c r="H1575">
        <v>2025</v>
      </c>
      <c r="I1575" t="s">
        <v>588</v>
      </c>
      <c r="J1575" t="s">
        <v>610</v>
      </c>
      <c r="K1575" t="s">
        <v>3503</v>
      </c>
      <c r="L1575" t="s">
        <v>3504</v>
      </c>
      <c r="O1575" s="6"/>
      <c r="P1575" s="6">
        <v>44</v>
      </c>
      <c r="Q1575" s="2">
        <v>1</v>
      </c>
      <c r="R1575" t="s">
        <v>166</v>
      </c>
      <c r="S1575" s="6">
        <f>Tabel134[[#This Row],[%-Eigendom]]*Tabel134[[#This Row],[Vermogen (KWp)]]</f>
        <v>44</v>
      </c>
    </row>
    <row r="1576" spans="2:19" x14ac:dyDescent="0.3">
      <c r="B1576" t="s">
        <v>3757</v>
      </c>
      <c r="C1576" t="s">
        <v>21</v>
      </c>
      <c r="D1576" t="s">
        <v>680</v>
      </c>
      <c r="E1576" t="s">
        <v>2320</v>
      </c>
      <c r="F1576" t="s">
        <v>2320</v>
      </c>
      <c r="G1576" t="s">
        <v>3454</v>
      </c>
      <c r="H1576">
        <v>2025</v>
      </c>
      <c r="I1576" t="s">
        <v>588</v>
      </c>
      <c r="J1576" t="s">
        <v>610</v>
      </c>
      <c r="K1576" t="s">
        <v>3503</v>
      </c>
      <c r="L1576" t="s">
        <v>3504</v>
      </c>
      <c r="O1576" s="6"/>
      <c r="P1576" s="6">
        <v>44</v>
      </c>
      <c r="Q1576" s="2">
        <v>1</v>
      </c>
      <c r="R1576" t="s">
        <v>166</v>
      </c>
      <c r="S1576" s="6">
        <f>Tabel134[[#This Row],[%-Eigendom]]*Tabel134[[#This Row],[Vermogen (KWp)]]</f>
        <v>44</v>
      </c>
    </row>
    <row r="1577" spans="2:19" x14ac:dyDescent="0.3">
      <c r="B1577" t="s">
        <v>3758</v>
      </c>
      <c r="C1577" t="s">
        <v>21</v>
      </c>
      <c r="D1577" t="s">
        <v>680</v>
      </c>
      <c r="E1577" t="s">
        <v>2320</v>
      </c>
      <c r="F1577" t="s">
        <v>2320</v>
      </c>
      <c r="G1577" t="s">
        <v>3454</v>
      </c>
      <c r="H1577">
        <v>2025</v>
      </c>
      <c r="I1577" t="s">
        <v>588</v>
      </c>
      <c r="J1577" t="s">
        <v>610</v>
      </c>
      <c r="K1577" t="s">
        <v>3503</v>
      </c>
      <c r="L1577" t="s">
        <v>3504</v>
      </c>
      <c r="O1577" s="6"/>
      <c r="P1577" s="6">
        <v>64</v>
      </c>
      <c r="Q1577" s="2">
        <v>1</v>
      </c>
      <c r="R1577" t="s">
        <v>166</v>
      </c>
      <c r="S1577" s="6">
        <f>Tabel134[[#This Row],[%-Eigendom]]*Tabel134[[#This Row],[Vermogen (KWp)]]</f>
        <v>64</v>
      </c>
    </row>
    <row r="1578" spans="2:19" x14ac:dyDescent="0.3">
      <c r="B1578" t="s">
        <v>3759</v>
      </c>
      <c r="C1578" t="s">
        <v>138</v>
      </c>
      <c r="D1578" t="s">
        <v>139</v>
      </c>
      <c r="E1578" t="s">
        <v>248</v>
      </c>
      <c r="F1578" t="s">
        <v>3760</v>
      </c>
      <c r="G1578" t="s">
        <v>3454</v>
      </c>
      <c r="H1578">
        <v>2025</v>
      </c>
      <c r="I1578" t="s">
        <v>588</v>
      </c>
      <c r="J1578" t="s">
        <v>595</v>
      </c>
      <c r="K1578" t="s">
        <v>3761</v>
      </c>
      <c r="O1578" s="6"/>
      <c r="P1578" s="6">
        <v>100</v>
      </c>
      <c r="Q1578" s="2">
        <v>1</v>
      </c>
      <c r="R1578" t="s">
        <v>166</v>
      </c>
      <c r="S1578" s="6">
        <f>Tabel134[[#This Row],[%-Eigendom]]*Tabel134[[#This Row],[Vermogen (KWp)]]</f>
        <v>100</v>
      </c>
    </row>
    <row r="1579" spans="2:19" x14ac:dyDescent="0.3">
      <c r="B1579" t="s">
        <v>3762</v>
      </c>
      <c r="C1579" t="s">
        <v>176</v>
      </c>
      <c r="D1579" t="s">
        <v>177</v>
      </c>
      <c r="E1579" t="s">
        <v>3763</v>
      </c>
      <c r="G1579" t="s">
        <v>3454</v>
      </c>
      <c r="H1579">
        <v>2025</v>
      </c>
      <c r="I1579" t="s">
        <v>588</v>
      </c>
      <c r="J1579" t="s">
        <v>599</v>
      </c>
      <c r="K1579" t="s">
        <v>3764</v>
      </c>
      <c r="O1579" s="6"/>
      <c r="P1579" s="6">
        <v>180</v>
      </c>
      <c r="Q1579" s="2">
        <v>1</v>
      </c>
      <c r="R1579" t="s">
        <v>166</v>
      </c>
      <c r="S1579" s="6">
        <f>Tabel134[[#This Row],[%-Eigendom]]*Tabel134[[#This Row],[Vermogen (KWp)]]</f>
        <v>180</v>
      </c>
    </row>
    <row r="1580" spans="2:19" x14ac:dyDescent="0.3">
      <c r="B1580" t="s">
        <v>3765</v>
      </c>
      <c r="C1580" t="s">
        <v>37</v>
      </c>
      <c r="D1580" t="s">
        <v>38</v>
      </c>
      <c r="E1580" t="s">
        <v>1570</v>
      </c>
      <c r="F1580" t="s">
        <v>3766</v>
      </c>
      <c r="G1580" t="s">
        <v>3454</v>
      </c>
      <c r="H1580">
        <v>2025</v>
      </c>
      <c r="I1580" t="s">
        <v>588</v>
      </c>
      <c r="J1580" t="s">
        <v>610</v>
      </c>
      <c r="K1580" t="s">
        <v>3767</v>
      </c>
      <c r="L1580" t="s">
        <v>3768</v>
      </c>
      <c r="O1580" s="6"/>
      <c r="P1580" s="6">
        <v>90</v>
      </c>
      <c r="Q1580" s="2">
        <v>1</v>
      </c>
      <c r="R1580" t="s">
        <v>166</v>
      </c>
      <c r="S1580" s="6">
        <f>Tabel134[[#This Row],[%-Eigendom]]*Tabel134[[#This Row],[Vermogen (KWp)]]</f>
        <v>90</v>
      </c>
    </row>
    <row r="1581" spans="2:19" x14ac:dyDescent="0.3">
      <c r="B1581" t="s">
        <v>3769</v>
      </c>
      <c r="C1581" t="s">
        <v>48</v>
      </c>
      <c r="D1581" t="s">
        <v>49</v>
      </c>
      <c r="E1581" t="s">
        <v>533</v>
      </c>
      <c r="G1581" t="s">
        <v>3473</v>
      </c>
      <c r="H1581">
        <v>2026</v>
      </c>
      <c r="I1581" t="s">
        <v>588</v>
      </c>
      <c r="J1581" t="s">
        <v>595</v>
      </c>
      <c r="K1581" t="s">
        <v>534</v>
      </c>
      <c r="O1581" s="6"/>
      <c r="P1581" s="6">
        <v>179</v>
      </c>
      <c r="Q1581" s="2">
        <v>1</v>
      </c>
      <c r="R1581" t="s">
        <v>166</v>
      </c>
      <c r="S1581" s="6">
        <f>Tabel134[[#This Row],[%-Eigendom]]*Tabel134[[#This Row],[Vermogen (KWp)]]</f>
        <v>179</v>
      </c>
    </row>
    <row r="1582" spans="2:19" x14ac:dyDescent="0.3">
      <c r="B1582" t="s">
        <v>3770</v>
      </c>
      <c r="C1582" t="s">
        <v>42</v>
      </c>
      <c r="D1582" t="s">
        <v>93</v>
      </c>
      <c r="E1582" t="s">
        <v>1370</v>
      </c>
      <c r="F1582" t="s">
        <v>3771</v>
      </c>
      <c r="G1582" t="s">
        <v>3454</v>
      </c>
      <c r="H1582">
        <v>2026</v>
      </c>
      <c r="I1582" t="s">
        <v>607</v>
      </c>
      <c r="J1582" t="s">
        <v>599</v>
      </c>
      <c r="K1582" t="s">
        <v>3772</v>
      </c>
      <c r="L1582" t="s">
        <v>2928</v>
      </c>
      <c r="O1582" s="6"/>
      <c r="P1582" s="6">
        <v>4000</v>
      </c>
      <c r="Q1582" s="2">
        <v>1</v>
      </c>
      <c r="R1582" t="s">
        <v>71</v>
      </c>
      <c r="S1582" s="6">
        <f>Tabel134[[#This Row],[%-Eigendom]]*Tabel134[[#This Row],[Vermogen (KWp)]]</f>
        <v>4000</v>
      </c>
    </row>
    <row r="1583" spans="2:19" x14ac:dyDescent="0.3">
      <c r="B1583" t="s">
        <v>3773</v>
      </c>
      <c r="C1583" t="s">
        <v>66</v>
      </c>
      <c r="D1583" t="s">
        <v>80</v>
      </c>
      <c r="E1583" t="s">
        <v>1739</v>
      </c>
      <c r="F1583" t="s">
        <v>3774</v>
      </c>
      <c r="G1583" t="s">
        <v>3454</v>
      </c>
      <c r="H1583">
        <v>2026</v>
      </c>
      <c r="I1583" t="s">
        <v>607</v>
      </c>
      <c r="J1583" t="s">
        <v>595</v>
      </c>
      <c r="K1583" t="s">
        <v>787</v>
      </c>
      <c r="L1583" t="s">
        <v>2864</v>
      </c>
      <c r="N1583" t="s">
        <v>2864</v>
      </c>
      <c r="O1583" s="6">
        <v>8000</v>
      </c>
      <c r="P1583" s="6">
        <v>1500</v>
      </c>
      <c r="Q1583" s="2">
        <v>0.19</v>
      </c>
      <c r="R1583" t="s">
        <v>931</v>
      </c>
      <c r="S1583" s="6">
        <f>Tabel134[[#This Row],[%-Eigendom]]*Tabel134[[#This Row],[Vermogen (KWp)]]</f>
        <v>285</v>
      </c>
    </row>
    <row r="1584" spans="2:19" x14ac:dyDescent="0.3">
      <c r="B1584" t="s">
        <v>3775</v>
      </c>
      <c r="C1584" t="s">
        <v>28</v>
      </c>
      <c r="D1584" t="s">
        <v>29</v>
      </c>
      <c r="E1584" t="s">
        <v>1401</v>
      </c>
      <c r="F1584" t="s">
        <v>3050</v>
      </c>
      <c r="G1584" t="s">
        <v>3473</v>
      </c>
      <c r="H1584">
        <v>2026</v>
      </c>
      <c r="I1584" t="s">
        <v>588</v>
      </c>
      <c r="J1584" t="s">
        <v>595</v>
      </c>
      <c r="K1584" t="s">
        <v>3051</v>
      </c>
      <c r="O1584" s="6"/>
      <c r="P1584" s="6">
        <v>100</v>
      </c>
      <c r="Q1584" s="2">
        <v>1</v>
      </c>
      <c r="R1584" t="s">
        <v>166</v>
      </c>
      <c r="S1584" s="6">
        <f>Tabel134[[#This Row],[%-Eigendom]]*Tabel134[[#This Row],[Vermogen (KWp)]]</f>
        <v>100</v>
      </c>
    </row>
    <row r="1585" spans="2:19" x14ac:dyDescent="0.3">
      <c r="B1585" t="s">
        <v>3776</v>
      </c>
      <c r="C1585" t="s">
        <v>42</v>
      </c>
      <c r="D1585" t="s">
        <v>43</v>
      </c>
      <c r="E1585" t="s">
        <v>838</v>
      </c>
      <c r="F1585" t="s">
        <v>3777</v>
      </c>
      <c r="G1585" t="s">
        <v>3454</v>
      </c>
      <c r="H1585">
        <v>2026</v>
      </c>
      <c r="I1585" t="s">
        <v>607</v>
      </c>
      <c r="J1585" t="s">
        <v>599</v>
      </c>
      <c r="K1585" t="s">
        <v>3778</v>
      </c>
      <c r="O1585" s="6"/>
      <c r="P1585" s="6">
        <v>2613</v>
      </c>
      <c r="Q1585" s="2">
        <v>1</v>
      </c>
      <c r="R1585" t="s">
        <v>71</v>
      </c>
      <c r="S1585" s="6">
        <f>Tabel134[[#This Row],[%-Eigendom]]*Tabel134[[#This Row],[Vermogen (KWp)]]</f>
        <v>2613</v>
      </c>
    </row>
    <row r="1586" spans="2:19" x14ac:dyDescent="0.3">
      <c r="B1586" t="s">
        <v>3779</v>
      </c>
      <c r="C1586" t="s">
        <v>48</v>
      </c>
      <c r="D1586" t="s">
        <v>49</v>
      </c>
      <c r="E1586" t="s">
        <v>636</v>
      </c>
      <c r="G1586" t="s">
        <v>3473</v>
      </c>
      <c r="H1586">
        <v>2026</v>
      </c>
      <c r="I1586" t="s">
        <v>588</v>
      </c>
      <c r="J1586" t="s">
        <v>595</v>
      </c>
      <c r="K1586" t="s">
        <v>637</v>
      </c>
      <c r="O1586" s="6"/>
      <c r="P1586" s="6">
        <v>260</v>
      </c>
      <c r="Q1586" s="2">
        <v>1</v>
      </c>
      <c r="R1586" t="s">
        <v>2984</v>
      </c>
      <c r="S1586" s="6">
        <f>Tabel134[[#This Row],[%-Eigendom]]*Tabel134[[#This Row],[Vermogen (KWp)]]</f>
        <v>260</v>
      </c>
    </row>
    <row r="1587" spans="2:19" x14ac:dyDescent="0.3">
      <c r="B1587" t="s">
        <v>3780</v>
      </c>
      <c r="C1587" t="s">
        <v>85</v>
      </c>
      <c r="D1587" t="s">
        <v>86</v>
      </c>
      <c r="E1587" t="s">
        <v>120</v>
      </c>
      <c r="F1587" t="s">
        <v>3781</v>
      </c>
      <c r="G1587" t="s">
        <v>3473</v>
      </c>
      <c r="H1587">
        <v>2026</v>
      </c>
      <c r="I1587" t="s">
        <v>588</v>
      </c>
      <c r="J1587" t="s">
        <v>595</v>
      </c>
      <c r="K1587" t="s">
        <v>130</v>
      </c>
      <c r="O1587" s="6"/>
      <c r="P1587" s="6">
        <v>499</v>
      </c>
      <c r="Q1587" s="2">
        <v>1</v>
      </c>
      <c r="R1587" t="s">
        <v>71</v>
      </c>
      <c r="S1587" s="6">
        <f>Tabel134[[#This Row],[%-Eigendom]]*Tabel134[[#This Row],[Vermogen (KWp)]]</f>
        <v>499</v>
      </c>
    </row>
    <row r="1588" spans="2:19" x14ac:dyDescent="0.3">
      <c r="B1588" t="s">
        <v>3782</v>
      </c>
      <c r="C1588" t="s">
        <v>60</v>
      </c>
      <c r="D1588" t="s">
        <v>61</v>
      </c>
      <c r="E1588" t="s">
        <v>651</v>
      </c>
      <c r="F1588" t="s">
        <v>3783</v>
      </c>
      <c r="G1588" t="s">
        <v>3473</v>
      </c>
      <c r="H1588">
        <v>2026</v>
      </c>
      <c r="I1588" t="s">
        <v>1488</v>
      </c>
      <c r="J1588" t="s">
        <v>595</v>
      </c>
      <c r="K1588" t="s">
        <v>1067</v>
      </c>
      <c r="L1588" t="s">
        <v>3385</v>
      </c>
      <c r="N1588" t="s">
        <v>3784</v>
      </c>
      <c r="O1588" s="6">
        <v>17000</v>
      </c>
      <c r="P1588" s="6">
        <v>8500</v>
      </c>
      <c r="Q1588" s="2">
        <v>0.5</v>
      </c>
      <c r="R1588" t="s">
        <v>71</v>
      </c>
      <c r="S1588" s="6">
        <f>Tabel134[[#This Row],[%-Eigendom]]*Tabel134[[#This Row],[Vermogen (KWp)]]</f>
        <v>4250</v>
      </c>
    </row>
    <row r="1589" spans="2:19" x14ac:dyDescent="0.3">
      <c r="B1589" t="s">
        <v>3785</v>
      </c>
      <c r="C1589" t="s">
        <v>66</v>
      </c>
      <c r="D1589" t="s">
        <v>67</v>
      </c>
      <c r="E1589" t="s">
        <v>874</v>
      </c>
      <c r="G1589" t="s">
        <v>3473</v>
      </c>
      <c r="H1589">
        <v>2026</v>
      </c>
      <c r="I1589" t="s">
        <v>588</v>
      </c>
      <c r="J1589" t="s">
        <v>595</v>
      </c>
      <c r="K1589" t="s">
        <v>875</v>
      </c>
      <c r="O1589" s="6"/>
      <c r="P1589" s="6">
        <v>500</v>
      </c>
      <c r="Q1589" s="2">
        <v>1</v>
      </c>
      <c r="R1589" t="s">
        <v>166</v>
      </c>
      <c r="S1589" s="6">
        <f>Tabel134[[#This Row],[%-Eigendom]]*Tabel134[[#This Row],[Vermogen (KWp)]]</f>
        <v>500</v>
      </c>
    </row>
    <row r="1590" spans="2:19" x14ac:dyDescent="0.3">
      <c r="B1590" t="s">
        <v>3786</v>
      </c>
      <c r="C1590" t="s">
        <v>48</v>
      </c>
      <c r="D1590" t="s">
        <v>49</v>
      </c>
      <c r="E1590" t="s">
        <v>533</v>
      </c>
      <c r="G1590" t="s">
        <v>3473</v>
      </c>
      <c r="H1590">
        <v>2026</v>
      </c>
      <c r="I1590" t="s">
        <v>588</v>
      </c>
      <c r="J1590" t="s">
        <v>595</v>
      </c>
      <c r="K1590" t="s">
        <v>534</v>
      </c>
      <c r="O1590" s="6"/>
      <c r="P1590" s="6"/>
      <c r="Q1590" s="2">
        <v>1</v>
      </c>
      <c r="R1590" t="s">
        <v>46</v>
      </c>
      <c r="S1590" s="6">
        <f>Tabel134[[#This Row],[%-Eigendom]]*Tabel134[[#This Row],[Vermogen (KWp)]]</f>
        <v>0</v>
      </c>
    </row>
    <row r="1591" spans="2:19" x14ac:dyDescent="0.3">
      <c r="B1591" t="s">
        <v>3787</v>
      </c>
      <c r="C1591" t="s">
        <v>37</v>
      </c>
      <c r="D1591" t="s">
        <v>38</v>
      </c>
      <c r="E1591" t="s">
        <v>310</v>
      </c>
      <c r="G1591" t="s">
        <v>3473</v>
      </c>
      <c r="H1591">
        <v>2026</v>
      </c>
      <c r="I1591" t="s">
        <v>588</v>
      </c>
      <c r="J1591" t="s">
        <v>610</v>
      </c>
      <c r="K1591" t="s">
        <v>3788</v>
      </c>
      <c r="O1591" s="6"/>
      <c r="P1591" s="6">
        <v>517</v>
      </c>
      <c r="Q1591" s="2">
        <v>1</v>
      </c>
      <c r="R1591" t="s">
        <v>166</v>
      </c>
      <c r="S1591" s="6">
        <f>Tabel134[[#This Row],[%-Eigendom]]*Tabel134[[#This Row],[Vermogen (KWp)]]</f>
        <v>517</v>
      </c>
    </row>
    <row r="1592" spans="2:19" x14ac:dyDescent="0.3">
      <c r="B1592" t="s">
        <v>3789</v>
      </c>
      <c r="C1592" t="s">
        <v>66</v>
      </c>
      <c r="D1592" t="s">
        <v>80</v>
      </c>
      <c r="E1592" t="s">
        <v>81</v>
      </c>
      <c r="G1592" t="s">
        <v>3473</v>
      </c>
      <c r="H1592">
        <v>2026</v>
      </c>
      <c r="I1592" t="s">
        <v>588</v>
      </c>
      <c r="J1592" t="s">
        <v>595</v>
      </c>
      <c r="K1592" t="s">
        <v>3790</v>
      </c>
      <c r="O1592" s="6"/>
      <c r="P1592" s="6"/>
      <c r="Q1592" s="2">
        <v>1</v>
      </c>
      <c r="R1592" t="s">
        <v>166</v>
      </c>
      <c r="S1592" s="6">
        <f>Tabel134[[#This Row],[%-Eigendom]]*Tabel134[[#This Row],[Vermogen (KWp)]]</f>
        <v>0</v>
      </c>
    </row>
    <row r="1593" spans="2:19" x14ac:dyDescent="0.3">
      <c r="B1593" t="s">
        <v>3791</v>
      </c>
      <c r="C1593" t="s">
        <v>48</v>
      </c>
      <c r="D1593" t="s">
        <v>498</v>
      </c>
      <c r="E1593" t="s">
        <v>1044</v>
      </c>
      <c r="G1593" t="s">
        <v>3473</v>
      </c>
      <c r="H1593">
        <v>2026</v>
      </c>
      <c r="I1593" t="s">
        <v>588</v>
      </c>
      <c r="J1593" t="s">
        <v>595</v>
      </c>
      <c r="K1593" t="s">
        <v>2483</v>
      </c>
      <c r="O1593" s="6"/>
      <c r="P1593" s="6"/>
      <c r="Q1593" s="2">
        <v>1</v>
      </c>
      <c r="R1593" t="s">
        <v>166</v>
      </c>
      <c r="S1593" s="6">
        <f>Tabel134[[#This Row],[%-Eigendom]]*Tabel134[[#This Row],[Vermogen (KWp)]]</f>
        <v>0</v>
      </c>
    </row>
    <row r="1594" spans="2:19" x14ac:dyDescent="0.3">
      <c r="B1594" t="s">
        <v>3792</v>
      </c>
      <c r="C1594" t="s">
        <v>85</v>
      </c>
      <c r="D1594" t="s">
        <v>86</v>
      </c>
      <c r="E1594" t="s">
        <v>120</v>
      </c>
      <c r="F1594" t="s">
        <v>1865</v>
      </c>
      <c r="G1594" t="s">
        <v>3473</v>
      </c>
      <c r="H1594">
        <v>2026</v>
      </c>
      <c r="I1594" t="s">
        <v>588</v>
      </c>
      <c r="J1594" t="s">
        <v>595</v>
      </c>
      <c r="K1594" t="s">
        <v>130</v>
      </c>
      <c r="O1594" s="6"/>
      <c r="P1594" s="6">
        <v>282</v>
      </c>
      <c r="Q1594" s="2">
        <v>1</v>
      </c>
      <c r="R1594" t="s">
        <v>71</v>
      </c>
      <c r="S1594" s="6">
        <f>Tabel134[[#This Row],[%-Eigendom]]*Tabel134[[#This Row],[Vermogen (KWp)]]</f>
        <v>282</v>
      </c>
    </row>
    <row r="1595" spans="2:19" x14ac:dyDescent="0.3">
      <c r="B1595" t="s">
        <v>3793</v>
      </c>
      <c r="C1595" t="s">
        <v>138</v>
      </c>
      <c r="D1595" t="s">
        <v>139</v>
      </c>
      <c r="E1595" t="s">
        <v>613</v>
      </c>
      <c r="G1595" t="s">
        <v>3473</v>
      </c>
      <c r="H1595">
        <v>2026</v>
      </c>
      <c r="I1595" t="s">
        <v>588</v>
      </c>
      <c r="J1595" t="s">
        <v>595</v>
      </c>
      <c r="K1595" t="s">
        <v>2061</v>
      </c>
      <c r="L1595" t="s">
        <v>977</v>
      </c>
      <c r="O1595" s="6"/>
      <c r="P1595" s="6">
        <v>300</v>
      </c>
      <c r="Q1595" s="2">
        <v>1</v>
      </c>
      <c r="R1595" t="s">
        <v>71</v>
      </c>
      <c r="S1595" s="6">
        <f>Tabel134[[#This Row],[%-Eigendom]]*Tabel134[[#This Row],[Vermogen (KWp)]]</f>
        <v>300</v>
      </c>
    </row>
    <row r="1596" spans="2:19" x14ac:dyDescent="0.3">
      <c r="B1596" t="s">
        <v>3794</v>
      </c>
      <c r="C1596" t="s">
        <v>48</v>
      </c>
      <c r="D1596" t="s">
        <v>49</v>
      </c>
      <c r="E1596" t="s">
        <v>636</v>
      </c>
      <c r="G1596" t="s">
        <v>3473</v>
      </c>
      <c r="H1596">
        <v>2026</v>
      </c>
      <c r="I1596" t="s">
        <v>588</v>
      </c>
      <c r="J1596" t="s">
        <v>595</v>
      </c>
      <c r="K1596" t="s">
        <v>637</v>
      </c>
      <c r="O1596" s="6"/>
      <c r="P1596" s="6">
        <v>8</v>
      </c>
      <c r="Q1596" s="2">
        <v>1</v>
      </c>
      <c r="R1596" t="s">
        <v>2984</v>
      </c>
      <c r="S1596" s="6">
        <f>Tabel134[[#This Row],[%-Eigendom]]*Tabel134[[#This Row],[Vermogen (KWp)]]</f>
        <v>8</v>
      </c>
    </row>
    <row r="1597" spans="2:19" x14ac:dyDescent="0.3">
      <c r="B1597" t="s">
        <v>3795</v>
      </c>
      <c r="C1597" t="s">
        <v>66</v>
      </c>
      <c r="D1597" t="s">
        <v>80</v>
      </c>
      <c r="E1597" t="s">
        <v>81</v>
      </c>
      <c r="G1597" t="s">
        <v>3473</v>
      </c>
      <c r="H1597">
        <v>2026</v>
      </c>
      <c r="I1597" t="s">
        <v>588</v>
      </c>
      <c r="J1597" t="s">
        <v>595</v>
      </c>
      <c r="K1597" t="s">
        <v>661</v>
      </c>
      <c r="O1597" s="6"/>
      <c r="P1597" s="6"/>
      <c r="Q1597" s="2">
        <v>1</v>
      </c>
      <c r="R1597" t="s">
        <v>166</v>
      </c>
      <c r="S1597" s="6">
        <f>Tabel134[[#This Row],[%-Eigendom]]*Tabel134[[#This Row],[Vermogen (KWp)]]</f>
        <v>0</v>
      </c>
    </row>
    <row r="1598" spans="2:19" x14ac:dyDescent="0.3">
      <c r="B1598" t="s">
        <v>3796</v>
      </c>
      <c r="C1598" t="s">
        <v>21</v>
      </c>
      <c r="D1598" t="s">
        <v>22</v>
      </c>
      <c r="E1598" t="s">
        <v>1055</v>
      </c>
      <c r="F1598" t="s">
        <v>3797</v>
      </c>
      <c r="G1598" t="s">
        <v>3454</v>
      </c>
      <c r="H1598">
        <v>2026</v>
      </c>
      <c r="I1598" t="s">
        <v>607</v>
      </c>
      <c r="J1598" t="s">
        <v>595</v>
      </c>
      <c r="K1598" t="s">
        <v>1201</v>
      </c>
      <c r="L1598" t="s">
        <v>3798</v>
      </c>
      <c r="N1598" t="s">
        <v>3798</v>
      </c>
      <c r="O1598" s="6">
        <v>32123</v>
      </c>
      <c r="P1598" s="6">
        <v>16062</v>
      </c>
      <c r="Q1598" s="2">
        <v>0.5</v>
      </c>
      <c r="R1598" t="s">
        <v>71</v>
      </c>
      <c r="S1598" s="6">
        <f>Tabel134[[#This Row],[%-Eigendom]]*Tabel134[[#This Row],[Vermogen (KWp)]]</f>
        <v>8031</v>
      </c>
    </row>
    <row r="1599" spans="2:19" x14ac:dyDescent="0.3">
      <c r="B1599" t="s">
        <v>3799</v>
      </c>
      <c r="C1599" t="s">
        <v>21</v>
      </c>
      <c r="D1599" t="s">
        <v>22</v>
      </c>
      <c r="E1599" t="s">
        <v>1055</v>
      </c>
      <c r="F1599" t="s">
        <v>3797</v>
      </c>
      <c r="G1599" t="s">
        <v>3454</v>
      </c>
      <c r="H1599">
        <v>2026</v>
      </c>
      <c r="I1599" t="s">
        <v>607</v>
      </c>
      <c r="J1599" t="s">
        <v>595</v>
      </c>
      <c r="K1599" t="s">
        <v>1201</v>
      </c>
      <c r="L1599" t="s">
        <v>3800</v>
      </c>
      <c r="N1599" t="s">
        <v>3798</v>
      </c>
      <c r="O1599" s="6">
        <v>31483</v>
      </c>
      <c r="P1599" s="6">
        <v>15742</v>
      </c>
      <c r="Q1599" s="2">
        <v>0.5</v>
      </c>
      <c r="R1599" t="s">
        <v>71</v>
      </c>
      <c r="S1599" s="6">
        <f>Tabel134[[#This Row],[%-Eigendom]]*Tabel134[[#This Row],[Vermogen (KWp)]]</f>
        <v>7871</v>
      </c>
    </row>
    <row r="1600" spans="2:19" x14ac:dyDescent="0.3">
      <c r="B1600" t="s">
        <v>3801</v>
      </c>
      <c r="C1600" t="s">
        <v>73</v>
      </c>
      <c r="D1600" t="s">
        <v>290</v>
      </c>
      <c r="E1600" t="s">
        <v>2520</v>
      </c>
      <c r="F1600" t="s">
        <v>3802</v>
      </c>
      <c r="G1600" t="s">
        <v>3454</v>
      </c>
      <c r="H1600">
        <v>2026</v>
      </c>
      <c r="I1600" t="s">
        <v>607</v>
      </c>
      <c r="J1600" t="s">
        <v>595</v>
      </c>
      <c r="K1600" t="s">
        <v>3803</v>
      </c>
      <c r="N1600" t="s">
        <v>3559</v>
      </c>
      <c r="O1600" s="6">
        <v>33000</v>
      </c>
      <c r="P1600" s="6">
        <v>16500</v>
      </c>
      <c r="Q1600" s="2">
        <v>0.5</v>
      </c>
      <c r="R1600" t="s">
        <v>71</v>
      </c>
      <c r="S1600" s="6">
        <f>Tabel134[[#This Row],[%-Eigendom]]*Tabel134[[#This Row],[Vermogen (KWp)]]</f>
        <v>8250</v>
      </c>
    </row>
    <row r="1601" spans="2:19" x14ac:dyDescent="0.3">
      <c r="B1601" t="s">
        <v>3804</v>
      </c>
      <c r="C1601" t="s">
        <v>42</v>
      </c>
      <c r="D1601" t="s">
        <v>276</v>
      </c>
      <c r="E1601" t="s">
        <v>358</v>
      </c>
      <c r="G1601" t="s">
        <v>3454</v>
      </c>
      <c r="H1601">
        <v>2026</v>
      </c>
      <c r="I1601" t="s">
        <v>588</v>
      </c>
      <c r="J1601" t="s">
        <v>595</v>
      </c>
      <c r="K1601" t="s">
        <v>360</v>
      </c>
      <c r="O1601" s="6"/>
      <c r="P1601" s="6">
        <v>4000</v>
      </c>
      <c r="Q1601" s="2">
        <v>1</v>
      </c>
      <c r="R1601" t="s">
        <v>71</v>
      </c>
      <c r="S1601" s="6">
        <f>Tabel134[[#This Row],[%-Eigendom]]*Tabel134[[#This Row],[Vermogen (KWp)]]</f>
        <v>4000</v>
      </c>
    </row>
    <row r="1602" spans="2:19" x14ac:dyDescent="0.3">
      <c r="B1602" t="s">
        <v>3805</v>
      </c>
      <c r="C1602" t="s">
        <v>60</v>
      </c>
      <c r="D1602" t="s">
        <v>61</v>
      </c>
      <c r="E1602" t="s">
        <v>1502</v>
      </c>
      <c r="F1602" t="s">
        <v>3806</v>
      </c>
      <c r="G1602" t="s">
        <v>3473</v>
      </c>
      <c r="H1602">
        <v>2026</v>
      </c>
      <c r="I1602" t="s">
        <v>588</v>
      </c>
      <c r="J1602" t="s">
        <v>595</v>
      </c>
      <c r="K1602" t="s">
        <v>1504</v>
      </c>
      <c r="O1602" s="6"/>
      <c r="P1602" s="6">
        <v>45</v>
      </c>
      <c r="Q1602" s="2">
        <v>1</v>
      </c>
      <c r="R1602" t="s">
        <v>166</v>
      </c>
      <c r="S1602" s="6">
        <f>Tabel134[[#This Row],[%-Eigendom]]*Tabel134[[#This Row],[Vermogen (KWp)]]</f>
        <v>45</v>
      </c>
    </row>
    <row r="1603" spans="2:19" x14ac:dyDescent="0.3">
      <c r="B1603" t="s">
        <v>3807</v>
      </c>
      <c r="C1603" t="s">
        <v>28</v>
      </c>
      <c r="D1603" t="s">
        <v>29</v>
      </c>
      <c r="E1603" t="s">
        <v>1134</v>
      </c>
      <c r="G1603" t="s">
        <v>3473</v>
      </c>
      <c r="H1603">
        <v>2026</v>
      </c>
      <c r="I1603" t="s">
        <v>588</v>
      </c>
      <c r="J1603" t="s">
        <v>595</v>
      </c>
      <c r="K1603" t="s">
        <v>1768</v>
      </c>
      <c r="O1603" s="6"/>
      <c r="P1603" s="6"/>
      <c r="Q1603" s="2">
        <v>1</v>
      </c>
      <c r="R1603" t="s">
        <v>166</v>
      </c>
      <c r="S1603" s="6">
        <f>Tabel134[[#This Row],[%-Eigendom]]*Tabel134[[#This Row],[Vermogen (KWp)]]</f>
        <v>0</v>
      </c>
    </row>
    <row r="1604" spans="2:19" x14ac:dyDescent="0.3">
      <c r="B1604" t="s">
        <v>3808</v>
      </c>
      <c r="C1604" t="s">
        <v>138</v>
      </c>
      <c r="D1604" t="s">
        <v>139</v>
      </c>
      <c r="E1604" t="s">
        <v>1296</v>
      </c>
      <c r="G1604" t="s">
        <v>3473</v>
      </c>
      <c r="H1604">
        <v>2026</v>
      </c>
      <c r="I1604" t="s">
        <v>588</v>
      </c>
      <c r="J1604" t="s">
        <v>595</v>
      </c>
      <c r="K1604" t="s">
        <v>1946</v>
      </c>
      <c r="O1604" s="6"/>
      <c r="P1604" s="6">
        <v>194</v>
      </c>
      <c r="Q1604" s="2">
        <v>1</v>
      </c>
      <c r="R1604" t="s">
        <v>166</v>
      </c>
      <c r="S1604" s="6">
        <f>Tabel134[[#This Row],[%-Eigendom]]*Tabel134[[#This Row],[Vermogen (KWp)]]</f>
        <v>194</v>
      </c>
    </row>
    <row r="1605" spans="2:19" x14ac:dyDescent="0.3">
      <c r="B1605" t="s">
        <v>3809</v>
      </c>
      <c r="C1605" t="s">
        <v>85</v>
      </c>
      <c r="D1605" t="s">
        <v>86</v>
      </c>
      <c r="E1605" t="s">
        <v>344</v>
      </c>
      <c r="G1605" t="s">
        <v>3473</v>
      </c>
      <c r="H1605">
        <v>2026</v>
      </c>
      <c r="I1605" t="s">
        <v>588</v>
      </c>
      <c r="J1605" t="s">
        <v>595</v>
      </c>
      <c r="K1605" t="s">
        <v>2613</v>
      </c>
      <c r="O1605" s="6"/>
      <c r="P1605" s="6">
        <v>79</v>
      </c>
      <c r="Q1605" s="2">
        <v>1</v>
      </c>
      <c r="R1605" t="s">
        <v>166</v>
      </c>
      <c r="S1605" s="6">
        <f>Tabel134[[#This Row],[%-Eigendom]]*Tabel134[[#This Row],[Vermogen (KWp)]]</f>
        <v>79</v>
      </c>
    </row>
    <row r="1606" spans="2:19" x14ac:dyDescent="0.3">
      <c r="B1606" t="s">
        <v>3810</v>
      </c>
      <c r="C1606" t="s">
        <v>28</v>
      </c>
      <c r="D1606" t="s">
        <v>33</v>
      </c>
      <c r="E1606" t="s">
        <v>1481</v>
      </c>
      <c r="F1606" t="s">
        <v>1481</v>
      </c>
      <c r="G1606" t="s">
        <v>3454</v>
      </c>
      <c r="H1606">
        <v>2026</v>
      </c>
      <c r="I1606" t="s">
        <v>607</v>
      </c>
      <c r="J1606" t="s">
        <v>595</v>
      </c>
      <c r="K1606" t="s">
        <v>1482</v>
      </c>
      <c r="L1606" t="s">
        <v>3523</v>
      </c>
      <c r="N1606" t="s">
        <v>3811</v>
      </c>
      <c r="O1606" s="6">
        <v>4865</v>
      </c>
      <c r="P1606" s="6">
        <v>2433</v>
      </c>
      <c r="Q1606" s="2">
        <v>0.5</v>
      </c>
      <c r="R1606" t="s">
        <v>71</v>
      </c>
      <c r="S1606" s="6">
        <f>Tabel134[[#This Row],[%-Eigendom]]*Tabel134[[#This Row],[Vermogen (KWp)]]</f>
        <v>1216.5</v>
      </c>
    </row>
    <row r="1607" spans="2:19" x14ac:dyDescent="0.3">
      <c r="B1607" t="s">
        <v>3812</v>
      </c>
      <c r="C1607" t="s">
        <v>37</v>
      </c>
      <c r="D1607" t="s">
        <v>538</v>
      </c>
      <c r="E1607" t="s">
        <v>2185</v>
      </c>
      <c r="G1607" t="s">
        <v>3473</v>
      </c>
      <c r="H1607">
        <v>2026</v>
      </c>
      <c r="I1607" t="s">
        <v>588</v>
      </c>
      <c r="J1607" t="s">
        <v>595</v>
      </c>
      <c r="K1607" t="s">
        <v>2186</v>
      </c>
      <c r="O1607" s="6"/>
      <c r="P1607" s="6">
        <v>51</v>
      </c>
      <c r="Q1607" s="2">
        <v>1</v>
      </c>
      <c r="R1607" t="s">
        <v>166</v>
      </c>
      <c r="S1607" s="6">
        <f>Tabel134[[#This Row],[%-Eigendom]]*Tabel134[[#This Row],[Vermogen (KWp)]]</f>
        <v>51</v>
      </c>
    </row>
    <row r="1608" spans="2:19" x14ac:dyDescent="0.3">
      <c r="B1608" t="s">
        <v>3813</v>
      </c>
      <c r="C1608" t="s">
        <v>85</v>
      </c>
      <c r="D1608" t="s">
        <v>86</v>
      </c>
      <c r="E1608" t="s">
        <v>120</v>
      </c>
      <c r="F1608" t="s">
        <v>3814</v>
      </c>
      <c r="G1608" t="s">
        <v>3473</v>
      </c>
      <c r="H1608">
        <v>2026</v>
      </c>
      <c r="I1608" t="s">
        <v>588</v>
      </c>
      <c r="J1608" t="s">
        <v>595</v>
      </c>
      <c r="K1608" t="s">
        <v>130</v>
      </c>
      <c r="O1608" s="6">
        <v>941</v>
      </c>
      <c r="P1608" s="6">
        <v>470</v>
      </c>
      <c r="Q1608" s="2">
        <v>0.5</v>
      </c>
      <c r="R1608" t="s">
        <v>71</v>
      </c>
      <c r="S1608" s="6">
        <f>Tabel134[[#This Row],[%-Eigendom]]*Tabel134[[#This Row],[Vermogen (KWp)]]</f>
        <v>235</v>
      </c>
    </row>
    <row r="1609" spans="2:19" x14ac:dyDescent="0.3">
      <c r="B1609" t="s">
        <v>3815</v>
      </c>
      <c r="C1609" t="s">
        <v>73</v>
      </c>
      <c r="D1609" t="s">
        <v>290</v>
      </c>
      <c r="E1609" t="s">
        <v>2855</v>
      </c>
      <c r="G1609" t="s">
        <v>3473</v>
      </c>
      <c r="H1609">
        <v>2026</v>
      </c>
      <c r="I1609" t="s">
        <v>588</v>
      </c>
      <c r="J1609" t="s">
        <v>595</v>
      </c>
      <c r="K1609" t="s">
        <v>2857</v>
      </c>
      <c r="L1609" t="s">
        <v>3816</v>
      </c>
      <c r="O1609" s="6"/>
      <c r="P1609" s="6">
        <v>64</v>
      </c>
      <c r="Q1609" s="2">
        <v>1</v>
      </c>
      <c r="R1609" t="s">
        <v>166</v>
      </c>
      <c r="S1609" s="6">
        <f>Tabel134[[#This Row],[%-Eigendom]]*Tabel134[[#This Row],[Vermogen (KWp)]]</f>
        <v>64</v>
      </c>
    </row>
    <row r="1610" spans="2:19" x14ac:dyDescent="0.3">
      <c r="B1610" t="s">
        <v>3817</v>
      </c>
      <c r="C1610" t="s">
        <v>42</v>
      </c>
      <c r="D1610" t="s">
        <v>316</v>
      </c>
      <c r="E1610" t="s">
        <v>904</v>
      </c>
      <c r="F1610" t="s">
        <v>1807</v>
      </c>
      <c r="G1610" t="s">
        <v>3473</v>
      </c>
      <c r="H1610">
        <v>2026</v>
      </c>
      <c r="I1610" t="s">
        <v>588</v>
      </c>
      <c r="J1610" t="s">
        <v>595</v>
      </c>
      <c r="K1610" t="s">
        <v>906</v>
      </c>
      <c r="L1610" t="s">
        <v>1891</v>
      </c>
      <c r="O1610" s="6"/>
      <c r="P1610" s="6"/>
      <c r="Q1610" s="2">
        <v>1</v>
      </c>
      <c r="R1610" t="s">
        <v>166</v>
      </c>
      <c r="S1610" s="6">
        <f>Tabel134[[#This Row],[%-Eigendom]]*Tabel134[[#This Row],[Vermogen (KWp)]]</f>
        <v>0</v>
      </c>
    </row>
    <row r="1611" spans="2:19" x14ac:dyDescent="0.3">
      <c r="B1611" t="s">
        <v>3818</v>
      </c>
      <c r="C1611" t="s">
        <v>176</v>
      </c>
      <c r="D1611" t="s">
        <v>177</v>
      </c>
      <c r="E1611" t="s">
        <v>372</v>
      </c>
      <c r="F1611" t="s">
        <v>797</v>
      </c>
      <c r="G1611" t="s">
        <v>3667</v>
      </c>
      <c r="H1611">
        <v>2026</v>
      </c>
      <c r="I1611" t="s">
        <v>607</v>
      </c>
      <c r="J1611" t="s">
        <v>1431</v>
      </c>
      <c r="K1611" t="s">
        <v>798</v>
      </c>
      <c r="N1611" t="s">
        <v>3819</v>
      </c>
      <c r="O1611" s="6">
        <v>26289</v>
      </c>
      <c r="P1611" s="6"/>
      <c r="Q1611" s="2">
        <v>0</v>
      </c>
      <c r="R1611" t="s">
        <v>71</v>
      </c>
      <c r="S1611" s="6">
        <f>Tabel134[[#This Row],[%-Eigendom]]*Tabel134[[#This Row],[Vermogen (KWp)]]</f>
        <v>0</v>
      </c>
    </row>
    <row r="1612" spans="2:19" x14ac:dyDescent="0.3">
      <c r="B1612" t="s">
        <v>3820</v>
      </c>
      <c r="C1612" t="s">
        <v>42</v>
      </c>
      <c r="D1612" t="s">
        <v>276</v>
      </c>
      <c r="E1612" t="s">
        <v>2251</v>
      </c>
      <c r="G1612" t="s">
        <v>3473</v>
      </c>
      <c r="H1612">
        <v>2026</v>
      </c>
      <c r="I1612" t="s">
        <v>1488</v>
      </c>
      <c r="J1612" t="s">
        <v>1431</v>
      </c>
      <c r="K1612" t="s">
        <v>2253</v>
      </c>
      <c r="N1612" t="s">
        <v>3580</v>
      </c>
      <c r="O1612" s="6"/>
      <c r="P1612" s="6"/>
      <c r="Q1612" s="2">
        <v>0</v>
      </c>
      <c r="R1612" t="s">
        <v>71</v>
      </c>
      <c r="S1612" s="6">
        <f>Tabel134[[#This Row],[%-Eigendom]]*Tabel134[[#This Row],[Vermogen (KWp)]]</f>
        <v>0</v>
      </c>
    </row>
    <row r="1613" spans="2:19" x14ac:dyDescent="0.3">
      <c r="B1613" t="s">
        <v>3821</v>
      </c>
      <c r="C1613" t="s">
        <v>66</v>
      </c>
      <c r="D1613" t="s">
        <v>67</v>
      </c>
      <c r="E1613" t="s">
        <v>598</v>
      </c>
      <c r="G1613" t="s">
        <v>3473</v>
      </c>
      <c r="H1613">
        <v>2026</v>
      </c>
      <c r="I1613" t="s">
        <v>1979</v>
      </c>
      <c r="J1613" t="s">
        <v>595</v>
      </c>
      <c r="K1613" t="s">
        <v>3822</v>
      </c>
      <c r="N1613" t="s">
        <v>3823</v>
      </c>
      <c r="O1613" s="6"/>
      <c r="P1613" s="6">
        <v>90</v>
      </c>
      <c r="Q1613" s="2">
        <v>1</v>
      </c>
      <c r="R1613" t="s">
        <v>166</v>
      </c>
      <c r="S1613" s="6">
        <f>Tabel134[[#This Row],[%-Eigendom]]*Tabel134[[#This Row],[Vermogen (KWp)]]</f>
        <v>90</v>
      </c>
    </row>
    <row r="1614" spans="2:19" x14ac:dyDescent="0.3">
      <c r="B1614" t="s">
        <v>3824</v>
      </c>
      <c r="C1614" t="s">
        <v>66</v>
      </c>
      <c r="D1614" t="s">
        <v>67</v>
      </c>
      <c r="E1614" t="s">
        <v>1007</v>
      </c>
      <c r="G1614" t="s">
        <v>3473</v>
      </c>
      <c r="H1614">
        <v>2026</v>
      </c>
      <c r="I1614" t="s">
        <v>588</v>
      </c>
      <c r="J1614" t="s">
        <v>595</v>
      </c>
      <c r="K1614" t="s">
        <v>3825</v>
      </c>
      <c r="O1614" s="6"/>
      <c r="P1614" s="6"/>
      <c r="Q1614" s="2">
        <v>1</v>
      </c>
      <c r="R1614" t="s">
        <v>166</v>
      </c>
      <c r="S1614" s="6">
        <f>Tabel134[[#This Row],[%-Eigendom]]*Tabel134[[#This Row],[Vermogen (KWp)]]</f>
        <v>0</v>
      </c>
    </row>
    <row r="1615" spans="2:19" x14ac:dyDescent="0.3">
      <c r="B1615" t="s">
        <v>3826</v>
      </c>
      <c r="C1615" t="s">
        <v>85</v>
      </c>
      <c r="D1615" t="s">
        <v>86</v>
      </c>
      <c r="E1615" t="s">
        <v>344</v>
      </c>
      <c r="G1615" t="s">
        <v>3473</v>
      </c>
      <c r="H1615">
        <v>2026</v>
      </c>
      <c r="I1615" t="s">
        <v>588</v>
      </c>
      <c r="J1615" t="s">
        <v>595</v>
      </c>
      <c r="K1615" t="s">
        <v>2613</v>
      </c>
      <c r="O1615" s="6"/>
      <c r="P1615" s="6"/>
      <c r="Q1615" s="2"/>
      <c r="R1615" t="s">
        <v>166</v>
      </c>
      <c r="S1615" s="6">
        <f>Tabel134[[#This Row],[%-Eigendom]]*Tabel134[[#This Row],[Vermogen (KWp)]]</f>
        <v>0</v>
      </c>
    </row>
    <row r="1616" spans="2:19" x14ac:dyDescent="0.3">
      <c r="B1616" t="s">
        <v>3827</v>
      </c>
      <c r="C1616" t="s">
        <v>28</v>
      </c>
      <c r="D1616" t="s">
        <v>29</v>
      </c>
      <c r="E1616" t="s">
        <v>2150</v>
      </c>
      <c r="G1616" t="s">
        <v>3473</v>
      </c>
      <c r="H1616">
        <v>2026</v>
      </c>
      <c r="I1616" t="s">
        <v>588</v>
      </c>
      <c r="J1616" t="s">
        <v>595</v>
      </c>
      <c r="K1616" t="s">
        <v>3828</v>
      </c>
      <c r="O1616" s="6"/>
      <c r="P1616" s="6"/>
      <c r="Q1616" s="2">
        <v>1</v>
      </c>
      <c r="R1616" t="s">
        <v>166</v>
      </c>
      <c r="S1616" s="6">
        <f>Tabel134[[#This Row],[%-Eigendom]]*Tabel134[[#This Row],[Vermogen (KWp)]]</f>
        <v>0</v>
      </c>
    </row>
    <row r="1617" spans="2:19" x14ac:dyDescent="0.3">
      <c r="B1617" t="s">
        <v>3829</v>
      </c>
      <c r="C1617" t="s">
        <v>21</v>
      </c>
      <c r="D1617" t="s">
        <v>22</v>
      </c>
      <c r="E1617" t="s">
        <v>1474</v>
      </c>
      <c r="G1617" t="s">
        <v>3473</v>
      </c>
      <c r="H1617">
        <v>2026</v>
      </c>
      <c r="I1617" t="s">
        <v>588</v>
      </c>
      <c r="J1617" t="s">
        <v>595</v>
      </c>
      <c r="K1617" t="s">
        <v>3499</v>
      </c>
      <c r="O1617" s="6"/>
      <c r="P1617" s="6"/>
      <c r="Q1617" s="2"/>
      <c r="R1617" t="s">
        <v>166</v>
      </c>
      <c r="S1617" s="6">
        <f>Tabel134[[#This Row],[%-Eigendom]]*Tabel134[[#This Row],[Vermogen (KWp)]]</f>
        <v>0</v>
      </c>
    </row>
    <row r="1618" spans="2:19" x14ac:dyDescent="0.3">
      <c r="B1618" t="s">
        <v>3830</v>
      </c>
      <c r="C1618" t="s">
        <v>28</v>
      </c>
      <c r="D1618" t="s">
        <v>29</v>
      </c>
      <c r="E1618" t="s">
        <v>2749</v>
      </c>
      <c r="F1618" t="s">
        <v>3831</v>
      </c>
      <c r="G1618" t="s">
        <v>3454</v>
      </c>
      <c r="H1618">
        <v>2026</v>
      </c>
      <c r="I1618" t="s">
        <v>607</v>
      </c>
      <c r="J1618" t="s">
        <v>595</v>
      </c>
      <c r="K1618" t="s">
        <v>3535</v>
      </c>
      <c r="O1618" s="6"/>
      <c r="P1618" s="6">
        <v>3000</v>
      </c>
      <c r="Q1618" s="2">
        <v>1</v>
      </c>
      <c r="R1618" t="s">
        <v>166</v>
      </c>
      <c r="S1618" s="6">
        <f>Tabel134[[#This Row],[%-Eigendom]]*Tabel134[[#This Row],[Vermogen (KWp)]]</f>
        <v>3000</v>
      </c>
    </row>
    <row r="1619" spans="2:19" x14ac:dyDescent="0.3">
      <c r="B1619" t="s">
        <v>3832</v>
      </c>
      <c r="C1619" t="s">
        <v>28</v>
      </c>
      <c r="D1619" t="s">
        <v>29</v>
      </c>
      <c r="E1619" t="s">
        <v>2749</v>
      </c>
      <c r="F1619" t="s">
        <v>3833</v>
      </c>
      <c r="G1619" t="s">
        <v>3454</v>
      </c>
      <c r="H1619">
        <v>2026</v>
      </c>
      <c r="I1619" t="s">
        <v>607</v>
      </c>
      <c r="J1619" t="s">
        <v>595</v>
      </c>
      <c r="K1619" t="s">
        <v>3535</v>
      </c>
      <c r="O1619" s="6"/>
      <c r="P1619" s="6">
        <v>3000</v>
      </c>
      <c r="Q1619" s="2">
        <v>1</v>
      </c>
      <c r="R1619" t="s">
        <v>166</v>
      </c>
      <c r="S1619" s="6">
        <f>Tabel134[[#This Row],[%-Eigendom]]*Tabel134[[#This Row],[Vermogen (KWp)]]</f>
        <v>3000</v>
      </c>
    </row>
    <row r="1620" spans="2:19" x14ac:dyDescent="0.3">
      <c r="B1620" t="s">
        <v>3834</v>
      </c>
      <c r="C1620" t="s">
        <v>42</v>
      </c>
      <c r="D1620" t="s">
        <v>43</v>
      </c>
      <c r="E1620" t="s">
        <v>2794</v>
      </c>
      <c r="G1620" t="s">
        <v>3473</v>
      </c>
      <c r="H1620">
        <v>2027</v>
      </c>
      <c r="I1620" t="s">
        <v>607</v>
      </c>
      <c r="J1620" t="s">
        <v>595</v>
      </c>
      <c r="K1620" t="s">
        <v>2796</v>
      </c>
      <c r="N1620" t="s">
        <v>3835</v>
      </c>
      <c r="O1620" s="6">
        <v>2500</v>
      </c>
      <c r="P1620" s="6"/>
      <c r="Q1620" s="2">
        <v>0.3</v>
      </c>
      <c r="R1620" t="s">
        <v>931</v>
      </c>
      <c r="S1620" s="6">
        <f>Tabel134[[#This Row],[%-Eigendom]]*Tabel134[[#This Row],[Vermogen (KWp)]]</f>
        <v>0</v>
      </c>
    </row>
    <row r="1621" spans="2:19" x14ac:dyDescent="0.3">
      <c r="B1621" t="s">
        <v>3836</v>
      </c>
      <c r="C1621" t="s">
        <v>42</v>
      </c>
      <c r="D1621" t="s">
        <v>93</v>
      </c>
      <c r="E1621" t="s">
        <v>3837</v>
      </c>
      <c r="G1621" t="s">
        <v>3473</v>
      </c>
      <c r="H1621">
        <v>2027</v>
      </c>
      <c r="I1621" t="s">
        <v>607</v>
      </c>
      <c r="J1621" t="s">
        <v>595</v>
      </c>
      <c r="K1621" t="s">
        <v>427</v>
      </c>
      <c r="N1621" t="s">
        <v>3838</v>
      </c>
      <c r="O1621" s="6">
        <v>31037</v>
      </c>
      <c r="P1621" s="6">
        <v>15518</v>
      </c>
      <c r="Q1621" s="2">
        <v>0.5</v>
      </c>
      <c r="R1621" t="s">
        <v>71</v>
      </c>
      <c r="S1621" s="6">
        <f>Tabel134[[#This Row],[%-Eigendom]]*Tabel134[[#This Row],[Vermogen (KWp)]]</f>
        <v>7759</v>
      </c>
    </row>
    <row r="1622" spans="2:19" x14ac:dyDescent="0.3">
      <c r="B1622" t="s">
        <v>3839</v>
      </c>
      <c r="C1622" t="s">
        <v>42</v>
      </c>
      <c r="D1622" t="s">
        <v>316</v>
      </c>
      <c r="E1622" t="s">
        <v>922</v>
      </c>
      <c r="F1622" t="s">
        <v>3840</v>
      </c>
      <c r="G1622" t="s">
        <v>3473</v>
      </c>
      <c r="H1622">
        <v>2027</v>
      </c>
      <c r="I1622" t="s">
        <v>607</v>
      </c>
      <c r="J1622" t="s">
        <v>595</v>
      </c>
      <c r="K1622" t="s">
        <v>3841</v>
      </c>
      <c r="L1622" t="s">
        <v>769</v>
      </c>
      <c r="O1622" s="6">
        <v>1500</v>
      </c>
      <c r="P1622" s="6">
        <v>1500</v>
      </c>
      <c r="Q1622" s="2">
        <v>1</v>
      </c>
      <c r="R1622" t="s">
        <v>166</v>
      </c>
      <c r="S1622" s="6">
        <f>Tabel134[[#This Row],[%-Eigendom]]*Tabel134[[#This Row],[Vermogen (KWp)]]</f>
        <v>1500</v>
      </c>
    </row>
    <row r="1623" spans="2:19" x14ac:dyDescent="0.3">
      <c r="B1623" t="s">
        <v>3842</v>
      </c>
      <c r="C1623" t="s">
        <v>21</v>
      </c>
      <c r="D1623" t="s">
        <v>22</v>
      </c>
      <c r="E1623" t="s">
        <v>90</v>
      </c>
      <c r="G1623" t="s">
        <v>3473</v>
      </c>
      <c r="H1623">
        <v>2027</v>
      </c>
      <c r="I1623" t="s">
        <v>607</v>
      </c>
      <c r="J1623" t="s">
        <v>1431</v>
      </c>
      <c r="K1623" t="s">
        <v>91</v>
      </c>
      <c r="L1623" t="s">
        <v>3500</v>
      </c>
      <c r="O1623" s="6"/>
      <c r="P1623" s="6"/>
      <c r="Q1623" s="2">
        <v>0</v>
      </c>
      <c r="R1623" t="s">
        <v>71</v>
      </c>
      <c r="S1623" s="6">
        <f>Tabel134[[#This Row],[%-Eigendom]]*Tabel134[[#This Row],[Vermogen (KWp)]]</f>
        <v>0</v>
      </c>
    </row>
    <row r="1624" spans="2:19" x14ac:dyDescent="0.3">
      <c r="B1624" t="s">
        <v>3843</v>
      </c>
      <c r="C1624" t="s">
        <v>73</v>
      </c>
      <c r="D1624" t="s">
        <v>290</v>
      </c>
      <c r="E1624" t="s">
        <v>2017</v>
      </c>
      <c r="G1624" t="s">
        <v>3473</v>
      </c>
      <c r="H1624">
        <v>2027</v>
      </c>
      <c r="I1624" t="s">
        <v>607</v>
      </c>
      <c r="J1624" t="s">
        <v>595</v>
      </c>
      <c r="K1624" t="s">
        <v>2019</v>
      </c>
      <c r="L1624" t="s">
        <v>3844</v>
      </c>
      <c r="O1624" s="6">
        <v>9000</v>
      </c>
      <c r="P1624" s="6"/>
      <c r="Q1624" s="2"/>
      <c r="R1624" t="s">
        <v>71</v>
      </c>
      <c r="S1624" s="6">
        <f>Tabel134[[#This Row],[%-Eigendom]]*Tabel134[[#This Row],[Vermogen (KWp)]]</f>
        <v>0</v>
      </c>
    </row>
    <row r="1625" spans="2:19" x14ac:dyDescent="0.3">
      <c r="B1625" t="s">
        <v>3845</v>
      </c>
      <c r="C1625" t="s">
        <v>66</v>
      </c>
      <c r="D1625" t="s">
        <v>67</v>
      </c>
      <c r="E1625" t="s">
        <v>598</v>
      </c>
      <c r="G1625" t="s">
        <v>3473</v>
      </c>
      <c r="H1625">
        <v>2027</v>
      </c>
      <c r="I1625" t="s">
        <v>607</v>
      </c>
      <c r="J1625" t="s">
        <v>595</v>
      </c>
      <c r="K1625" t="s">
        <v>3846</v>
      </c>
      <c r="L1625" t="s">
        <v>2626</v>
      </c>
      <c r="O1625" s="6"/>
      <c r="P1625" s="6"/>
      <c r="Q1625" s="2">
        <v>1</v>
      </c>
      <c r="R1625" t="s">
        <v>71</v>
      </c>
      <c r="S1625" s="6">
        <f>Tabel134[[#This Row],[%-Eigendom]]*Tabel134[[#This Row],[Vermogen (KWp)]]</f>
        <v>0</v>
      </c>
    </row>
    <row r="1626" spans="2:19" x14ac:dyDescent="0.3">
      <c r="B1626" t="s">
        <v>3847</v>
      </c>
      <c r="C1626" t="s">
        <v>42</v>
      </c>
      <c r="D1626" t="s">
        <v>43</v>
      </c>
      <c r="E1626" t="s">
        <v>718</v>
      </c>
      <c r="G1626" t="s">
        <v>3473</v>
      </c>
      <c r="H1626">
        <v>2027</v>
      </c>
      <c r="I1626" t="s">
        <v>607</v>
      </c>
      <c r="J1626" t="s">
        <v>595</v>
      </c>
      <c r="K1626" t="s">
        <v>720</v>
      </c>
      <c r="N1626" t="s">
        <v>3848</v>
      </c>
      <c r="O1626" s="6">
        <v>13500</v>
      </c>
      <c r="P1626" s="6">
        <v>6350</v>
      </c>
      <c r="Q1626" s="2">
        <v>0.47</v>
      </c>
      <c r="R1626" t="s">
        <v>931</v>
      </c>
      <c r="S1626" s="6">
        <f>Tabel134[[#This Row],[%-Eigendom]]*Tabel134[[#This Row],[Vermogen (KWp)]]</f>
        <v>2984.5</v>
      </c>
    </row>
    <row r="1627" spans="2:19" x14ac:dyDescent="0.3">
      <c r="B1627" t="s">
        <v>3849</v>
      </c>
      <c r="C1627" t="s">
        <v>60</v>
      </c>
      <c r="D1627" t="s">
        <v>61</v>
      </c>
      <c r="E1627" t="s">
        <v>933</v>
      </c>
      <c r="F1627" t="s">
        <v>3850</v>
      </c>
      <c r="G1627" t="s">
        <v>3473</v>
      </c>
      <c r="H1627">
        <v>2027</v>
      </c>
      <c r="I1627" t="s">
        <v>607</v>
      </c>
      <c r="J1627" t="s">
        <v>595</v>
      </c>
      <c r="K1627" t="s">
        <v>935</v>
      </c>
      <c r="N1627" t="s">
        <v>3851</v>
      </c>
      <c r="O1627" s="6">
        <v>60000</v>
      </c>
      <c r="P1627" s="6">
        <v>15000</v>
      </c>
      <c r="Q1627" s="2">
        <v>0.25</v>
      </c>
      <c r="R1627" t="s">
        <v>71</v>
      </c>
      <c r="S1627" s="6">
        <f>Tabel134[[#This Row],[%-Eigendom]]*Tabel134[[#This Row],[Vermogen (KWp)]]</f>
        <v>3750</v>
      </c>
    </row>
    <row r="1628" spans="2:19" x14ac:dyDescent="0.3">
      <c r="B1628" t="s">
        <v>3852</v>
      </c>
      <c r="C1628" t="s">
        <v>85</v>
      </c>
      <c r="D1628" t="s">
        <v>86</v>
      </c>
      <c r="E1628" t="s">
        <v>87</v>
      </c>
      <c r="F1628" t="s">
        <v>1077</v>
      </c>
      <c r="G1628" t="s">
        <v>3473</v>
      </c>
      <c r="H1628">
        <v>2027</v>
      </c>
      <c r="I1628" t="s">
        <v>607</v>
      </c>
      <c r="J1628" t="s">
        <v>595</v>
      </c>
      <c r="K1628" t="s">
        <v>1786</v>
      </c>
      <c r="N1628" t="s">
        <v>3853</v>
      </c>
      <c r="O1628" s="6"/>
      <c r="P1628" s="6"/>
      <c r="Q1628" s="2">
        <v>0.5</v>
      </c>
      <c r="R1628" t="s">
        <v>71</v>
      </c>
      <c r="S1628" s="6">
        <f>Tabel134[[#This Row],[%-Eigendom]]*Tabel134[[#This Row],[Vermogen (KWp)]]</f>
        <v>0</v>
      </c>
    </row>
    <row r="1629" spans="2:19" x14ac:dyDescent="0.3">
      <c r="B1629" t="s">
        <v>3854</v>
      </c>
      <c r="C1629" t="s">
        <v>42</v>
      </c>
      <c r="D1629" t="s">
        <v>680</v>
      </c>
      <c r="E1629" t="s">
        <v>814</v>
      </c>
      <c r="G1629" t="s">
        <v>3473</v>
      </c>
      <c r="H1629">
        <v>2027</v>
      </c>
      <c r="I1629" t="s">
        <v>607</v>
      </c>
      <c r="J1629" t="s">
        <v>595</v>
      </c>
      <c r="K1629" t="s">
        <v>986</v>
      </c>
      <c r="L1629" t="s">
        <v>1052</v>
      </c>
      <c r="O1629" s="6"/>
      <c r="P1629" s="6">
        <v>2538</v>
      </c>
      <c r="Q1629" s="2">
        <v>1</v>
      </c>
      <c r="R1629" t="s">
        <v>71</v>
      </c>
      <c r="S1629" s="6">
        <f>Tabel134[[#This Row],[%-Eigendom]]*Tabel134[[#This Row],[Vermogen (KWp)]]</f>
        <v>2538</v>
      </c>
    </row>
    <row r="1630" spans="2:19" x14ac:dyDescent="0.3">
      <c r="B1630" t="s">
        <v>3855</v>
      </c>
      <c r="C1630" t="s">
        <v>73</v>
      </c>
      <c r="D1630" t="s">
        <v>74</v>
      </c>
      <c r="E1630" t="s">
        <v>1718</v>
      </c>
      <c r="F1630" t="s">
        <v>3087</v>
      </c>
      <c r="G1630" t="s">
        <v>3473</v>
      </c>
      <c r="H1630">
        <v>2027</v>
      </c>
      <c r="I1630" t="s">
        <v>607</v>
      </c>
      <c r="J1630" t="s">
        <v>595</v>
      </c>
      <c r="K1630" t="s">
        <v>1720</v>
      </c>
      <c r="L1630" t="s">
        <v>3856</v>
      </c>
      <c r="O1630" s="6">
        <v>2000</v>
      </c>
      <c r="P1630" s="6">
        <v>1000</v>
      </c>
      <c r="Q1630" s="2">
        <v>0.5</v>
      </c>
      <c r="R1630" t="s">
        <v>71</v>
      </c>
      <c r="S1630" s="6">
        <f>Tabel134[[#This Row],[%-Eigendom]]*Tabel134[[#This Row],[Vermogen (KWp)]]</f>
        <v>500</v>
      </c>
    </row>
    <row r="1631" spans="2:19" x14ac:dyDescent="0.3">
      <c r="B1631" t="s">
        <v>3857</v>
      </c>
      <c r="C1631" t="s">
        <v>42</v>
      </c>
      <c r="D1631" t="s">
        <v>93</v>
      </c>
      <c r="E1631" t="s">
        <v>566</v>
      </c>
      <c r="F1631" t="s">
        <v>3858</v>
      </c>
      <c r="G1631" t="s">
        <v>3473</v>
      </c>
      <c r="H1631">
        <v>2027</v>
      </c>
      <c r="I1631" t="s">
        <v>607</v>
      </c>
      <c r="J1631" t="s">
        <v>595</v>
      </c>
      <c r="K1631" t="s">
        <v>911</v>
      </c>
      <c r="N1631" t="s">
        <v>3859</v>
      </c>
      <c r="O1631" s="6">
        <v>19500</v>
      </c>
      <c r="P1631" s="6">
        <v>9750</v>
      </c>
      <c r="Q1631" s="2">
        <v>0.5</v>
      </c>
      <c r="R1631" t="s">
        <v>71</v>
      </c>
      <c r="S1631" s="6">
        <f>Tabel134[[#This Row],[%-Eigendom]]*Tabel134[[#This Row],[Vermogen (KWp)]]</f>
        <v>4875</v>
      </c>
    </row>
    <row r="1632" spans="2:19" x14ac:dyDescent="0.3">
      <c r="B1632" t="s">
        <v>3860</v>
      </c>
      <c r="C1632" t="s">
        <v>37</v>
      </c>
      <c r="D1632" t="s">
        <v>538</v>
      </c>
      <c r="E1632" t="s">
        <v>1667</v>
      </c>
      <c r="F1632" t="s">
        <v>3861</v>
      </c>
      <c r="G1632" t="s">
        <v>3473</v>
      </c>
      <c r="H1632">
        <v>2027</v>
      </c>
      <c r="I1632" t="s">
        <v>607</v>
      </c>
      <c r="J1632" t="s">
        <v>2513</v>
      </c>
      <c r="K1632" t="s">
        <v>3407</v>
      </c>
      <c r="L1632" t="s">
        <v>3590</v>
      </c>
      <c r="N1632" t="s">
        <v>3590</v>
      </c>
      <c r="O1632" s="6">
        <v>31200</v>
      </c>
      <c r="P1632" s="6"/>
      <c r="Q1632" s="2">
        <v>0.5</v>
      </c>
      <c r="R1632" t="s">
        <v>71</v>
      </c>
      <c r="S1632" s="6">
        <f>Tabel134[[#This Row],[%-Eigendom]]*Tabel134[[#This Row],[Vermogen (KWp)]]</f>
        <v>0</v>
      </c>
    </row>
    <row r="1633" spans="2:19" x14ac:dyDescent="0.3">
      <c r="B1633" t="s">
        <v>3862</v>
      </c>
      <c r="C1633" t="s">
        <v>21</v>
      </c>
      <c r="D1633" t="s">
        <v>22</v>
      </c>
      <c r="E1633" t="s">
        <v>1189</v>
      </c>
      <c r="F1633" t="s">
        <v>3863</v>
      </c>
      <c r="G1633" t="s">
        <v>3473</v>
      </c>
      <c r="H1633">
        <v>2027</v>
      </c>
      <c r="I1633" t="s">
        <v>1979</v>
      </c>
      <c r="J1633" t="s">
        <v>595</v>
      </c>
      <c r="K1633" t="s">
        <v>3864</v>
      </c>
      <c r="L1633" t="s">
        <v>3629</v>
      </c>
      <c r="N1633" t="s">
        <v>3630</v>
      </c>
      <c r="O1633" s="6"/>
      <c r="P1633" s="6"/>
      <c r="Q1633" s="2">
        <v>1</v>
      </c>
      <c r="R1633" t="s">
        <v>166</v>
      </c>
      <c r="S1633" s="6">
        <f>Tabel134[[#This Row],[%-Eigendom]]*Tabel134[[#This Row],[Vermogen (KWp)]]</f>
        <v>0</v>
      </c>
    </row>
    <row r="1634" spans="2:19" x14ac:dyDescent="0.3">
      <c r="B1634" t="s">
        <v>3865</v>
      </c>
      <c r="C1634" t="s">
        <v>21</v>
      </c>
      <c r="D1634" t="s">
        <v>22</v>
      </c>
      <c r="E1634" t="s">
        <v>161</v>
      </c>
      <c r="G1634" t="s">
        <v>3473</v>
      </c>
      <c r="H1634">
        <v>2027</v>
      </c>
      <c r="I1634" t="s">
        <v>1979</v>
      </c>
      <c r="J1634" t="s">
        <v>595</v>
      </c>
      <c r="K1634" t="s">
        <v>3866</v>
      </c>
      <c r="L1634" t="s">
        <v>3629</v>
      </c>
      <c r="N1634" t="s">
        <v>3630</v>
      </c>
      <c r="O1634" s="6"/>
      <c r="P1634" s="6"/>
      <c r="R1634" t="s">
        <v>46</v>
      </c>
      <c r="S1634" s="6">
        <f>Tabel134[[#This Row],[%-Eigendom]]*Tabel134[[#This Row],[Vermogen (KWp)]]</f>
        <v>0</v>
      </c>
    </row>
    <row r="1635" spans="2:19" x14ac:dyDescent="0.3">
      <c r="B1635" t="s">
        <v>3867</v>
      </c>
      <c r="C1635" t="s">
        <v>66</v>
      </c>
      <c r="D1635" t="s">
        <v>67</v>
      </c>
      <c r="E1635" t="s">
        <v>196</v>
      </c>
      <c r="F1635" t="s">
        <v>197</v>
      </c>
      <c r="G1635" t="s">
        <v>3473</v>
      </c>
      <c r="H1635">
        <v>2027</v>
      </c>
      <c r="I1635" t="s">
        <v>607</v>
      </c>
      <c r="J1635" t="s">
        <v>595</v>
      </c>
      <c r="K1635" t="s">
        <v>3868</v>
      </c>
      <c r="L1635" t="s">
        <v>3869</v>
      </c>
      <c r="N1635" t="s">
        <v>3870</v>
      </c>
      <c r="O1635" s="6">
        <v>17500</v>
      </c>
      <c r="P1635" s="6"/>
      <c r="Q1635" s="2"/>
      <c r="R1635" t="s">
        <v>46</v>
      </c>
      <c r="S1635" s="6">
        <f>Tabel134[[#This Row],[%-Eigendom]]*Tabel134[[#This Row],[Vermogen (KWp)]]</f>
        <v>0</v>
      </c>
    </row>
    <row r="1636" spans="2:19" x14ac:dyDescent="0.3">
      <c r="B1636" t="s">
        <v>3871</v>
      </c>
      <c r="C1636" t="s">
        <v>37</v>
      </c>
      <c r="D1636" t="s">
        <v>362</v>
      </c>
      <c r="E1636" t="s">
        <v>811</v>
      </c>
      <c r="F1636" t="s">
        <v>3699</v>
      </c>
      <c r="G1636" t="s">
        <v>3473</v>
      </c>
      <c r="H1636">
        <v>2027</v>
      </c>
      <c r="I1636" t="s">
        <v>1488</v>
      </c>
      <c r="J1636" t="s">
        <v>595</v>
      </c>
      <c r="K1636" t="s">
        <v>3700</v>
      </c>
      <c r="O1636" s="6"/>
      <c r="P1636" s="6">
        <v>450</v>
      </c>
      <c r="Q1636" s="2">
        <v>1</v>
      </c>
      <c r="R1636" t="s">
        <v>166</v>
      </c>
      <c r="S1636" s="6">
        <f>Tabel134[[#This Row],[%-Eigendom]]*Tabel134[[#This Row],[Vermogen (KWp)]]</f>
        <v>450</v>
      </c>
    </row>
    <row r="1637" spans="2:19" x14ac:dyDescent="0.3">
      <c r="B1637" t="s">
        <v>3872</v>
      </c>
      <c r="C1637" t="s">
        <v>28</v>
      </c>
      <c r="D1637" t="s">
        <v>33</v>
      </c>
      <c r="E1637" t="s">
        <v>2139</v>
      </c>
      <c r="G1637" t="s">
        <v>3473</v>
      </c>
      <c r="H1637">
        <v>2027</v>
      </c>
      <c r="I1637" t="s">
        <v>607</v>
      </c>
      <c r="J1637" t="s">
        <v>595</v>
      </c>
      <c r="K1637" t="s">
        <v>3404</v>
      </c>
      <c r="L1637" t="s">
        <v>3523</v>
      </c>
      <c r="N1637" t="s">
        <v>3524</v>
      </c>
      <c r="O1637" s="6">
        <v>3000</v>
      </c>
      <c r="P1637" s="6">
        <v>1500</v>
      </c>
      <c r="Q1637" s="2">
        <v>1</v>
      </c>
      <c r="R1637" t="s">
        <v>166</v>
      </c>
      <c r="S1637" s="6">
        <f>Tabel134[[#This Row],[%-Eigendom]]*Tabel134[[#This Row],[Vermogen (KWp)]]</f>
        <v>1500</v>
      </c>
    </row>
    <row r="1638" spans="2:19" x14ac:dyDescent="0.3">
      <c r="B1638" t="s">
        <v>3873</v>
      </c>
      <c r="C1638" t="s">
        <v>42</v>
      </c>
      <c r="D1638" t="s">
        <v>520</v>
      </c>
      <c r="E1638" t="s">
        <v>1087</v>
      </c>
      <c r="G1638" t="s">
        <v>3473</v>
      </c>
      <c r="H1638">
        <v>2027</v>
      </c>
      <c r="I1638" t="s">
        <v>1979</v>
      </c>
      <c r="J1638" t="s">
        <v>595</v>
      </c>
      <c r="K1638" t="s">
        <v>2316</v>
      </c>
      <c r="O1638" s="6"/>
      <c r="P1638" s="6">
        <v>460</v>
      </c>
      <c r="Q1638" s="2">
        <v>1</v>
      </c>
      <c r="R1638" t="s">
        <v>166</v>
      </c>
      <c r="S1638" s="6">
        <f>Tabel134[[#This Row],[%-Eigendom]]*Tabel134[[#This Row],[Vermogen (KWp)]]</f>
        <v>460</v>
      </c>
    </row>
    <row r="1639" spans="2:19" x14ac:dyDescent="0.3">
      <c r="B1639" t="s">
        <v>3874</v>
      </c>
      <c r="C1639" t="s">
        <v>37</v>
      </c>
      <c r="D1639" t="s">
        <v>362</v>
      </c>
      <c r="E1639" t="s">
        <v>2112</v>
      </c>
      <c r="G1639" t="s">
        <v>3473</v>
      </c>
      <c r="H1639">
        <v>2027</v>
      </c>
      <c r="I1639" t="s">
        <v>607</v>
      </c>
      <c r="J1639" t="s">
        <v>595</v>
      </c>
      <c r="K1639" t="s">
        <v>2589</v>
      </c>
      <c r="O1639" s="6"/>
      <c r="P1639" s="6">
        <v>1435</v>
      </c>
      <c r="Q1639" s="2">
        <v>1</v>
      </c>
      <c r="R1639" t="s">
        <v>46</v>
      </c>
      <c r="S1639" s="6">
        <f>Tabel134[[#This Row],[%-Eigendom]]*Tabel134[[#This Row],[Vermogen (KWp)]]</f>
        <v>1435</v>
      </c>
    </row>
    <row r="1640" spans="2:19" x14ac:dyDescent="0.3">
      <c r="B1640" t="s">
        <v>3875</v>
      </c>
      <c r="C1640" t="s">
        <v>37</v>
      </c>
      <c r="D1640" t="s">
        <v>362</v>
      </c>
      <c r="E1640" t="s">
        <v>2112</v>
      </c>
      <c r="G1640" t="s">
        <v>3473</v>
      </c>
      <c r="H1640">
        <v>2027</v>
      </c>
      <c r="I1640" t="s">
        <v>607</v>
      </c>
      <c r="J1640" t="s">
        <v>595</v>
      </c>
      <c r="K1640" t="s">
        <v>2589</v>
      </c>
      <c r="O1640" s="6"/>
      <c r="P1640" s="6">
        <v>2870</v>
      </c>
      <c r="Q1640" s="2">
        <v>1</v>
      </c>
      <c r="R1640" t="s">
        <v>46</v>
      </c>
      <c r="S1640" s="6">
        <f>Tabel134[[#This Row],[%-Eigendom]]*Tabel134[[#This Row],[Vermogen (KWp)]]</f>
        <v>2870</v>
      </c>
    </row>
    <row r="1641" spans="2:19" x14ac:dyDescent="0.3">
      <c r="B1641" t="s">
        <v>3876</v>
      </c>
      <c r="C1641" t="s">
        <v>66</v>
      </c>
      <c r="D1641" t="s">
        <v>80</v>
      </c>
      <c r="E1641" t="s">
        <v>182</v>
      </c>
      <c r="F1641" t="s">
        <v>182</v>
      </c>
      <c r="G1641" t="s">
        <v>3473</v>
      </c>
      <c r="H1641">
        <v>2027</v>
      </c>
      <c r="I1641" t="s">
        <v>607</v>
      </c>
      <c r="J1641" t="s">
        <v>595</v>
      </c>
      <c r="K1641" t="s">
        <v>183</v>
      </c>
      <c r="N1641" t="s">
        <v>3877</v>
      </c>
      <c r="O1641" s="6"/>
      <c r="P1641" s="6"/>
      <c r="Q1641" s="2"/>
      <c r="R1641" t="s">
        <v>46</v>
      </c>
      <c r="S1641" s="6">
        <f>Tabel134[[#This Row],[%-Eigendom]]*Tabel134[[#This Row],[Vermogen (KWp)]]</f>
        <v>0</v>
      </c>
    </row>
    <row r="1642" spans="2:19" x14ac:dyDescent="0.3">
      <c r="B1642" t="s">
        <v>3878</v>
      </c>
      <c r="C1642" t="s">
        <v>85</v>
      </c>
      <c r="D1642" t="s">
        <v>86</v>
      </c>
      <c r="E1642" t="s">
        <v>87</v>
      </c>
      <c r="F1642" t="s">
        <v>3879</v>
      </c>
      <c r="G1642" t="s">
        <v>3473</v>
      </c>
      <c r="H1642">
        <v>2027</v>
      </c>
      <c r="I1642" t="s">
        <v>607</v>
      </c>
      <c r="J1642" t="s">
        <v>2513</v>
      </c>
      <c r="K1642" t="s">
        <v>3181</v>
      </c>
      <c r="L1642" t="s">
        <v>3182</v>
      </c>
      <c r="N1642" t="s">
        <v>3880</v>
      </c>
      <c r="O1642" s="6"/>
      <c r="P1642" s="6"/>
      <c r="Q1642" s="2">
        <v>0.5</v>
      </c>
      <c r="R1642" t="s">
        <v>71</v>
      </c>
      <c r="S1642" s="6">
        <f>Tabel134[[#This Row],[%-Eigendom]]*Tabel134[[#This Row],[Vermogen (KWp)]]</f>
        <v>0</v>
      </c>
    </row>
    <row r="1643" spans="2:19" x14ac:dyDescent="0.3">
      <c r="B1643" t="s">
        <v>3881</v>
      </c>
      <c r="C1643" t="s">
        <v>85</v>
      </c>
      <c r="D1643" t="s">
        <v>86</v>
      </c>
      <c r="E1643" t="s">
        <v>3613</v>
      </c>
      <c r="G1643" t="s">
        <v>3473</v>
      </c>
      <c r="H1643">
        <v>2027</v>
      </c>
      <c r="I1643" t="s">
        <v>607</v>
      </c>
      <c r="J1643" t="s">
        <v>595</v>
      </c>
      <c r="K1643" t="s">
        <v>3511</v>
      </c>
      <c r="L1643" t="s">
        <v>3512</v>
      </c>
      <c r="N1643" t="s">
        <v>3513</v>
      </c>
      <c r="O1643" s="6">
        <v>100000</v>
      </c>
      <c r="P1643" s="6">
        <v>50000</v>
      </c>
      <c r="Q1643" s="2">
        <v>0.5</v>
      </c>
      <c r="R1643" t="s">
        <v>71</v>
      </c>
      <c r="S1643" s="6">
        <f>Tabel134[[#This Row],[%-Eigendom]]*Tabel134[[#This Row],[Vermogen (KWp)]]</f>
        <v>25000</v>
      </c>
    </row>
    <row r="1644" spans="2:19" x14ac:dyDescent="0.3">
      <c r="B1644" t="s">
        <v>3882</v>
      </c>
      <c r="C1644" t="s">
        <v>138</v>
      </c>
      <c r="D1644" t="s">
        <v>139</v>
      </c>
      <c r="E1644" t="s">
        <v>248</v>
      </c>
      <c r="F1644" t="s">
        <v>3883</v>
      </c>
      <c r="G1644" t="s">
        <v>3473</v>
      </c>
      <c r="H1644">
        <v>2027</v>
      </c>
      <c r="I1644" t="s">
        <v>607</v>
      </c>
      <c r="J1644" t="s">
        <v>595</v>
      </c>
      <c r="K1644" t="s">
        <v>3884</v>
      </c>
      <c r="O1644" s="6">
        <v>15000</v>
      </c>
      <c r="P1644" s="6"/>
      <c r="Q1644" s="2"/>
      <c r="R1644" t="s">
        <v>71</v>
      </c>
      <c r="S1644" s="6">
        <f>Tabel134[[#This Row],[%-Eigendom]]*Tabel134[[#This Row],[Vermogen (KWp)]]</f>
        <v>0</v>
      </c>
    </row>
    <row r="1645" spans="2:19" x14ac:dyDescent="0.3">
      <c r="B1645" t="s">
        <v>3885</v>
      </c>
      <c r="C1645" t="s">
        <v>53</v>
      </c>
      <c r="D1645" t="s">
        <v>54</v>
      </c>
      <c r="E1645" t="s">
        <v>1521</v>
      </c>
      <c r="F1645" t="s">
        <v>3886</v>
      </c>
      <c r="G1645" t="s">
        <v>3473</v>
      </c>
      <c r="H1645">
        <v>2027</v>
      </c>
      <c r="I1645" t="s">
        <v>607</v>
      </c>
      <c r="J1645" t="s">
        <v>595</v>
      </c>
      <c r="K1645" t="s">
        <v>26</v>
      </c>
      <c r="O1645" s="6"/>
      <c r="P1645" s="6">
        <v>8000</v>
      </c>
      <c r="Q1645" s="2">
        <v>1</v>
      </c>
      <c r="R1645" t="s">
        <v>71</v>
      </c>
      <c r="S1645" s="6">
        <f>Tabel134[[#This Row],[%-Eigendom]]*Tabel134[[#This Row],[Vermogen (KWp)]]</f>
        <v>8000</v>
      </c>
    </row>
    <row r="1646" spans="2:19" x14ac:dyDescent="0.3">
      <c r="B1646" t="s">
        <v>3887</v>
      </c>
      <c r="C1646" t="s">
        <v>42</v>
      </c>
      <c r="D1646" t="s">
        <v>520</v>
      </c>
      <c r="E1646" t="s">
        <v>1087</v>
      </c>
      <c r="G1646" t="s">
        <v>3473</v>
      </c>
      <c r="H1646">
        <v>2027</v>
      </c>
      <c r="I1646" t="s">
        <v>607</v>
      </c>
      <c r="J1646" t="s">
        <v>595</v>
      </c>
      <c r="K1646" t="s">
        <v>2316</v>
      </c>
      <c r="N1646" t="s">
        <v>3888</v>
      </c>
      <c r="O1646" s="6"/>
      <c r="P1646" s="6"/>
      <c r="Q1646" s="2"/>
      <c r="R1646" t="s">
        <v>46</v>
      </c>
      <c r="S1646" s="6">
        <f>Tabel134[[#This Row],[%-Eigendom]]*Tabel134[[#This Row],[Vermogen (KWp)]]</f>
        <v>0</v>
      </c>
    </row>
    <row r="1647" spans="2:19" x14ac:dyDescent="0.3">
      <c r="B1647" t="s">
        <v>3889</v>
      </c>
      <c r="C1647" t="s">
        <v>28</v>
      </c>
      <c r="D1647" t="s">
        <v>33</v>
      </c>
      <c r="E1647" t="s">
        <v>1481</v>
      </c>
      <c r="F1647" t="s">
        <v>3890</v>
      </c>
      <c r="G1647" t="s">
        <v>3473</v>
      </c>
      <c r="H1647">
        <v>2027</v>
      </c>
      <c r="I1647" t="s">
        <v>607</v>
      </c>
      <c r="J1647" t="s">
        <v>595</v>
      </c>
      <c r="K1647" t="s">
        <v>1482</v>
      </c>
      <c r="L1647" t="s">
        <v>3891</v>
      </c>
      <c r="O1647" s="6"/>
      <c r="P1647" s="6"/>
      <c r="Q1647" s="2">
        <v>0.5</v>
      </c>
      <c r="R1647" t="s">
        <v>71</v>
      </c>
      <c r="S1647" s="6">
        <f>Tabel134[[#This Row],[%-Eigendom]]*Tabel134[[#This Row],[Vermogen (KWp)]]</f>
        <v>0</v>
      </c>
    </row>
    <row r="1648" spans="2:19" x14ac:dyDescent="0.3">
      <c r="B1648" t="s">
        <v>3892</v>
      </c>
      <c r="C1648" t="s">
        <v>60</v>
      </c>
      <c r="D1648" t="s">
        <v>61</v>
      </c>
      <c r="E1648" t="s">
        <v>1723</v>
      </c>
      <c r="G1648" t="s">
        <v>3473</v>
      </c>
      <c r="H1648">
        <v>2027</v>
      </c>
      <c r="I1648" t="s">
        <v>1488</v>
      </c>
      <c r="J1648" t="s">
        <v>595</v>
      </c>
      <c r="K1648" t="s">
        <v>3893</v>
      </c>
      <c r="L1648" t="s">
        <v>3894</v>
      </c>
      <c r="N1648" t="s">
        <v>3894</v>
      </c>
      <c r="O1648" s="6"/>
      <c r="P1648" s="6"/>
      <c r="Q1648" s="2">
        <v>0.5</v>
      </c>
      <c r="R1648" t="s">
        <v>71</v>
      </c>
      <c r="S1648" s="6">
        <f>Tabel134[[#This Row],[%-Eigendom]]*Tabel134[[#This Row],[Vermogen (KWp)]]</f>
        <v>0</v>
      </c>
    </row>
    <row r="1649" spans="2:19" x14ac:dyDescent="0.3">
      <c r="B1649" t="s">
        <v>3895</v>
      </c>
      <c r="C1649" t="s">
        <v>138</v>
      </c>
      <c r="D1649" t="s">
        <v>139</v>
      </c>
      <c r="E1649" t="s">
        <v>1458</v>
      </c>
      <c r="G1649" t="s">
        <v>3473</v>
      </c>
      <c r="H1649">
        <v>2027</v>
      </c>
      <c r="I1649" t="s">
        <v>607</v>
      </c>
      <c r="J1649" t="s">
        <v>2513</v>
      </c>
      <c r="K1649" t="s">
        <v>2639</v>
      </c>
      <c r="L1649" t="s">
        <v>3896</v>
      </c>
      <c r="N1649" t="s">
        <v>3897</v>
      </c>
      <c r="O1649" s="6">
        <v>12300</v>
      </c>
      <c r="P1649" s="6"/>
      <c r="Q1649" s="2">
        <v>0</v>
      </c>
      <c r="R1649" t="s">
        <v>71</v>
      </c>
      <c r="S1649" s="6">
        <f>Tabel134[[#This Row],[%-Eigendom]]*Tabel134[[#This Row],[Vermogen (KWp)]]</f>
        <v>0</v>
      </c>
    </row>
    <row r="1650" spans="2:19" x14ac:dyDescent="0.3">
      <c r="B1650" t="s">
        <v>3898</v>
      </c>
      <c r="C1650" t="s">
        <v>42</v>
      </c>
      <c r="D1650" t="s">
        <v>93</v>
      </c>
      <c r="E1650" t="s">
        <v>426</v>
      </c>
      <c r="G1650" t="s">
        <v>3473</v>
      </c>
      <c r="H1650">
        <v>2027</v>
      </c>
      <c r="I1650" t="s">
        <v>607</v>
      </c>
      <c r="J1650" t="s">
        <v>595</v>
      </c>
      <c r="K1650" t="s">
        <v>427</v>
      </c>
      <c r="O1650" s="6"/>
      <c r="P1650" s="6">
        <v>2400</v>
      </c>
      <c r="Q1650" s="2">
        <v>1</v>
      </c>
      <c r="R1650" t="s">
        <v>71</v>
      </c>
      <c r="S1650" s="6">
        <f>Tabel134[[#This Row],[%-Eigendom]]*Tabel134[[#This Row],[Vermogen (KWp)]]</f>
        <v>2400</v>
      </c>
    </row>
    <row r="1651" spans="2:19" x14ac:dyDescent="0.3">
      <c r="B1651" t="s">
        <v>3899</v>
      </c>
      <c r="C1651" t="s">
        <v>21</v>
      </c>
      <c r="D1651" t="s">
        <v>22</v>
      </c>
      <c r="E1651" t="s">
        <v>90</v>
      </c>
      <c r="G1651" t="s">
        <v>3473</v>
      </c>
      <c r="H1651">
        <v>2027</v>
      </c>
      <c r="I1651" t="s">
        <v>1979</v>
      </c>
      <c r="J1651" t="s">
        <v>595</v>
      </c>
      <c r="K1651" t="s">
        <v>3900</v>
      </c>
      <c r="L1651" t="s">
        <v>3629</v>
      </c>
      <c r="O1651" s="6"/>
      <c r="P1651" s="6"/>
      <c r="Q1651" s="2"/>
      <c r="R1651" t="s">
        <v>166</v>
      </c>
      <c r="S1651" s="6">
        <f>Tabel134[[#This Row],[%-Eigendom]]*Tabel134[[#This Row],[Vermogen (KWp)]]</f>
        <v>0</v>
      </c>
    </row>
    <row r="1652" spans="2:19" x14ac:dyDescent="0.3">
      <c r="B1652" t="s">
        <v>3901</v>
      </c>
      <c r="C1652" t="s">
        <v>28</v>
      </c>
      <c r="D1652" t="s">
        <v>29</v>
      </c>
      <c r="E1652" t="s">
        <v>398</v>
      </c>
      <c r="G1652" t="s">
        <v>3473</v>
      </c>
      <c r="H1652">
        <v>2027</v>
      </c>
      <c r="I1652" t="s">
        <v>607</v>
      </c>
      <c r="J1652" t="s">
        <v>595</v>
      </c>
      <c r="K1652" t="s">
        <v>3902</v>
      </c>
      <c r="O1652" s="6"/>
      <c r="P1652" s="6">
        <v>832</v>
      </c>
      <c r="Q1652" s="2">
        <v>1</v>
      </c>
      <c r="R1652" t="s">
        <v>71</v>
      </c>
      <c r="S1652" s="6">
        <f>Tabel134[[#This Row],[%-Eigendom]]*Tabel134[[#This Row],[Vermogen (KWp)]]</f>
        <v>832</v>
      </c>
    </row>
    <row r="1653" spans="2:19" x14ac:dyDescent="0.3">
      <c r="B1653" t="s">
        <v>3903</v>
      </c>
      <c r="C1653" t="s">
        <v>37</v>
      </c>
      <c r="D1653" t="s">
        <v>538</v>
      </c>
      <c r="E1653" t="s">
        <v>1462</v>
      </c>
      <c r="G1653" t="s">
        <v>3473</v>
      </c>
      <c r="H1653">
        <v>2027</v>
      </c>
      <c r="I1653" t="s">
        <v>607</v>
      </c>
      <c r="J1653" t="s">
        <v>2513</v>
      </c>
      <c r="K1653" t="s">
        <v>3407</v>
      </c>
      <c r="L1653" t="s">
        <v>3512</v>
      </c>
      <c r="N1653" t="s">
        <v>3512</v>
      </c>
      <c r="O1653" s="6"/>
      <c r="P1653" s="6"/>
      <c r="Q1653" s="2">
        <v>0.5</v>
      </c>
      <c r="R1653" t="s">
        <v>71</v>
      </c>
      <c r="S1653" s="6">
        <f>Tabel134[[#This Row],[%-Eigendom]]*Tabel134[[#This Row],[Vermogen (KWp)]]</f>
        <v>0</v>
      </c>
    </row>
    <row r="1654" spans="2:19" x14ac:dyDescent="0.3">
      <c r="B1654" t="s">
        <v>3904</v>
      </c>
      <c r="C1654" t="s">
        <v>53</v>
      </c>
      <c r="D1654" t="s">
        <v>54</v>
      </c>
      <c r="E1654" t="s">
        <v>1681</v>
      </c>
      <c r="F1654" t="s">
        <v>1682</v>
      </c>
      <c r="G1654" t="s">
        <v>3473</v>
      </c>
      <c r="H1654">
        <v>2027</v>
      </c>
      <c r="I1654" t="s">
        <v>607</v>
      </c>
      <c r="J1654" t="s">
        <v>595</v>
      </c>
      <c r="K1654" t="s">
        <v>1683</v>
      </c>
      <c r="L1654" t="s">
        <v>1684</v>
      </c>
      <c r="N1654" t="s">
        <v>1685</v>
      </c>
      <c r="O1654" s="6"/>
      <c r="P1654" s="6">
        <v>3600</v>
      </c>
      <c r="Q1654" s="2">
        <v>1</v>
      </c>
      <c r="R1654" t="s">
        <v>71</v>
      </c>
      <c r="S1654" s="6">
        <f>Tabel134[[#This Row],[%-Eigendom]]*Tabel134[[#This Row],[Vermogen (KWp)]]</f>
        <v>3600</v>
      </c>
    </row>
    <row r="1655" spans="2:19" x14ac:dyDescent="0.3">
      <c r="B1655" t="s">
        <v>3905</v>
      </c>
      <c r="C1655" t="s">
        <v>42</v>
      </c>
      <c r="D1655" t="s">
        <v>520</v>
      </c>
      <c r="E1655" t="s">
        <v>1586</v>
      </c>
      <c r="G1655" t="s">
        <v>3473</v>
      </c>
      <c r="H1655">
        <v>2027</v>
      </c>
      <c r="I1655" t="s">
        <v>607</v>
      </c>
      <c r="J1655" t="s">
        <v>595</v>
      </c>
      <c r="K1655" t="s">
        <v>2171</v>
      </c>
      <c r="L1655" t="s">
        <v>618</v>
      </c>
      <c r="N1655" t="s">
        <v>3906</v>
      </c>
      <c r="O1655" s="6"/>
      <c r="P1655" s="6">
        <v>500</v>
      </c>
      <c r="Q1655" s="2">
        <v>1</v>
      </c>
      <c r="R1655" t="s">
        <v>166</v>
      </c>
      <c r="S1655" s="6">
        <f>Tabel134[[#This Row],[%-Eigendom]]*Tabel134[[#This Row],[Vermogen (KWp)]]</f>
        <v>500</v>
      </c>
    </row>
    <row r="1656" spans="2:19" x14ac:dyDescent="0.3">
      <c r="B1656" t="s">
        <v>3907</v>
      </c>
      <c r="C1656" t="s">
        <v>138</v>
      </c>
      <c r="D1656" t="s">
        <v>139</v>
      </c>
      <c r="E1656" t="s">
        <v>1458</v>
      </c>
      <c r="G1656" t="s">
        <v>3473</v>
      </c>
      <c r="H1656">
        <v>2027</v>
      </c>
      <c r="I1656" t="s">
        <v>607</v>
      </c>
      <c r="J1656" t="s">
        <v>2513</v>
      </c>
      <c r="K1656" t="s">
        <v>2639</v>
      </c>
      <c r="N1656" t="s">
        <v>3908</v>
      </c>
      <c r="O1656" s="6">
        <v>7803</v>
      </c>
      <c r="P1656" s="6">
        <v>3902</v>
      </c>
      <c r="Q1656" s="2">
        <v>0.5</v>
      </c>
      <c r="R1656" t="s">
        <v>71</v>
      </c>
      <c r="S1656" s="6">
        <f>Tabel134[[#This Row],[%-Eigendom]]*Tabel134[[#This Row],[Vermogen (KWp)]]</f>
        <v>1951</v>
      </c>
    </row>
    <row r="1657" spans="2:19" x14ac:dyDescent="0.3">
      <c r="B1657" t="s">
        <v>3909</v>
      </c>
      <c r="C1657" t="s">
        <v>73</v>
      </c>
      <c r="D1657" t="s">
        <v>290</v>
      </c>
      <c r="E1657" t="s">
        <v>2017</v>
      </c>
      <c r="G1657" t="s">
        <v>3473</v>
      </c>
      <c r="H1657">
        <v>2027</v>
      </c>
      <c r="I1657" t="s">
        <v>607</v>
      </c>
      <c r="J1657" t="s">
        <v>595</v>
      </c>
      <c r="K1657" t="s">
        <v>2019</v>
      </c>
      <c r="L1657" t="s">
        <v>3844</v>
      </c>
      <c r="O1657" s="6">
        <v>14000</v>
      </c>
      <c r="P1657" s="6"/>
      <c r="Q1657" s="2"/>
      <c r="R1657" t="s">
        <v>71</v>
      </c>
      <c r="S1657" s="6">
        <f>Tabel134[[#This Row],[%-Eigendom]]*Tabel134[[#This Row],[Vermogen (KWp)]]</f>
        <v>0</v>
      </c>
    </row>
    <row r="1658" spans="2:19" x14ac:dyDescent="0.3">
      <c r="B1658" t="s">
        <v>3910</v>
      </c>
      <c r="C1658" t="s">
        <v>53</v>
      </c>
      <c r="D1658" t="s">
        <v>54</v>
      </c>
      <c r="E1658" t="s">
        <v>2054</v>
      </c>
      <c r="G1658" t="s">
        <v>3473</v>
      </c>
      <c r="H1658">
        <v>2027</v>
      </c>
      <c r="I1658" t="s">
        <v>607</v>
      </c>
      <c r="J1658" t="s">
        <v>595</v>
      </c>
      <c r="K1658" t="s">
        <v>26</v>
      </c>
      <c r="O1658" s="6">
        <v>20000</v>
      </c>
      <c r="P1658" s="6">
        <v>6667</v>
      </c>
      <c r="Q1658" s="2">
        <v>0.33</v>
      </c>
      <c r="R1658" t="s">
        <v>71</v>
      </c>
      <c r="S1658" s="6">
        <f>Tabel134[[#This Row],[%-Eigendom]]*Tabel134[[#This Row],[Vermogen (KWp)]]</f>
        <v>2200.11</v>
      </c>
    </row>
    <row r="1659" spans="2:19" x14ac:dyDescent="0.3">
      <c r="B1659" t="s">
        <v>3911</v>
      </c>
      <c r="C1659" t="s">
        <v>42</v>
      </c>
      <c r="D1659" t="s">
        <v>93</v>
      </c>
      <c r="E1659" t="s">
        <v>748</v>
      </c>
      <c r="G1659" t="s">
        <v>3473</v>
      </c>
      <c r="H1659">
        <v>2027</v>
      </c>
      <c r="I1659" t="s">
        <v>607</v>
      </c>
      <c r="J1659" t="s">
        <v>595</v>
      </c>
      <c r="K1659" t="s">
        <v>3656</v>
      </c>
      <c r="O1659" s="6">
        <v>32000</v>
      </c>
      <c r="P1659" s="6"/>
      <c r="Q1659" s="2"/>
      <c r="R1659" t="s">
        <v>46</v>
      </c>
      <c r="S1659" s="6">
        <f>Tabel134[[#This Row],[%-Eigendom]]*Tabel134[[#This Row],[Vermogen (KWp)]]</f>
        <v>0</v>
      </c>
    </row>
    <row r="1660" spans="2:19" x14ac:dyDescent="0.3">
      <c r="B1660" t="s">
        <v>3912</v>
      </c>
      <c r="C1660" t="s">
        <v>66</v>
      </c>
      <c r="D1660" t="s">
        <v>67</v>
      </c>
      <c r="E1660" t="s">
        <v>598</v>
      </c>
      <c r="G1660" t="s">
        <v>3473</v>
      </c>
      <c r="H1660">
        <v>2027</v>
      </c>
      <c r="I1660" t="s">
        <v>1488</v>
      </c>
      <c r="J1660" t="s">
        <v>595</v>
      </c>
      <c r="K1660" t="s">
        <v>869</v>
      </c>
      <c r="N1660" t="s">
        <v>3913</v>
      </c>
      <c r="O1660" s="6"/>
      <c r="P1660" s="6">
        <v>2800</v>
      </c>
      <c r="Q1660" s="2">
        <v>1</v>
      </c>
      <c r="R1660" t="s">
        <v>71</v>
      </c>
      <c r="S1660" s="6">
        <f>Tabel134[[#This Row],[%-Eigendom]]*Tabel134[[#This Row],[Vermogen (KWp)]]</f>
        <v>2800</v>
      </c>
    </row>
    <row r="1661" spans="2:19" x14ac:dyDescent="0.3">
      <c r="B1661" t="s">
        <v>3914</v>
      </c>
      <c r="C1661" t="s">
        <v>48</v>
      </c>
      <c r="D1661" t="s">
        <v>150</v>
      </c>
      <c r="E1661" t="s">
        <v>901</v>
      </c>
      <c r="G1661" t="s">
        <v>3473</v>
      </c>
      <c r="H1661">
        <v>2027</v>
      </c>
      <c r="I1661" t="s">
        <v>607</v>
      </c>
      <c r="J1661" t="s">
        <v>595</v>
      </c>
      <c r="K1661" t="s">
        <v>152</v>
      </c>
      <c r="N1661" t="s">
        <v>3915</v>
      </c>
      <c r="O1661" s="6">
        <v>45000</v>
      </c>
      <c r="P1661" s="6">
        <v>15000</v>
      </c>
      <c r="Q1661" s="2">
        <v>0.33</v>
      </c>
      <c r="R1661" t="s">
        <v>71</v>
      </c>
      <c r="S1661" s="6">
        <f>Tabel134[[#This Row],[%-Eigendom]]*Tabel134[[#This Row],[Vermogen (KWp)]]</f>
        <v>4950</v>
      </c>
    </row>
    <row r="1662" spans="2:19" x14ac:dyDescent="0.3">
      <c r="B1662" t="s">
        <v>3916</v>
      </c>
      <c r="C1662" t="s">
        <v>37</v>
      </c>
      <c r="D1662" t="s">
        <v>38</v>
      </c>
      <c r="E1662" t="s">
        <v>448</v>
      </c>
      <c r="F1662" t="s">
        <v>449</v>
      </c>
      <c r="G1662" t="s">
        <v>3473</v>
      </c>
      <c r="H1662">
        <v>2027</v>
      </c>
      <c r="I1662" t="s">
        <v>607</v>
      </c>
      <c r="J1662" t="s">
        <v>595</v>
      </c>
      <c r="K1662" t="s">
        <v>450</v>
      </c>
      <c r="L1662" t="s">
        <v>3917</v>
      </c>
      <c r="O1662" s="6"/>
      <c r="P1662" s="6">
        <v>9900</v>
      </c>
      <c r="Q1662" s="2">
        <v>1</v>
      </c>
      <c r="R1662" t="s">
        <v>71</v>
      </c>
      <c r="S1662" s="6">
        <f>Tabel134[[#This Row],[%-Eigendom]]*Tabel134[[#This Row],[Vermogen (KWp)]]</f>
        <v>9900</v>
      </c>
    </row>
    <row r="1663" spans="2:19" x14ac:dyDescent="0.3">
      <c r="B1663" t="s">
        <v>3918</v>
      </c>
      <c r="C1663" t="s">
        <v>42</v>
      </c>
      <c r="D1663" t="s">
        <v>520</v>
      </c>
      <c r="E1663" t="s">
        <v>1325</v>
      </c>
      <c r="F1663" t="s">
        <v>1811</v>
      </c>
      <c r="G1663" t="s">
        <v>3473</v>
      </c>
      <c r="H1663">
        <v>2027</v>
      </c>
      <c r="I1663" t="s">
        <v>607</v>
      </c>
      <c r="J1663" t="s">
        <v>595</v>
      </c>
      <c r="K1663" t="s">
        <v>1326</v>
      </c>
      <c r="N1663" t="s">
        <v>3919</v>
      </c>
      <c r="O1663" s="6">
        <v>13679</v>
      </c>
      <c r="P1663" s="6">
        <v>684</v>
      </c>
      <c r="Q1663" s="2">
        <v>0.05</v>
      </c>
      <c r="R1663" t="s">
        <v>931</v>
      </c>
      <c r="S1663" s="6">
        <f>Tabel134[[#This Row],[%-Eigendom]]*Tabel134[[#This Row],[Vermogen (KWp)]]</f>
        <v>34.200000000000003</v>
      </c>
    </row>
    <row r="1664" spans="2:19" x14ac:dyDescent="0.3">
      <c r="B1664" t="s">
        <v>3920</v>
      </c>
      <c r="C1664" t="s">
        <v>66</v>
      </c>
      <c r="D1664" t="s">
        <v>80</v>
      </c>
      <c r="E1664" t="s">
        <v>116</v>
      </c>
      <c r="G1664" t="s">
        <v>3473</v>
      </c>
      <c r="H1664">
        <v>2027</v>
      </c>
      <c r="I1664" t="s">
        <v>607</v>
      </c>
      <c r="J1664" t="s">
        <v>595</v>
      </c>
      <c r="K1664" t="s">
        <v>82</v>
      </c>
      <c r="N1664" t="s">
        <v>3921</v>
      </c>
      <c r="O1664" s="6"/>
      <c r="P1664" s="6"/>
      <c r="Q1664" s="2"/>
      <c r="R1664" t="s">
        <v>46</v>
      </c>
      <c r="S1664" s="6">
        <f>Tabel134[[#This Row],[%-Eigendom]]*Tabel134[[#This Row],[Vermogen (KWp)]]</f>
        <v>0</v>
      </c>
    </row>
    <row r="1665" spans="2:19" x14ac:dyDescent="0.3">
      <c r="B1665" t="s">
        <v>3922</v>
      </c>
      <c r="C1665" t="s">
        <v>28</v>
      </c>
      <c r="D1665" t="s">
        <v>33</v>
      </c>
      <c r="E1665" t="s">
        <v>528</v>
      </c>
      <c r="F1665" t="s">
        <v>2676</v>
      </c>
      <c r="G1665" t="s">
        <v>3473</v>
      </c>
      <c r="H1665">
        <v>2027</v>
      </c>
      <c r="I1665" t="s">
        <v>607</v>
      </c>
      <c r="J1665" t="s">
        <v>595</v>
      </c>
      <c r="O1665" s="6"/>
      <c r="P1665" s="6"/>
      <c r="Q1665" s="2">
        <v>0.5</v>
      </c>
      <c r="R1665" t="s">
        <v>71</v>
      </c>
      <c r="S1665" s="6">
        <f>Tabel134[[#This Row],[%-Eigendom]]*Tabel134[[#This Row],[Vermogen (KWp)]]</f>
        <v>0</v>
      </c>
    </row>
    <row r="1666" spans="2:19" x14ac:dyDescent="0.3">
      <c r="B1666" t="s">
        <v>3923</v>
      </c>
      <c r="C1666" t="s">
        <v>21</v>
      </c>
      <c r="D1666" t="s">
        <v>22</v>
      </c>
      <c r="E1666" t="s">
        <v>1189</v>
      </c>
      <c r="F1666" t="s">
        <v>3863</v>
      </c>
      <c r="G1666" t="s">
        <v>3473</v>
      </c>
      <c r="H1666">
        <v>2027</v>
      </c>
      <c r="I1666" t="s">
        <v>607</v>
      </c>
      <c r="J1666" t="s">
        <v>595</v>
      </c>
      <c r="K1666" t="s">
        <v>1736</v>
      </c>
      <c r="L1666" t="s">
        <v>1052</v>
      </c>
      <c r="N1666" t="s">
        <v>3924</v>
      </c>
      <c r="O1666" s="6">
        <v>35000</v>
      </c>
      <c r="P1666" s="6">
        <v>17500</v>
      </c>
      <c r="Q1666" s="2">
        <v>0.5</v>
      </c>
      <c r="R1666" t="s">
        <v>71</v>
      </c>
      <c r="S1666" s="6">
        <f>Tabel134[[#This Row],[%-Eigendom]]*Tabel134[[#This Row],[Vermogen (KWp)]]</f>
        <v>8750</v>
      </c>
    </row>
    <row r="1667" spans="2:19" x14ac:dyDescent="0.3">
      <c r="B1667" t="s">
        <v>3925</v>
      </c>
      <c r="C1667" t="s">
        <v>21</v>
      </c>
      <c r="D1667" t="s">
        <v>22</v>
      </c>
      <c r="E1667" t="s">
        <v>690</v>
      </c>
      <c r="G1667" t="s">
        <v>3473</v>
      </c>
      <c r="H1667">
        <v>2027</v>
      </c>
      <c r="I1667" t="s">
        <v>1979</v>
      </c>
      <c r="J1667" t="s">
        <v>595</v>
      </c>
      <c r="K1667" t="s">
        <v>3926</v>
      </c>
      <c r="L1667" t="s">
        <v>3629</v>
      </c>
      <c r="N1667" t="s">
        <v>3630</v>
      </c>
      <c r="O1667" s="6"/>
      <c r="P1667" s="6"/>
      <c r="Q1667" s="2"/>
      <c r="R1667" t="s">
        <v>46</v>
      </c>
      <c r="S1667" s="6">
        <f>Tabel134[[#This Row],[%-Eigendom]]*Tabel134[[#This Row],[Vermogen (KWp)]]</f>
        <v>0</v>
      </c>
    </row>
    <row r="1668" spans="2:19" x14ac:dyDescent="0.3">
      <c r="B1668" t="s">
        <v>3927</v>
      </c>
      <c r="C1668" t="s">
        <v>66</v>
      </c>
      <c r="D1668" t="s">
        <v>67</v>
      </c>
      <c r="E1668" t="s">
        <v>874</v>
      </c>
      <c r="G1668" t="s">
        <v>3473</v>
      </c>
      <c r="H1668">
        <v>2027</v>
      </c>
      <c r="I1668" t="s">
        <v>1979</v>
      </c>
      <c r="J1668" t="s">
        <v>595</v>
      </c>
      <c r="K1668" t="s">
        <v>1745</v>
      </c>
      <c r="N1668" t="s">
        <v>3928</v>
      </c>
      <c r="O1668" s="6"/>
      <c r="P1668" s="6">
        <v>451</v>
      </c>
      <c r="Q1668" s="2">
        <v>1</v>
      </c>
      <c r="R1668" t="s">
        <v>166</v>
      </c>
      <c r="S1668" s="6">
        <f>Tabel134[[#This Row],[%-Eigendom]]*Tabel134[[#This Row],[Vermogen (KWp)]]</f>
        <v>451</v>
      </c>
    </row>
    <row r="1669" spans="2:19" x14ac:dyDescent="0.3">
      <c r="B1669" t="s">
        <v>3929</v>
      </c>
      <c r="C1669" t="s">
        <v>42</v>
      </c>
      <c r="D1669" t="s">
        <v>93</v>
      </c>
      <c r="E1669" t="s">
        <v>94</v>
      </c>
      <c r="F1669" t="s">
        <v>3930</v>
      </c>
      <c r="G1669" t="s">
        <v>3473</v>
      </c>
      <c r="H1669">
        <v>2027</v>
      </c>
      <c r="I1669" t="s">
        <v>607</v>
      </c>
      <c r="J1669" t="s">
        <v>595</v>
      </c>
      <c r="K1669" t="s">
        <v>2462</v>
      </c>
      <c r="L1669" t="s">
        <v>3931</v>
      </c>
      <c r="N1669" t="s">
        <v>3932</v>
      </c>
      <c r="O1669" s="6">
        <v>27600</v>
      </c>
      <c r="P1669" s="6">
        <v>13800</v>
      </c>
      <c r="Q1669" s="2">
        <v>0.5</v>
      </c>
      <c r="R1669" t="s">
        <v>71</v>
      </c>
      <c r="S1669" s="6">
        <f>Tabel134[[#This Row],[%-Eigendom]]*Tabel134[[#This Row],[Vermogen (KWp)]]</f>
        <v>6900</v>
      </c>
    </row>
    <row r="1670" spans="2:19" x14ac:dyDescent="0.3">
      <c r="B1670" t="s">
        <v>3933</v>
      </c>
      <c r="C1670" t="s">
        <v>60</v>
      </c>
      <c r="D1670" t="s">
        <v>61</v>
      </c>
      <c r="E1670" t="s">
        <v>1502</v>
      </c>
      <c r="G1670" t="s">
        <v>3473</v>
      </c>
      <c r="H1670">
        <v>2027</v>
      </c>
      <c r="I1670" t="s">
        <v>607</v>
      </c>
      <c r="J1670" t="s">
        <v>595</v>
      </c>
      <c r="K1670" t="s">
        <v>1504</v>
      </c>
      <c r="O1670" s="6"/>
      <c r="P1670" s="6">
        <v>185</v>
      </c>
      <c r="Q1670" s="2">
        <v>1</v>
      </c>
      <c r="R1670" t="s">
        <v>166</v>
      </c>
      <c r="S1670" s="6">
        <f>Tabel134[[#This Row],[%-Eigendom]]*Tabel134[[#This Row],[Vermogen (KWp)]]</f>
        <v>185</v>
      </c>
    </row>
    <row r="1671" spans="2:19" x14ac:dyDescent="0.3">
      <c r="B1671" t="s">
        <v>3934</v>
      </c>
      <c r="C1671" t="s">
        <v>28</v>
      </c>
      <c r="D1671" t="s">
        <v>33</v>
      </c>
      <c r="E1671" t="s">
        <v>1183</v>
      </c>
      <c r="G1671" t="s">
        <v>3473</v>
      </c>
      <c r="H1671">
        <v>2027</v>
      </c>
      <c r="I1671" t="s">
        <v>607</v>
      </c>
      <c r="J1671" t="s">
        <v>595</v>
      </c>
      <c r="K1671" t="s">
        <v>3274</v>
      </c>
      <c r="N1671" t="s">
        <v>3935</v>
      </c>
      <c r="O1671" s="6">
        <v>28500</v>
      </c>
      <c r="P1671" s="6"/>
      <c r="Q1671" s="2"/>
      <c r="R1671" t="s">
        <v>71</v>
      </c>
      <c r="S1671" s="6">
        <f>Tabel134[[#This Row],[%-Eigendom]]*Tabel134[[#This Row],[Vermogen (KWp)]]</f>
        <v>0</v>
      </c>
    </row>
    <row r="1672" spans="2:19" x14ac:dyDescent="0.3">
      <c r="B1672" t="s">
        <v>3936</v>
      </c>
      <c r="C1672" t="s">
        <v>42</v>
      </c>
      <c r="D1672" t="s">
        <v>276</v>
      </c>
      <c r="E1672" t="s">
        <v>2251</v>
      </c>
      <c r="F1672" t="s">
        <v>2251</v>
      </c>
      <c r="G1672" t="s">
        <v>3473</v>
      </c>
      <c r="H1672">
        <v>2027</v>
      </c>
      <c r="I1672" t="s">
        <v>607</v>
      </c>
      <c r="J1672" t="s">
        <v>595</v>
      </c>
      <c r="K1672" t="s">
        <v>2253</v>
      </c>
      <c r="L1672" t="s">
        <v>3559</v>
      </c>
      <c r="N1672" t="s">
        <v>3937</v>
      </c>
      <c r="O1672" s="6">
        <v>11000</v>
      </c>
      <c r="P1672" s="6">
        <v>5500</v>
      </c>
      <c r="Q1672" s="2">
        <v>0.5</v>
      </c>
      <c r="R1672" t="s">
        <v>71</v>
      </c>
      <c r="S1672" s="6">
        <f>Tabel134[[#This Row],[%-Eigendom]]*Tabel134[[#This Row],[Vermogen (KWp)]]</f>
        <v>2750</v>
      </c>
    </row>
    <row r="1673" spans="2:19" x14ac:dyDescent="0.3">
      <c r="B1673" t="s">
        <v>3938</v>
      </c>
      <c r="C1673" t="s">
        <v>37</v>
      </c>
      <c r="D1673" t="s">
        <v>390</v>
      </c>
      <c r="E1673" t="s">
        <v>1013</v>
      </c>
      <c r="G1673" t="s">
        <v>3473</v>
      </c>
      <c r="H1673">
        <v>2027</v>
      </c>
      <c r="I1673" t="s">
        <v>607</v>
      </c>
      <c r="J1673" t="s">
        <v>595</v>
      </c>
      <c r="K1673" t="s">
        <v>1555</v>
      </c>
      <c r="N1673" t="s">
        <v>3939</v>
      </c>
      <c r="O1673" s="6"/>
      <c r="P1673" s="6"/>
      <c r="Q1673" s="2">
        <v>0.5</v>
      </c>
      <c r="R1673" t="s">
        <v>71</v>
      </c>
      <c r="S1673" s="6">
        <f>Tabel134[[#This Row],[%-Eigendom]]*Tabel134[[#This Row],[Vermogen (KWp)]]</f>
        <v>0</v>
      </c>
    </row>
    <row r="1674" spans="2:19" x14ac:dyDescent="0.3">
      <c r="B1674" t="s">
        <v>3940</v>
      </c>
      <c r="C1674" t="s">
        <v>37</v>
      </c>
      <c r="D1674" t="s">
        <v>390</v>
      </c>
      <c r="E1674" s="5" t="s">
        <v>391</v>
      </c>
      <c r="G1674" t="s">
        <v>3473</v>
      </c>
      <c r="H1674">
        <v>2027</v>
      </c>
      <c r="I1674" t="s">
        <v>607</v>
      </c>
      <c r="J1674" t="s">
        <v>595</v>
      </c>
      <c r="N1674" t="s">
        <v>3941</v>
      </c>
      <c r="O1674" s="6">
        <v>18000</v>
      </c>
      <c r="P1674" s="6"/>
      <c r="Q1674" s="2"/>
      <c r="R1674" t="s">
        <v>71</v>
      </c>
      <c r="S1674" s="6">
        <f>Tabel134[[#This Row],[%-Eigendom]]*Tabel134[[#This Row],[Vermogen (KWp)]]</f>
        <v>0</v>
      </c>
    </row>
    <row r="1675" spans="2:19" x14ac:dyDescent="0.3">
      <c r="B1675" t="s">
        <v>3942</v>
      </c>
      <c r="C1675" t="s">
        <v>21</v>
      </c>
      <c r="D1675" t="s">
        <v>22</v>
      </c>
      <c r="E1675" t="s">
        <v>103</v>
      </c>
      <c r="F1675" t="s">
        <v>2394</v>
      </c>
      <c r="G1675" t="s">
        <v>3473</v>
      </c>
      <c r="H1675">
        <v>2027</v>
      </c>
      <c r="I1675" t="s">
        <v>588</v>
      </c>
      <c r="J1675" t="s">
        <v>599</v>
      </c>
      <c r="K1675" t="s">
        <v>1312</v>
      </c>
      <c r="O1675" s="6"/>
      <c r="P1675" s="6">
        <v>100</v>
      </c>
      <c r="Q1675" s="2">
        <v>1</v>
      </c>
      <c r="R1675" t="s">
        <v>166</v>
      </c>
      <c r="S1675" s="6">
        <f>Tabel134[[#This Row],[%-Eigendom]]*Tabel134[[#This Row],[Vermogen (KWp)]]</f>
        <v>100</v>
      </c>
    </row>
    <row r="1676" spans="2:19" x14ac:dyDescent="0.3">
      <c r="B1676" t="s">
        <v>3943</v>
      </c>
      <c r="C1676" t="s">
        <v>42</v>
      </c>
      <c r="D1676" t="s">
        <v>520</v>
      </c>
      <c r="E1676" t="s">
        <v>1325</v>
      </c>
      <c r="G1676" t="s">
        <v>3473</v>
      </c>
      <c r="H1676">
        <v>2027</v>
      </c>
      <c r="I1676" t="s">
        <v>607</v>
      </c>
      <c r="J1676" t="s">
        <v>595</v>
      </c>
      <c r="K1676" t="s">
        <v>1326</v>
      </c>
      <c r="N1676" t="s">
        <v>46</v>
      </c>
      <c r="O1676" s="6">
        <v>2625</v>
      </c>
      <c r="P1676" s="6"/>
      <c r="Q1676" s="2">
        <v>0.5</v>
      </c>
      <c r="R1676" t="s">
        <v>71</v>
      </c>
      <c r="S1676" s="6">
        <f>Tabel134[[#This Row],[%-Eigendom]]*Tabel134[[#This Row],[Vermogen (KWp)]]</f>
        <v>0</v>
      </c>
    </row>
    <row r="1677" spans="2:19" x14ac:dyDescent="0.3">
      <c r="B1677" t="s">
        <v>3944</v>
      </c>
      <c r="C1677" t="s">
        <v>28</v>
      </c>
      <c r="D1677" t="s">
        <v>29</v>
      </c>
      <c r="E1677" t="s">
        <v>1361</v>
      </c>
      <c r="G1677" t="s">
        <v>3473</v>
      </c>
      <c r="H1677">
        <v>2027</v>
      </c>
      <c r="I1677" t="s">
        <v>607</v>
      </c>
      <c r="J1677" t="s">
        <v>595</v>
      </c>
      <c r="K1677" t="s">
        <v>1363</v>
      </c>
      <c r="L1677" t="s">
        <v>1364</v>
      </c>
      <c r="O1677" s="6"/>
      <c r="P1677" s="6"/>
      <c r="Q1677" s="2">
        <v>1</v>
      </c>
      <c r="R1677" t="s">
        <v>71</v>
      </c>
      <c r="S1677" s="6">
        <f>Tabel134[[#This Row],[%-Eigendom]]*Tabel134[[#This Row],[Vermogen (KWp)]]</f>
        <v>0</v>
      </c>
    </row>
    <row r="1678" spans="2:19" x14ac:dyDescent="0.3">
      <c r="B1678" t="s">
        <v>3945</v>
      </c>
      <c r="C1678" t="s">
        <v>66</v>
      </c>
      <c r="D1678" t="s">
        <v>67</v>
      </c>
      <c r="E1678" t="s">
        <v>1007</v>
      </c>
      <c r="G1678" t="s">
        <v>3473</v>
      </c>
      <c r="H1678">
        <v>2027</v>
      </c>
      <c r="I1678" t="s">
        <v>607</v>
      </c>
      <c r="J1678" t="s">
        <v>2513</v>
      </c>
      <c r="K1678" t="s">
        <v>3946</v>
      </c>
      <c r="N1678" t="s">
        <v>3947</v>
      </c>
      <c r="O1678" s="6">
        <v>18000</v>
      </c>
      <c r="P1678" s="6">
        <v>14400</v>
      </c>
      <c r="Q1678" s="2">
        <v>0.8</v>
      </c>
      <c r="R1678" t="s">
        <v>71</v>
      </c>
      <c r="S1678" s="6">
        <f>Tabel134[[#This Row],[%-Eigendom]]*Tabel134[[#This Row],[Vermogen (KWp)]]</f>
        <v>11520</v>
      </c>
    </row>
    <row r="1679" spans="2:19" x14ac:dyDescent="0.3">
      <c r="B1679" t="s">
        <v>3948</v>
      </c>
      <c r="C1679" t="s">
        <v>37</v>
      </c>
      <c r="D1679" t="s">
        <v>390</v>
      </c>
      <c r="E1679" t="s">
        <v>971</v>
      </c>
      <c r="G1679" t="s">
        <v>3473</v>
      </c>
      <c r="H1679">
        <v>2027</v>
      </c>
      <c r="I1679" t="s">
        <v>607</v>
      </c>
      <c r="J1679" t="s">
        <v>595</v>
      </c>
      <c r="K1679" t="s">
        <v>3949</v>
      </c>
      <c r="N1679" t="s">
        <v>3950</v>
      </c>
      <c r="O1679" s="6"/>
      <c r="P1679" s="6"/>
      <c r="Q1679" s="2">
        <v>0.5</v>
      </c>
      <c r="R1679" t="s">
        <v>71</v>
      </c>
      <c r="S1679" s="6">
        <f>Tabel134[[#This Row],[%-Eigendom]]*Tabel134[[#This Row],[Vermogen (KWp)]]</f>
        <v>0</v>
      </c>
    </row>
    <row r="1680" spans="2:19" x14ac:dyDescent="0.3">
      <c r="B1680" t="s">
        <v>3951</v>
      </c>
      <c r="C1680" t="s">
        <v>66</v>
      </c>
      <c r="D1680" t="s">
        <v>80</v>
      </c>
      <c r="E1680" t="s">
        <v>3952</v>
      </c>
      <c r="G1680" t="s">
        <v>3473</v>
      </c>
      <c r="H1680">
        <v>2027</v>
      </c>
      <c r="I1680" t="s">
        <v>607</v>
      </c>
      <c r="J1680" t="s">
        <v>595</v>
      </c>
      <c r="K1680" t="s">
        <v>82</v>
      </c>
      <c r="L1680" t="s">
        <v>3953</v>
      </c>
      <c r="N1680" t="s">
        <v>3953</v>
      </c>
      <c r="O1680" s="6"/>
      <c r="P1680" s="6"/>
      <c r="Q1680" s="2">
        <v>0.5</v>
      </c>
      <c r="R1680" t="s">
        <v>166</v>
      </c>
      <c r="S1680" s="6">
        <f>Tabel134[[#This Row],[%-Eigendom]]*Tabel134[[#This Row],[Vermogen (KWp)]]</f>
        <v>0</v>
      </c>
    </row>
    <row r="1681" spans="2:19" x14ac:dyDescent="0.3">
      <c r="B1681" t="s">
        <v>3954</v>
      </c>
      <c r="C1681" t="s">
        <v>37</v>
      </c>
      <c r="D1681" t="s">
        <v>390</v>
      </c>
      <c r="E1681" s="5" t="s">
        <v>391</v>
      </c>
      <c r="G1681" t="s">
        <v>3473</v>
      </c>
      <c r="H1681">
        <v>2027</v>
      </c>
      <c r="I1681" t="s">
        <v>607</v>
      </c>
      <c r="J1681" t="s">
        <v>595</v>
      </c>
      <c r="K1681" t="s">
        <v>3955</v>
      </c>
      <c r="O1681" s="6"/>
      <c r="P1681" s="6"/>
      <c r="Q1681" s="2">
        <v>1</v>
      </c>
      <c r="R1681" t="s">
        <v>46</v>
      </c>
      <c r="S1681" s="6">
        <f>Tabel134[[#This Row],[%-Eigendom]]*Tabel134[[#This Row],[Vermogen (KWp)]]</f>
        <v>0</v>
      </c>
    </row>
    <row r="1682" spans="2:19" x14ac:dyDescent="0.3">
      <c r="B1682" t="s">
        <v>3956</v>
      </c>
      <c r="C1682" t="s">
        <v>138</v>
      </c>
      <c r="D1682" t="s">
        <v>139</v>
      </c>
      <c r="E1682" t="s">
        <v>859</v>
      </c>
      <c r="F1682" t="s">
        <v>860</v>
      </c>
      <c r="G1682" t="s">
        <v>3473</v>
      </c>
      <c r="H1682">
        <v>2027</v>
      </c>
      <c r="I1682" t="s">
        <v>607</v>
      </c>
      <c r="J1682" t="s">
        <v>595</v>
      </c>
      <c r="K1682" t="s">
        <v>861</v>
      </c>
      <c r="N1682" t="s">
        <v>961</v>
      </c>
      <c r="O1682" s="6"/>
      <c r="P1682" s="6"/>
      <c r="Q1682" s="2"/>
      <c r="R1682" t="s">
        <v>71</v>
      </c>
      <c r="S1682" s="6">
        <f>Tabel134[[#This Row],[%-Eigendom]]*Tabel134[[#This Row],[Vermogen (KWp)]]</f>
        <v>0</v>
      </c>
    </row>
    <row r="1683" spans="2:19" x14ac:dyDescent="0.3">
      <c r="B1683" t="s">
        <v>3957</v>
      </c>
      <c r="C1683" t="s">
        <v>28</v>
      </c>
      <c r="D1683" t="s">
        <v>33</v>
      </c>
      <c r="E1683" t="s">
        <v>1481</v>
      </c>
      <c r="F1683" t="s">
        <v>1481</v>
      </c>
      <c r="G1683" t="s">
        <v>3473</v>
      </c>
      <c r="H1683">
        <v>2027</v>
      </c>
      <c r="I1683" t="s">
        <v>607</v>
      </c>
      <c r="J1683" t="s">
        <v>595</v>
      </c>
      <c r="K1683" t="s">
        <v>1482</v>
      </c>
      <c r="L1683" t="s">
        <v>3958</v>
      </c>
      <c r="O1683" s="6"/>
      <c r="P1683" s="6"/>
      <c r="Q1683" s="2">
        <v>0.5</v>
      </c>
      <c r="R1683" t="s">
        <v>71</v>
      </c>
      <c r="S1683" s="6">
        <f>Tabel134[[#This Row],[%-Eigendom]]*Tabel134[[#This Row],[Vermogen (KWp)]]</f>
        <v>0</v>
      </c>
    </row>
    <row r="1684" spans="2:19" x14ac:dyDescent="0.3">
      <c r="B1684" t="s">
        <v>3959</v>
      </c>
      <c r="C1684" t="s">
        <v>42</v>
      </c>
      <c r="D1684" t="s">
        <v>276</v>
      </c>
      <c r="E1684" t="s">
        <v>2251</v>
      </c>
      <c r="G1684" t="s">
        <v>3473</v>
      </c>
      <c r="H1684">
        <v>2027</v>
      </c>
      <c r="I1684" t="s">
        <v>607</v>
      </c>
      <c r="J1684" t="s">
        <v>595</v>
      </c>
      <c r="K1684" t="s">
        <v>2253</v>
      </c>
      <c r="L1684" t="s">
        <v>3960</v>
      </c>
      <c r="O1684" s="6"/>
      <c r="P1684" s="6"/>
      <c r="Q1684" s="2">
        <v>1</v>
      </c>
      <c r="R1684" t="s">
        <v>71</v>
      </c>
      <c r="S1684" s="6">
        <f>Tabel134[[#This Row],[%-Eigendom]]*Tabel134[[#This Row],[Vermogen (KWp)]]</f>
        <v>0</v>
      </c>
    </row>
    <row r="1685" spans="2:19" x14ac:dyDescent="0.3">
      <c r="B1685" t="s">
        <v>3961</v>
      </c>
      <c r="C1685" t="s">
        <v>73</v>
      </c>
      <c r="D1685" t="s">
        <v>290</v>
      </c>
      <c r="E1685" t="s">
        <v>1813</v>
      </c>
      <c r="G1685" t="s">
        <v>3473</v>
      </c>
      <c r="H1685">
        <v>2027</v>
      </c>
      <c r="I1685" t="s">
        <v>607</v>
      </c>
      <c r="J1685" t="s">
        <v>595</v>
      </c>
      <c r="K1685" t="s">
        <v>1815</v>
      </c>
      <c r="L1685" t="s">
        <v>3962</v>
      </c>
      <c r="N1685" t="s">
        <v>3963</v>
      </c>
      <c r="O1685" s="6">
        <v>21283</v>
      </c>
      <c r="P1685" s="6">
        <v>1703</v>
      </c>
      <c r="Q1685" s="2">
        <v>0.08</v>
      </c>
      <c r="R1685" t="s">
        <v>71</v>
      </c>
      <c r="S1685" s="6">
        <f>Tabel134[[#This Row],[%-Eigendom]]*Tabel134[[#This Row],[Vermogen (KWp)]]</f>
        <v>136.24</v>
      </c>
    </row>
    <row r="1686" spans="2:19" x14ac:dyDescent="0.3">
      <c r="B1686" t="s">
        <v>3964</v>
      </c>
      <c r="C1686" t="s">
        <v>37</v>
      </c>
      <c r="D1686" t="s">
        <v>390</v>
      </c>
      <c r="E1686" t="s">
        <v>856</v>
      </c>
      <c r="G1686" t="s">
        <v>3473</v>
      </c>
      <c r="H1686">
        <v>2027</v>
      </c>
      <c r="I1686" t="s">
        <v>1979</v>
      </c>
      <c r="J1686" t="s">
        <v>595</v>
      </c>
      <c r="K1686" t="s">
        <v>857</v>
      </c>
      <c r="O1686" s="6"/>
      <c r="P1686" s="6">
        <v>1125</v>
      </c>
      <c r="Q1686" s="2"/>
      <c r="R1686" t="s">
        <v>46</v>
      </c>
      <c r="S1686" s="6">
        <f>Tabel134[[#This Row],[%-Eigendom]]*Tabel134[[#This Row],[Vermogen (KWp)]]</f>
        <v>0</v>
      </c>
    </row>
    <row r="1687" spans="2:19" x14ac:dyDescent="0.3">
      <c r="B1687" t="s">
        <v>3965</v>
      </c>
      <c r="C1687" t="s">
        <v>48</v>
      </c>
      <c r="D1687" t="s">
        <v>49</v>
      </c>
      <c r="E1687" t="s">
        <v>558</v>
      </c>
      <c r="F1687" t="s">
        <v>3966</v>
      </c>
      <c r="G1687" t="s">
        <v>3473</v>
      </c>
      <c r="H1687">
        <v>2027</v>
      </c>
      <c r="I1687" t="s">
        <v>1979</v>
      </c>
      <c r="J1687" t="s">
        <v>595</v>
      </c>
      <c r="K1687" t="s">
        <v>3967</v>
      </c>
      <c r="O1687" s="6"/>
      <c r="P1687" s="6">
        <v>185</v>
      </c>
      <c r="Q1687" s="2">
        <v>1</v>
      </c>
      <c r="R1687" t="s">
        <v>931</v>
      </c>
      <c r="S1687" s="6">
        <f>Tabel134[[#This Row],[%-Eigendom]]*Tabel134[[#This Row],[Vermogen (KWp)]]</f>
        <v>185</v>
      </c>
    </row>
    <row r="1688" spans="2:19" x14ac:dyDescent="0.3">
      <c r="B1688" t="s">
        <v>3968</v>
      </c>
      <c r="C1688" t="s">
        <v>60</v>
      </c>
      <c r="D1688" t="s">
        <v>61</v>
      </c>
      <c r="E1688" t="s">
        <v>1203</v>
      </c>
      <c r="G1688" t="s">
        <v>3473</v>
      </c>
      <c r="H1688">
        <v>2027</v>
      </c>
      <c r="I1688" t="s">
        <v>607</v>
      </c>
      <c r="J1688" t="s">
        <v>595</v>
      </c>
      <c r="K1688" t="s">
        <v>3969</v>
      </c>
      <c r="O1688" s="6">
        <v>200000</v>
      </c>
      <c r="P1688" s="6"/>
      <c r="Q1688" s="2"/>
      <c r="R1688" t="s">
        <v>46</v>
      </c>
      <c r="S1688" s="6">
        <f>Tabel134[[#This Row],[%-Eigendom]]*Tabel134[[#This Row],[Vermogen (KWp)]]</f>
        <v>0</v>
      </c>
    </row>
    <row r="1689" spans="2:19" x14ac:dyDescent="0.3">
      <c r="B1689" t="s">
        <v>3970</v>
      </c>
      <c r="C1689" t="s">
        <v>28</v>
      </c>
      <c r="D1689" t="s">
        <v>29</v>
      </c>
      <c r="E1689" t="s">
        <v>295</v>
      </c>
      <c r="F1689" t="s">
        <v>3971</v>
      </c>
      <c r="G1689" t="s">
        <v>3473</v>
      </c>
      <c r="H1689">
        <v>2027</v>
      </c>
      <c r="I1689" t="s">
        <v>607</v>
      </c>
      <c r="J1689" t="s">
        <v>595</v>
      </c>
      <c r="K1689" t="s">
        <v>1838</v>
      </c>
      <c r="O1689" s="6"/>
      <c r="P1689" s="6"/>
      <c r="Q1689" s="2"/>
      <c r="R1689" t="s">
        <v>166</v>
      </c>
      <c r="S1689" s="6">
        <f>Tabel134[[#This Row],[%-Eigendom]]*Tabel134[[#This Row],[Vermogen (KWp)]]</f>
        <v>0</v>
      </c>
    </row>
    <row r="1690" spans="2:19" x14ac:dyDescent="0.3">
      <c r="B1690" t="s">
        <v>3972</v>
      </c>
      <c r="C1690" t="s">
        <v>21</v>
      </c>
      <c r="D1690" t="s">
        <v>542</v>
      </c>
      <c r="E1690" t="s">
        <v>1915</v>
      </c>
      <c r="G1690" t="s">
        <v>3473</v>
      </c>
      <c r="H1690">
        <v>2027</v>
      </c>
      <c r="I1690" t="s">
        <v>607</v>
      </c>
      <c r="J1690" t="s">
        <v>595</v>
      </c>
      <c r="K1690" t="s">
        <v>3973</v>
      </c>
      <c r="O1690" s="6"/>
      <c r="P1690" s="6">
        <v>990</v>
      </c>
      <c r="Q1690" s="2">
        <v>1</v>
      </c>
      <c r="R1690" t="s">
        <v>166</v>
      </c>
      <c r="S1690" s="6">
        <f>Tabel134[[#This Row],[%-Eigendom]]*Tabel134[[#This Row],[Vermogen (KWp)]]</f>
        <v>990</v>
      </c>
    </row>
    <row r="1691" spans="2:19" x14ac:dyDescent="0.3">
      <c r="B1691" t="s">
        <v>3974</v>
      </c>
      <c r="C1691" t="s">
        <v>85</v>
      </c>
      <c r="D1691" t="s">
        <v>86</v>
      </c>
      <c r="E1691" t="s">
        <v>132</v>
      </c>
      <c r="F1691" t="s">
        <v>381</v>
      </c>
      <c r="G1691" t="s">
        <v>3473</v>
      </c>
      <c r="H1691">
        <v>2027</v>
      </c>
      <c r="I1691" t="s">
        <v>607</v>
      </c>
      <c r="J1691" t="s">
        <v>595</v>
      </c>
      <c r="K1691" t="s">
        <v>148</v>
      </c>
      <c r="N1691" t="s">
        <v>3975</v>
      </c>
      <c r="O1691" s="6"/>
      <c r="P1691" s="6"/>
      <c r="Q1691" s="2"/>
      <c r="R1691" t="s">
        <v>71</v>
      </c>
      <c r="S1691" s="6">
        <f>Tabel134[[#This Row],[%-Eigendom]]*Tabel134[[#This Row],[Vermogen (KWp)]]</f>
        <v>0</v>
      </c>
    </row>
    <row r="1692" spans="2:19" x14ac:dyDescent="0.3">
      <c r="B1692" t="s">
        <v>3976</v>
      </c>
      <c r="C1692" t="s">
        <v>73</v>
      </c>
      <c r="D1692" t="s">
        <v>290</v>
      </c>
      <c r="E1692" t="s">
        <v>3977</v>
      </c>
      <c r="F1692" t="s">
        <v>3978</v>
      </c>
      <c r="G1692" t="s">
        <v>3473</v>
      </c>
      <c r="H1692">
        <v>2027</v>
      </c>
      <c r="I1692" t="s">
        <v>588</v>
      </c>
      <c r="J1692" t="s">
        <v>595</v>
      </c>
      <c r="K1692" t="s">
        <v>3979</v>
      </c>
      <c r="O1692" s="6"/>
      <c r="P1692" s="6">
        <v>59</v>
      </c>
      <c r="Q1692" s="2">
        <v>1</v>
      </c>
      <c r="R1692" t="s">
        <v>166</v>
      </c>
      <c r="S1692" s="6">
        <f>Tabel134[[#This Row],[%-Eigendom]]*Tabel134[[#This Row],[Vermogen (KWp)]]</f>
        <v>59</v>
      </c>
    </row>
    <row r="1693" spans="2:19" x14ac:dyDescent="0.3">
      <c r="B1693" t="s">
        <v>3980</v>
      </c>
      <c r="C1693" t="s">
        <v>28</v>
      </c>
      <c r="D1693" t="s">
        <v>33</v>
      </c>
      <c r="E1693" t="s">
        <v>1540</v>
      </c>
      <c r="G1693" t="s">
        <v>3473</v>
      </c>
      <c r="H1693">
        <v>2027</v>
      </c>
      <c r="I1693" t="s">
        <v>607</v>
      </c>
      <c r="J1693" t="s">
        <v>595</v>
      </c>
      <c r="K1693" t="s">
        <v>1541</v>
      </c>
      <c r="N1693" t="s">
        <v>3981</v>
      </c>
      <c r="O1693" s="6">
        <v>15000</v>
      </c>
      <c r="P1693" s="6">
        <v>7500</v>
      </c>
      <c r="Q1693" s="2">
        <v>0.5</v>
      </c>
      <c r="R1693" t="s">
        <v>931</v>
      </c>
      <c r="S1693" s="6">
        <f>Tabel134[[#This Row],[%-Eigendom]]*Tabel134[[#This Row],[Vermogen (KWp)]]</f>
        <v>3750</v>
      </c>
    </row>
    <row r="1694" spans="2:19" x14ac:dyDescent="0.3">
      <c r="B1694" t="s">
        <v>3982</v>
      </c>
      <c r="C1694" t="s">
        <v>42</v>
      </c>
      <c r="D1694" t="s">
        <v>43</v>
      </c>
      <c r="E1694" t="s">
        <v>2794</v>
      </c>
      <c r="G1694" t="s">
        <v>3473</v>
      </c>
      <c r="H1694">
        <v>2027</v>
      </c>
      <c r="I1694" t="s">
        <v>1979</v>
      </c>
      <c r="J1694" t="s">
        <v>595</v>
      </c>
      <c r="K1694" t="s">
        <v>2796</v>
      </c>
      <c r="O1694" s="6"/>
      <c r="P1694" s="6"/>
      <c r="Q1694" s="2"/>
      <c r="R1694" t="s">
        <v>46</v>
      </c>
      <c r="S1694" s="6">
        <f>Tabel134[[#This Row],[%-Eigendom]]*Tabel134[[#This Row],[Vermogen (KWp)]]</f>
        <v>0</v>
      </c>
    </row>
    <row r="1695" spans="2:19" x14ac:dyDescent="0.3">
      <c r="B1695" t="s">
        <v>3983</v>
      </c>
      <c r="C1695" t="s">
        <v>85</v>
      </c>
      <c r="D1695" t="s">
        <v>86</v>
      </c>
      <c r="E1695" t="s">
        <v>87</v>
      </c>
      <c r="F1695" s="5" t="s">
        <v>1785</v>
      </c>
      <c r="G1695" t="s">
        <v>3473</v>
      </c>
      <c r="H1695">
        <v>2027</v>
      </c>
      <c r="I1695" t="s">
        <v>607</v>
      </c>
      <c r="J1695" t="s">
        <v>595</v>
      </c>
      <c r="K1695" t="s">
        <v>1786</v>
      </c>
      <c r="N1695" t="s">
        <v>3984</v>
      </c>
      <c r="O1695" s="6"/>
      <c r="P1695" s="6"/>
      <c r="Q1695" s="2">
        <v>0.5</v>
      </c>
      <c r="R1695" t="s">
        <v>71</v>
      </c>
      <c r="S1695" s="6">
        <f>Tabel134[[#This Row],[%-Eigendom]]*Tabel134[[#This Row],[Vermogen (KWp)]]</f>
        <v>0</v>
      </c>
    </row>
    <row r="1696" spans="2:19" x14ac:dyDescent="0.3">
      <c r="B1696" t="s">
        <v>3985</v>
      </c>
      <c r="C1696" t="s">
        <v>21</v>
      </c>
      <c r="D1696" t="s">
        <v>22</v>
      </c>
      <c r="E1696" t="s">
        <v>1055</v>
      </c>
      <c r="G1696" t="s">
        <v>3473</v>
      </c>
      <c r="H1696">
        <v>2027</v>
      </c>
      <c r="I1696" t="s">
        <v>1979</v>
      </c>
      <c r="J1696" t="s">
        <v>595</v>
      </c>
      <c r="K1696" t="s">
        <v>1201</v>
      </c>
      <c r="O1696" s="6"/>
      <c r="P1696" s="6"/>
      <c r="Q1696" s="2"/>
      <c r="R1696" t="s">
        <v>71</v>
      </c>
      <c r="S1696" s="6">
        <f>Tabel134[[#This Row],[%-Eigendom]]*Tabel134[[#This Row],[Vermogen (KWp)]]</f>
        <v>0</v>
      </c>
    </row>
    <row r="1697" spans="2:19" x14ac:dyDescent="0.3">
      <c r="B1697" t="s">
        <v>3986</v>
      </c>
      <c r="C1697" t="s">
        <v>42</v>
      </c>
      <c r="D1697" t="s">
        <v>43</v>
      </c>
      <c r="E1697" t="s">
        <v>644</v>
      </c>
      <c r="F1697" t="s">
        <v>3987</v>
      </c>
      <c r="G1697" t="s">
        <v>3473</v>
      </c>
      <c r="H1697">
        <v>2027</v>
      </c>
      <c r="I1697" t="s">
        <v>607</v>
      </c>
      <c r="J1697" t="s">
        <v>595</v>
      </c>
      <c r="K1697" t="s">
        <v>645</v>
      </c>
      <c r="N1697" t="s">
        <v>3988</v>
      </c>
      <c r="O1697" s="6"/>
      <c r="P1697" s="6">
        <v>78</v>
      </c>
      <c r="Q1697" s="2">
        <v>1</v>
      </c>
      <c r="R1697" t="s">
        <v>166</v>
      </c>
      <c r="S1697" s="6">
        <f>Tabel134[[#This Row],[%-Eigendom]]*Tabel134[[#This Row],[Vermogen (KWp)]]</f>
        <v>78</v>
      </c>
    </row>
    <row r="1698" spans="2:19" x14ac:dyDescent="0.3">
      <c r="B1698" t="s">
        <v>3989</v>
      </c>
      <c r="C1698" t="s">
        <v>48</v>
      </c>
      <c r="D1698" t="s">
        <v>150</v>
      </c>
      <c r="E1698" t="s">
        <v>1648</v>
      </c>
      <c r="G1698" t="s">
        <v>3473</v>
      </c>
      <c r="H1698">
        <v>2027</v>
      </c>
      <c r="I1698" t="s">
        <v>607</v>
      </c>
      <c r="J1698" t="s">
        <v>595</v>
      </c>
      <c r="K1698" t="s">
        <v>152</v>
      </c>
      <c r="L1698" t="s">
        <v>3990</v>
      </c>
      <c r="O1698" s="6">
        <v>12000</v>
      </c>
      <c r="P1698" s="6">
        <v>4000</v>
      </c>
      <c r="Q1698" s="2">
        <v>0.33</v>
      </c>
      <c r="R1698" t="s">
        <v>71</v>
      </c>
      <c r="S1698" s="6">
        <f>Tabel134[[#This Row],[%-Eigendom]]*Tabel134[[#This Row],[Vermogen (KWp)]]</f>
        <v>1320</v>
      </c>
    </row>
    <row r="1699" spans="2:19" x14ac:dyDescent="0.3">
      <c r="B1699" t="s">
        <v>3991</v>
      </c>
      <c r="C1699" t="s">
        <v>48</v>
      </c>
      <c r="D1699" t="s">
        <v>228</v>
      </c>
      <c r="E1699" t="s">
        <v>781</v>
      </c>
      <c r="G1699" t="s">
        <v>3473</v>
      </c>
      <c r="H1699">
        <v>2027</v>
      </c>
      <c r="I1699" t="s">
        <v>607</v>
      </c>
      <c r="J1699" t="s">
        <v>595</v>
      </c>
      <c r="K1699" t="s">
        <v>1861</v>
      </c>
      <c r="N1699" t="s">
        <v>3992</v>
      </c>
      <c r="O1699" s="6">
        <v>8610</v>
      </c>
      <c r="P1699" s="6">
        <v>4305</v>
      </c>
      <c r="Q1699" s="2">
        <v>0.5</v>
      </c>
      <c r="R1699" t="s">
        <v>931</v>
      </c>
      <c r="S1699" s="6">
        <f>Tabel134[[#This Row],[%-Eigendom]]*Tabel134[[#This Row],[Vermogen (KWp)]]</f>
        <v>2152.5</v>
      </c>
    </row>
    <row r="1700" spans="2:19" x14ac:dyDescent="0.3">
      <c r="B1700" t="s">
        <v>3993</v>
      </c>
      <c r="C1700" t="s">
        <v>21</v>
      </c>
      <c r="D1700" t="s">
        <v>22</v>
      </c>
      <c r="E1700" t="s">
        <v>690</v>
      </c>
      <c r="G1700" t="s">
        <v>3473</v>
      </c>
      <c r="H1700">
        <v>2027</v>
      </c>
      <c r="I1700" t="s">
        <v>607</v>
      </c>
      <c r="J1700" t="s">
        <v>595</v>
      </c>
      <c r="K1700" t="s">
        <v>3926</v>
      </c>
      <c r="L1700" t="s">
        <v>3475</v>
      </c>
      <c r="N1700" t="s">
        <v>3994</v>
      </c>
      <c r="O1700" s="6">
        <v>10800</v>
      </c>
      <c r="P1700" s="6">
        <v>5400</v>
      </c>
      <c r="Q1700" s="2">
        <v>0.5</v>
      </c>
      <c r="R1700" t="s">
        <v>71</v>
      </c>
      <c r="S1700" s="6">
        <f>Tabel134[[#This Row],[%-Eigendom]]*Tabel134[[#This Row],[Vermogen (KWp)]]</f>
        <v>2700</v>
      </c>
    </row>
    <row r="1701" spans="2:19" x14ac:dyDescent="0.3">
      <c r="B1701" t="s">
        <v>3995</v>
      </c>
      <c r="C1701" t="s">
        <v>21</v>
      </c>
      <c r="D1701" t="s">
        <v>542</v>
      </c>
      <c r="E1701" t="s">
        <v>1915</v>
      </c>
      <c r="G1701" t="s">
        <v>3473</v>
      </c>
      <c r="H1701">
        <v>2027</v>
      </c>
      <c r="I1701" t="s">
        <v>607</v>
      </c>
      <c r="J1701" t="s">
        <v>595</v>
      </c>
      <c r="K1701" t="s">
        <v>3973</v>
      </c>
      <c r="O1701" s="6"/>
      <c r="P1701" s="6">
        <v>1000</v>
      </c>
      <c r="Q1701" s="2">
        <v>1</v>
      </c>
      <c r="R1701" t="s">
        <v>166</v>
      </c>
      <c r="S1701" s="6">
        <f>Tabel134[[#This Row],[%-Eigendom]]*Tabel134[[#This Row],[Vermogen (KWp)]]</f>
        <v>1000</v>
      </c>
    </row>
    <row r="1702" spans="2:19" x14ac:dyDescent="0.3">
      <c r="B1702" t="s">
        <v>3996</v>
      </c>
      <c r="C1702" t="s">
        <v>73</v>
      </c>
      <c r="D1702" t="s">
        <v>74</v>
      </c>
      <c r="E1702" t="s">
        <v>3997</v>
      </c>
      <c r="G1702" t="s">
        <v>3473</v>
      </c>
      <c r="H1702">
        <v>2027</v>
      </c>
      <c r="I1702" t="s">
        <v>607</v>
      </c>
      <c r="J1702" t="s">
        <v>595</v>
      </c>
      <c r="K1702" t="s">
        <v>3998</v>
      </c>
      <c r="N1702" t="s">
        <v>3999</v>
      </c>
      <c r="O1702" s="6">
        <v>12000</v>
      </c>
      <c r="P1702" s="6">
        <v>6000</v>
      </c>
      <c r="Q1702" s="2">
        <v>0.5</v>
      </c>
      <c r="R1702" t="s">
        <v>71</v>
      </c>
      <c r="S1702" s="6">
        <f>Tabel134[[#This Row],[%-Eigendom]]*Tabel134[[#This Row],[Vermogen (KWp)]]</f>
        <v>3000</v>
      </c>
    </row>
    <row r="1703" spans="2:19" x14ac:dyDescent="0.3">
      <c r="B1703" t="s">
        <v>4000</v>
      </c>
      <c r="C1703" t="s">
        <v>73</v>
      </c>
      <c r="D1703" t="s">
        <v>74</v>
      </c>
      <c r="E1703" t="s">
        <v>3997</v>
      </c>
      <c r="F1703">
        <v>6367</v>
      </c>
      <c r="G1703" t="s">
        <v>3473</v>
      </c>
      <c r="H1703">
        <v>2027</v>
      </c>
      <c r="I1703" t="s">
        <v>607</v>
      </c>
      <c r="J1703" t="s">
        <v>595</v>
      </c>
      <c r="K1703" t="s">
        <v>3998</v>
      </c>
      <c r="N1703" t="s">
        <v>4001</v>
      </c>
      <c r="O1703" s="6"/>
      <c r="P1703" s="6"/>
      <c r="Q1703" s="2">
        <v>0.5</v>
      </c>
      <c r="R1703" t="s">
        <v>71</v>
      </c>
      <c r="S1703" s="6">
        <f>Tabel134[[#This Row],[%-Eigendom]]*Tabel134[[#This Row],[Vermogen (KWp)]]</f>
        <v>0</v>
      </c>
    </row>
    <row r="1704" spans="2:19" x14ac:dyDescent="0.3">
      <c r="B1704" t="s">
        <v>4002</v>
      </c>
      <c r="C1704" t="s">
        <v>48</v>
      </c>
      <c r="D1704" t="s">
        <v>49</v>
      </c>
      <c r="E1704" t="s">
        <v>571</v>
      </c>
      <c r="G1704" t="s">
        <v>3473</v>
      </c>
      <c r="H1704">
        <v>2027</v>
      </c>
      <c r="I1704" t="s">
        <v>1979</v>
      </c>
      <c r="J1704" t="s">
        <v>595</v>
      </c>
      <c r="K1704" t="s">
        <v>572</v>
      </c>
      <c r="O1704" s="6"/>
      <c r="P1704" s="6"/>
      <c r="Q1704" s="2">
        <v>1</v>
      </c>
      <c r="R1704" t="s">
        <v>166</v>
      </c>
      <c r="S1704" s="6">
        <f>Tabel134[[#This Row],[%-Eigendom]]*Tabel134[[#This Row],[Vermogen (KWp)]]</f>
        <v>0</v>
      </c>
    </row>
    <row r="1705" spans="2:19" x14ac:dyDescent="0.3">
      <c r="B1705" t="s">
        <v>4003</v>
      </c>
      <c r="C1705" t="s">
        <v>66</v>
      </c>
      <c r="D1705" t="s">
        <v>67</v>
      </c>
      <c r="E1705" t="s">
        <v>196</v>
      </c>
      <c r="F1705" t="s">
        <v>197</v>
      </c>
      <c r="G1705" t="s">
        <v>3473</v>
      </c>
      <c r="H1705">
        <v>2027</v>
      </c>
      <c r="I1705" t="s">
        <v>607</v>
      </c>
      <c r="J1705" t="s">
        <v>595</v>
      </c>
      <c r="K1705" t="s">
        <v>4004</v>
      </c>
      <c r="L1705" t="s">
        <v>4005</v>
      </c>
      <c r="N1705" t="s">
        <v>4006</v>
      </c>
      <c r="O1705" s="6"/>
      <c r="P1705" s="6"/>
      <c r="Q1705" s="2"/>
      <c r="R1705" t="s">
        <v>71</v>
      </c>
      <c r="S1705" s="6">
        <f>Tabel134[[#This Row],[%-Eigendom]]*Tabel134[[#This Row],[Vermogen (KWp)]]</f>
        <v>0</v>
      </c>
    </row>
    <row r="1706" spans="2:19" x14ac:dyDescent="0.3">
      <c r="B1706" t="s">
        <v>4007</v>
      </c>
      <c r="C1706" t="s">
        <v>21</v>
      </c>
      <c r="D1706" t="s">
        <v>22</v>
      </c>
      <c r="E1706" t="s">
        <v>21</v>
      </c>
      <c r="G1706" t="s">
        <v>3473</v>
      </c>
      <c r="H1706">
        <v>2027</v>
      </c>
      <c r="I1706" t="s">
        <v>607</v>
      </c>
      <c r="J1706" t="s">
        <v>599</v>
      </c>
      <c r="K1706" t="s">
        <v>4008</v>
      </c>
      <c r="L1706" t="s">
        <v>4009</v>
      </c>
      <c r="N1706" t="s">
        <v>4010</v>
      </c>
      <c r="O1706" s="6">
        <v>54500</v>
      </c>
      <c r="P1706" s="6">
        <v>10900</v>
      </c>
      <c r="Q1706" s="2">
        <v>0.2</v>
      </c>
      <c r="R1706" t="s">
        <v>71</v>
      </c>
      <c r="S1706" s="6">
        <f>Tabel134[[#This Row],[%-Eigendom]]*Tabel134[[#This Row],[Vermogen (KWp)]]</f>
        <v>2180</v>
      </c>
    </row>
    <row r="1707" spans="2:19" x14ac:dyDescent="0.3">
      <c r="B1707" t="s">
        <v>4011</v>
      </c>
      <c r="C1707" t="s">
        <v>48</v>
      </c>
      <c r="D1707" t="s">
        <v>49</v>
      </c>
      <c r="E1707" t="s">
        <v>4012</v>
      </c>
      <c r="G1707" t="s">
        <v>3473</v>
      </c>
      <c r="H1707">
        <v>2027</v>
      </c>
      <c r="I1707" t="s">
        <v>1979</v>
      </c>
      <c r="J1707" t="s">
        <v>595</v>
      </c>
      <c r="K1707" t="s">
        <v>4013</v>
      </c>
      <c r="O1707" s="6"/>
      <c r="P1707" s="6"/>
      <c r="Q1707" s="2"/>
      <c r="R1707" t="s">
        <v>46</v>
      </c>
      <c r="S1707" s="6">
        <f>Tabel134[[#This Row],[%-Eigendom]]*Tabel134[[#This Row],[Vermogen (KWp)]]</f>
        <v>0</v>
      </c>
    </row>
    <row r="1708" spans="2:19" x14ac:dyDescent="0.3">
      <c r="B1708" t="s">
        <v>4014</v>
      </c>
      <c r="C1708" t="s">
        <v>48</v>
      </c>
      <c r="D1708" t="s">
        <v>49</v>
      </c>
      <c r="E1708" t="s">
        <v>4012</v>
      </c>
      <c r="G1708" t="s">
        <v>3473</v>
      </c>
      <c r="H1708">
        <v>2027</v>
      </c>
      <c r="I1708" t="s">
        <v>607</v>
      </c>
      <c r="J1708" t="s">
        <v>595</v>
      </c>
      <c r="K1708" t="s">
        <v>4013</v>
      </c>
      <c r="L1708" t="s">
        <v>961</v>
      </c>
      <c r="N1708" t="s">
        <v>961</v>
      </c>
      <c r="O1708" s="6"/>
      <c r="P1708" s="6"/>
      <c r="Q1708" s="2"/>
      <c r="R1708" t="s">
        <v>46</v>
      </c>
      <c r="S1708" s="6">
        <f>Tabel134[[#This Row],[%-Eigendom]]*Tabel134[[#This Row],[Vermogen (KWp)]]</f>
        <v>0</v>
      </c>
    </row>
    <row r="1709" spans="2:19" x14ac:dyDescent="0.3">
      <c r="B1709" t="s">
        <v>4015</v>
      </c>
      <c r="C1709" t="s">
        <v>28</v>
      </c>
      <c r="D1709" t="s">
        <v>29</v>
      </c>
      <c r="E1709" t="s">
        <v>1361</v>
      </c>
      <c r="G1709" t="s">
        <v>3473</v>
      </c>
      <c r="H1709">
        <v>2027</v>
      </c>
      <c r="I1709" t="s">
        <v>607</v>
      </c>
      <c r="J1709" t="s">
        <v>595</v>
      </c>
      <c r="K1709" t="s">
        <v>1363</v>
      </c>
      <c r="N1709" t="s">
        <v>4016</v>
      </c>
      <c r="O1709" s="6"/>
      <c r="P1709" s="6"/>
      <c r="Q1709" s="2"/>
      <c r="R1709" t="s">
        <v>71</v>
      </c>
      <c r="S1709" s="6">
        <f>Tabel134[[#This Row],[%-Eigendom]]*Tabel134[[#This Row],[Vermogen (KWp)]]</f>
        <v>0</v>
      </c>
    </row>
    <row r="1710" spans="2:19" x14ac:dyDescent="0.3">
      <c r="B1710" t="s">
        <v>4017</v>
      </c>
      <c r="C1710" t="s">
        <v>48</v>
      </c>
      <c r="D1710" t="s">
        <v>403</v>
      </c>
      <c r="E1710" t="s">
        <v>2655</v>
      </c>
      <c r="F1710" t="s">
        <v>2656</v>
      </c>
      <c r="G1710" t="s">
        <v>3473</v>
      </c>
      <c r="H1710">
        <v>2027</v>
      </c>
      <c r="I1710" t="s">
        <v>1979</v>
      </c>
      <c r="J1710" t="s">
        <v>595</v>
      </c>
      <c r="K1710" t="s">
        <v>2657</v>
      </c>
      <c r="O1710" s="6"/>
      <c r="P1710" s="6"/>
      <c r="Q1710" s="2"/>
      <c r="R1710" t="s">
        <v>46</v>
      </c>
      <c r="S1710" s="6">
        <f>Tabel134[[#This Row],[%-Eigendom]]*Tabel134[[#This Row],[Vermogen (KWp)]]</f>
        <v>0</v>
      </c>
    </row>
    <row r="1711" spans="2:19" x14ac:dyDescent="0.3">
      <c r="B1711" t="s">
        <v>4018</v>
      </c>
      <c r="C1711" t="s">
        <v>60</v>
      </c>
      <c r="D1711" t="s">
        <v>61</v>
      </c>
      <c r="E1711" t="s">
        <v>3376</v>
      </c>
      <c r="F1711" t="s">
        <v>4019</v>
      </c>
      <c r="G1711" t="s">
        <v>3473</v>
      </c>
      <c r="H1711">
        <v>2027</v>
      </c>
      <c r="I1711" t="s">
        <v>607</v>
      </c>
      <c r="J1711" t="s">
        <v>610</v>
      </c>
      <c r="L1711" t="s">
        <v>4020</v>
      </c>
      <c r="N1711" t="s">
        <v>4021</v>
      </c>
      <c r="O1711" s="6">
        <v>3225</v>
      </c>
      <c r="P1711" s="6">
        <v>161</v>
      </c>
      <c r="Q1711" s="2">
        <v>0.05</v>
      </c>
      <c r="R1711" t="s">
        <v>71</v>
      </c>
      <c r="S1711" s="6">
        <f>Tabel134[[#This Row],[%-Eigendom]]*Tabel134[[#This Row],[Vermogen (KWp)]]</f>
        <v>8.0500000000000007</v>
      </c>
    </row>
    <row r="1712" spans="2:19" x14ac:dyDescent="0.3">
      <c r="B1712" t="s">
        <v>4022</v>
      </c>
      <c r="C1712" t="s">
        <v>42</v>
      </c>
      <c r="D1712" t="s">
        <v>276</v>
      </c>
      <c r="E1712" t="s">
        <v>620</v>
      </c>
      <c r="F1712" t="s">
        <v>4023</v>
      </c>
      <c r="G1712" t="s">
        <v>3473</v>
      </c>
      <c r="H1712">
        <v>2027</v>
      </c>
      <c r="I1712" t="s">
        <v>607</v>
      </c>
      <c r="J1712" t="s">
        <v>595</v>
      </c>
      <c r="K1712" t="s">
        <v>4024</v>
      </c>
      <c r="O1712" s="6">
        <v>6600</v>
      </c>
      <c r="P1712" s="6">
        <v>3300</v>
      </c>
      <c r="Q1712" s="2">
        <v>0.5</v>
      </c>
      <c r="R1712" t="s">
        <v>71</v>
      </c>
      <c r="S1712" s="6">
        <f>Tabel134[[#This Row],[%-Eigendom]]*Tabel134[[#This Row],[Vermogen (KWp)]]</f>
        <v>1650</v>
      </c>
    </row>
    <row r="1713" spans="15:19" x14ac:dyDescent="0.3">
      <c r="O1713" s="6"/>
      <c r="P1713" s="6"/>
      <c r="Q1713" s="2"/>
      <c r="S1713" s="6">
        <f>Tabel134[[#This Row],[%-Eigendom]]*Tabel134[[#This Row],[Vermogen (KWp)]]</f>
        <v>0</v>
      </c>
    </row>
    <row r="1714" spans="15:19" x14ac:dyDescent="0.3">
      <c r="O1714" s="6"/>
      <c r="P1714" s="6"/>
      <c r="Q1714" s="2"/>
      <c r="S1714" s="6">
        <f>Tabel134[[#This Row],[%-Eigendom]]*Tabel134[[#This Row],[Vermogen (KWp)]]</f>
        <v>0</v>
      </c>
    </row>
    <row r="1715" spans="15:19" x14ac:dyDescent="0.3">
      <c r="O1715" s="6"/>
      <c r="P1715" s="6"/>
      <c r="Q1715" s="2"/>
      <c r="S1715" s="6">
        <f>Tabel134[[#This Row],[%-Eigendom]]*Tabel134[[#This Row],[Vermogen (KWp)]]</f>
        <v>0</v>
      </c>
    </row>
    <row r="1716" spans="15:19" x14ac:dyDescent="0.3">
      <c r="O1716" s="6"/>
      <c r="P1716" s="6"/>
      <c r="Q1716" s="2"/>
      <c r="S1716" s="6">
        <f>Tabel134[[#This Row],[%-Eigendom]]*Tabel134[[#This Row],[Vermogen (KWp)]]</f>
        <v>0</v>
      </c>
    </row>
    <row r="1717" spans="15:19" x14ac:dyDescent="0.3">
      <c r="O1717" s="6"/>
      <c r="P1717" s="6"/>
      <c r="Q1717" s="2"/>
      <c r="S1717" s="6">
        <f>Tabel134[[#This Row],[%-Eigendom]]*Tabel134[[#This Row],[Vermogen (KWp)]]</f>
        <v>0</v>
      </c>
    </row>
    <row r="1718" spans="15:19" x14ac:dyDescent="0.3">
      <c r="O1718" s="6"/>
      <c r="P1718" s="6"/>
      <c r="S1718" s="6">
        <f>Tabel134[[#This Row],[%-Eigendom]]*Tabel134[[#This Row],[Vermogen (KWp)]]</f>
        <v>0</v>
      </c>
    </row>
    <row r="1719" spans="15:19" x14ac:dyDescent="0.3">
      <c r="O1719" s="6"/>
      <c r="P1719" s="6"/>
      <c r="Q1719" s="2"/>
      <c r="S1719" s="6">
        <f>Tabel134[[#This Row],[%-Eigendom]]*Tabel134[[#This Row],[Vermogen (KWp)]]</f>
        <v>0</v>
      </c>
    </row>
    <row r="1720" spans="15:19" x14ac:dyDescent="0.3">
      <c r="O1720" s="6"/>
      <c r="P1720" s="6"/>
      <c r="Q1720" s="2"/>
      <c r="S1720" s="6">
        <f>Tabel134[[#This Row],[%-Eigendom]]*Tabel134[[#This Row],[Vermogen (KWp)]]</f>
        <v>0</v>
      </c>
    </row>
    <row r="1721" spans="15:19" x14ac:dyDescent="0.3">
      <c r="O1721" s="6"/>
      <c r="P1721" s="6"/>
      <c r="Q1721" s="2"/>
      <c r="S1721" s="6">
        <f>Tabel134[[#This Row],[%-Eigendom]]*Tabel134[[#This Row],[Vermogen (KWp)]]</f>
        <v>0</v>
      </c>
    </row>
    <row r="1722" spans="15:19" x14ac:dyDescent="0.3">
      <c r="O1722" s="6"/>
      <c r="P1722" s="6"/>
      <c r="Q1722" s="2"/>
      <c r="S1722" s="6">
        <f>Tabel134[[#This Row],[%-Eigendom]]*Tabel134[[#This Row],[Vermogen (KWp)]]</f>
        <v>0</v>
      </c>
    </row>
    <row r="1723" spans="15:19" x14ac:dyDescent="0.3">
      <c r="O1723" s="6"/>
      <c r="P1723" s="6"/>
      <c r="Q1723" s="2"/>
      <c r="S1723" s="6">
        <f>Tabel134[[#This Row],[%-Eigendom]]*Tabel134[[#This Row],[Vermogen (KWp)]]</f>
        <v>0</v>
      </c>
    </row>
    <row r="1724" spans="15:19" x14ac:dyDescent="0.3">
      <c r="O1724" s="6"/>
      <c r="P1724" s="6"/>
      <c r="Q1724" s="2"/>
      <c r="S1724" s="6">
        <f>Tabel134[[#This Row],[%-Eigendom]]*Tabel134[[#This Row],[Vermogen (KWp)]]</f>
        <v>0</v>
      </c>
    </row>
    <row r="1725" spans="15:19" x14ac:dyDescent="0.3">
      <c r="O1725" s="6"/>
      <c r="P1725" s="6"/>
      <c r="Q1725" s="2"/>
      <c r="S1725" s="6">
        <f>Tabel134[[#This Row],[%-Eigendom]]*Tabel134[[#This Row],[Vermogen (KWp)]]</f>
        <v>0</v>
      </c>
    </row>
    <row r="1726" spans="15:19" x14ac:dyDescent="0.3">
      <c r="O1726" s="6"/>
      <c r="P1726" s="6"/>
      <c r="Q1726" s="2"/>
      <c r="S1726" s="6">
        <f>Tabel134[[#This Row],[%-Eigendom]]*Tabel134[[#This Row],[Vermogen (KWp)]]</f>
        <v>0</v>
      </c>
    </row>
    <row r="1727" spans="15:19" x14ac:dyDescent="0.3">
      <c r="O1727" s="6"/>
      <c r="P1727" s="6"/>
      <c r="Q1727" s="2"/>
      <c r="S1727" s="6">
        <f>Tabel134[[#This Row],[%-Eigendom]]*Tabel134[[#This Row],[Vermogen (KWp)]]</f>
        <v>0</v>
      </c>
    </row>
    <row r="1728" spans="15:19" x14ac:dyDescent="0.3">
      <c r="O1728" s="6"/>
      <c r="P1728" s="6"/>
      <c r="Q1728" s="2"/>
      <c r="S1728" s="6">
        <f>Tabel134[[#This Row],[%-Eigendom]]*Tabel134[[#This Row],[Vermogen (KWp)]]</f>
        <v>0</v>
      </c>
    </row>
    <row r="1729" spans="15:19" x14ac:dyDescent="0.3">
      <c r="O1729" s="6"/>
      <c r="P1729" s="6"/>
      <c r="Q1729" s="2"/>
      <c r="S1729" s="6">
        <f>Tabel134[[#This Row],[%-Eigendom]]*Tabel134[[#This Row],[Vermogen (KWp)]]</f>
        <v>0</v>
      </c>
    </row>
    <row r="1730" spans="15:19" x14ac:dyDescent="0.3">
      <c r="O1730" s="6"/>
      <c r="P1730" s="6"/>
      <c r="Q1730" s="2"/>
      <c r="S1730" s="6">
        <f>Tabel134[[#This Row],[%-Eigendom]]*Tabel134[[#This Row],[Vermogen (KWp)]]</f>
        <v>0</v>
      </c>
    </row>
    <row r="1731" spans="15:19" x14ac:dyDescent="0.3">
      <c r="O1731" s="6"/>
      <c r="P1731" s="6"/>
      <c r="Q1731" s="2"/>
      <c r="S1731" s="6">
        <f>Tabel134[[#This Row],[%-Eigendom]]*Tabel134[[#This Row],[Vermogen (KWp)]]</f>
        <v>0</v>
      </c>
    </row>
    <row r="1732" spans="15:19" x14ac:dyDescent="0.3">
      <c r="O1732" s="6"/>
      <c r="P1732" s="6"/>
      <c r="Q1732" s="2"/>
      <c r="S1732" s="6">
        <f>Tabel134[[#This Row],[%-Eigendom]]*Tabel134[[#This Row],[Vermogen (KWp)]]</f>
        <v>0</v>
      </c>
    </row>
    <row r="1733" spans="15:19" x14ac:dyDescent="0.3">
      <c r="O1733" s="6"/>
      <c r="P1733" s="6"/>
      <c r="Q1733" s="2"/>
      <c r="S1733" s="6">
        <f>Tabel134[[#This Row],[%-Eigendom]]*Tabel134[[#This Row],[Vermogen (KWp)]]</f>
        <v>0</v>
      </c>
    </row>
    <row r="1734" spans="15:19" x14ac:dyDescent="0.3">
      <c r="O1734" s="6"/>
      <c r="P1734" s="6"/>
      <c r="Q1734" s="2"/>
      <c r="S1734" s="6">
        <f>Tabel134[[#This Row],[%-Eigendom]]*Tabel134[[#This Row],[Vermogen (KWp)]]</f>
        <v>0</v>
      </c>
    </row>
    <row r="1735" spans="15:19" x14ac:dyDescent="0.3">
      <c r="O1735" s="6"/>
      <c r="P1735" s="6"/>
      <c r="Q1735" s="2"/>
      <c r="S1735" s="6">
        <f>Tabel134[[#This Row],[%-Eigendom]]*Tabel134[[#This Row],[Vermogen (KWp)]]</f>
        <v>0</v>
      </c>
    </row>
    <row r="1736" spans="15:19" x14ac:dyDescent="0.3">
      <c r="O1736" s="6"/>
      <c r="P1736" s="6"/>
      <c r="Q1736" s="2"/>
      <c r="S1736" s="6">
        <f>Tabel134[[#This Row],[%-Eigendom]]*Tabel134[[#This Row],[Vermogen (KWp)]]</f>
        <v>0</v>
      </c>
    </row>
    <row r="1737" spans="15:19" x14ac:dyDescent="0.3">
      <c r="O1737" s="6"/>
      <c r="P1737" s="6"/>
      <c r="Q1737" s="2"/>
      <c r="S1737" s="6">
        <f>Tabel134[[#This Row],[%-Eigendom]]*Tabel134[[#This Row],[Vermogen (KWp)]]</f>
        <v>0</v>
      </c>
    </row>
    <row r="1738" spans="15:19" x14ac:dyDescent="0.3">
      <c r="O1738" s="6"/>
      <c r="P1738" s="6"/>
      <c r="Q1738" s="2"/>
      <c r="S1738" s="6">
        <f>Tabel134[[#This Row],[%-Eigendom]]*Tabel134[[#This Row],[Vermogen (KWp)]]</f>
        <v>0</v>
      </c>
    </row>
    <row r="1739" spans="15:19" x14ac:dyDescent="0.3">
      <c r="O1739" s="6"/>
      <c r="P1739" s="6"/>
      <c r="Q1739" s="2"/>
      <c r="S1739" s="6">
        <f>Tabel134[[#This Row],[%-Eigendom]]*Tabel134[[#This Row],[Vermogen (KWp)]]</f>
        <v>0</v>
      </c>
    </row>
    <row r="1740" spans="15:19" x14ac:dyDescent="0.3">
      <c r="O1740" s="6"/>
      <c r="P1740" s="6"/>
      <c r="Q1740" s="2"/>
      <c r="S1740" s="6">
        <f>Tabel134[[#This Row],[%-Eigendom]]*Tabel134[[#This Row],[Vermogen (KWp)]]</f>
        <v>0</v>
      </c>
    </row>
    <row r="1741" spans="15:19" x14ac:dyDescent="0.3">
      <c r="O1741" s="6"/>
      <c r="P1741" s="6"/>
      <c r="Q1741" s="2"/>
      <c r="S1741" s="6">
        <f>Tabel134[[#This Row],[%-Eigendom]]*Tabel134[[#This Row],[Vermogen (KWp)]]</f>
        <v>0</v>
      </c>
    </row>
    <row r="1742" spans="15:19" x14ac:dyDescent="0.3">
      <c r="O1742" s="6"/>
      <c r="P1742" s="6"/>
      <c r="Q1742" s="2"/>
      <c r="S1742" s="6">
        <f>Tabel134[[#This Row],[%-Eigendom]]*Tabel134[[#This Row],[Vermogen (KWp)]]</f>
        <v>0</v>
      </c>
    </row>
    <row r="1743" spans="15:19" x14ac:dyDescent="0.3">
      <c r="O1743" s="6"/>
      <c r="P1743" s="6"/>
      <c r="Q1743" s="2"/>
      <c r="S1743" s="6">
        <f>Tabel134[[#This Row],[%-Eigendom]]*Tabel134[[#This Row],[Vermogen (KWp)]]</f>
        <v>0</v>
      </c>
    </row>
    <row r="1744" spans="15:19" x14ac:dyDescent="0.3">
      <c r="O1744" s="6"/>
      <c r="P1744" s="6"/>
      <c r="Q1744" s="2"/>
      <c r="S1744" s="6">
        <f>Tabel134[[#This Row],[%-Eigendom]]*Tabel134[[#This Row],[Vermogen (KWp)]]</f>
        <v>0</v>
      </c>
    </row>
    <row r="1745" spans="15:19" x14ac:dyDescent="0.3">
      <c r="O1745" s="6"/>
      <c r="P1745" s="6"/>
      <c r="Q1745" s="2"/>
      <c r="S1745" s="6">
        <f>Tabel134[[#This Row],[%-Eigendom]]*Tabel134[[#This Row],[Vermogen (KWp)]]</f>
        <v>0</v>
      </c>
    </row>
    <row r="1746" spans="15:19" x14ac:dyDescent="0.3">
      <c r="O1746" s="6"/>
      <c r="P1746" s="6"/>
      <c r="Q1746" s="2"/>
      <c r="S1746" s="6">
        <f>Tabel134[[#This Row],[%-Eigendom]]*Tabel134[[#This Row],[Vermogen (KWp)]]</f>
        <v>0</v>
      </c>
    </row>
    <row r="1747" spans="15:19" x14ac:dyDescent="0.3">
      <c r="O1747" s="6"/>
      <c r="P1747" s="6"/>
      <c r="Q1747" s="2"/>
      <c r="S1747" s="6">
        <f>Tabel134[[#This Row],[%-Eigendom]]*Tabel134[[#This Row],[Vermogen (KWp)]]</f>
        <v>0</v>
      </c>
    </row>
    <row r="1748" spans="15:19" x14ac:dyDescent="0.3">
      <c r="O1748" s="6"/>
      <c r="P1748" s="6"/>
      <c r="Q1748" s="2"/>
      <c r="S1748" s="6">
        <f>Tabel134[[#This Row],[%-Eigendom]]*Tabel134[[#This Row],[Vermogen (KWp)]]</f>
        <v>0</v>
      </c>
    </row>
    <row r="1749" spans="15:19" x14ac:dyDescent="0.3">
      <c r="O1749" s="6"/>
      <c r="P1749" s="6"/>
      <c r="Q1749" s="2"/>
      <c r="S1749" s="6">
        <f>Tabel134[[#This Row],[%-Eigendom]]*Tabel134[[#This Row],[Vermogen (KWp)]]</f>
        <v>0</v>
      </c>
    </row>
    <row r="1750" spans="15:19" x14ac:dyDescent="0.3">
      <c r="O1750" s="6"/>
      <c r="P1750" s="6"/>
      <c r="Q1750" s="2"/>
      <c r="S1750" s="6">
        <f>Tabel134[[#This Row],[%-Eigendom]]*Tabel134[[#This Row],[Vermogen (KWp)]]</f>
        <v>0</v>
      </c>
    </row>
    <row r="1751" spans="15:19" x14ac:dyDescent="0.3">
      <c r="O1751" s="6"/>
      <c r="P1751" s="6"/>
      <c r="Q1751" s="2"/>
      <c r="S1751" s="6">
        <f>Tabel134[[#This Row],[%-Eigendom]]*Tabel134[[#This Row],[Vermogen (KWp)]]</f>
        <v>0</v>
      </c>
    </row>
    <row r="1752" spans="15:19" x14ac:dyDescent="0.3">
      <c r="O1752" s="6"/>
      <c r="P1752" s="6"/>
      <c r="Q1752" s="2"/>
      <c r="S1752" s="6">
        <f>Tabel134[[#This Row],[%-Eigendom]]*Tabel134[[#This Row],[Vermogen (KWp)]]</f>
        <v>0</v>
      </c>
    </row>
    <row r="1753" spans="15:19" x14ac:dyDescent="0.3">
      <c r="O1753" s="6"/>
      <c r="P1753" s="6"/>
      <c r="Q1753" s="2"/>
      <c r="S1753" s="6">
        <f>Tabel134[[#This Row],[%-Eigendom]]*Tabel134[[#This Row],[Vermogen (KWp)]]</f>
        <v>0</v>
      </c>
    </row>
    <row r="1754" spans="15:19" x14ac:dyDescent="0.3">
      <c r="O1754" s="6"/>
      <c r="P1754" s="6"/>
      <c r="Q1754" s="2"/>
      <c r="S1754" s="6">
        <f>Tabel134[[#This Row],[%-Eigendom]]*Tabel134[[#This Row],[Vermogen (KWp)]]</f>
        <v>0</v>
      </c>
    </row>
    <row r="1755" spans="15:19" x14ac:dyDescent="0.3">
      <c r="O1755" s="6"/>
      <c r="P1755" s="6"/>
      <c r="Q1755" s="2"/>
      <c r="S1755" s="6">
        <f>Tabel134[[#This Row],[%-Eigendom]]*Tabel134[[#This Row],[Vermogen (KWp)]]</f>
        <v>0</v>
      </c>
    </row>
    <row r="1756" spans="15:19" x14ac:dyDescent="0.3">
      <c r="O1756" s="6"/>
      <c r="P1756" s="6"/>
      <c r="Q1756" s="2"/>
      <c r="S1756" s="6">
        <f>Tabel134[[#This Row],[%-Eigendom]]*Tabel134[[#This Row],[Vermogen (KWp)]]</f>
        <v>0</v>
      </c>
    </row>
    <row r="1757" spans="15:19" x14ac:dyDescent="0.3">
      <c r="O1757" s="6"/>
      <c r="P1757" s="6"/>
      <c r="Q1757" s="2"/>
      <c r="S1757" s="6">
        <f>Tabel134[[#This Row],[%-Eigendom]]*Tabel134[[#This Row],[Vermogen (KWp)]]</f>
        <v>0</v>
      </c>
    </row>
    <row r="1758" spans="15:19" x14ac:dyDescent="0.3">
      <c r="O1758" s="6"/>
      <c r="P1758" s="6"/>
      <c r="Q1758" s="2"/>
      <c r="S1758" s="6">
        <f>Tabel134[[#This Row],[%-Eigendom]]*Tabel134[[#This Row],[Vermogen (KWp)]]</f>
        <v>0</v>
      </c>
    </row>
    <row r="1759" spans="15:19" x14ac:dyDescent="0.3">
      <c r="O1759" s="6"/>
      <c r="P1759" s="6"/>
      <c r="Q1759" s="2"/>
      <c r="S1759" s="6">
        <f>Tabel134[[#This Row],[%-Eigendom]]*Tabel134[[#This Row],[Vermogen (KWp)]]</f>
        <v>0</v>
      </c>
    </row>
    <row r="1760" spans="15:19" x14ac:dyDescent="0.3">
      <c r="O1760" s="6"/>
      <c r="P1760" s="6"/>
      <c r="Q1760" s="2"/>
      <c r="S1760" s="6">
        <f>Tabel134[[#This Row],[%-Eigendom]]*Tabel134[[#This Row],[Vermogen (KWp)]]</f>
        <v>0</v>
      </c>
    </row>
    <row r="1761" spans="15:19" x14ac:dyDescent="0.3">
      <c r="O1761" s="6"/>
      <c r="P1761" s="6"/>
      <c r="Q1761" s="2"/>
      <c r="S1761" s="6">
        <f>Tabel134[[#This Row],[%-Eigendom]]*Tabel134[[#This Row],[Vermogen (KWp)]]</f>
        <v>0</v>
      </c>
    </row>
    <row r="1762" spans="15:19" x14ac:dyDescent="0.3">
      <c r="O1762" s="6"/>
      <c r="P1762" s="6"/>
      <c r="Q1762" s="2"/>
      <c r="S1762" s="6">
        <f>Tabel134[[#This Row],[%-Eigendom]]*Tabel134[[#This Row],[Vermogen (KWp)]]</f>
        <v>0</v>
      </c>
    </row>
    <row r="1763" spans="15:19" x14ac:dyDescent="0.3">
      <c r="O1763" s="6"/>
      <c r="P1763" s="6"/>
      <c r="Q1763" s="2"/>
      <c r="S1763" s="6">
        <f>Tabel134[[#This Row],[%-Eigendom]]*Tabel134[[#This Row],[Vermogen (KWp)]]</f>
        <v>0</v>
      </c>
    </row>
    <row r="1764" spans="15:19" x14ac:dyDescent="0.3">
      <c r="O1764" s="6"/>
      <c r="P1764" s="6"/>
      <c r="Q1764" s="2"/>
      <c r="S1764" s="6">
        <f>Tabel134[[#This Row],[%-Eigendom]]*Tabel134[[#This Row],[Vermogen (KWp)]]</f>
        <v>0</v>
      </c>
    </row>
    <row r="1765" spans="15:19" x14ac:dyDescent="0.3">
      <c r="O1765" s="6"/>
      <c r="P1765" s="6"/>
      <c r="Q1765" s="2"/>
      <c r="S1765" s="6">
        <f>Tabel134[[#This Row],[%-Eigendom]]*Tabel134[[#This Row],[Vermogen (KWp)]]</f>
        <v>0</v>
      </c>
    </row>
    <row r="1766" spans="15:19" x14ac:dyDescent="0.3">
      <c r="O1766" s="6"/>
      <c r="P1766" s="6"/>
      <c r="Q1766" s="2"/>
      <c r="S1766" s="6">
        <f>Tabel134[[#This Row],[%-Eigendom]]*Tabel134[[#This Row],[Vermogen (KWp)]]</f>
        <v>0</v>
      </c>
    </row>
    <row r="1767" spans="15:19" x14ac:dyDescent="0.3">
      <c r="O1767" s="6"/>
      <c r="P1767" s="6"/>
      <c r="Q1767" s="2"/>
      <c r="S1767" s="6">
        <f>Tabel134[[#This Row],[%-Eigendom]]*Tabel134[[#This Row],[Vermogen (KWp)]]</f>
        <v>0</v>
      </c>
    </row>
    <row r="1768" spans="15:19" x14ac:dyDescent="0.3">
      <c r="O1768" s="6"/>
      <c r="P1768" s="6"/>
      <c r="Q1768" s="2"/>
      <c r="S1768" s="6">
        <f>Tabel134[[#This Row],[%-Eigendom]]*Tabel134[[#This Row],[Vermogen (KWp)]]</f>
        <v>0</v>
      </c>
    </row>
    <row r="1769" spans="15:19" x14ac:dyDescent="0.3">
      <c r="O1769" s="6"/>
      <c r="P1769" s="6"/>
      <c r="Q1769" s="2"/>
      <c r="S1769" s="6">
        <f>Tabel134[[#This Row],[%-Eigendom]]*Tabel134[[#This Row],[Vermogen (KWp)]]</f>
        <v>0</v>
      </c>
    </row>
    <row r="1770" spans="15:19" x14ac:dyDescent="0.3">
      <c r="O1770" s="6"/>
      <c r="P1770" s="6"/>
      <c r="Q1770" s="2"/>
      <c r="S1770" s="6">
        <f>Tabel134[[#This Row],[%-Eigendom]]*Tabel134[[#This Row],[Vermogen (KWp)]]</f>
        <v>0</v>
      </c>
    </row>
    <row r="1771" spans="15:19" x14ac:dyDescent="0.3">
      <c r="O1771" s="6"/>
      <c r="P1771" s="6"/>
      <c r="Q1771" s="2"/>
      <c r="S1771" s="6">
        <f>Tabel134[[#This Row],[%-Eigendom]]*Tabel134[[#This Row],[Vermogen (KWp)]]</f>
        <v>0</v>
      </c>
    </row>
    <row r="1772" spans="15:19" x14ac:dyDescent="0.3">
      <c r="O1772" s="6"/>
      <c r="P1772" s="6"/>
      <c r="Q1772" s="2"/>
      <c r="S1772" s="6">
        <f>Tabel134[[#This Row],[%-Eigendom]]*Tabel134[[#This Row],[Vermogen (KWp)]]</f>
        <v>0</v>
      </c>
    </row>
    <row r="1773" spans="15:19" x14ac:dyDescent="0.3">
      <c r="O1773" s="6"/>
      <c r="P1773" s="6"/>
      <c r="Q1773" s="2"/>
      <c r="S1773" s="6">
        <f>Tabel134[[#This Row],[%-Eigendom]]*Tabel134[[#This Row],[Vermogen (KWp)]]</f>
        <v>0</v>
      </c>
    </row>
    <row r="1774" spans="15:19" x14ac:dyDescent="0.3">
      <c r="O1774" s="6"/>
      <c r="P1774" s="6"/>
      <c r="Q1774" s="2"/>
      <c r="S1774" s="6">
        <f>Tabel134[[#This Row],[%-Eigendom]]*Tabel134[[#This Row],[Vermogen (KWp)]]</f>
        <v>0</v>
      </c>
    </row>
    <row r="1775" spans="15:19" x14ac:dyDescent="0.3">
      <c r="O1775" s="6"/>
      <c r="P1775" s="6"/>
      <c r="Q1775" s="2"/>
      <c r="S1775" s="6">
        <f>Tabel134[[#This Row],[%-Eigendom]]*Tabel134[[#This Row],[Vermogen (KWp)]]</f>
        <v>0</v>
      </c>
    </row>
    <row r="1776" spans="15:19" x14ac:dyDescent="0.3">
      <c r="O1776" s="6"/>
      <c r="P1776" s="6"/>
      <c r="Q1776" s="2"/>
      <c r="S1776" s="6">
        <f>Tabel134[[#This Row],[%-Eigendom]]*Tabel134[[#This Row],[Vermogen (KWp)]]</f>
        <v>0</v>
      </c>
    </row>
    <row r="1777" spans="15:19" x14ac:dyDescent="0.3">
      <c r="O1777" s="6"/>
      <c r="P1777" s="6"/>
      <c r="Q1777" s="2"/>
      <c r="S1777" s="6">
        <f>Tabel134[[#This Row],[%-Eigendom]]*Tabel134[[#This Row],[Vermogen (KWp)]]</f>
        <v>0</v>
      </c>
    </row>
    <row r="1778" spans="15:19" x14ac:dyDescent="0.3">
      <c r="O1778" s="6"/>
      <c r="P1778" s="6"/>
      <c r="Q1778" s="2"/>
      <c r="S1778" s="6">
        <f>Tabel134[[#This Row],[%-Eigendom]]*Tabel134[[#This Row],[Vermogen (KWp)]]</f>
        <v>0</v>
      </c>
    </row>
    <row r="1779" spans="15:19" x14ac:dyDescent="0.3">
      <c r="O1779" s="6"/>
      <c r="P1779" s="6"/>
      <c r="Q1779" s="2"/>
      <c r="S1779" s="6">
        <f>Tabel134[[#This Row],[%-Eigendom]]*Tabel134[[#This Row],[Vermogen (KWp)]]</f>
        <v>0</v>
      </c>
    </row>
    <row r="1780" spans="15:19" x14ac:dyDescent="0.3">
      <c r="O1780" s="6"/>
      <c r="P1780" s="6"/>
      <c r="Q1780" s="2"/>
      <c r="S1780" s="6">
        <f>Tabel134[[#This Row],[%-Eigendom]]*Tabel134[[#This Row],[Vermogen (KWp)]]</f>
        <v>0</v>
      </c>
    </row>
    <row r="1781" spans="15:19" x14ac:dyDescent="0.3">
      <c r="O1781" s="6"/>
      <c r="P1781" s="6"/>
      <c r="Q1781" s="2"/>
      <c r="S1781" s="6">
        <f>Tabel134[[#This Row],[%-Eigendom]]*Tabel134[[#This Row],[Vermogen (KWp)]]</f>
        <v>0</v>
      </c>
    </row>
    <row r="1782" spans="15:19" x14ac:dyDescent="0.3">
      <c r="O1782" s="6"/>
      <c r="P1782" s="6"/>
      <c r="Q1782" s="2"/>
      <c r="S1782" s="6">
        <f>Tabel134[[#This Row],[%-Eigendom]]*Tabel134[[#This Row],[Vermogen (KWp)]]</f>
        <v>0</v>
      </c>
    </row>
    <row r="1783" spans="15:19" x14ac:dyDescent="0.3">
      <c r="O1783" s="6"/>
      <c r="P1783" s="6"/>
      <c r="Q1783" s="2"/>
      <c r="S1783" s="6">
        <f>Tabel134[[#This Row],[%-Eigendom]]*Tabel134[[#This Row],[Vermogen (KWp)]]</f>
        <v>0</v>
      </c>
    </row>
    <row r="1784" spans="15:19" x14ac:dyDescent="0.3">
      <c r="O1784" s="6"/>
      <c r="P1784" s="6"/>
      <c r="Q1784" s="2"/>
      <c r="S1784" s="6">
        <f>Tabel134[[#This Row],[%-Eigendom]]*Tabel134[[#This Row],[Vermogen (KWp)]]</f>
        <v>0</v>
      </c>
    </row>
    <row r="1785" spans="15:19" x14ac:dyDescent="0.3">
      <c r="O1785" s="6"/>
      <c r="P1785" s="6"/>
      <c r="Q1785" s="2"/>
      <c r="S1785" s="6">
        <f>Tabel134[[#This Row],[%-Eigendom]]*Tabel134[[#This Row],[Vermogen (KWp)]]</f>
        <v>0</v>
      </c>
    </row>
    <row r="1786" spans="15:19" x14ac:dyDescent="0.3">
      <c r="O1786" s="6"/>
      <c r="P1786" s="6"/>
      <c r="Q1786" s="2"/>
      <c r="S1786" s="6">
        <f>Tabel134[[#This Row],[%-Eigendom]]*Tabel134[[#This Row],[Vermogen (KWp)]]</f>
        <v>0</v>
      </c>
    </row>
    <row r="1787" spans="15:19" x14ac:dyDescent="0.3">
      <c r="O1787" s="6"/>
      <c r="P1787" s="6"/>
      <c r="Q1787" s="2"/>
      <c r="S1787" s="6">
        <f>Tabel134[[#This Row],[%-Eigendom]]*Tabel134[[#This Row],[Vermogen (KWp)]]</f>
        <v>0</v>
      </c>
    </row>
    <row r="1788" spans="15:19" x14ac:dyDescent="0.3">
      <c r="O1788" s="6"/>
      <c r="P1788" s="6"/>
      <c r="Q1788" s="2"/>
      <c r="S1788" s="6">
        <f>Tabel134[[#This Row],[%-Eigendom]]*Tabel134[[#This Row],[Vermogen (KWp)]]</f>
        <v>0</v>
      </c>
    </row>
    <row r="1789" spans="15:19" x14ac:dyDescent="0.3">
      <c r="O1789" s="6"/>
      <c r="P1789" s="6"/>
      <c r="Q1789" s="2"/>
      <c r="S1789" s="6">
        <f>Tabel134[[#This Row],[%-Eigendom]]*Tabel134[[#This Row],[Vermogen (KWp)]]</f>
        <v>0</v>
      </c>
    </row>
    <row r="1790" spans="15:19" x14ac:dyDescent="0.3">
      <c r="O1790" s="6"/>
      <c r="P1790" s="6"/>
      <c r="Q1790" s="2"/>
      <c r="S1790" s="6">
        <f>Tabel134[[#This Row],[%-Eigendom]]*Tabel134[[#This Row],[Vermogen (KWp)]]</f>
        <v>0</v>
      </c>
    </row>
    <row r="1791" spans="15:19" x14ac:dyDescent="0.3">
      <c r="O1791" s="6"/>
      <c r="P1791" s="6"/>
      <c r="Q1791" s="2"/>
      <c r="S1791" s="6">
        <f>Tabel134[[#This Row],[%-Eigendom]]*Tabel134[[#This Row],[Vermogen (KWp)]]</f>
        <v>0</v>
      </c>
    </row>
    <row r="1792" spans="15:19" x14ac:dyDescent="0.3">
      <c r="O1792" s="6"/>
      <c r="P1792" s="6"/>
      <c r="Q1792" s="2"/>
      <c r="S1792" s="6">
        <f>Tabel134[[#This Row],[%-Eigendom]]*Tabel134[[#This Row],[Vermogen (KWp)]]</f>
        <v>0</v>
      </c>
    </row>
    <row r="1793" spans="15:19" x14ac:dyDescent="0.3">
      <c r="O1793" s="6"/>
      <c r="P1793" s="6"/>
      <c r="Q1793" s="2"/>
      <c r="S1793" s="6">
        <f>Tabel134[[#This Row],[%-Eigendom]]*Tabel134[[#This Row],[Vermogen (KWp)]]</f>
        <v>0</v>
      </c>
    </row>
    <row r="1794" spans="15:19" x14ac:dyDescent="0.3">
      <c r="O1794" s="6"/>
      <c r="P1794" s="6"/>
      <c r="Q1794" s="2"/>
      <c r="S1794" s="6">
        <f>Tabel134[[#This Row],[%-Eigendom]]*Tabel134[[#This Row],[Vermogen (KWp)]]</f>
        <v>0</v>
      </c>
    </row>
    <row r="1795" spans="15:19" x14ac:dyDescent="0.3">
      <c r="O1795" s="6"/>
      <c r="P1795" s="6"/>
      <c r="Q1795" s="2"/>
      <c r="S1795" s="6">
        <f>Tabel134[[#This Row],[%-Eigendom]]*Tabel134[[#This Row],[Vermogen (KWp)]]</f>
        <v>0</v>
      </c>
    </row>
    <row r="1796" spans="15:19" x14ac:dyDescent="0.3">
      <c r="O1796" s="6"/>
      <c r="P1796" s="6"/>
      <c r="Q1796" s="2"/>
      <c r="S1796" s="6">
        <f>Tabel134[[#This Row],[%-Eigendom]]*Tabel134[[#This Row],[Vermogen (KWp)]]</f>
        <v>0</v>
      </c>
    </row>
    <row r="1797" spans="15:19" x14ac:dyDescent="0.3">
      <c r="O1797" s="6"/>
      <c r="P1797" s="6"/>
      <c r="Q1797" s="2"/>
      <c r="S1797" s="6">
        <f>Tabel134[[#This Row],[%-Eigendom]]*Tabel134[[#This Row],[Vermogen (KWp)]]</f>
        <v>0</v>
      </c>
    </row>
    <row r="1798" spans="15:19" x14ac:dyDescent="0.3">
      <c r="O1798" s="6"/>
      <c r="P1798" s="6"/>
      <c r="Q1798" s="2"/>
      <c r="S1798" s="6">
        <f>Tabel134[[#This Row],[%-Eigendom]]*Tabel134[[#This Row],[Vermogen (KWp)]]</f>
        <v>0</v>
      </c>
    </row>
    <row r="1799" spans="15:19" x14ac:dyDescent="0.3">
      <c r="O1799" s="6"/>
      <c r="P1799" s="6"/>
      <c r="Q1799" s="2"/>
      <c r="S1799" s="6">
        <f>Tabel134[[#This Row],[%-Eigendom]]*Tabel134[[#This Row],[Vermogen (KWp)]]</f>
        <v>0</v>
      </c>
    </row>
    <row r="1800" spans="15:19" x14ac:dyDescent="0.3">
      <c r="O1800" s="6"/>
      <c r="P1800" s="6"/>
      <c r="Q1800" s="2"/>
      <c r="S1800" s="6">
        <f>Tabel134[[#This Row],[%-Eigendom]]*Tabel134[[#This Row],[Vermogen (KWp)]]</f>
        <v>0</v>
      </c>
    </row>
    <row r="1801" spans="15:19" x14ac:dyDescent="0.3">
      <c r="O1801" s="6"/>
      <c r="P1801" s="6"/>
      <c r="Q1801" s="2"/>
      <c r="S1801" s="6">
        <f>Tabel134[[#This Row],[%-Eigendom]]*Tabel134[[#This Row],[Vermogen (KWp)]]</f>
        <v>0</v>
      </c>
    </row>
    <row r="1802" spans="15:19" x14ac:dyDescent="0.3">
      <c r="O1802" s="6"/>
      <c r="P1802" s="6"/>
      <c r="Q1802" s="2"/>
      <c r="S1802" s="6">
        <f>Tabel134[[#This Row],[%-Eigendom]]*Tabel134[[#This Row],[Vermogen (KWp)]]</f>
        <v>0</v>
      </c>
    </row>
    <row r="1803" spans="15:19" x14ac:dyDescent="0.3">
      <c r="O1803" s="6"/>
      <c r="P1803" s="6"/>
      <c r="Q1803" s="2"/>
      <c r="S1803" s="6">
        <f>Tabel134[[#This Row],[%-Eigendom]]*Tabel134[[#This Row],[Vermogen (KWp)]]</f>
        <v>0</v>
      </c>
    </row>
    <row r="1804" spans="15:19" x14ac:dyDescent="0.3">
      <c r="O1804" s="6"/>
      <c r="P1804" s="6"/>
      <c r="Q1804" s="2"/>
      <c r="S1804" s="6">
        <f>Tabel134[[#This Row],[%-Eigendom]]*Tabel134[[#This Row],[Vermogen (KWp)]]</f>
        <v>0</v>
      </c>
    </row>
    <row r="1805" spans="15:19" x14ac:dyDescent="0.3">
      <c r="O1805" s="6"/>
      <c r="P1805" s="6"/>
      <c r="Q1805" s="2"/>
      <c r="S1805" s="6">
        <f>Tabel134[[#This Row],[%-Eigendom]]*Tabel134[[#This Row],[Vermogen (KWp)]]</f>
        <v>0</v>
      </c>
    </row>
    <row r="1806" spans="15:19" x14ac:dyDescent="0.3">
      <c r="O1806" s="6"/>
      <c r="P1806" s="6"/>
      <c r="Q1806" s="2"/>
      <c r="S1806" s="6">
        <f>Tabel134[[#This Row],[%-Eigendom]]*Tabel134[[#This Row],[Vermogen (KWp)]]</f>
        <v>0</v>
      </c>
    </row>
    <row r="1807" spans="15:19" x14ac:dyDescent="0.3">
      <c r="O1807" s="6"/>
      <c r="P1807" s="6"/>
      <c r="Q1807" s="2"/>
      <c r="S1807" s="6">
        <f>Tabel134[[#This Row],[%-Eigendom]]*Tabel134[[#This Row],[Vermogen (KWp)]]</f>
        <v>0</v>
      </c>
    </row>
    <row r="1808" spans="15:19" x14ac:dyDescent="0.3">
      <c r="O1808" s="6"/>
      <c r="P1808" s="6"/>
      <c r="Q1808" s="2"/>
      <c r="S1808" s="6">
        <f>Tabel134[[#This Row],[%-Eigendom]]*Tabel134[[#This Row],[Vermogen (KWp)]]</f>
        <v>0</v>
      </c>
    </row>
    <row r="1809" spans="15:19" x14ac:dyDescent="0.3">
      <c r="O1809" s="6"/>
      <c r="P1809" s="6"/>
      <c r="Q1809" s="2"/>
      <c r="S1809" s="6">
        <f>Tabel134[[#This Row],[%-Eigendom]]*Tabel134[[#This Row],[Vermogen (KWp)]]</f>
        <v>0</v>
      </c>
    </row>
    <row r="1810" spans="15:19" x14ac:dyDescent="0.3">
      <c r="O1810" s="6"/>
      <c r="P1810" s="6"/>
      <c r="Q1810" s="2"/>
      <c r="S1810" s="6">
        <f>Tabel134[[#This Row],[%-Eigendom]]*Tabel134[[#This Row],[Vermogen (KWp)]]</f>
        <v>0</v>
      </c>
    </row>
    <row r="1811" spans="15:19" x14ac:dyDescent="0.3">
      <c r="O1811" s="6"/>
      <c r="P1811" s="6"/>
      <c r="Q1811" s="2"/>
      <c r="S1811" s="6">
        <f>Tabel134[[#This Row],[%-Eigendom]]*Tabel134[[#This Row],[Vermogen (KWp)]]</f>
        <v>0</v>
      </c>
    </row>
    <row r="1812" spans="15:19" x14ac:dyDescent="0.3">
      <c r="O1812" s="6"/>
      <c r="P1812" s="6"/>
      <c r="Q1812" s="2"/>
      <c r="S1812" s="6">
        <f>Tabel134[[#This Row],[%-Eigendom]]*Tabel134[[#This Row],[Vermogen (KWp)]]</f>
        <v>0</v>
      </c>
    </row>
    <row r="1813" spans="15:19" x14ac:dyDescent="0.3">
      <c r="O1813" s="6"/>
      <c r="P1813" s="6"/>
      <c r="Q1813" s="2"/>
      <c r="S1813" s="6">
        <f>Tabel134[[#This Row],[%-Eigendom]]*Tabel134[[#This Row],[Vermogen (KWp)]]</f>
        <v>0</v>
      </c>
    </row>
    <row r="1814" spans="15:19" x14ac:dyDescent="0.3">
      <c r="O1814" s="6"/>
      <c r="P1814" s="6"/>
      <c r="Q1814" s="2"/>
      <c r="S1814" s="6">
        <f>Tabel134[[#This Row],[%-Eigendom]]*Tabel134[[#This Row],[Vermogen (KWp)]]</f>
        <v>0</v>
      </c>
    </row>
    <row r="1815" spans="15:19" x14ac:dyDescent="0.3">
      <c r="O1815" s="6"/>
      <c r="P1815" s="6"/>
      <c r="Q1815" s="2"/>
      <c r="S1815" s="6">
        <f>Tabel134[[#This Row],[%-Eigendom]]*Tabel134[[#This Row],[Vermogen (KWp)]]</f>
        <v>0</v>
      </c>
    </row>
    <row r="1816" spans="15:19" x14ac:dyDescent="0.3">
      <c r="O1816" s="6"/>
      <c r="P1816" s="6"/>
      <c r="Q1816" s="2"/>
      <c r="S1816" s="6">
        <f>Tabel134[[#This Row],[%-Eigendom]]*Tabel134[[#This Row],[Vermogen (KWp)]]</f>
        <v>0</v>
      </c>
    </row>
    <row r="1817" spans="15:19" x14ac:dyDescent="0.3">
      <c r="O1817" s="6"/>
      <c r="P1817" s="6"/>
      <c r="Q1817" s="2"/>
      <c r="S1817" s="6">
        <f>Tabel134[[#This Row],[%-Eigendom]]*Tabel134[[#This Row],[Vermogen (KWp)]]</f>
        <v>0</v>
      </c>
    </row>
    <row r="1818" spans="15:19" x14ac:dyDescent="0.3">
      <c r="O1818" s="6"/>
      <c r="P1818" s="6"/>
      <c r="Q1818" s="2"/>
      <c r="S1818" s="6">
        <f>Tabel134[[#This Row],[%-Eigendom]]*Tabel134[[#This Row],[Vermogen (KWp)]]</f>
        <v>0</v>
      </c>
    </row>
    <row r="1819" spans="15:19" x14ac:dyDescent="0.3">
      <c r="O1819" s="6"/>
      <c r="P1819" s="6"/>
      <c r="Q1819" s="2"/>
      <c r="S1819" s="6">
        <f>Tabel134[[#This Row],[%-Eigendom]]*Tabel134[[#This Row],[Vermogen (KWp)]]</f>
        <v>0</v>
      </c>
    </row>
    <row r="1820" spans="15:19" x14ac:dyDescent="0.3">
      <c r="O1820" s="6"/>
      <c r="P1820" s="6"/>
      <c r="Q1820" s="2"/>
      <c r="S1820" s="6">
        <f>Tabel134[[#This Row],[%-Eigendom]]*Tabel134[[#This Row],[Vermogen (KWp)]]</f>
        <v>0</v>
      </c>
    </row>
    <row r="1821" spans="15:19" x14ac:dyDescent="0.3">
      <c r="O1821" s="6"/>
      <c r="P1821" s="6"/>
      <c r="Q1821" s="2"/>
      <c r="S1821" s="6">
        <f>Tabel134[[#This Row],[%-Eigendom]]*Tabel134[[#This Row],[Vermogen (KWp)]]</f>
        <v>0</v>
      </c>
    </row>
    <row r="1822" spans="15:19" x14ac:dyDescent="0.3">
      <c r="O1822" s="6"/>
      <c r="P1822" s="6"/>
      <c r="Q1822" s="2"/>
      <c r="S1822" s="6">
        <f>Tabel134[[#This Row],[%-Eigendom]]*Tabel134[[#This Row],[Vermogen (KWp)]]</f>
        <v>0</v>
      </c>
    </row>
    <row r="1823" spans="15:19" x14ac:dyDescent="0.3">
      <c r="O1823" s="6"/>
      <c r="P1823" s="6"/>
      <c r="Q1823" s="2"/>
      <c r="S1823" s="6">
        <f>Tabel134[[#This Row],[%-Eigendom]]*Tabel134[[#This Row],[Vermogen (KWp)]]</f>
        <v>0</v>
      </c>
    </row>
    <row r="1824" spans="15:19" x14ac:dyDescent="0.3">
      <c r="O1824" s="6"/>
      <c r="P1824" s="6"/>
      <c r="Q1824" s="2"/>
      <c r="S1824" s="6">
        <f>Tabel134[[#This Row],[%-Eigendom]]*Tabel134[[#This Row],[Vermogen (KWp)]]</f>
        <v>0</v>
      </c>
    </row>
    <row r="1825" spans="15:19" x14ac:dyDescent="0.3">
      <c r="O1825" s="6"/>
      <c r="P1825" s="6"/>
      <c r="Q1825" s="2"/>
      <c r="S1825" s="6">
        <f>Tabel134[[#This Row],[%-Eigendom]]*Tabel134[[#This Row],[Vermogen (KWp)]]</f>
        <v>0</v>
      </c>
    </row>
    <row r="1826" spans="15:19" x14ac:dyDescent="0.3">
      <c r="O1826" s="6"/>
      <c r="P1826" s="6"/>
      <c r="Q1826" s="2"/>
      <c r="S1826" s="6">
        <f>Tabel134[[#This Row],[%-Eigendom]]*Tabel134[[#This Row],[Vermogen (KWp)]]</f>
        <v>0</v>
      </c>
    </row>
    <row r="1827" spans="15:19" x14ac:dyDescent="0.3">
      <c r="O1827" s="6"/>
      <c r="P1827" s="6"/>
      <c r="Q1827" s="2"/>
      <c r="S1827" s="6">
        <f>Tabel134[[#This Row],[%-Eigendom]]*Tabel134[[#This Row],[Vermogen (KWp)]]</f>
        <v>0</v>
      </c>
    </row>
    <row r="1828" spans="15:19" x14ac:dyDescent="0.3">
      <c r="O1828" s="6"/>
      <c r="P1828" s="6"/>
      <c r="Q1828" s="2"/>
      <c r="S1828" s="6">
        <f>Tabel134[[#This Row],[%-Eigendom]]*Tabel134[[#This Row],[Vermogen (KWp)]]</f>
        <v>0</v>
      </c>
    </row>
    <row r="1829" spans="15:19" x14ac:dyDescent="0.3">
      <c r="O1829" s="6"/>
      <c r="P1829" s="6"/>
      <c r="Q1829" s="2"/>
      <c r="S1829" s="6">
        <f>Tabel134[[#This Row],[%-Eigendom]]*Tabel134[[#This Row],[Vermogen (KWp)]]</f>
        <v>0</v>
      </c>
    </row>
    <row r="1830" spans="15:19" x14ac:dyDescent="0.3">
      <c r="O1830" s="6"/>
      <c r="P1830" s="6"/>
      <c r="Q1830" s="2"/>
      <c r="S1830" s="6">
        <f>Tabel134[[#This Row],[%-Eigendom]]*Tabel134[[#This Row],[Vermogen (KWp)]]</f>
        <v>0</v>
      </c>
    </row>
    <row r="1831" spans="15:19" x14ac:dyDescent="0.3">
      <c r="O1831" s="6"/>
      <c r="P1831" s="6"/>
      <c r="Q1831" s="2"/>
      <c r="S1831" s="6">
        <f>Tabel134[[#This Row],[%-Eigendom]]*Tabel134[[#This Row],[Vermogen (KWp)]]</f>
        <v>0</v>
      </c>
    </row>
    <row r="1832" spans="15:19" x14ac:dyDescent="0.3">
      <c r="O1832" s="6"/>
      <c r="P1832" s="6"/>
      <c r="Q1832" s="2"/>
      <c r="S1832" s="6">
        <f>Tabel134[[#This Row],[%-Eigendom]]*Tabel134[[#This Row],[Vermogen (KWp)]]</f>
        <v>0</v>
      </c>
    </row>
    <row r="1833" spans="15:19" x14ac:dyDescent="0.3">
      <c r="O1833" s="6"/>
      <c r="P1833" s="6"/>
      <c r="Q1833" s="2"/>
      <c r="S1833" s="6">
        <f>Tabel134[[#This Row],[%-Eigendom]]*Tabel134[[#This Row],[Vermogen (KWp)]]</f>
        <v>0</v>
      </c>
    </row>
    <row r="1834" spans="15:19" x14ac:dyDescent="0.3">
      <c r="O1834" s="6"/>
      <c r="P1834" s="6"/>
      <c r="Q1834" s="2"/>
      <c r="S1834" s="6">
        <f>Tabel134[[#This Row],[%-Eigendom]]*Tabel134[[#This Row],[Vermogen (KWp)]]</f>
        <v>0</v>
      </c>
    </row>
    <row r="1835" spans="15:19" x14ac:dyDescent="0.3">
      <c r="O1835" s="6"/>
      <c r="P1835" s="6"/>
      <c r="Q1835" s="2"/>
      <c r="S1835" s="6">
        <f>Tabel134[[#This Row],[%-Eigendom]]*Tabel134[[#This Row],[Vermogen (KWp)]]</f>
        <v>0</v>
      </c>
    </row>
    <row r="1836" spans="15:19" x14ac:dyDescent="0.3">
      <c r="O1836" s="6"/>
      <c r="P1836" s="6"/>
      <c r="Q1836" s="2"/>
      <c r="S1836" s="6">
        <f>Tabel134[[#This Row],[%-Eigendom]]*Tabel134[[#This Row],[Vermogen (KWp)]]</f>
        <v>0</v>
      </c>
    </row>
    <row r="1837" spans="15:19" x14ac:dyDescent="0.3">
      <c r="O1837" s="6"/>
      <c r="P1837" s="6"/>
      <c r="Q1837" s="2"/>
      <c r="S1837" s="6">
        <f>Tabel134[[#This Row],[%-Eigendom]]*Tabel134[[#This Row],[Vermogen (KWp)]]</f>
        <v>0</v>
      </c>
    </row>
    <row r="1838" spans="15:19" x14ac:dyDescent="0.3">
      <c r="O1838" s="6"/>
      <c r="P1838" s="6"/>
      <c r="Q1838" s="2"/>
      <c r="S1838" s="6">
        <f>Tabel134[[#This Row],[%-Eigendom]]*Tabel134[[#This Row],[Vermogen (KWp)]]</f>
        <v>0</v>
      </c>
    </row>
    <row r="1839" spans="15:19" x14ac:dyDescent="0.3">
      <c r="O1839" s="6"/>
      <c r="P1839" s="6"/>
      <c r="Q1839" s="2"/>
      <c r="S1839" s="6">
        <f>Tabel134[[#This Row],[%-Eigendom]]*Tabel134[[#This Row],[Vermogen (KWp)]]</f>
        <v>0</v>
      </c>
    </row>
    <row r="1840" spans="15:19" x14ac:dyDescent="0.3">
      <c r="O1840" s="6"/>
      <c r="P1840" s="6"/>
      <c r="Q1840" s="2"/>
      <c r="S1840" s="6">
        <f>Tabel134[[#This Row],[%-Eigendom]]*Tabel134[[#This Row],[Vermogen (KWp)]]</f>
        <v>0</v>
      </c>
    </row>
    <row r="1841" spans="15:19" x14ac:dyDescent="0.3">
      <c r="O1841" s="6"/>
      <c r="P1841" s="6"/>
      <c r="Q1841" s="2"/>
      <c r="S1841" s="6">
        <f>Tabel134[[#This Row],[%-Eigendom]]*Tabel134[[#This Row],[Vermogen (KWp)]]</f>
        <v>0</v>
      </c>
    </row>
    <row r="1842" spans="15:19" x14ac:dyDescent="0.3">
      <c r="O1842" s="6"/>
      <c r="P1842" s="6"/>
      <c r="Q1842" s="2"/>
      <c r="S1842" s="6">
        <f>Tabel134[[#This Row],[%-Eigendom]]*Tabel134[[#This Row],[Vermogen (KWp)]]</f>
        <v>0</v>
      </c>
    </row>
    <row r="1843" spans="15:19" x14ac:dyDescent="0.3">
      <c r="O1843" s="6"/>
      <c r="P1843" s="6"/>
      <c r="Q1843" s="2"/>
      <c r="S1843" s="6">
        <f>Tabel134[[#This Row],[%-Eigendom]]*Tabel134[[#This Row],[Vermogen (KWp)]]</f>
        <v>0</v>
      </c>
    </row>
    <row r="1844" spans="15:19" x14ac:dyDescent="0.3">
      <c r="O1844" s="6"/>
      <c r="P1844" s="6"/>
      <c r="Q1844" s="2"/>
      <c r="S1844" s="6">
        <f>Tabel134[[#This Row],[%-Eigendom]]*Tabel134[[#This Row],[Vermogen (KWp)]]</f>
        <v>0</v>
      </c>
    </row>
    <row r="1845" spans="15:19" x14ac:dyDescent="0.3">
      <c r="O1845" s="6"/>
      <c r="P1845" s="6"/>
      <c r="Q1845" s="2"/>
      <c r="S1845" s="6">
        <f>Tabel134[[#This Row],[%-Eigendom]]*Tabel134[[#This Row],[Vermogen (KWp)]]</f>
        <v>0</v>
      </c>
    </row>
    <row r="1846" spans="15:19" x14ac:dyDescent="0.3">
      <c r="O1846" s="6"/>
      <c r="P1846" s="6"/>
      <c r="Q1846" s="2"/>
      <c r="S1846" s="6">
        <f>Tabel134[[#This Row],[%-Eigendom]]*Tabel134[[#This Row],[Vermogen (KWp)]]</f>
        <v>0</v>
      </c>
    </row>
    <row r="1847" spans="15:19" x14ac:dyDescent="0.3">
      <c r="O1847" s="6"/>
      <c r="P1847" s="6"/>
      <c r="Q1847" s="2"/>
      <c r="S1847" s="6">
        <f>Tabel134[[#This Row],[%-Eigendom]]*Tabel134[[#This Row],[Vermogen (KWp)]]</f>
        <v>0</v>
      </c>
    </row>
    <row r="1848" spans="15:19" x14ac:dyDescent="0.3">
      <c r="O1848" s="6"/>
      <c r="P1848" s="6"/>
      <c r="Q1848" s="2"/>
      <c r="S1848" s="6">
        <f>Tabel134[[#This Row],[%-Eigendom]]*Tabel134[[#This Row],[Vermogen (KWp)]]</f>
        <v>0</v>
      </c>
    </row>
    <row r="1849" spans="15:19" x14ac:dyDescent="0.3">
      <c r="O1849" s="6"/>
      <c r="P1849" s="6"/>
      <c r="Q1849" s="2"/>
      <c r="S1849" s="6">
        <f>Tabel134[[#This Row],[%-Eigendom]]*Tabel134[[#This Row],[Vermogen (KWp)]]</f>
        <v>0</v>
      </c>
    </row>
    <row r="1850" spans="15:19" x14ac:dyDescent="0.3">
      <c r="O1850" s="6"/>
      <c r="P1850" s="6"/>
      <c r="Q1850" s="2"/>
      <c r="S1850" s="6">
        <f>Tabel134[[#This Row],[%-Eigendom]]*Tabel134[[#This Row],[Vermogen (KWp)]]</f>
        <v>0</v>
      </c>
    </row>
    <row r="1851" spans="15:19" x14ac:dyDescent="0.3">
      <c r="O1851" s="6"/>
      <c r="P1851" s="6"/>
      <c r="Q1851" s="2"/>
      <c r="S1851" s="6">
        <f>Tabel134[[#This Row],[%-Eigendom]]*Tabel134[[#This Row],[Vermogen (KWp)]]</f>
        <v>0</v>
      </c>
    </row>
    <row r="1852" spans="15:19" x14ac:dyDescent="0.3">
      <c r="O1852" s="6"/>
      <c r="P1852" s="6"/>
      <c r="Q1852" s="2"/>
      <c r="S1852" s="6">
        <f>Tabel134[[#This Row],[%-Eigendom]]*Tabel134[[#This Row],[Vermogen (KWp)]]</f>
        <v>0</v>
      </c>
    </row>
    <row r="1853" spans="15:19" x14ac:dyDescent="0.3">
      <c r="O1853" s="6"/>
      <c r="P1853" s="6"/>
      <c r="Q1853" s="2"/>
      <c r="S1853" s="6">
        <f>Tabel134[[#This Row],[%-Eigendom]]*Tabel134[[#This Row],[Vermogen (KWp)]]</f>
        <v>0</v>
      </c>
    </row>
    <row r="1854" spans="15:19" x14ac:dyDescent="0.3">
      <c r="O1854" s="6"/>
      <c r="P1854" s="6"/>
      <c r="Q1854" s="2"/>
      <c r="S1854" s="6">
        <f>Tabel134[[#This Row],[%-Eigendom]]*Tabel134[[#This Row],[Vermogen (KWp)]]</f>
        <v>0</v>
      </c>
    </row>
    <row r="1855" spans="15:19" x14ac:dyDescent="0.3">
      <c r="O1855" s="6"/>
      <c r="P1855" s="6"/>
      <c r="Q1855" s="2"/>
      <c r="S1855" s="6">
        <f>Tabel134[[#This Row],[%-Eigendom]]*Tabel134[[#This Row],[Vermogen (KWp)]]</f>
        <v>0</v>
      </c>
    </row>
    <row r="1856" spans="15:19" x14ac:dyDescent="0.3">
      <c r="O1856" s="6"/>
      <c r="P1856" s="6"/>
      <c r="Q1856" s="2"/>
      <c r="S1856" s="6">
        <f>Tabel134[[#This Row],[%-Eigendom]]*Tabel134[[#This Row],[Vermogen (KWp)]]</f>
        <v>0</v>
      </c>
    </row>
    <row r="1857" spans="15:19" x14ac:dyDescent="0.3">
      <c r="O1857" s="6"/>
      <c r="P1857" s="6"/>
      <c r="Q1857" s="2"/>
      <c r="S1857" s="6">
        <f>Tabel134[[#This Row],[%-Eigendom]]*Tabel134[[#This Row],[Vermogen (KWp)]]</f>
        <v>0</v>
      </c>
    </row>
    <row r="1858" spans="15:19" x14ac:dyDescent="0.3">
      <c r="O1858" s="6"/>
      <c r="P1858" s="6"/>
      <c r="Q1858" s="2"/>
      <c r="S1858" s="6">
        <f>Tabel134[[#This Row],[%-Eigendom]]*Tabel134[[#This Row],[Vermogen (KWp)]]</f>
        <v>0</v>
      </c>
    </row>
    <row r="1859" spans="15:19" x14ac:dyDescent="0.3">
      <c r="O1859" s="6"/>
      <c r="P1859" s="6"/>
      <c r="Q1859" s="2"/>
      <c r="S1859" s="6">
        <f>Tabel134[[#This Row],[%-Eigendom]]*Tabel134[[#This Row],[Vermogen (KWp)]]</f>
        <v>0</v>
      </c>
    </row>
    <row r="1860" spans="15:19" x14ac:dyDescent="0.3">
      <c r="O1860" s="6"/>
      <c r="P1860" s="6"/>
      <c r="Q1860" s="2"/>
      <c r="S1860" s="6">
        <f>Tabel134[[#This Row],[%-Eigendom]]*Tabel134[[#This Row],[Vermogen (KWp)]]</f>
        <v>0</v>
      </c>
    </row>
    <row r="1861" spans="15:19" x14ac:dyDescent="0.3">
      <c r="O1861" s="6"/>
      <c r="P1861" s="6"/>
      <c r="Q1861" s="2"/>
      <c r="S1861" s="6">
        <f>Tabel134[[#This Row],[%-Eigendom]]*Tabel134[[#This Row],[Vermogen (KWp)]]</f>
        <v>0</v>
      </c>
    </row>
    <row r="1862" spans="15:19" x14ac:dyDescent="0.3">
      <c r="O1862" s="6"/>
      <c r="P1862" s="6"/>
      <c r="Q1862" s="2"/>
      <c r="S1862" s="6">
        <f>Tabel134[[#This Row],[%-Eigendom]]*Tabel134[[#This Row],[Vermogen (KWp)]]</f>
        <v>0</v>
      </c>
    </row>
    <row r="1863" spans="15:19" x14ac:dyDescent="0.3">
      <c r="O1863" s="6"/>
      <c r="P1863" s="6"/>
      <c r="Q1863" s="2"/>
      <c r="S1863" s="6">
        <f>Tabel134[[#This Row],[%-Eigendom]]*Tabel134[[#This Row],[Vermogen (KWp)]]</f>
        <v>0</v>
      </c>
    </row>
    <row r="1864" spans="15:19" x14ac:dyDescent="0.3">
      <c r="O1864" s="6"/>
      <c r="P1864" s="6"/>
      <c r="Q1864" s="2"/>
      <c r="S1864" s="6">
        <f>Tabel134[[#This Row],[%-Eigendom]]*Tabel134[[#This Row],[Vermogen (KWp)]]</f>
        <v>0</v>
      </c>
    </row>
    <row r="1865" spans="15:19" x14ac:dyDescent="0.3">
      <c r="O1865" s="6"/>
      <c r="P1865" s="6"/>
      <c r="Q1865" s="2"/>
      <c r="S1865" s="6">
        <f>Tabel134[[#This Row],[%-Eigendom]]*Tabel134[[#This Row],[Vermogen (KWp)]]</f>
        <v>0</v>
      </c>
    </row>
    <row r="1866" spans="15:19" x14ac:dyDescent="0.3">
      <c r="O1866" s="6"/>
      <c r="P1866" s="6"/>
      <c r="Q1866" s="2"/>
      <c r="S1866" s="6">
        <f>Tabel134[[#This Row],[%-Eigendom]]*Tabel134[[#This Row],[Vermogen (KWp)]]</f>
        <v>0</v>
      </c>
    </row>
    <row r="1867" spans="15:19" x14ac:dyDescent="0.3">
      <c r="O1867" s="6"/>
      <c r="P1867" s="6"/>
      <c r="Q1867" s="2"/>
      <c r="S1867" s="6">
        <f>Tabel134[[#This Row],[%-Eigendom]]*Tabel134[[#This Row],[Vermogen (KWp)]]</f>
        <v>0</v>
      </c>
    </row>
    <row r="1868" spans="15:19" x14ac:dyDescent="0.3">
      <c r="O1868" s="6"/>
      <c r="P1868" s="6"/>
      <c r="Q1868" s="2"/>
      <c r="S1868" s="6">
        <f>Tabel134[[#This Row],[%-Eigendom]]*Tabel134[[#This Row],[Vermogen (KWp)]]</f>
        <v>0</v>
      </c>
    </row>
    <row r="1869" spans="15:19" x14ac:dyDescent="0.3">
      <c r="O1869" s="6"/>
      <c r="P1869" s="6"/>
      <c r="Q1869" s="2"/>
      <c r="S1869" s="6">
        <f>Tabel134[[#This Row],[%-Eigendom]]*Tabel134[[#This Row],[Vermogen (KWp)]]</f>
        <v>0</v>
      </c>
    </row>
    <row r="1870" spans="15:19" x14ac:dyDescent="0.3">
      <c r="O1870" s="6"/>
      <c r="P1870" s="6"/>
      <c r="Q1870" s="2"/>
      <c r="S1870" s="6">
        <f>Tabel134[[#This Row],[%-Eigendom]]*Tabel134[[#This Row],[Vermogen (KWp)]]</f>
        <v>0</v>
      </c>
    </row>
    <row r="1871" spans="15:19" x14ac:dyDescent="0.3">
      <c r="O1871" s="6"/>
      <c r="P1871" s="6"/>
      <c r="Q1871" s="2"/>
      <c r="S1871" s="6">
        <f>Tabel134[[#This Row],[%-Eigendom]]*Tabel134[[#This Row],[Vermogen (KWp)]]</f>
        <v>0</v>
      </c>
    </row>
    <row r="1872" spans="15:19" x14ac:dyDescent="0.3">
      <c r="O1872" s="6"/>
      <c r="P1872" s="6"/>
      <c r="Q1872" s="2"/>
      <c r="S1872" s="6">
        <f>Tabel134[[#This Row],[%-Eigendom]]*Tabel134[[#This Row],[Vermogen (KWp)]]</f>
        <v>0</v>
      </c>
    </row>
    <row r="1873" spans="15:19" x14ac:dyDescent="0.3">
      <c r="O1873" s="6"/>
      <c r="P1873" s="6"/>
      <c r="Q1873" s="2"/>
      <c r="S1873" s="6">
        <f>Tabel134[[#This Row],[%-Eigendom]]*Tabel134[[#This Row],[Vermogen (KWp)]]</f>
        <v>0</v>
      </c>
    </row>
    <row r="1874" spans="15:19" x14ac:dyDescent="0.3">
      <c r="O1874" s="6"/>
      <c r="P1874" s="6"/>
      <c r="Q1874" s="2"/>
      <c r="S1874" s="6">
        <f>Tabel134[[#This Row],[%-Eigendom]]*Tabel134[[#This Row],[Vermogen (KWp)]]</f>
        <v>0</v>
      </c>
    </row>
    <row r="1875" spans="15:19" x14ac:dyDescent="0.3">
      <c r="O1875" s="6"/>
      <c r="P1875" s="6"/>
      <c r="Q1875" s="2"/>
      <c r="S1875" s="6">
        <f>Tabel134[[#This Row],[%-Eigendom]]*Tabel134[[#This Row],[Vermogen (KWp)]]</f>
        <v>0</v>
      </c>
    </row>
    <row r="1876" spans="15:19" x14ac:dyDescent="0.3">
      <c r="O1876" s="6"/>
      <c r="P1876" s="6"/>
      <c r="Q1876" s="2"/>
      <c r="S1876" s="6">
        <f>Tabel134[[#This Row],[%-Eigendom]]*Tabel134[[#This Row],[Vermogen (KWp)]]</f>
        <v>0</v>
      </c>
    </row>
    <row r="1877" spans="15:19" x14ac:dyDescent="0.3">
      <c r="O1877" s="6"/>
      <c r="P1877" s="6"/>
      <c r="Q1877" s="2"/>
      <c r="S1877" s="6">
        <f>Tabel134[[#This Row],[%-Eigendom]]*Tabel134[[#This Row],[Vermogen (KWp)]]</f>
        <v>0</v>
      </c>
    </row>
    <row r="1878" spans="15:19" x14ac:dyDescent="0.3">
      <c r="O1878" s="6"/>
      <c r="P1878" s="6"/>
      <c r="Q1878" s="2"/>
      <c r="S1878" s="6">
        <f>Tabel134[[#This Row],[%-Eigendom]]*Tabel134[[#This Row],[Vermogen (KWp)]]</f>
        <v>0</v>
      </c>
    </row>
    <row r="1879" spans="15:19" x14ac:dyDescent="0.3">
      <c r="O1879" s="6"/>
      <c r="P1879" s="6"/>
      <c r="Q1879" s="2"/>
      <c r="S1879" s="6">
        <f>Tabel134[[#This Row],[%-Eigendom]]*Tabel134[[#This Row],[Vermogen (KWp)]]</f>
        <v>0</v>
      </c>
    </row>
    <row r="1880" spans="15:19" x14ac:dyDescent="0.3">
      <c r="O1880" s="6"/>
      <c r="P1880" s="6"/>
      <c r="Q1880" s="2"/>
      <c r="S1880" s="6">
        <f>Tabel134[[#This Row],[%-Eigendom]]*Tabel134[[#This Row],[Vermogen (KWp)]]</f>
        <v>0</v>
      </c>
    </row>
    <row r="1881" spans="15:19" x14ac:dyDescent="0.3">
      <c r="O1881" s="6"/>
      <c r="P1881" s="6"/>
      <c r="Q1881" s="2"/>
      <c r="S1881" s="6">
        <f>Tabel134[[#This Row],[%-Eigendom]]*Tabel134[[#This Row],[Vermogen (KWp)]]</f>
        <v>0</v>
      </c>
    </row>
    <row r="1882" spans="15:19" x14ac:dyDescent="0.3">
      <c r="O1882" s="6"/>
      <c r="P1882" s="6"/>
      <c r="Q1882" s="2"/>
      <c r="S1882" s="6">
        <f>Tabel134[[#This Row],[%-Eigendom]]*Tabel134[[#This Row],[Vermogen (KWp)]]</f>
        <v>0</v>
      </c>
    </row>
    <row r="1883" spans="15:19" x14ac:dyDescent="0.3">
      <c r="O1883" s="6"/>
      <c r="P1883" s="6"/>
      <c r="Q1883" s="2"/>
      <c r="S1883" s="6">
        <f>Tabel134[[#This Row],[%-Eigendom]]*Tabel134[[#This Row],[Vermogen (KWp)]]</f>
        <v>0</v>
      </c>
    </row>
    <row r="1884" spans="15:19" x14ac:dyDescent="0.3">
      <c r="O1884" s="6"/>
      <c r="P1884" s="6"/>
      <c r="Q1884" s="2"/>
      <c r="S1884" s="6">
        <f>Tabel134[[#This Row],[%-Eigendom]]*Tabel134[[#This Row],[Vermogen (KWp)]]</f>
        <v>0</v>
      </c>
    </row>
    <row r="1885" spans="15:19" x14ac:dyDescent="0.3">
      <c r="O1885" s="6"/>
      <c r="P1885" s="6"/>
      <c r="Q1885" s="2"/>
      <c r="S1885" s="6">
        <f>Tabel134[[#This Row],[%-Eigendom]]*Tabel134[[#This Row],[Vermogen (KWp)]]</f>
        <v>0</v>
      </c>
    </row>
    <row r="1886" spans="15:19" x14ac:dyDescent="0.3">
      <c r="O1886" s="6"/>
      <c r="P1886" s="6"/>
      <c r="Q1886" s="2"/>
      <c r="S1886" s="6">
        <f>Tabel134[[#This Row],[%-Eigendom]]*Tabel134[[#This Row],[Vermogen (KWp)]]</f>
        <v>0</v>
      </c>
    </row>
    <row r="1887" spans="15:19" x14ac:dyDescent="0.3">
      <c r="O1887" s="6"/>
      <c r="P1887" s="6"/>
      <c r="Q1887" s="2"/>
      <c r="S1887" s="6">
        <f>Tabel134[[#This Row],[%-Eigendom]]*Tabel134[[#This Row],[Vermogen (KWp)]]</f>
        <v>0</v>
      </c>
    </row>
    <row r="1888" spans="15:19" x14ac:dyDescent="0.3">
      <c r="O1888" s="6"/>
      <c r="P1888" s="6"/>
      <c r="Q1888" s="2"/>
      <c r="S1888" s="6">
        <f>Tabel134[[#This Row],[%-Eigendom]]*Tabel134[[#This Row],[Vermogen (KWp)]]</f>
        <v>0</v>
      </c>
    </row>
    <row r="1889" spans="15:19" x14ac:dyDescent="0.3">
      <c r="O1889" s="6"/>
      <c r="P1889" s="6"/>
      <c r="Q1889" s="2"/>
      <c r="S1889" s="6">
        <f>Tabel134[[#This Row],[%-Eigendom]]*Tabel134[[#This Row],[Vermogen (KWp)]]</f>
        <v>0</v>
      </c>
    </row>
    <row r="1890" spans="15:19" x14ac:dyDescent="0.3">
      <c r="O1890" s="6"/>
      <c r="P1890" s="6"/>
      <c r="Q1890" s="2"/>
      <c r="S1890" s="6">
        <f>Tabel134[[#This Row],[%-Eigendom]]*Tabel134[[#This Row],[Vermogen (KWp)]]</f>
        <v>0</v>
      </c>
    </row>
    <row r="1891" spans="15:19" x14ac:dyDescent="0.3">
      <c r="O1891" s="6"/>
      <c r="P1891" s="6"/>
      <c r="Q1891" s="2"/>
      <c r="S1891" s="6">
        <f>Tabel134[[#This Row],[%-Eigendom]]*Tabel134[[#This Row],[Vermogen (KWp)]]</f>
        <v>0</v>
      </c>
    </row>
    <row r="1892" spans="15:19" x14ac:dyDescent="0.3">
      <c r="O1892" s="6"/>
      <c r="P1892" s="6"/>
      <c r="Q1892" s="2"/>
      <c r="S1892" s="6">
        <f>Tabel134[[#This Row],[%-Eigendom]]*Tabel134[[#This Row],[Vermogen (KWp)]]</f>
        <v>0</v>
      </c>
    </row>
    <row r="1893" spans="15:19" x14ac:dyDescent="0.3">
      <c r="O1893" s="6"/>
      <c r="P1893" s="6"/>
      <c r="Q1893" s="2"/>
      <c r="S1893" s="6">
        <f>Tabel134[[#This Row],[%-Eigendom]]*Tabel134[[#This Row],[Vermogen (KWp)]]</f>
        <v>0</v>
      </c>
    </row>
    <row r="1894" spans="15:19" x14ac:dyDescent="0.3">
      <c r="O1894" s="6"/>
      <c r="P1894" s="6"/>
      <c r="Q1894" s="2"/>
      <c r="S1894" s="6">
        <f>Tabel134[[#This Row],[%-Eigendom]]*Tabel134[[#This Row],[Vermogen (KWp)]]</f>
        <v>0</v>
      </c>
    </row>
    <row r="1895" spans="15:19" x14ac:dyDescent="0.3">
      <c r="O1895" s="6"/>
      <c r="P1895" s="6"/>
      <c r="Q1895" s="2"/>
      <c r="S1895" s="6">
        <f>Tabel134[[#This Row],[%-Eigendom]]*Tabel134[[#This Row],[Vermogen (KWp)]]</f>
        <v>0</v>
      </c>
    </row>
    <row r="1896" spans="15:19" x14ac:dyDescent="0.3">
      <c r="O1896" s="6"/>
      <c r="P1896" s="6"/>
      <c r="Q1896" s="2"/>
      <c r="S1896" s="6">
        <f>Tabel134[[#This Row],[%-Eigendom]]*Tabel134[[#This Row],[Vermogen (KWp)]]</f>
        <v>0</v>
      </c>
    </row>
    <row r="1897" spans="15:19" x14ac:dyDescent="0.3">
      <c r="O1897" s="6"/>
      <c r="P1897" s="6"/>
      <c r="Q1897" s="2"/>
      <c r="S1897" s="6">
        <f>Tabel134[[#This Row],[%-Eigendom]]*Tabel134[[#This Row],[Vermogen (KWp)]]</f>
        <v>0</v>
      </c>
    </row>
    <row r="1898" spans="15:19" x14ac:dyDescent="0.3">
      <c r="O1898" s="6"/>
      <c r="P1898" s="6"/>
      <c r="Q1898" s="2"/>
      <c r="S1898" s="6">
        <f>Tabel134[[#This Row],[%-Eigendom]]*Tabel134[[#This Row],[Vermogen (KWp)]]</f>
        <v>0</v>
      </c>
    </row>
    <row r="1899" spans="15:19" x14ac:dyDescent="0.3">
      <c r="O1899" s="6"/>
      <c r="P1899" s="6"/>
      <c r="Q1899" s="2"/>
      <c r="S1899" s="6">
        <f>Tabel134[[#This Row],[%-Eigendom]]*Tabel134[[#This Row],[Vermogen (KWp)]]</f>
        <v>0</v>
      </c>
    </row>
    <row r="1900" spans="15:19" x14ac:dyDescent="0.3">
      <c r="O1900" s="6"/>
      <c r="P1900" s="6"/>
      <c r="Q1900" s="2"/>
      <c r="S1900" s="6">
        <f>Tabel134[[#This Row],[%-Eigendom]]*Tabel134[[#This Row],[Vermogen (KWp)]]</f>
        <v>0</v>
      </c>
    </row>
    <row r="1901" spans="15:19" x14ac:dyDescent="0.3">
      <c r="O1901" s="6"/>
      <c r="P1901" s="6"/>
      <c r="Q1901" s="2"/>
      <c r="S1901" s="6">
        <f>Tabel134[[#This Row],[%-Eigendom]]*Tabel134[[#This Row],[Vermogen (KWp)]]</f>
        <v>0</v>
      </c>
    </row>
    <row r="1902" spans="15:19" x14ac:dyDescent="0.3">
      <c r="O1902" s="6"/>
      <c r="P1902" s="6"/>
      <c r="Q1902" s="2"/>
      <c r="S1902" s="6">
        <f>Tabel134[[#This Row],[%-Eigendom]]*Tabel134[[#This Row],[Vermogen (KWp)]]</f>
        <v>0</v>
      </c>
    </row>
    <row r="1903" spans="15:19" x14ac:dyDescent="0.3">
      <c r="O1903" s="6"/>
      <c r="P1903" s="6"/>
      <c r="Q1903" s="2"/>
      <c r="S1903" s="6">
        <f>Tabel134[[#This Row],[%-Eigendom]]*Tabel134[[#This Row],[Vermogen (KWp)]]</f>
        <v>0</v>
      </c>
    </row>
    <row r="1904" spans="15:19" x14ac:dyDescent="0.3">
      <c r="O1904" s="6"/>
      <c r="P1904" s="6"/>
      <c r="Q1904" s="2"/>
      <c r="S1904" s="6">
        <f>Tabel134[[#This Row],[%-Eigendom]]*Tabel134[[#This Row],[Vermogen (KWp)]]</f>
        <v>0</v>
      </c>
    </row>
    <row r="1905" spans="15:19" x14ac:dyDescent="0.3">
      <c r="O1905" s="6"/>
      <c r="P1905" s="6"/>
      <c r="Q1905" s="2"/>
      <c r="S1905" s="6">
        <f>Tabel134[[#This Row],[%-Eigendom]]*Tabel134[[#This Row],[Vermogen (KWp)]]</f>
        <v>0</v>
      </c>
    </row>
    <row r="1906" spans="15:19" x14ac:dyDescent="0.3">
      <c r="O1906" s="6"/>
      <c r="P1906" s="6"/>
      <c r="Q1906" s="2"/>
      <c r="S1906" s="6">
        <f>Tabel134[[#This Row],[%-Eigendom]]*Tabel134[[#This Row],[Vermogen (KWp)]]</f>
        <v>0</v>
      </c>
    </row>
    <row r="1907" spans="15:19" x14ac:dyDescent="0.3">
      <c r="O1907" s="6"/>
      <c r="P1907" s="6"/>
      <c r="Q1907" s="2"/>
      <c r="S1907" s="6">
        <f>Tabel134[[#This Row],[%-Eigendom]]*Tabel134[[#This Row],[Vermogen (KWp)]]</f>
        <v>0</v>
      </c>
    </row>
    <row r="1908" spans="15:19" x14ac:dyDescent="0.3">
      <c r="O1908" s="6"/>
      <c r="P1908" s="6"/>
      <c r="Q1908" s="2"/>
      <c r="S1908" s="6">
        <f>Tabel134[[#This Row],[%-Eigendom]]*Tabel134[[#This Row],[Vermogen (KWp)]]</f>
        <v>0</v>
      </c>
    </row>
    <row r="1909" spans="15:19" x14ac:dyDescent="0.3">
      <c r="O1909" s="6"/>
      <c r="P1909" s="6"/>
      <c r="Q1909" s="2"/>
      <c r="S1909" s="6">
        <f>Tabel134[[#This Row],[%-Eigendom]]*Tabel134[[#This Row],[Vermogen (KWp)]]</f>
        <v>0</v>
      </c>
    </row>
    <row r="1910" spans="15:19" x14ac:dyDescent="0.3">
      <c r="O1910" s="6"/>
      <c r="P1910" s="6"/>
      <c r="Q1910" s="2"/>
      <c r="S1910" s="6">
        <f>Tabel134[[#This Row],[%-Eigendom]]*Tabel134[[#This Row],[Vermogen (KWp)]]</f>
        <v>0</v>
      </c>
    </row>
    <row r="1911" spans="15:19" x14ac:dyDescent="0.3">
      <c r="O1911" s="6"/>
      <c r="P1911" s="6"/>
      <c r="Q1911" s="2"/>
      <c r="S1911" s="6">
        <f>Tabel134[[#This Row],[%-Eigendom]]*Tabel134[[#This Row],[Vermogen (KWp)]]</f>
        <v>0</v>
      </c>
    </row>
    <row r="1912" spans="15:19" x14ac:dyDescent="0.3">
      <c r="O1912" s="6"/>
      <c r="P1912" s="6"/>
      <c r="Q1912" s="2"/>
      <c r="S1912" s="6">
        <f>Tabel134[[#This Row],[%-Eigendom]]*Tabel134[[#This Row],[Vermogen (KWp)]]</f>
        <v>0</v>
      </c>
    </row>
    <row r="1913" spans="15:19" x14ac:dyDescent="0.3">
      <c r="O1913" s="6"/>
      <c r="P1913" s="6"/>
      <c r="Q1913" s="2"/>
      <c r="S1913" s="6">
        <f>Tabel134[[#This Row],[%-Eigendom]]*Tabel134[[#This Row],[Vermogen (KWp)]]</f>
        <v>0</v>
      </c>
    </row>
    <row r="1914" spans="15:19" x14ac:dyDescent="0.3">
      <c r="O1914" s="6"/>
      <c r="P1914" s="6"/>
      <c r="Q1914" s="2"/>
      <c r="S1914" s="6">
        <f>Tabel134[[#This Row],[%-Eigendom]]*Tabel134[[#This Row],[Vermogen (KWp)]]</f>
        <v>0</v>
      </c>
    </row>
    <row r="1915" spans="15:19" x14ac:dyDescent="0.3">
      <c r="O1915" s="6"/>
      <c r="P1915" s="6"/>
      <c r="Q1915" s="2"/>
      <c r="S1915" s="6">
        <f>Tabel134[[#This Row],[%-Eigendom]]*Tabel134[[#This Row],[Vermogen (KWp)]]</f>
        <v>0</v>
      </c>
    </row>
    <row r="1916" spans="15:19" x14ac:dyDescent="0.3">
      <c r="O1916" s="6"/>
      <c r="P1916" s="6"/>
      <c r="Q1916" s="2"/>
      <c r="S1916" s="6">
        <f>Tabel134[[#This Row],[%-Eigendom]]*Tabel134[[#This Row],[Vermogen (KWp)]]</f>
        <v>0</v>
      </c>
    </row>
    <row r="1917" spans="15:19" x14ac:dyDescent="0.3">
      <c r="O1917" s="6"/>
      <c r="P1917" s="6"/>
      <c r="Q1917" s="2"/>
      <c r="S1917" s="6">
        <f>Tabel134[[#This Row],[%-Eigendom]]*Tabel134[[#This Row],[Vermogen (KWp)]]</f>
        <v>0</v>
      </c>
    </row>
    <row r="1918" spans="15:19" x14ac:dyDescent="0.3">
      <c r="O1918" s="6"/>
      <c r="P1918" s="6"/>
      <c r="Q1918" s="2"/>
      <c r="S1918" s="6">
        <f>Tabel134[[#This Row],[%-Eigendom]]*Tabel134[[#This Row],[Vermogen (KWp)]]</f>
        <v>0</v>
      </c>
    </row>
    <row r="1919" spans="15:19" x14ac:dyDescent="0.3">
      <c r="O1919" s="6"/>
      <c r="P1919" s="6"/>
      <c r="Q1919" s="2"/>
      <c r="S1919" s="6">
        <f>Tabel134[[#This Row],[%-Eigendom]]*Tabel134[[#This Row],[Vermogen (KWp)]]</f>
        <v>0</v>
      </c>
    </row>
    <row r="1920" spans="15:19" x14ac:dyDescent="0.3">
      <c r="O1920" s="6"/>
      <c r="P1920" s="6"/>
      <c r="Q1920" s="2"/>
      <c r="S1920" s="6">
        <f>Tabel134[[#This Row],[%-Eigendom]]*Tabel134[[#This Row],[Vermogen (KWp)]]</f>
        <v>0</v>
      </c>
    </row>
    <row r="1921" spans="15:19" x14ac:dyDescent="0.3">
      <c r="O1921" s="6"/>
      <c r="P1921" s="6"/>
      <c r="Q1921" s="2"/>
      <c r="S1921" s="6">
        <f>Tabel134[[#This Row],[%-Eigendom]]*Tabel134[[#This Row],[Vermogen (KWp)]]</f>
        <v>0</v>
      </c>
    </row>
    <row r="1922" spans="15:19" x14ac:dyDescent="0.3">
      <c r="O1922" s="6"/>
      <c r="P1922" s="6"/>
      <c r="Q1922" s="2"/>
      <c r="S1922" s="6">
        <f>Tabel134[[#This Row],[%-Eigendom]]*Tabel134[[#This Row],[Vermogen (KWp)]]</f>
        <v>0</v>
      </c>
    </row>
    <row r="1923" spans="15:19" x14ac:dyDescent="0.3">
      <c r="O1923" s="6"/>
      <c r="P1923" s="6"/>
      <c r="Q1923" s="2"/>
      <c r="S1923" s="6">
        <f>Tabel134[[#This Row],[%-Eigendom]]*Tabel134[[#This Row],[Vermogen (KWp)]]</f>
        <v>0</v>
      </c>
    </row>
    <row r="1924" spans="15:19" x14ac:dyDescent="0.3">
      <c r="O1924" s="6"/>
      <c r="P1924" s="6"/>
      <c r="Q1924" s="2"/>
      <c r="S1924" s="6">
        <f>Tabel134[[#This Row],[%-Eigendom]]*Tabel134[[#This Row],[Vermogen (KWp)]]</f>
        <v>0</v>
      </c>
    </row>
    <row r="1925" spans="15:19" x14ac:dyDescent="0.3">
      <c r="O1925" s="6"/>
      <c r="P1925" s="6"/>
      <c r="Q1925" s="2"/>
      <c r="S1925" s="6">
        <f>Tabel134[[#This Row],[%-Eigendom]]*Tabel134[[#This Row],[Vermogen (KWp)]]</f>
        <v>0</v>
      </c>
    </row>
    <row r="1926" spans="15:19" x14ac:dyDescent="0.3">
      <c r="O1926" s="6"/>
      <c r="P1926" s="6"/>
      <c r="Q1926" s="2"/>
      <c r="S1926" s="6">
        <f>Tabel134[[#This Row],[%-Eigendom]]*Tabel134[[#This Row],[Vermogen (KWp)]]</f>
        <v>0</v>
      </c>
    </row>
    <row r="1927" spans="15:19" x14ac:dyDescent="0.3">
      <c r="O1927" s="6"/>
      <c r="P1927" s="6"/>
      <c r="Q1927" s="2"/>
      <c r="S1927" s="6">
        <f>Tabel134[[#This Row],[%-Eigendom]]*Tabel134[[#This Row],[Vermogen (KWp)]]</f>
        <v>0</v>
      </c>
    </row>
    <row r="1928" spans="15:19" x14ac:dyDescent="0.3">
      <c r="O1928" s="6"/>
      <c r="P1928" s="6"/>
      <c r="Q1928" s="2"/>
      <c r="S1928" s="6">
        <f>Tabel134[[#This Row],[%-Eigendom]]*Tabel134[[#This Row],[Vermogen (KWp)]]</f>
        <v>0</v>
      </c>
    </row>
    <row r="1929" spans="15:19" x14ac:dyDescent="0.3">
      <c r="O1929" s="6"/>
      <c r="P1929" s="6"/>
      <c r="Q1929" s="2"/>
      <c r="S1929" s="6">
        <f>Tabel134[[#This Row],[%-Eigendom]]*Tabel134[[#This Row],[Vermogen (KWp)]]</f>
        <v>0</v>
      </c>
    </row>
    <row r="1930" spans="15:19" x14ac:dyDescent="0.3">
      <c r="O1930" s="6"/>
      <c r="P1930" s="6"/>
      <c r="Q1930" s="2"/>
      <c r="S1930" s="6">
        <f>Tabel134[[#This Row],[%-Eigendom]]*Tabel134[[#This Row],[Vermogen (KWp)]]</f>
        <v>0</v>
      </c>
    </row>
    <row r="1931" spans="15:19" x14ac:dyDescent="0.3">
      <c r="O1931" s="6"/>
      <c r="P1931" s="6"/>
      <c r="Q1931" s="2"/>
      <c r="S1931" s="6">
        <f>Tabel134[[#This Row],[%-Eigendom]]*Tabel134[[#This Row],[Vermogen (KWp)]]</f>
        <v>0</v>
      </c>
    </row>
    <row r="1932" spans="15:19" x14ac:dyDescent="0.3">
      <c r="O1932" s="6"/>
      <c r="P1932" s="6"/>
      <c r="Q1932" s="2"/>
      <c r="S1932" s="6">
        <f>Tabel134[[#This Row],[%-Eigendom]]*Tabel134[[#This Row],[Vermogen (KWp)]]</f>
        <v>0</v>
      </c>
    </row>
    <row r="1933" spans="15:19" x14ac:dyDescent="0.3">
      <c r="O1933" s="6"/>
      <c r="P1933" s="6"/>
      <c r="Q1933" s="2"/>
      <c r="S1933" s="6">
        <f>Tabel134[[#This Row],[%-Eigendom]]*Tabel134[[#This Row],[Vermogen (KWp)]]</f>
        <v>0</v>
      </c>
    </row>
    <row r="1934" spans="15:19" x14ac:dyDescent="0.3">
      <c r="O1934" s="6"/>
      <c r="P1934" s="6"/>
      <c r="Q1934" s="2"/>
      <c r="S1934" s="6">
        <f>Tabel134[[#This Row],[%-Eigendom]]*Tabel134[[#This Row],[Vermogen (KWp)]]</f>
        <v>0</v>
      </c>
    </row>
    <row r="1935" spans="15:19" x14ac:dyDescent="0.3">
      <c r="O1935" s="6"/>
      <c r="P1935" s="6"/>
      <c r="Q1935" s="2"/>
      <c r="S1935" s="6">
        <f>Tabel134[[#This Row],[%-Eigendom]]*Tabel134[[#This Row],[Vermogen (KWp)]]</f>
        <v>0</v>
      </c>
    </row>
    <row r="1936" spans="15:19" x14ac:dyDescent="0.3">
      <c r="O1936" s="6"/>
      <c r="P1936" s="6"/>
      <c r="Q1936" s="2"/>
      <c r="S1936" s="6">
        <f>Tabel134[[#This Row],[%-Eigendom]]*Tabel134[[#This Row],[Vermogen (KWp)]]</f>
        <v>0</v>
      </c>
    </row>
    <row r="1937" spans="15:19" x14ac:dyDescent="0.3">
      <c r="O1937" s="6"/>
      <c r="P1937" s="6"/>
      <c r="Q1937" s="2"/>
      <c r="S1937" s="6">
        <f>Tabel134[[#This Row],[%-Eigendom]]*Tabel134[[#This Row],[Vermogen (KWp)]]</f>
        <v>0</v>
      </c>
    </row>
    <row r="1938" spans="15:19" x14ac:dyDescent="0.3">
      <c r="O1938" s="6"/>
      <c r="P1938" s="6"/>
      <c r="Q1938" s="2"/>
      <c r="S1938" s="6">
        <f>Tabel134[[#This Row],[%-Eigendom]]*Tabel134[[#This Row],[Vermogen (KWp)]]</f>
        <v>0</v>
      </c>
    </row>
    <row r="1939" spans="15:19" x14ac:dyDescent="0.3">
      <c r="O1939" s="6"/>
      <c r="P1939" s="6"/>
      <c r="Q1939" s="2"/>
      <c r="S1939" s="6">
        <f>Tabel134[[#This Row],[%-Eigendom]]*Tabel134[[#This Row],[Vermogen (KWp)]]</f>
        <v>0</v>
      </c>
    </row>
    <row r="1940" spans="15:19" x14ac:dyDescent="0.3">
      <c r="O1940" s="6"/>
      <c r="P1940" s="6"/>
      <c r="Q1940" s="2"/>
      <c r="S1940" s="6">
        <f>Tabel134[[#This Row],[%-Eigendom]]*Tabel134[[#This Row],[Vermogen (KWp)]]</f>
        <v>0</v>
      </c>
    </row>
    <row r="1941" spans="15:19" x14ac:dyDescent="0.3">
      <c r="O1941" s="6"/>
      <c r="P1941" s="6"/>
      <c r="Q1941" s="2"/>
      <c r="S1941" s="6">
        <f>Tabel134[[#This Row],[%-Eigendom]]*Tabel134[[#This Row],[Vermogen (KWp)]]</f>
        <v>0</v>
      </c>
    </row>
    <row r="1942" spans="15:19" x14ac:dyDescent="0.3">
      <c r="O1942" s="6"/>
      <c r="P1942" s="6"/>
      <c r="Q1942" s="2"/>
      <c r="S1942" s="6">
        <f>Tabel134[[#This Row],[%-Eigendom]]*Tabel134[[#This Row],[Vermogen (KWp)]]</f>
        <v>0</v>
      </c>
    </row>
    <row r="1943" spans="15:19" x14ac:dyDescent="0.3">
      <c r="O1943" s="6"/>
      <c r="P1943" s="6"/>
      <c r="Q1943" s="2"/>
      <c r="S1943" s="6">
        <f>Tabel134[[#This Row],[%-Eigendom]]*Tabel134[[#This Row],[Vermogen (KWp)]]</f>
        <v>0</v>
      </c>
    </row>
    <row r="1944" spans="15:19" x14ac:dyDescent="0.3">
      <c r="O1944" s="6"/>
      <c r="P1944" s="6"/>
      <c r="Q1944" s="2"/>
      <c r="S1944" s="6">
        <f>Tabel134[[#This Row],[%-Eigendom]]*Tabel134[[#This Row],[Vermogen (KWp)]]</f>
        <v>0</v>
      </c>
    </row>
    <row r="1945" spans="15:19" x14ac:dyDescent="0.3">
      <c r="O1945" s="6"/>
      <c r="P1945" s="6"/>
      <c r="Q1945" s="2"/>
      <c r="S1945" s="6">
        <f>Tabel134[[#This Row],[%-Eigendom]]*Tabel134[[#This Row],[Vermogen (KWp)]]</f>
        <v>0</v>
      </c>
    </row>
    <row r="1946" spans="15:19" x14ac:dyDescent="0.3">
      <c r="O1946" s="6"/>
      <c r="P1946" s="6"/>
      <c r="Q1946" s="2"/>
      <c r="S1946" s="6">
        <f>Tabel134[[#This Row],[%-Eigendom]]*Tabel134[[#This Row],[Vermogen (KWp)]]</f>
        <v>0</v>
      </c>
    </row>
    <row r="1947" spans="15:19" x14ac:dyDescent="0.3">
      <c r="O1947" s="6"/>
      <c r="P1947" s="6"/>
      <c r="Q1947" s="2"/>
      <c r="S1947" s="6">
        <f>Tabel134[[#This Row],[%-Eigendom]]*Tabel134[[#This Row],[Vermogen (KWp)]]</f>
        <v>0</v>
      </c>
    </row>
    <row r="1948" spans="15:19" x14ac:dyDescent="0.3">
      <c r="O1948" s="6"/>
      <c r="P1948" s="6"/>
      <c r="Q1948" s="2"/>
      <c r="S1948" s="6">
        <f>Tabel134[[#This Row],[%-Eigendom]]*Tabel134[[#This Row],[Vermogen (KWp)]]</f>
        <v>0</v>
      </c>
    </row>
    <row r="1949" spans="15:19" x14ac:dyDescent="0.3">
      <c r="O1949" s="6"/>
      <c r="P1949" s="6"/>
      <c r="Q1949" s="2"/>
      <c r="S1949" s="6">
        <f>Tabel134[[#This Row],[%-Eigendom]]*Tabel134[[#This Row],[Vermogen (KWp)]]</f>
        <v>0</v>
      </c>
    </row>
    <row r="1950" spans="15:19" x14ac:dyDescent="0.3">
      <c r="O1950" s="6"/>
      <c r="P1950" s="6"/>
      <c r="Q1950" s="2"/>
      <c r="S1950" s="6">
        <f>Tabel134[[#This Row],[%-Eigendom]]*Tabel134[[#This Row],[Vermogen (KWp)]]</f>
        <v>0</v>
      </c>
    </row>
    <row r="1951" spans="15:19" x14ac:dyDescent="0.3">
      <c r="O1951" s="6"/>
      <c r="P1951" s="6"/>
      <c r="Q1951" s="2"/>
      <c r="S1951" s="6">
        <f>Tabel134[[#This Row],[%-Eigendom]]*Tabel134[[#This Row],[Vermogen (KWp)]]</f>
        <v>0</v>
      </c>
    </row>
    <row r="1952" spans="15:19" x14ac:dyDescent="0.3">
      <c r="O1952" s="6"/>
      <c r="P1952" s="6"/>
      <c r="Q1952" s="2"/>
      <c r="S1952" s="6">
        <f>Tabel134[[#This Row],[%-Eigendom]]*Tabel134[[#This Row],[Vermogen (KWp)]]</f>
        <v>0</v>
      </c>
    </row>
    <row r="1953" spans="15:19" x14ac:dyDescent="0.3">
      <c r="O1953" s="6"/>
      <c r="P1953" s="6"/>
      <c r="Q1953" s="2"/>
      <c r="S1953" s="6">
        <f>Tabel134[[#This Row],[%-Eigendom]]*Tabel134[[#This Row],[Vermogen (KWp)]]</f>
        <v>0</v>
      </c>
    </row>
    <row r="1954" spans="15:19" x14ac:dyDescent="0.3">
      <c r="O1954" s="6"/>
      <c r="P1954" s="6"/>
      <c r="S1954" s="6">
        <f>Tabel134[[#This Row],[%-Eigendom]]*Tabel134[[#This Row],[Vermogen (KWp)]]</f>
        <v>0</v>
      </c>
    </row>
    <row r="1955" spans="15:19" x14ac:dyDescent="0.3">
      <c r="O1955" s="6"/>
      <c r="P1955" s="6"/>
      <c r="Q1955" s="2"/>
      <c r="S1955" s="6">
        <f>Tabel134[[#This Row],[%-Eigendom]]*Tabel134[[#This Row],[Vermogen (KWp)]]</f>
        <v>0</v>
      </c>
    </row>
    <row r="1956" spans="15:19" x14ac:dyDescent="0.3">
      <c r="O1956" s="6"/>
      <c r="P1956" s="6"/>
      <c r="Q1956" s="2"/>
      <c r="S1956" s="6">
        <f>Tabel134[[#This Row],[%-Eigendom]]*Tabel134[[#This Row],[Vermogen (KWp)]]</f>
        <v>0</v>
      </c>
    </row>
    <row r="1957" spans="15:19" x14ac:dyDescent="0.3">
      <c r="O1957" s="6"/>
      <c r="P1957" s="6"/>
      <c r="Q1957" s="2"/>
      <c r="S1957" s="6">
        <f>Tabel134[[#This Row],[%-Eigendom]]*Tabel134[[#This Row],[Vermogen (KWp)]]</f>
        <v>0</v>
      </c>
    </row>
    <row r="1958" spans="15:19" x14ac:dyDescent="0.3">
      <c r="O1958" s="6"/>
      <c r="P1958" s="6"/>
      <c r="Q1958" s="2"/>
      <c r="S1958" s="6">
        <f>Tabel134[[#This Row],[%-Eigendom]]*Tabel134[[#This Row],[Vermogen (KWp)]]</f>
        <v>0</v>
      </c>
    </row>
    <row r="1959" spans="15:19" x14ac:dyDescent="0.3">
      <c r="O1959" s="6"/>
      <c r="P1959" s="6"/>
      <c r="Q1959" s="2"/>
      <c r="S1959" s="6">
        <f>Tabel134[[#This Row],[%-Eigendom]]*Tabel134[[#This Row],[Vermogen (KWp)]]</f>
        <v>0</v>
      </c>
    </row>
    <row r="1960" spans="15:19" x14ac:dyDescent="0.3">
      <c r="O1960" s="6"/>
      <c r="P1960" s="6"/>
      <c r="Q1960" s="2"/>
      <c r="S1960" s="6">
        <f>Tabel134[[#This Row],[%-Eigendom]]*Tabel134[[#This Row],[Vermogen (KWp)]]</f>
        <v>0</v>
      </c>
    </row>
    <row r="1961" spans="15:19" x14ac:dyDescent="0.3">
      <c r="O1961" s="6"/>
      <c r="P1961" s="6"/>
      <c r="Q1961" s="2"/>
      <c r="S1961" s="6">
        <f>Tabel134[[#This Row],[%-Eigendom]]*Tabel134[[#This Row],[Vermogen (KWp)]]</f>
        <v>0</v>
      </c>
    </row>
    <row r="1962" spans="15:19" x14ac:dyDescent="0.3">
      <c r="O1962" s="6"/>
      <c r="P1962" s="6"/>
      <c r="Q1962" s="2"/>
      <c r="S1962" s="6">
        <f>Tabel134[[#This Row],[%-Eigendom]]*Tabel134[[#This Row],[Vermogen (KWp)]]</f>
        <v>0</v>
      </c>
    </row>
    <row r="1963" spans="15:19" x14ac:dyDescent="0.3">
      <c r="O1963" s="6"/>
      <c r="P1963" s="6"/>
      <c r="Q1963" s="2"/>
      <c r="S1963" s="6">
        <f>Tabel134[[#This Row],[%-Eigendom]]*Tabel134[[#This Row],[Vermogen (KWp)]]</f>
        <v>0</v>
      </c>
    </row>
    <row r="1964" spans="15:19" x14ac:dyDescent="0.3">
      <c r="O1964" s="6"/>
      <c r="P1964" s="6"/>
      <c r="Q1964" s="2"/>
      <c r="S1964" s="6">
        <f>Tabel134[[#This Row],[%-Eigendom]]*Tabel134[[#This Row],[Vermogen (KWp)]]</f>
        <v>0</v>
      </c>
    </row>
    <row r="1965" spans="15:19" x14ac:dyDescent="0.3">
      <c r="O1965" s="6"/>
      <c r="P1965" s="6"/>
      <c r="Q1965" s="2"/>
      <c r="S1965" s="6">
        <f>Tabel134[[#This Row],[%-Eigendom]]*Tabel134[[#This Row],[Vermogen (KWp)]]</f>
        <v>0</v>
      </c>
    </row>
    <row r="1966" spans="15:19" x14ac:dyDescent="0.3">
      <c r="O1966" s="6"/>
      <c r="P1966" s="6"/>
      <c r="Q1966" s="2"/>
      <c r="S1966" s="6">
        <f>Tabel134[[#This Row],[%-Eigendom]]*Tabel134[[#This Row],[Vermogen (KWp)]]</f>
        <v>0</v>
      </c>
    </row>
    <row r="1967" spans="15:19" x14ac:dyDescent="0.3">
      <c r="O1967" s="6"/>
      <c r="P1967" s="6"/>
      <c r="Q1967" s="2"/>
      <c r="S1967" s="6">
        <f>Tabel134[[#This Row],[%-Eigendom]]*Tabel134[[#This Row],[Vermogen (KWp)]]</f>
        <v>0</v>
      </c>
    </row>
    <row r="1968" spans="15:19" x14ac:dyDescent="0.3">
      <c r="O1968" s="6"/>
      <c r="P1968" s="6"/>
      <c r="Q1968" s="2"/>
      <c r="S1968" s="6">
        <f>Tabel134[[#This Row],[%-Eigendom]]*Tabel134[[#This Row],[Vermogen (KWp)]]</f>
        <v>0</v>
      </c>
    </row>
    <row r="1969" spans="15:19" x14ac:dyDescent="0.3">
      <c r="O1969" s="6"/>
      <c r="P1969" s="6"/>
      <c r="Q1969" s="2"/>
      <c r="S1969" s="6">
        <f>Tabel134[[#This Row],[%-Eigendom]]*Tabel134[[#This Row],[Vermogen (KWp)]]</f>
        <v>0</v>
      </c>
    </row>
    <row r="1970" spans="15:19" x14ac:dyDescent="0.3">
      <c r="O1970" s="6"/>
      <c r="P1970" s="6"/>
      <c r="Q1970" s="2"/>
      <c r="S1970" s="6">
        <f>Tabel134[[#This Row],[%-Eigendom]]*Tabel134[[#This Row],[Vermogen (KWp)]]</f>
        <v>0</v>
      </c>
    </row>
    <row r="1971" spans="15:19" x14ac:dyDescent="0.3">
      <c r="O1971" s="6"/>
      <c r="P1971" s="6"/>
      <c r="Q1971" s="2"/>
      <c r="S1971" s="6">
        <f>Tabel134[[#This Row],[%-Eigendom]]*Tabel134[[#This Row],[Vermogen (KWp)]]</f>
        <v>0</v>
      </c>
    </row>
    <row r="1972" spans="15:19" x14ac:dyDescent="0.3">
      <c r="O1972" s="6"/>
      <c r="P1972" s="6"/>
      <c r="Q1972" s="2"/>
      <c r="S1972" s="6">
        <f>Tabel134[[#This Row],[%-Eigendom]]*Tabel134[[#This Row],[Vermogen (KWp)]]</f>
        <v>0</v>
      </c>
    </row>
    <row r="1973" spans="15:19" x14ac:dyDescent="0.3">
      <c r="O1973" s="6"/>
      <c r="P1973" s="6"/>
      <c r="Q1973" s="2"/>
      <c r="S1973" s="6">
        <f>Tabel134[[#This Row],[%-Eigendom]]*Tabel134[[#This Row],[Vermogen (KWp)]]</f>
        <v>0</v>
      </c>
    </row>
    <row r="1974" spans="15:19" x14ac:dyDescent="0.3">
      <c r="O1974" s="6"/>
      <c r="P1974" s="6"/>
      <c r="Q1974" s="2"/>
      <c r="S1974" s="6">
        <f>Tabel134[[#This Row],[%-Eigendom]]*Tabel134[[#This Row],[Vermogen (KWp)]]</f>
        <v>0</v>
      </c>
    </row>
    <row r="1975" spans="15:19" x14ac:dyDescent="0.3">
      <c r="O1975" s="6"/>
      <c r="P1975" s="6"/>
      <c r="Q1975" s="2"/>
      <c r="S1975" s="6">
        <f>Tabel134[[#This Row],[%-Eigendom]]*Tabel134[[#This Row],[Vermogen (KWp)]]</f>
        <v>0</v>
      </c>
    </row>
    <row r="1976" spans="15:19" x14ac:dyDescent="0.3">
      <c r="O1976" s="6"/>
      <c r="P1976" s="6"/>
      <c r="Q1976" s="2"/>
      <c r="S1976" s="6">
        <f>Tabel134[[#This Row],[%-Eigendom]]*Tabel134[[#This Row],[Vermogen (KWp)]]</f>
        <v>0</v>
      </c>
    </row>
    <row r="1977" spans="15:19" x14ac:dyDescent="0.3">
      <c r="O1977" s="6"/>
      <c r="P1977" s="6"/>
      <c r="Q1977" s="2"/>
      <c r="S1977" s="6">
        <f>Tabel134[[#This Row],[%-Eigendom]]*Tabel134[[#This Row],[Vermogen (KWp)]]</f>
        <v>0</v>
      </c>
    </row>
    <row r="1978" spans="15:19" x14ac:dyDescent="0.3">
      <c r="O1978" s="6"/>
      <c r="P1978" s="6"/>
      <c r="Q1978" s="2"/>
      <c r="S1978" s="6">
        <f>Tabel134[[#This Row],[%-Eigendom]]*Tabel134[[#This Row],[Vermogen (KWp)]]</f>
        <v>0</v>
      </c>
    </row>
    <row r="1979" spans="15:19" x14ac:dyDescent="0.3">
      <c r="O1979" s="6"/>
      <c r="P1979" s="6"/>
      <c r="Q1979" s="2"/>
      <c r="S1979" s="6">
        <f>Tabel134[[#This Row],[%-Eigendom]]*Tabel134[[#This Row],[Vermogen (KWp)]]</f>
        <v>0</v>
      </c>
    </row>
    <row r="1980" spans="15:19" x14ac:dyDescent="0.3">
      <c r="O1980" s="6"/>
      <c r="P1980" s="6"/>
      <c r="Q1980" s="2"/>
      <c r="S1980" s="6">
        <f>Tabel134[[#This Row],[%-Eigendom]]*Tabel134[[#This Row],[Vermogen (KWp)]]</f>
        <v>0</v>
      </c>
    </row>
    <row r="1981" spans="15:19" x14ac:dyDescent="0.3">
      <c r="O1981" s="6"/>
      <c r="P1981" s="6"/>
      <c r="Q1981" s="2"/>
      <c r="S1981" s="6">
        <f>Tabel134[[#This Row],[%-Eigendom]]*Tabel134[[#This Row],[Vermogen (KWp)]]</f>
        <v>0</v>
      </c>
    </row>
    <row r="1982" spans="15:19" x14ac:dyDescent="0.3">
      <c r="O1982" s="6"/>
      <c r="P1982" s="6"/>
      <c r="Q1982" s="2"/>
      <c r="S1982" s="6">
        <f>Tabel134[[#This Row],[%-Eigendom]]*Tabel134[[#This Row],[Vermogen (KWp)]]</f>
        <v>0</v>
      </c>
    </row>
    <row r="1983" spans="15:19" x14ac:dyDescent="0.3">
      <c r="O1983" s="6"/>
      <c r="P1983" s="6"/>
      <c r="Q1983" s="2"/>
      <c r="S1983" s="6">
        <f>Tabel134[[#This Row],[%-Eigendom]]*Tabel134[[#This Row],[Vermogen (KWp)]]</f>
        <v>0</v>
      </c>
    </row>
    <row r="1984" spans="15:19" x14ac:dyDescent="0.3">
      <c r="O1984" s="6"/>
      <c r="P1984" s="6"/>
      <c r="Q1984" s="2"/>
      <c r="S1984" s="6">
        <f>Tabel134[[#This Row],[%-Eigendom]]*Tabel134[[#This Row],[Vermogen (KWp)]]</f>
        <v>0</v>
      </c>
    </row>
    <row r="1985" spans="15:19" x14ac:dyDescent="0.3">
      <c r="O1985" s="6"/>
      <c r="P1985" s="6"/>
      <c r="Q1985" s="2"/>
      <c r="S1985" s="6">
        <f>Tabel134[[#This Row],[%-Eigendom]]*Tabel134[[#This Row],[Vermogen (KWp)]]</f>
        <v>0</v>
      </c>
    </row>
    <row r="1986" spans="15:19" x14ac:dyDescent="0.3">
      <c r="O1986" s="6"/>
      <c r="P1986" s="6"/>
      <c r="Q1986" s="2"/>
      <c r="S1986" s="6">
        <f>Tabel134[[#This Row],[%-Eigendom]]*Tabel134[[#This Row],[Vermogen (KWp)]]</f>
        <v>0</v>
      </c>
    </row>
    <row r="1987" spans="15:19" x14ac:dyDescent="0.3">
      <c r="O1987" s="6"/>
      <c r="P1987" s="6"/>
      <c r="Q1987" s="2"/>
      <c r="S1987" s="6">
        <f>Tabel134[[#This Row],[%-Eigendom]]*Tabel134[[#This Row],[Vermogen (KWp)]]</f>
        <v>0</v>
      </c>
    </row>
    <row r="1988" spans="15:19" x14ac:dyDescent="0.3">
      <c r="O1988" s="6"/>
      <c r="P1988" s="6"/>
      <c r="Q1988" s="2"/>
      <c r="S1988" s="6">
        <f>Tabel134[[#This Row],[%-Eigendom]]*Tabel134[[#This Row],[Vermogen (KWp)]]</f>
        <v>0</v>
      </c>
    </row>
    <row r="1989" spans="15:19" x14ac:dyDescent="0.3">
      <c r="O1989" s="6"/>
      <c r="P1989" s="6"/>
      <c r="Q1989" s="2"/>
      <c r="S1989" s="6">
        <f>Tabel134[[#This Row],[%-Eigendom]]*Tabel134[[#This Row],[Vermogen (KWp)]]</f>
        <v>0</v>
      </c>
    </row>
    <row r="1990" spans="15:19" x14ac:dyDescent="0.3">
      <c r="O1990" s="6"/>
      <c r="P1990" s="6"/>
      <c r="Q1990" s="2"/>
      <c r="S1990" s="6">
        <f>Tabel134[[#This Row],[%-Eigendom]]*Tabel134[[#This Row],[Vermogen (KWp)]]</f>
        <v>0</v>
      </c>
    </row>
    <row r="1991" spans="15:19" x14ac:dyDescent="0.3">
      <c r="O1991" s="6"/>
      <c r="P1991" s="6"/>
      <c r="Q1991" s="2"/>
      <c r="S1991" s="6">
        <f>Tabel134[[#This Row],[%-Eigendom]]*Tabel134[[#This Row],[Vermogen (KWp)]]</f>
        <v>0</v>
      </c>
    </row>
    <row r="1992" spans="15:19" x14ac:dyDescent="0.3">
      <c r="O1992" s="6"/>
      <c r="P1992" s="6"/>
      <c r="Q1992" s="2"/>
      <c r="S1992" s="6">
        <f>Tabel134[[#This Row],[%-Eigendom]]*Tabel134[[#This Row],[Vermogen (KWp)]]</f>
        <v>0</v>
      </c>
    </row>
    <row r="1993" spans="15:19" x14ac:dyDescent="0.3">
      <c r="O1993" s="6"/>
      <c r="P1993" s="6"/>
      <c r="Q1993" s="2"/>
      <c r="S1993" s="6">
        <f>Tabel134[[#This Row],[%-Eigendom]]*Tabel134[[#This Row],[Vermogen (KWp)]]</f>
        <v>0</v>
      </c>
    </row>
    <row r="1994" spans="15:19" x14ac:dyDescent="0.3">
      <c r="O1994" s="6"/>
      <c r="P1994" s="6"/>
      <c r="Q1994" s="2"/>
      <c r="S1994" s="6">
        <f>Tabel134[[#This Row],[%-Eigendom]]*Tabel134[[#This Row],[Vermogen (KWp)]]</f>
        <v>0</v>
      </c>
    </row>
    <row r="1995" spans="15:19" x14ac:dyDescent="0.3">
      <c r="O1995" s="6"/>
      <c r="P1995" s="6"/>
      <c r="Q1995" s="2"/>
      <c r="S1995" s="6">
        <f>Tabel134[[#This Row],[%-Eigendom]]*Tabel134[[#This Row],[Vermogen (KWp)]]</f>
        <v>0</v>
      </c>
    </row>
    <row r="1996" spans="15:19" x14ac:dyDescent="0.3">
      <c r="O1996" s="6"/>
      <c r="P1996" s="6"/>
      <c r="Q1996" s="2"/>
      <c r="S1996" s="6">
        <f>Tabel134[[#This Row],[%-Eigendom]]*Tabel134[[#This Row],[Vermogen (KWp)]]</f>
        <v>0</v>
      </c>
    </row>
    <row r="1997" spans="15:19" x14ac:dyDescent="0.3">
      <c r="O1997" s="6"/>
      <c r="P1997" s="6"/>
      <c r="Q1997" s="2"/>
      <c r="S1997" s="6">
        <f>Tabel134[[#This Row],[%-Eigendom]]*Tabel134[[#This Row],[Vermogen (KWp)]]</f>
        <v>0</v>
      </c>
    </row>
    <row r="1998" spans="15:19" x14ac:dyDescent="0.3">
      <c r="O1998" s="6"/>
      <c r="P1998" s="6"/>
      <c r="Q1998" s="2"/>
      <c r="S1998" s="6">
        <f>Tabel134[[#This Row],[%-Eigendom]]*Tabel134[[#This Row],[Vermogen (KWp)]]</f>
        <v>0</v>
      </c>
    </row>
    <row r="1999" spans="15:19" x14ac:dyDescent="0.3">
      <c r="O1999" s="6"/>
      <c r="P1999" s="6"/>
      <c r="Q1999" s="2"/>
      <c r="S1999" s="6">
        <f>Tabel134[[#This Row],[%-Eigendom]]*Tabel134[[#This Row],[Vermogen (KWp)]]</f>
        <v>0</v>
      </c>
    </row>
    <row r="2000" spans="15:19" x14ac:dyDescent="0.3">
      <c r="O2000" s="6"/>
      <c r="P2000" s="6"/>
      <c r="Q2000" s="2"/>
      <c r="S2000" s="6">
        <f>Tabel134[[#This Row],[%-Eigendom]]*Tabel134[[#This Row],[Vermogen (KWp)]]</f>
        <v>0</v>
      </c>
    </row>
    <row r="2001" spans="15:19" x14ac:dyDescent="0.3">
      <c r="O2001" s="6"/>
      <c r="P2001" s="6"/>
      <c r="Q2001" s="2"/>
      <c r="S2001" s="6">
        <f>Tabel134[[#This Row],[%-Eigendom]]*Tabel134[[#This Row],[Vermogen (KWp)]]</f>
        <v>0</v>
      </c>
    </row>
    <row r="2002" spans="15:19" x14ac:dyDescent="0.3">
      <c r="O2002" s="6"/>
      <c r="P2002" s="6"/>
      <c r="Q2002" s="2"/>
      <c r="S2002" s="6">
        <f>Tabel134[[#This Row],[%-Eigendom]]*Tabel134[[#This Row],[Vermogen (KWp)]]</f>
        <v>0</v>
      </c>
    </row>
    <row r="2003" spans="15:19" x14ac:dyDescent="0.3">
      <c r="O2003" s="6"/>
      <c r="P2003" s="6"/>
      <c r="Q2003" s="2"/>
      <c r="S2003" s="6">
        <f>Tabel134[[#This Row],[%-Eigendom]]*Tabel134[[#This Row],[Vermogen (KWp)]]</f>
        <v>0</v>
      </c>
    </row>
    <row r="2004" spans="15:19" x14ac:dyDescent="0.3">
      <c r="O2004" s="6"/>
      <c r="P2004" s="6"/>
      <c r="Q2004" s="2"/>
      <c r="S2004" s="6">
        <f>Tabel134[[#This Row],[%-Eigendom]]*Tabel134[[#This Row],[Vermogen (KWp)]]</f>
        <v>0</v>
      </c>
    </row>
    <row r="2005" spans="15:19" x14ac:dyDescent="0.3">
      <c r="O2005" s="6"/>
      <c r="P2005" s="6"/>
      <c r="Q2005" s="2"/>
      <c r="S2005" s="6">
        <f>Tabel134[[#This Row],[%-Eigendom]]*Tabel134[[#This Row],[Vermogen (KWp)]]</f>
        <v>0</v>
      </c>
    </row>
    <row r="2006" spans="15:19" x14ac:dyDescent="0.3">
      <c r="O2006" s="6"/>
      <c r="P2006" s="6"/>
      <c r="Q2006" s="2"/>
      <c r="S2006" s="6">
        <f>Tabel134[[#This Row],[%-Eigendom]]*Tabel134[[#This Row],[Vermogen (KWp)]]</f>
        <v>0</v>
      </c>
    </row>
    <row r="2007" spans="15:19" x14ac:dyDescent="0.3">
      <c r="O2007" s="6"/>
      <c r="P2007" s="6"/>
      <c r="Q2007" s="2"/>
      <c r="S2007" s="6">
        <f>Tabel134[[#This Row],[%-Eigendom]]*Tabel134[[#This Row],[Vermogen (KWp)]]</f>
        <v>0</v>
      </c>
    </row>
    <row r="2008" spans="15:19" x14ac:dyDescent="0.3">
      <c r="O2008" s="6"/>
      <c r="P2008" s="6"/>
      <c r="Q2008" s="2"/>
      <c r="S2008" s="6">
        <f>Tabel134[[#This Row],[%-Eigendom]]*Tabel134[[#This Row],[Vermogen (KWp)]]</f>
        <v>0</v>
      </c>
    </row>
    <row r="2009" spans="15:19" x14ac:dyDescent="0.3">
      <c r="O2009" s="6"/>
      <c r="P2009" s="6"/>
      <c r="Q2009" s="2"/>
      <c r="S2009" s="6">
        <f>Tabel134[[#This Row],[%-Eigendom]]*Tabel134[[#This Row],[Vermogen (KWp)]]</f>
        <v>0</v>
      </c>
    </row>
    <row r="2010" spans="15:19" x14ac:dyDescent="0.3">
      <c r="O2010" s="6"/>
      <c r="P2010" s="6"/>
      <c r="Q2010" s="2"/>
      <c r="S2010" s="6">
        <f>Tabel134[[#This Row],[%-Eigendom]]*Tabel134[[#This Row],[Vermogen (KWp)]]</f>
        <v>0</v>
      </c>
    </row>
    <row r="2011" spans="15:19" x14ac:dyDescent="0.3">
      <c r="O2011" s="6"/>
      <c r="P2011" s="6"/>
      <c r="Q2011" s="2"/>
      <c r="S2011" s="6">
        <f>Tabel134[[#This Row],[%-Eigendom]]*Tabel134[[#This Row],[Vermogen (KWp)]]</f>
        <v>0</v>
      </c>
    </row>
    <row r="2012" spans="15:19" x14ac:dyDescent="0.3">
      <c r="O2012" s="6"/>
      <c r="P2012" s="6"/>
      <c r="Q2012" s="2"/>
      <c r="S2012" s="6">
        <f>Tabel134[[#This Row],[%-Eigendom]]*Tabel134[[#This Row],[Vermogen (KWp)]]</f>
        <v>0</v>
      </c>
    </row>
    <row r="2013" spans="15:19" x14ac:dyDescent="0.3">
      <c r="O2013" s="6"/>
      <c r="P2013" s="6"/>
      <c r="Q2013" s="2"/>
      <c r="S2013" s="6">
        <f>Tabel134[[#This Row],[%-Eigendom]]*Tabel134[[#This Row],[Vermogen (KWp)]]</f>
        <v>0</v>
      </c>
    </row>
    <row r="2014" spans="15:19" x14ac:dyDescent="0.3">
      <c r="O2014" s="6"/>
      <c r="P2014" s="6"/>
      <c r="Q2014" s="2"/>
      <c r="S2014" s="6">
        <f>Tabel134[[#This Row],[%-Eigendom]]*Tabel134[[#This Row],[Vermogen (KWp)]]</f>
        <v>0</v>
      </c>
    </row>
    <row r="2015" spans="15:19" x14ac:dyDescent="0.3">
      <c r="O2015" s="6"/>
      <c r="P2015" s="6"/>
      <c r="Q2015" s="2"/>
      <c r="S2015" s="6">
        <f>Tabel134[[#This Row],[%-Eigendom]]*Tabel134[[#This Row],[Vermogen (KWp)]]</f>
        <v>0</v>
      </c>
    </row>
    <row r="2016" spans="15:19" x14ac:dyDescent="0.3">
      <c r="O2016" s="6"/>
      <c r="P2016" s="6"/>
      <c r="Q2016" s="2"/>
      <c r="S2016" s="6">
        <f>Tabel134[[#This Row],[%-Eigendom]]*Tabel134[[#This Row],[Vermogen (KWp)]]</f>
        <v>0</v>
      </c>
    </row>
    <row r="2017" spans="15:19" x14ac:dyDescent="0.3">
      <c r="O2017" s="6"/>
      <c r="P2017" s="6"/>
      <c r="Q2017" s="2"/>
      <c r="S2017" s="6">
        <f>Tabel134[[#This Row],[%-Eigendom]]*Tabel134[[#This Row],[Vermogen (KWp)]]</f>
        <v>0</v>
      </c>
    </row>
    <row r="2018" spans="15:19" x14ac:dyDescent="0.3">
      <c r="O2018" s="6"/>
      <c r="P2018" s="6"/>
      <c r="Q2018" s="2"/>
      <c r="S2018" s="6">
        <f>Tabel134[[#This Row],[%-Eigendom]]*Tabel134[[#This Row],[Vermogen (KWp)]]</f>
        <v>0</v>
      </c>
    </row>
    <row r="2019" spans="15:19" x14ac:dyDescent="0.3">
      <c r="O2019" s="6"/>
      <c r="P2019" s="6"/>
      <c r="Q2019" s="2"/>
      <c r="S2019" s="6">
        <f>Tabel134[[#This Row],[%-Eigendom]]*Tabel134[[#This Row],[Vermogen (KWp)]]</f>
        <v>0</v>
      </c>
    </row>
    <row r="2020" spans="15:19" x14ac:dyDescent="0.3">
      <c r="O2020" s="6"/>
      <c r="P2020" s="6"/>
      <c r="Q2020" s="2"/>
      <c r="S2020" s="6">
        <f>Tabel134[[#This Row],[%-Eigendom]]*Tabel134[[#This Row],[Vermogen (KWp)]]</f>
        <v>0</v>
      </c>
    </row>
    <row r="2021" spans="15:19" x14ac:dyDescent="0.3">
      <c r="O2021" s="6"/>
      <c r="P2021" s="6"/>
      <c r="Q2021" s="2"/>
      <c r="S2021" s="6">
        <f>Tabel134[[#This Row],[%-Eigendom]]*Tabel134[[#This Row],[Vermogen (KWp)]]</f>
        <v>0</v>
      </c>
    </row>
    <row r="2022" spans="15:19" x14ac:dyDescent="0.3">
      <c r="O2022" s="6"/>
      <c r="P2022" s="6"/>
      <c r="Q2022" s="2"/>
      <c r="S2022" s="6">
        <f>Tabel134[[#This Row],[%-Eigendom]]*Tabel134[[#This Row],[Vermogen (KWp)]]</f>
        <v>0</v>
      </c>
    </row>
    <row r="2023" spans="15:19" x14ac:dyDescent="0.3">
      <c r="O2023" s="6"/>
      <c r="P2023" s="6"/>
      <c r="Q2023" s="2"/>
      <c r="S2023" s="6">
        <f>Tabel134[[#This Row],[%-Eigendom]]*Tabel134[[#This Row],[Vermogen (KWp)]]</f>
        <v>0</v>
      </c>
    </row>
    <row r="2024" spans="15:19" x14ac:dyDescent="0.3">
      <c r="O2024" s="6"/>
      <c r="P2024" s="6"/>
      <c r="Q2024" s="2"/>
      <c r="S2024" s="6">
        <f>Tabel134[[#This Row],[%-Eigendom]]*Tabel134[[#This Row],[Vermogen (KWp)]]</f>
        <v>0</v>
      </c>
    </row>
    <row r="2025" spans="15:19" x14ac:dyDescent="0.3">
      <c r="O2025" s="6"/>
      <c r="P2025" s="6"/>
      <c r="S2025" s="6">
        <f>Tabel134[[#This Row],[%-Eigendom]]*Tabel134[[#This Row],[Vermogen (KWp)]]</f>
        <v>0</v>
      </c>
    </row>
    <row r="2026" spans="15:19" x14ac:dyDescent="0.3">
      <c r="O2026" s="6"/>
      <c r="P2026" s="6"/>
      <c r="S2026" s="6">
        <f>Tabel134[[#This Row],[%-Eigendom]]*Tabel134[[#This Row],[Vermogen (KWp)]]</f>
        <v>0</v>
      </c>
    </row>
    <row r="2027" spans="15:19" x14ac:dyDescent="0.3">
      <c r="O2027" s="6"/>
      <c r="P2027" s="6"/>
      <c r="S2027" s="6">
        <f>Tabel134[[#This Row],[%-Eigendom]]*Tabel134[[#This Row],[Vermogen (KWp)]]</f>
        <v>0</v>
      </c>
    </row>
    <row r="2028" spans="15:19" x14ac:dyDescent="0.3">
      <c r="O2028" s="6"/>
      <c r="P2028" s="6"/>
      <c r="Q2028" s="2"/>
      <c r="S2028" s="6">
        <f>Tabel134[[#This Row],[%-Eigendom]]*Tabel134[[#This Row],[Vermogen (KWp)]]</f>
        <v>0</v>
      </c>
    </row>
    <row r="2029" spans="15:19" x14ac:dyDescent="0.3">
      <c r="O2029" s="6"/>
      <c r="P2029" s="6"/>
      <c r="Q2029" s="2"/>
      <c r="S2029" s="6">
        <f>Tabel134[[#This Row],[%-Eigendom]]*Tabel134[[#This Row],[Vermogen (KWp)]]</f>
        <v>0</v>
      </c>
    </row>
    <row r="2030" spans="15:19" x14ac:dyDescent="0.3">
      <c r="O2030" s="6"/>
      <c r="P2030" s="6"/>
      <c r="Q2030" s="2"/>
      <c r="S2030" s="6">
        <f>Tabel134[[#This Row],[%-Eigendom]]*Tabel134[[#This Row],[Vermogen (KWp)]]</f>
        <v>0</v>
      </c>
    </row>
    <row r="2031" spans="15:19" x14ac:dyDescent="0.3">
      <c r="O2031" s="6"/>
      <c r="P2031" s="6"/>
      <c r="Q2031" s="2"/>
      <c r="S2031" s="6">
        <f>Tabel134[[#This Row],[%-Eigendom]]*Tabel134[[#This Row],[Vermogen (KWp)]]</f>
        <v>0</v>
      </c>
    </row>
    <row r="2032" spans="15:19" x14ac:dyDescent="0.3">
      <c r="O2032" s="6"/>
      <c r="P2032" s="6"/>
      <c r="Q2032" s="2"/>
      <c r="S2032" s="6">
        <f>Tabel134[[#This Row],[%-Eigendom]]*Tabel134[[#This Row],[Vermogen (KWp)]]</f>
        <v>0</v>
      </c>
    </row>
    <row r="2033" spans="15:19" x14ac:dyDescent="0.3">
      <c r="O2033" s="6"/>
      <c r="P2033" s="6"/>
      <c r="Q2033" s="2"/>
      <c r="S2033" s="6">
        <f>Tabel134[[#This Row],[%-Eigendom]]*Tabel134[[#This Row],[Vermogen (KWp)]]</f>
        <v>0</v>
      </c>
    </row>
    <row r="2034" spans="15:19" x14ac:dyDescent="0.3">
      <c r="O2034" s="6"/>
      <c r="P2034" s="6"/>
      <c r="Q2034" s="2"/>
      <c r="S2034" s="6">
        <f>Tabel134[[#This Row],[%-Eigendom]]*Tabel134[[#This Row],[Vermogen (KWp)]]</f>
        <v>0</v>
      </c>
    </row>
    <row r="2035" spans="15:19" x14ac:dyDescent="0.3">
      <c r="O2035" s="6"/>
      <c r="P2035" s="6"/>
      <c r="Q2035" s="2"/>
      <c r="S2035" s="6">
        <f>Tabel134[[#This Row],[%-Eigendom]]*Tabel134[[#This Row],[Vermogen (KWp)]]</f>
        <v>0</v>
      </c>
    </row>
    <row r="2036" spans="15:19" x14ac:dyDescent="0.3">
      <c r="O2036" s="6"/>
      <c r="P2036" s="6"/>
      <c r="S2036" s="6">
        <f>Tabel134[[#This Row],[%-Eigendom]]*Tabel134[[#This Row],[Vermogen (KWp)]]</f>
        <v>0</v>
      </c>
    </row>
    <row r="2037" spans="15:19" x14ac:dyDescent="0.3">
      <c r="O2037" s="6"/>
      <c r="P2037" s="6"/>
      <c r="Q2037" s="2"/>
      <c r="S2037" s="6">
        <f>Tabel134[[#This Row],[%-Eigendom]]*Tabel134[[#This Row],[Vermogen (KWp)]]</f>
        <v>0</v>
      </c>
    </row>
    <row r="2038" spans="15:19" x14ac:dyDescent="0.3">
      <c r="O2038" s="6"/>
      <c r="P2038" s="6"/>
      <c r="Q2038" s="2"/>
      <c r="S2038" s="6">
        <f>Tabel134[[#This Row],[%-Eigendom]]*Tabel134[[#This Row],[Vermogen (KWp)]]</f>
        <v>0</v>
      </c>
    </row>
    <row r="2039" spans="15:19" x14ac:dyDescent="0.3">
      <c r="O2039" s="6"/>
      <c r="P2039" s="6"/>
      <c r="S2039" s="6">
        <f>Tabel134[[#This Row],[%-Eigendom]]*Tabel134[[#This Row],[Vermogen (KWp)]]</f>
        <v>0</v>
      </c>
    </row>
    <row r="2040" spans="15:19" x14ac:dyDescent="0.3">
      <c r="O2040" s="6"/>
      <c r="P2040" s="6"/>
      <c r="Q2040" s="2"/>
      <c r="S2040" s="6">
        <f>Tabel134[[#This Row],[%-Eigendom]]*Tabel134[[#This Row],[Vermogen (KWp)]]</f>
        <v>0</v>
      </c>
    </row>
    <row r="2041" spans="15:19" x14ac:dyDescent="0.3">
      <c r="O2041" s="6"/>
      <c r="P2041" s="6"/>
      <c r="Q2041" s="2"/>
      <c r="S2041" s="6">
        <f>Tabel134[[#This Row],[%-Eigendom]]*Tabel134[[#This Row],[Vermogen (KWp)]]</f>
        <v>0</v>
      </c>
    </row>
    <row r="2042" spans="15:19" x14ac:dyDescent="0.3">
      <c r="O2042" s="6"/>
      <c r="P2042" s="6"/>
      <c r="Q2042" s="2"/>
      <c r="S2042" s="6">
        <f>Tabel134[[#This Row],[%-Eigendom]]*Tabel134[[#This Row],[Vermogen (KWp)]]</f>
        <v>0</v>
      </c>
    </row>
    <row r="2043" spans="15:19" x14ac:dyDescent="0.3">
      <c r="O2043" s="6"/>
      <c r="P2043" s="6"/>
      <c r="Q2043" s="2"/>
      <c r="S2043" s="6">
        <f>Tabel134[[#This Row],[%-Eigendom]]*Tabel134[[#This Row],[Vermogen (KWp)]]</f>
        <v>0</v>
      </c>
    </row>
    <row r="2044" spans="15:19" x14ac:dyDescent="0.3">
      <c r="O2044" s="6"/>
      <c r="P2044" s="6"/>
      <c r="Q2044" s="2"/>
      <c r="S2044" s="6">
        <f>Tabel134[[#This Row],[%-Eigendom]]*Tabel134[[#This Row],[Vermogen (KWp)]]</f>
        <v>0</v>
      </c>
    </row>
    <row r="2045" spans="15:19" x14ac:dyDescent="0.3">
      <c r="O2045" s="6"/>
      <c r="P2045" s="6"/>
      <c r="Q2045" s="2"/>
      <c r="S2045" s="6">
        <f>Tabel134[[#This Row],[%-Eigendom]]*Tabel134[[#This Row],[Vermogen (KWp)]]</f>
        <v>0</v>
      </c>
    </row>
    <row r="2046" spans="15:19" x14ac:dyDescent="0.3">
      <c r="O2046" s="6"/>
      <c r="P2046" s="6"/>
      <c r="Q2046" s="2"/>
      <c r="S2046" s="6">
        <f>Tabel134[[#This Row],[%-Eigendom]]*Tabel134[[#This Row],[Vermogen (KWp)]]</f>
        <v>0</v>
      </c>
    </row>
    <row r="2047" spans="15:19" x14ac:dyDescent="0.3">
      <c r="O2047" s="6"/>
      <c r="P2047" s="6"/>
      <c r="Q2047" s="2"/>
      <c r="S2047" s="6">
        <f>Tabel134[[#This Row],[%-Eigendom]]*Tabel134[[#This Row],[Vermogen (KWp)]]</f>
        <v>0</v>
      </c>
    </row>
    <row r="2048" spans="15:19" x14ac:dyDescent="0.3">
      <c r="O2048" s="6"/>
      <c r="P2048" s="6"/>
      <c r="Q2048" s="2"/>
      <c r="S2048" s="6">
        <f>Tabel134[[#This Row],[%-Eigendom]]*Tabel134[[#This Row],[Vermogen (KWp)]]</f>
        <v>0</v>
      </c>
    </row>
    <row r="2049" spans="15:19" x14ac:dyDescent="0.3">
      <c r="O2049" s="6"/>
      <c r="P2049" s="6"/>
      <c r="Q2049" s="2"/>
      <c r="S2049" s="6">
        <f>Tabel134[[#This Row],[%-Eigendom]]*Tabel134[[#This Row],[Vermogen (KWp)]]</f>
        <v>0</v>
      </c>
    </row>
    <row r="2050" spans="15:19" x14ac:dyDescent="0.3">
      <c r="O2050" s="6"/>
      <c r="P2050" s="6"/>
      <c r="Q2050" s="2"/>
      <c r="S2050" s="6">
        <f>Tabel134[[#This Row],[%-Eigendom]]*Tabel134[[#This Row],[Vermogen (KWp)]]</f>
        <v>0</v>
      </c>
    </row>
    <row r="2051" spans="15:19" x14ac:dyDescent="0.3">
      <c r="O2051" s="6"/>
      <c r="P2051" s="6"/>
      <c r="Q2051" s="2"/>
      <c r="S2051" s="6">
        <f>Tabel134[[#This Row],[%-Eigendom]]*Tabel134[[#This Row],[Vermogen (KWp)]]</f>
        <v>0</v>
      </c>
    </row>
    <row r="2052" spans="15:19" x14ac:dyDescent="0.3">
      <c r="O2052" s="6"/>
      <c r="P2052" s="6"/>
      <c r="Q2052" s="2"/>
      <c r="S2052" s="6">
        <f>Tabel134[[#This Row],[%-Eigendom]]*Tabel134[[#This Row],[Vermogen (KWp)]]</f>
        <v>0</v>
      </c>
    </row>
    <row r="2053" spans="15:19" x14ac:dyDescent="0.3">
      <c r="O2053" s="6"/>
      <c r="P2053" s="6"/>
      <c r="Q2053" s="2"/>
      <c r="S2053" s="6">
        <f>Tabel134[[#This Row],[%-Eigendom]]*Tabel134[[#This Row],[Vermogen (KWp)]]</f>
        <v>0</v>
      </c>
    </row>
    <row r="2054" spans="15:19" x14ac:dyDescent="0.3">
      <c r="O2054" s="6"/>
      <c r="P2054" s="6"/>
      <c r="Q2054" s="2"/>
      <c r="S2054" s="6">
        <f>Tabel134[[#This Row],[%-Eigendom]]*Tabel134[[#This Row],[Vermogen (KWp)]]</f>
        <v>0</v>
      </c>
    </row>
    <row r="2055" spans="15:19" x14ac:dyDescent="0.3">
      <c r="O2055" s="6"/>
      <c r="P2055" s="6"/>
      <c r="Q2055" s="2"/>
      <c r="S2055" s="6">
        <f>Tabel134[[#This Row],[%-Eigendom]]*Tabel134[[#This Row],[Vermogen (KWp)]]</f>
        <v>0</v>
      </c>
    </row>
    <row r="2056" spans="15:19" x14ac:dyDescent="0.3">
      <c r="O2056" s="6"/>
      <c r="P2056" s="6"/>
      <c r="Q2056" s="2"/>
      <c r="S2056" s="6">
        <f>Tabel134[[#This Row],[%-Eigendom]]*Tabel134[[#This Row],[Vermogen (KWp)]]</f>
        <v>0</v>
      </c>
    </row>
    <row r="2057" spans="15:19" x14ac:dyDescent="0.3">
      <c r="O2057" s="6"/>
      <c r="P2057" s="6"/>
      <c r="Q2057" s="2"/>
      <c r="S2057" s="6">
        <f>Tabel134[[#This Row],[%-Eigendom]]*Tabel134[[#This Row],[Vermogen (KWp)]]</f>
        <v>0</v>
      </c>
    </row>
    <row r="2058" spans="15:19" x14ac:dyDescent="0.3">
      <c r="O2058" s="6"/>
      <c r="P2058" s="6"/>
      <c r="Q2058" s="2"/>
      <c r="S2058" s="6">
        <f>Tabel134[[#This Row],[%-Eigendom]]*Tabel134[[#This Row],[Vermogen (KWp)]]</f>
        <v>0</v>
      </c>
    </row>
    <row r="2059" spans="15:19" x14ac:dyDescent="0.3">
      <c r="O2059" s="6"/>
      <c r="P2059" s="6"/>
      <c r="Q2059" s="2"/>
      <c r="S2059" s="6">
        <f>Tabel134[[#This Row],[%-Eigendom]]*Tabel134[[#This Row],[Vermogen (KWp)]]</f>
        <v>0</v>
      </c>
    </row>
    <row r="2060" spans="15:19" x14ac:dyDescent="0.3">
      <c r="O2060" s="6"/>
      <c r="P2060" s="6"/>
      <c r="Q2060" s="2"/>
      <c r="S2060" s="6">
        <f>Tabel134[[#This Row],[%-Eigendom]]*Tabel134[[#This Row],[Vermogen (KWp)]]</f>
        <v>0</v>
      </c>
    </row>
    <row r="2061" spans="15:19" x14ac:dyDescent="0.3">
      <c r="O2061" s="6"/>
      <c r="P2061" s="6"/>
      <c r="Q2061" s="2"/>
      <c r="S2061" s="6">
        <f>Tabel134[[#This Row],[%-Eigendom]]*Tabel134[[#This Row],[Vermogen (KWp)]]</f>
        <v>0</v>
      </c>
    </row>
    <row r="2062" spans="15:19" x14ac:dyDescent="0.3">
      <c r="O2062" s="6"/>
      <c r="P2062" s="6"/>
      <c r="Q2062" s="2"/>
      <c r="S2062" s="6">
        <f>Tabel134[[#This Row],[%-Eigendom]]*Tabel134[[#This Row],[Vermogen (KWp)]]</f>
        <v>0</v>
      </c>
    </row>
    <row r="2063" spans="15:19" x14ac:dyDescent="0.3">
      <c r="O2063" s="6"/>
      <c r="P2063" s="6"/>
      <c r="S2063" s="6">
        <f>Tabel134[[#This Row],[%-Eigendom]]*Tabel134[[#This Row],[Vermogen (KWp)]]</f>
        <v>0</v>
      </c>
    </row>
    <row r="2064" spans="15:19" x14ac:dyDescent="0.3">
      <c r="O2064" s="6"/>
      <c r="P2064" s="6"/>
      <c r="S2064" s="6">
        <f>Tabel134[[#This Row],[%-Eigendom]]*Tabel134[[#This Row],[Vermogen (KWp)]]</f>
        <v>0</v>
      </c>
    </row>
    <row r="2065" spans="15:19" x14ac:dyDescent="0.3">
      <c r="O2065" s="6"/>
      <c r="P2065" s="6"/>
      <c r="Q2065" s="2"/>
      <c r="S2065" s="6">
        <f>Tabel134[[#This Row],[%-Eigendom]]*Tabel134[[#This Row],[Vermogen (KWp)]]</f>
        <v>0</v>
      </c>
    </row>
    <row r="2066" spans="15:19" x14ac:dyDescent="0.3">
      <c r="O2066" s="6"/>
      <c r="P2066" s="6"/>
      <c r="Q2066" s="2"/>
      <c r="S2066" s="6">
        <f>Tabel134[[#This Row],[%-Eigendom]]*Tabel134[[#This Row],[Vermogen (KWp)]]</f>
        <v>0</v>
      </c>
    </row>
    <row r="2067" spans="15:19" x14ac:dyDescent="0.3">
      <c r="O2067" s="6"/>
      <c r="P2067" s="6"/>
      <c r="Q2067" s="2"/>
      <c r="S2067" s="6">
        <f>Tabel134[[#This Row],[%-Eigendom]]*Tabel134[[#This Row],[Vermogen (KWp)]]</f>
        <v>0</v>
      </c>
    </row>
    <row r="2068" spans="15:19" x14ac:dyDescent="0.3">
      <c r="O2068" s="6"/>
      <c r="P2068" s="6"/>
      <c r="Q2068" s="2"/>
      <c r="S2068" s="6">
        <f>Tabel134[[#This Row],[%-Eigendom]]*Tabel134[[#This Row],[Vermogen (KWp)]]</f>
        <v>0</v>
      </c>
    </row>
    <row r="2069" spans="15:19" x14ac:dyDescent="0.3">
      <c r="O2069" s="6"/>
      <c r="P2069" s="6"/>
      <c r="Q2069" s="2"/>
      <c r="S2069" s="6">
        <f>Tabel134[[#This Row],[%-Eigendom]]*Tabel134[[#This Row],[Vermogen (KWp)]]</f>
        <v>0</v>
      </c>
    </row>
    <row r="2070" spans="15:19" x14ac:dyDescent="0.3">
      <c r="O2070" s="6"/>
      <c r="P2070" s="6"/>
      <c r="Q2070" s="2"/>
      <c r="S2070" s="6">
        <f>Tabel134[[#This Row],[%-Eigendom]]*Tabel134[[#This Row],[Vermogen (KWp)]]</f>
        <v>0</v>
      </c>
    </row>
    <row r="2071" spans="15:19" x14ac:dyDescent="0.3">
      <c r="O2071" s="6"/>
      <c r="P2071" s="6"/>
      <c r="Q2071" s="2"/>
      <c r="S2071" s="6">
        <f>Tabel134[[#This Row],[%-Eigendom]]*Tabel134[[#This Row],[Vermogen (KWp)]]</f>
        <v>0</v>
      </c>
    </row>
    <row r="2072" spans="15:19" x14ac:dyDescent="0.3">
      <c r="O2072" s="6"/>
      <c r="P2072" s="6"/>
      <c r="Q2072" s="2"/>
      <c r="S2072" s="6">
        <f>Tabel134[[#This Row],[%-Eigendom]]*Tabel134[[#This Row],[Vermogen (KWp)]]</f>
        <v>0</v>
      </c>
    </row>
    <row r="2073" spans="15:19" x14ac:dyDescent="0.3">
      <c r="O2073" s="6"/>
      <c r="P2073" s="6"/>
      <c r="Q2073" s="2"/>
      <c r="S2073" s="6">
        <f>Tabel134[[#This Row],[%-Eigendom]]*Tabel134[[#This Row],[Vermogen (KWp)]]</f>
        <v>0</v>
      </c>
    </row>
    <row r="2074" spans="15:19" x14ac:dyDescent="0.3">
      <c r="O2074" s="6"/>
      <c r="P2074" s="6"/>
      <c r="Q2074" s="2"/>
      <c r="S2074" s="6">
        <f>Tabel134[[#This Row],[%-Eigendom]]*Tabel134[[#This Row],[Vermogen (KWp)]]</f>
        <v>0</v>
      </c>
    </row>
    <row r="2075" spans="15:19" x14ac:dyDescent="0.3">
      <c r="O2075" s="6"/>
      <c r="P2075" s="6"/>
      <c r="Q2075" s="2"/>
      <c r="S2075" s="6">
        <f>Tabel134[[#This Row],[%-Eigendom]]*Tabel134[[#This Row],[Vermogen (KWp)]]</f>
        <v>0</v>
      </c>
    </row>
    <row r="2076" spans="15:19" x14ac:dyDescent="0.3">
      <c r="O2076" s="6"/>
      <c r="P2076" s="6"/>
      <c r="Q2076" s="2"/>
      <c r="S2076" s="6">
        <f>Tabel134[[#This Row],[%-Eigendom]]*Tabel134[[#This Row],[Vermogen (KWp)]]</f>
        <v>0</v>
      </c>
    </row>
    <row r="2077" spans="15:19" x14ac:dyDescent="0.3">
      <c r="O2077" s="6"/>
      <c r="P2077" s="6"/>
      <c r="Q2077" s="2"/>
      <c r="S2077" s="6">
        <f>Tabel134[[#This Row],[%-Eigendom]]*Tabel134[[#This Row],[Vermogen (KWp)]]</f>
        <v>0</v>
      </c>
    </row>
    <row r="2078" spans="15:19" x14ac:dyDescent="0.3">
      <c r="O2078" s="6"/>
      <c r="P2078" s="6"/>
      <c r="Q2078" s="2"/>
      <c r="S2078" s="6">
        <f>Tabel134[[#This Row],[%-Eigendom]]*Tabel134[[#This Row],[Vermogen (KWp)]]</f>
        <v>0</v>
      </c>
    </row>
    <row r="2079" spans="15:19" x14ac:dyDescent="0.3">
      <c r="O2079" s="6"/>
      <c r="P2079" s="6"/>
      <c r="Q2079" s="2"/>
      <c r="S2079" s="6">
        <f>Tabel134[[#This Row],[%-Eigendom]]*Tabel134[[#This Row],[Vermogen (KWp)]]</f>
        <v>0</v>
      </c>
    </row>
    <row r="2080" spans="15:19" x14ac:dyDescent="0.3">
      <c r="O2080" s="6"/>
      <c r="P2080" s="6"/>
      <c r="S2080" s="6">
        <f>Tabel134[[#This Row],[%-Eigendom]]*Tabel134[[#This Row],[Vermogen (KWp)]]</f>
        <v>0</v>
      </c>
    </row>
    <row r="2081" spans="15:19" x14ac:dyDescent="0.3">
      <c r="O2081" s="6"/>
      <c r="P2081" s="6"/>
      <c r="Q2081" s="2"/>
      <c r="S2081" s="6">
        <f>Tabel134[[#This Row],[%-Eigendom]]*Tabel134[[#This Row],[Vermogen (KWp)]]</f>
        <v>0</v>
      </c>
    </row>
    <row r="2082" spans="15:19" x14ac:dyDescent="0.3">
      <c r="O2082" s="6"/>
      <c r="P2082" s="6"/>
      <c r="Q2082" s="2"/>
      <c r="S2082" s="6">
        <f>Tabel134[[#This Row],[%-Eigendom]]*Tabel134[[#This Row],[Vermogen (KWp)]]</f>
        <v>0</v>
      </c>
    </row>
    <row r="2083" spans="15:19" x14ac:dyDescent="0.3">
      <c r="O2083" s="6"/>
      <c r="P2083" s="6"/>
      <c r="Q2083" s="2"/>
      <c r="S2083" s="6">
        <f>Tabel134[[#This Row],[%-Eigendom]]*Tabel134[[#This Row],[Vermogen (KWp)]]</f>
        <v>0</v>
      </c>
    </row>
    <row r="2084" spans="15:19" x14ac:dyDescent="0.3">
      <c r="O2084" s="6"/>
      <c r="P2084" s="6"/>
      <c r="Q2084" s="2"/>
      <c r="S2084" s="6">
        <f>Tabel134[[#This Row],[%-Eigendom]]*Tabel134[[#This Row],[Vermogen (KWp)]]</f>
        <v>0</v>
      </c>
    </row>
    <row r="2085" spans="15:19" x14ac:dyDescent="0.3">
      <c r="O2085" s="6"/>
      <c r="P2085" s="6"/>
      <c r="Q2085" s="2"/>
      <c r="S2085" s="6">
        <f>Tabel134[[#This Row],[%-Eigendom]]*Tabel134[[#This Row],[Vermogen (KWp)]]</f>
        <v>0</v>
      </c>
    </row>
    <row r="2086" spans="15:19" x14ac:dyDescent="0.3">
      <c r="O2086" s="6"/>
      <c r="P2086" s="6"/>
      <c r="Q2086" s="2"/>
      <c r="S2086" s="6">
        <f>Tabel134[[#This Row],[%-Eigendom]]*Tabel134[[#This Row],[Vermogen (KWp)]]</f>
        <v>0</v>
      </c>
    </row>
    <row r="2087" spans="15:19" x14ac:dyDescent="0.3">
      <c r="O2087" s="6"/>
      <c r="P2087" s="6"/>
      <c r="Q2087" s="2"/>
      <c r="S2087" s="6">
        <f>Tabel134[[#This Row],[%-Eigendom]]*Tabel134[[#This Row],[Vermogen (KWp)]]</f>
        <v>0</v>
      </c>
    </row>
    <row r="2088" spans="15:19" x14ac:dyDescent="0.3">
      <c r="O2088" s="6"/>
      <c r="P2088" s="6"/>
      <c r="Q2088" s="2"/>
      <c r="S2088" s="6">
        <f>Tabel134[[#This Row],[%-Eigendom]]*Tabel134[[#This Row],[Vermogen (KWp)]]</f>
        <v>0</v>
      </c>
    </row>
    <row r="2089" spans="15:19" x14ac:dyDescent="0.3">
      <c r="O2089" s="6"/>
      <c r="P2089" s="6"/>
      <c r="S2089" s="6">
        <f>Tabel134[[#This Row],[%-Eigendom]]*Tabel134[[#This Row],[Vermogen (KWp)]]</f>
        <v>0</v>
      </c>
    </row>
    <row r="2090" spans="15:19" x14ac:dyDescent="0.3">
      <c r="O2090" s="6"/>
      <c r="P2090" s="6"/>
      <c r="Q2090" s="2"/>
      <c r="S2090" s="6">
        <f>Tabel134[[#This Row],[%-Eigendom]]*Tabel134[[#This Row],[Vermogen (KWp)]]</f>
        <v>0</v>
      </c>
    </row>
    <row r="2091" spans="15:19" x14ac:dyDescent="0.3">
      <c r="O2091" s="6"/>
      <c r="P2091" s="6"/>
      <c r="Q2091" s="2"/>
      <c r="S2091" s="6">
        <f>Tabel134[[#This Row],[%-Eigendom]]*Tabel134[[#This Row],[Vermogen (KWp)]]</f>
        <v>0</v>
      </c>
    </row>
    <row r="2092" spans="15:19" x14ac:dyDescent="0.3">
      <c r="O2092" s="6"/>
      <c r="P2092" s="6"/>
      <c r="Q2092" s="2"/>
      <c r="S2092" s="6">
        <f>Tabel134[[#This Row],[%-Eigendom]]*Tabel134[[#This Row],[Vermogen (KWp)]]</f>
        <v>0</v>
      </c>
    </row>
    <row r="2093" spans="15:19" x14ac:dyDescent="0.3">
      <c r="O2093" s="6"/>
      <c r="P2093" s="6"/>
      <c r="Q2093" s="2"/>
      <c r="S2093" s="6">
        <f>Tabel134[[#This Row],[%-Eigendom]]*Tabel134[[#This Row],[Vermogen (KWp)]]</f>
        <v>0</v>
      </c>
    </row>
    <row r="2094" spans="15:19" x14ac:dyDescent="0.3">
      <c r="O2094" s="6"/>
      <c r="P2094" s="6"/>
      <c r="Q2094" s="2"/>
      <c r="S2094" s="6">
        <f>Tabel134[[#This Row],[%-Eigendom]]*Tabel134[[#This Row],[Vermogen (KWp)]]</f>
        <v>0</v>
      </c>
    </row>
    <row r="2095" spans="15:19" x14ac:dyDescent="0.3">
      <c r="O2095" s="6"/>
      <c r="P2095" s="6"/>
      <c r="S2095" s="6">
        <f>Tabel134[[#This Row],[%-Eigendom]]*Tabel134[[#This Row],[Vermogen (KWp)]]</f>
        <v>0</v>
      </c>
    </row>
    <row r="2096" spans="15:19" x14ac:dyDescent="0.3">
      <c r="O2096" s="6"/>
      <c r="P2096" s="6"/>
      <c r="Q2096" s="2"/>
      <c r="S2096" s="6">
        <f>Tabel134[[#This Row],[%-Eigendom]]*Tabel134[[#This Row],[Vermogen (KWp)]]</f>
        <v>0</v>
      </c>
    </row>
    <row r="2097" spans="15:19" x14ac:dyDescent="0.3">
      <c r="O2097" s="6"/>
      <c r="P2097" s="6"/>
      <c r="S2097" s="6">
        <f>Tabel134[[#This Row],[%-Eigendom]]*Tabel134[[#This Row],[Vermogen (KWp)]]</f>
        <v>0</v>
      </c>
    </row>
    <row r="2098" spans="15:19" x14ac:dyDescent="0.3">
      <c r="O2098" s="6"/>
      <c r="P2098" s="6"/>
      <c r="Q2098" s="2"/>
      <c r="S2098" s="6">
        <f>Tabel134[[#This Row],[%-Eigendom]]*Tabel134[[#This Row],[Vermogen (KWp)]]</f>
        <v>0</v>
      </c>
    </row>
    <row r="2099" spans="15:19" x14ac:dyDescent="0.3">
      <c r="O2099" s="6"/>
      <c r="P2099" s="6"/>
      <c r="Q2099" s="2"/>
      <c r="S2099" s="6">
        <f>Tabel134[[#This Row],[%-Eigendom]]*Tabel134[[#This Row],[Vermogen (KWp)]]</f>
        <v>0</v>
      </c>
    </row>
    <row r="2100" spans="15:19" x14ac:dyDescent="0.3">
      <c r="O2100" s="6"/>
      <c r="P2100" s="6"/>
      <c r="Q2100" s="2"/>
      <c r="S2100" s="6">
        <f>Tabel134[[#This Row],[%-Eigendom]]*Tabel134[[#This Row],[Vermogen (KWp)]]</f>
        <v>0</v>
      </c>
    </row>
    <row r="2101" spans="15:19" x14ac:dyDescent="0.3">
      <c r="O2101" s="6"/>
      <c r="P2101" s="6"/>
      <c r="Q2101" s="2"/>
      <c r="S2101" s="6">
        <f>Tabel134[[#This Row],[%-Eigendom]]*Tabel134[[#This Row],[Vermogen (KWp)]]</f>
        <v>0</v>
      </c>
    </row>
    <row r="2102" spans="15:19" x14ac:dyDescent="0.3">
      <c r="O2102" s="6"/>
      <c r="P2102" s="6"/>
      <c r="Q2102" s="2"/>
      <c r="S2102" s="6">
        <f>Tabel134[[#This Row],[%-Eigendom]]*Tabel134[[#This Row],[Vermogen (KWp)]]</f>
        <v>0</v>
      </c>
    </row>
    <row r="2103" spans="15:19" x14ac:dyDescent="0.3">
      <c r="O2103" s="6"/>
      <c r="P2103" s="6"/>
      <c r="Q2103" s="2"/>
      <c r="S2103" s="6">
        <f>Tabel134[[#This Row],[%-Eigendom]]*Tabel134[[#This Row],[Vermogen (KWp)]]</f>
        <v>0</v>
      </c>
    </row>
    <row r="2104" spans="15:19" x14ac:dyDescent="0.3">
      <c r="O2104" s="6"/>
      <c r="P2104" s="6"/>
      <c r="Q2104" s="2"/>
      <c r="S2104" s="6">
        <f>Tabel134[[#This Row],[%-Eigendom]]*Tabel134[[#This Row],[Vermogen (KWp)]]</f>
        <v>0</v>
      </c>
    </row>
    <row r="2105" spans="15:19" x14ac:dyDescent="0.3">
      <c r="O2105" s="6"/>
      <c r="P2105" s="6"/>
      <c r="Q2105" s="2"/>
      <c r="S2105" s="6">
        <f>Tabel134[[#This Row],[%-Eigendom]]*Tabel134[[#This Row],[Vermogen (KWp)]]</f>
        <v>0</v>
      </c>
    </row>
    <row r="2106" spans="15:19" x14ac:dyDescent="0.3">
      <c r="O2106" s="6"/>
      <c r="P2106" s="6"/>
      <c r="Q2106" s="2"/>
      <c r="S2106" s="6">
        <f>Tabel134[[#This Row],[%-Eigendom]]*Tabel134[[#This Row],[Vermogen (KWp)]]</f>
        <v>0</v>
      </c>
    </row>
    <row r="2107" spans="15:19" x14ac:dyDescent="0.3">
      <c r="O2107" s="6"/>
      <c r="P2107" s="6"/>
      <c r="Q2107" s="2"/>
      <c r="S2107" s="6">
        <f>Tabel134[[#This Row],[%-Eigendom]]*Tabel134[[#This Row],[Vermogen (KWp)]]</f>
        <v>0</v>
      </c>
    </row>
    <row r="2108" spans="15:19" x14ac:dyDescent="0.3">
      <c r="O2108" s="6"/>
      <c r="P2108" s="6"/>
      <c r="Q2108" s="2"/>
      <c r="S2108" s="6">
        <f>Tabel134[[#This Row],[%-Eigendom]]*Tabel134[[#This Row],[Vermogen (KWp)]]</f>
        <v>0</v>
      </c>
    </row>
    <row r="2109" spans="15:19" x14ac:dyDescent="0.3">
      <c r="O2109" s="6"/>
      <c r="P2109" s="6"/>
      <c r="Q2109" s="2"/>
      <c r="S2109" s="6">
        <f>Tabel134[[#This Row],[%-Eigendom]]*Tabel134[[#This Row],[Vermogen (KWp)]]</f>
        <v>0</v>
      </c>
    </row>
    <row r="2110" spans="15:19" x14ac:dyDescent="0.3">
      <c r="O2110" s="6"/>
      <c r="P2110" s="6"/>
      <c r="S2110" s="6">
        <f>Tabel134[[#This Row],[%-Eigendom]]*Tabel134[[#This Row],[Vermogen (KWp)]]</f>
        <v>0</v>
      </c>
    </row>
    <row r="2111" spans="15:19" x14ac:dyDescent="0.3">
      <c r="O2111" s="6"/>
      <c r="P2111" s="6"/>
      <c r="Q2111" s="2"/>
      <c r="S2111" s="6">
        <f>Tabel134[[#This Row],[%-Eigendom]]*Tabel134[[#This Row],[Vermogen (KWp)]]</f>
        <v>0</v>
      </c>
    </row>
    <row r="2112" spans="15:19" x14ac:dyDescent="0.3">
      <c r="O2112" s="6"/>
      <c r="P2112" s="6"/>
      <c r="Q2112" s="2"/>
      <c r="S2112" s="6">
        <f>Tabel134[[#This Row],[%-Eigendom]]*Tabel134[[#This Row],[Vermogen (KWp)]]</f>
        <v>0</v>
      </c>
    </row>
    <row r="2113" spans="15:19" x14ac:dyDescent="0.3">
      <c r="O2113" s="6"/>
      <c r="P2113" s="6"/>
      <c r="S2113" s="6">
        <f>Tabel134[[#This Row],[%-Eigendom]]*Tabel134[[#This Row],[Vermogen (KWp)]]</f>
        <v>0</v>
      </c>
    </row>
    <row r="2114" spans="15:19" x14ac:dyDescent="0.3">
      <c r="O2114" s="6"/>
      <c r="P2114" s="6"/>
      <c r="Q2114" s="2"/>
      <c r="S2114" s="6">
        <f>Tabel134[[#This Row],[%-Eigendom]]*Tabel134[[#This Row],[Vermogen (KWp)]]</f>
        <v>0</v>
      </c>
    </row>
    <row r="2115" spans="15:19" x14ac:dyDescent="0.3">
      <c r="O2115" s="6"/>
      <c r="P2115" s="6"/>
      <c r="S2115" s="6">
        <f>Tabel134[[#This Row],[%-Eigendom]]*Tabel134[[#This Row],[Vermogen (KWp)]]</f>
        <v>0</v>
      </c>
    </row>
    <row r="2116" spans="15:19" x14ac:dyDescent="0.3">
      <c r="O2116" s="6"/>
      <c r="P2116" s="6"/>
      <c r="Q2116" s="2"/>
      <c r="S2116" s="6">
        <f>Tabel134[[#This Row],[%-Eigendom]]*Tabel134[[#This Row],[Vermogen (KWp)]]</f>
        <v>0</v>
      </c>
    </row>
    <row r="2117" spans="15:19" x14ac:dyDescent="0.3">
      <c r="O2117" s="6"/>
      <c r="P2117" s="6"/>
      <c r="Q2117" s="2"/>
      <c r="S2117" s="6">
        <f>Tabel134[[#This Row],[%-Eigendom]]*Tabel134[[#This Row],[Vermogen (KWp)]]</f>
        <v>0</v>
      </c>
    </row>
    <row r="2118" spans="15:19" x14ac:dyDescent="0.3">
      <c r="O2118" s="6"/>
      <c r="P2118" s="6"/>
      <c r="Q2118" s="2"/>
      <c r="S2118" s="6">
        <f>Tabel134[[#This Row],[%-Eigendom]]*Tabel134[[#This Row],[Vermogen (KWp)]]</f>
        <v>0</v>
      </c>
    </row>
    <row r="2119" spans="15:19" x14ac:dyDescent="0.3">
      <c r="O2119" s="6"/>
      <c r="P2119" s="6"/>
      <c r="Q2119" s="2"/>
      <c r="S2119" s="6">
        <f>Tabel134[[#This Row],[%-Eigendom]]*Tabel134[[#This Row],[Vermogen (KWp)]]</f>
        <v>0</v>
      </c>
    </row>
    <row r="2120" spans="15:19" x14ac:dyDescent="0.3">
      <c r="O2120" s="6"/>
      <c r="P2120" s="6"/>
      <c r="Q2120" s="2"/>
      <c r="S2120" s="6">
        <f>Tabel134[[#This Row],[%-Eigendom]]*Tabel134[[#This Row],[Vermogen (KWp)]]</f>
        <v>0</v>
      </c>
    </row>
    <row r="2121" spans="15:19" x14ac:dyDescent="0.3">
      <c r="O2121" s="6"/>
      <c r="P2121" s="6"/>
      <c r="Q2121" s="2"/>
      <c r="S2121" s="6">
        <f>Tabel134[[#This Row],[%-Eigendom]]*Tabel134[[#This Row],[Vermogen (KWp)]]</f>
        <v>0</v>
      </c>
    </row>
    <row r="2122" spans="15:19" x14ac:dyDescent="0.3">
      <c r="O2122" s="6"/>
      <c r="P2122" s="6"/>
      <c r="Q2122" s="2"/>
      <c r="S2122" s="6">
        <f>Tabel134[[#This Row],[%-Eigendom]]*Tabel134[[#This Row],[Vermogen (KWp)]]</f>
        <v>0</v>
      </c>
    </row>
    <row r="2123" spans="15:19" x14ac:dyDescent="0.3">
      <c r="O2123" s="6"/>
      <c r="P2123" s="6"/>
      <c r="S2123" s="6">
        <f>Tabel134[[#This Row],[%-Eigendom]]*Tabel134[[#This Row],[Vermogen (KWp)]]</f>
        <v>0</v>
      </c>
    </row>
    <row r="2124" spans="15:19" x14ac:dyDescent="0.3">
      <c r="O2124" s="6"/>
      <c r="P2124" s="6"/>
      <c r="Q2124" s="2"/>
      <c r="S2124" s="6">
        <f>Tabel134[[#This Row],[%-Eigendom]]*Tabel134[[#This Row],[Vermogen (KWp)]]</f>
        <v>0</v>
      </c>
    </row>
    <row r="2125" spans="15:19" x14ac:dyDescent="0.3">
      <c r="O2125" s="6"/>
      <c r="P2125" s="6"/>
      <c r="Q2125" s="2"/>
      <c r="S2125" s="6">
        <f>Tabel134[[#This Row],[%-Eigendom]]*Tabel134[[#This Row],[Vermogen (KWp)]]</f>
        <v>0</v>
      </c>
    </row>
    <row r="2126" spans="15:19" x14ac:dyDescent="0.3">
      <c r="O2126" s="6"/>
      <c r="P2126" s="6"/>
      <c r="Q2126" s="2"/>
      <c r="S2126" s="6">
        <f>Tabel134[[#This Row],[%-Eigendom]]*Tabel134[[#This Row],[Vermogen (KWp)]]</f>
        <v>0</v>
      </c>
    </row>
    <row r="2127" spans="15:19" x14ac:dyDescent="0.3">
      <c r="O2127" s="6"/>
      <c r="P2127" s="6"/>
      <c r="Q2127" s="2"/>
      <c r="S2127" s="6">
        <f>Tabel134[[#This Row],[%-Eigendom]]*Tabel134[[#This Row],[Vermogen (KWp)]]</f>
        <v>0</v>
      </c>
    </row>
    <row r="2128" spans="15:19" x14ac:dyDescent="0.3">
      <c r="O2128" s="6"/>
      <c r="P2128" s="6"/>
      <c r="S2128" s="6">
        <f>Tabel134[[#This Row],[%-Eigendom]]*Tabel134[[#This Row],[Vermogen (KWp)]]</f>
        <v>0</v>
      </c>
    </row>
    <row r="2129" spans="15:19" x14ac:dyDescent="0.3">
      <c r="O2129" s="6"/>
      <c r="P2129" s="6"/>
      <c r="Q2129" s="2"/>
      <c r="S2129" s="6">
        <f>Tabel134[[#This Row],[%-Eigendom]]*Tabel134[[#This Row],[Vermogen (KWp)]]</f>
        <v>0</v>
      </c>
    </row>
    <row r="2130" spans="15:19" x14ac:dyDescent="0.3">
      <c r="O2130" s="6"/>
      <c r="P2130" s="6"/>
      <c r="Q2130" s="2"/>
      <c r="S2130" s="6">
        <f>Tabel134[[#This Row],[%-Eigendom]]*Tabel134[[#This Row],[Vermogen (KWp)]]</f>
        <v>0</v>
      </c>
    </row>
    <row r="2131" spans="15:19" x14ac:dyDescent="0.3">
      <c r="O2131" s="6"/>
      <c r="P2131" s="6"/>
      <c r="S2131" s="6">
        <f>Tabel134[[#This Row],[%-Eigendom]]*Tabel134[[#This Row],[Vermogen (KWp)]]</f>
        <v>0</v>
      </c>
    </row>
    <row r="2132" spans="15:19" x14ac:dyDescent="0.3">
      <c r="O2132" s="6"/>
      <c r="P2132" s="6"/>
      <c r="Q2132" s="2"/>
      <c r="S2132" s="6">
        <f>Tabel134[[#This Row],[%-Eigendom]]*Tabel134[[#This Row],[Vermogen (KWp)]]</f>
        <v>0</v>
      </c>
    </row>
    <row r="2133" spans="15:19" x14ac:dyDescent="0.3">
      <c r="O2133" s="6"/>
      <c r="P2133" s="6"/>
      <c r="S2133" s="6">
        <f>Tabel134[[#This Row],[%-Eigendom]]*Tabel134[[#This Row],[Vermogen (KWp)]]</f>
        <v>0</v>
      </c>
    </row>
    <row r="2134" spans="15:19" x14ac:dyDescent="0.3">
      <c r="O2134" s="6"/>
      <c r="P2134" s="6"/>
      <c r="Q2134" s="2"/>
      <c r="S2134" s="6">
        <f>Tabel134[[#This Row],[%-Eigendom]]*Tabel134[[#This Row],[Vermogen (KWp)]]</f>
        <v>0</v>
      </c>
    </row>
    <row r="2135" spans="15:19" x14ac:dyDescent="0.3">
      <c r="O2135" s="6"/>
      <c r="P2135" s="6"/>
      <c r="Q2135" s="2"/>
      <c r="S2135" s="6">
        <f>Tabel134[[#This Row],[%-Eigendom]]*Tabel134[[#This Row],[Vermogen (KWp)]]</f>
        <v>0</v>
      </c>
    </row>
    <row r="2136" spans="15:19" x14ac:dyDescent="0.3">
      <c r="O2136" s="6"/>
      <c r="P2136" s="6"/>
      <c r="Q2136" s="2"/>
      <c r="S2136" s="6">
        <f>Tabel134[[#This Row],[%-Eigendom]]*Tabel134[[#This Row],[Vermogen (KWp)]]</f>
        <v>0</v>
      </c>
    </row>
    <row r="2137" spans="15:19" x14ac:dyDescent="0.3">
      <c r="O2137" s="6"/>
      <c r="P2137" s="6"/>
      <c r="Q2137" s="2"/>
      <c r="S2137" s="6">
        <f>Tabel134[[#This Row],[%-Eigendom]]*Tabel134[[#This Row],[Vermogen (KWp)]]</f>
        <v>0</v>
      </c>
    </row>
    <row r="2138" spans="15:19" x14ac:dyDescent="0.3">
      <c r="O2138" s="6"/>
      <c r="P2138" s="6"/>
      <c r="Q2138" s="2"/>
      <c r="S2138" s="6">
        <f>Tabel134[[#This Row],[%-Eigendom]]*Tabel134[[#This Row],[Vermogen (KWp)]]</f>
        <v>0</v>
      </c>
    </row>
    <row r="2139" spans="15:19" x14ac:dyDescent="0.3">
      <c r="O2139" s="6"/>
      <c r="P2139" s="6"/>
      <c r="S2139" s="6">
        <f>Tabel134[[#This Row],[%-Eigendom]]*Tabel134[[#This Row],[Vermogen (KWp)]]</f>
        <v>0</v>
      </c>
    </row>
    <row r="2140" spans="15:19" x14ac:dyDescent="0.3">
      <c r="O2140" s="6"/>
      <c r="P2140" s="6"/>
      <c r="Q2140" s="2"/>
      <c r="S2140" s="6">
        <f>Tabel134[[#This Row],[%-Eigendom]]*Tabel134[[#This Row],[Vermogen (KWp)]]</f>
        <v>0</v>
      </c>
    </row>
    <row r="2141" spans="15:19" x14ac:dyDescent="0.3">
      <c r="O2141" s="6"/>
      <c r="P2141" s="6"/>
      <c r="Q2141" s="2"/>
      <c r="S2141" s="6">
        <f>Tabel134[[#This Row],[%-Eigendom]]*Tabel134[[#This Row],[Vermogen (KWp)]]</f>
        <v>0</v>
      </c>
    </row>
    <row r="2142" spans="15:19" x14ac:dyDescent="0.3">
      <c r="O2142" s="6"/>
      <c r="P2142" s="6"/>
      <c r="S2142" s="6">
        <f>Tabel134[[#This Row],[%-Eigendom]]*Tabel134[[#This Row],[Vermogen (KWp)]]</f>
        <v>0</v>
      </c>
    </row>
    <row r="2143" spans="15:19" x14ac:dyDescent="0.3">
      <c r="O2143" s="6"/>
      <c r="P2143" s="6"/>
      <c r="Q2143" s="2"/>
      <c r="S2143" s="6">
        <f>Tabel134[[#This Row],[%-Eigendom]]*Tabel134[[#This Row],[Vermogen (KWp)]]</f>
        <v>0</v>
      </c>
    </row>
    <row r="2144" spans="15:19" x14ac:dyDescent="0.3">
      <c r="O2144" s="6"/>
      <c r="P2144" s="6"/>
      <c r="Q2144" s="2"/>
      <c r="S2144" s="6">
        <f>Tabel134[[#This Row],[%-Eigendom]]*Tabel134[[#This Row],[Vermogen (KWp)]]</f>
        <v>0</v>
      </c>
    </row>
    <row r="2145" spans="15:19" x14ac:dyDescent="0.3">
      <c r="O2145" s="6"/>
      <c r="P2145" s="6"/>
      <c r="Q2145" s="2"/>
      <c r="S2145" s="6">
        <f>Tabel134[[#This Row],[%-Eigendom]]*Tabel134[[#This Row],[Vermogen (KWp)]]</f>
        <v>0</v>
      </c>
    </row>
    <row r="2146" spans="15:19" x14ac:dyDescent="0.3">
      <c r="O2146" s="6"/>
      <c r="P2146" s="6"/>
      <c r="Q2146" s="2"/>
      <c r="S2146" s="6">
        <f>Tabel134[[#This Row],[%-Eigendom]]*Tabel134[[#This Row],[Vermogen (KWp)]]</f>
        <v>0</v>
      </c>
    </row>
    <row r="2147" spans="15:19" x14ac:dyDescent="0.3">
      <c r="O2147" s="6"/>
      <c r="P2147" s="6"/>
      <c r="Q2147" s="2"/>
      <c r="S2147" s="6">
        <f>Tabel134[[#This Row],[%-Eigendom]]*Tabel134[[#This Row],[Vermogen (KWp)]]</f>
        <v>0</v>
      </c>
    </row>
    <row r="2148" spans="15:19" x14ac:dyDescent="0.3">
      <c r="O2148" s="6"/>
      <c r="P2148" s="6"/>
      <c r="S2148" s="6">
        <f>Tabel134[[#This Row],[%-Eigendom]]*Tabel134[[#This Row],[Vermogen (KWp)]]</f>
        <v>0</v>
      </c>
    </row>
    <row r="2149" spans="15:19" x14ac:dyDescent="0.3">
      <c r="O2149" s="6"/>
      <c r="P2149" s="6"/>
      <c r="Q2149" s="2"/>
      <c r="S2149" s="6">
        <f>Tabel134[[#This Row],[%-Eigendom]]*Tabel134[[#This Row],[Vermogen (KWp)]]</f>
        <v>0</v>
      </c>
    </row>
    <row r="2150" spans="15:19" x14ac:dyDescent="0.3">
      <c r="O2150" s="6"/>
      <c r="P2150" s="6"/>
      <c r="Q2150" s="2"/>
      <c r="S2150" s="6">
        <f>Tabel134[[#This Row],[%-Eigendom]]*Tabel134[[#This Row],[Vermogen (KWp)]]</f>
        <v>0</v>
      </c>
    </row>
    <row r="2151" spans="15:19" x14ac:dyDescent="0.3">
      <c r="O2151" s="6"/>
      <c r="P2151" s="6"/>
      <c r="S2151" s="6">
        <f>Tabel134[[#This Row],[%-Eigendom]]*Tabel134[[#This Row],[Vermogen (KWp)]]</f>
        <v>0</v>
      </c>
    </row>
    <row r="2152" spans="15:19" x14ac:dyDescent="0.3">
      <c r="O2152" s="6"/>
      <c r="P2152" s="6"/>
      <c r="Q2152" s="2"/>
      <c r="S2152" s="6">
        <f>Tabel134[[#This Row],[%-Eigendom]]*Tabel134[[#This Row],[Vermogen (KWp)]]</f>
        <v>0</v>
      </c>
    </row>
    <row r="2153" spans="15:19" x14ac:dyDescent="0.3">
      <c r="O2153" s="6"/>
      <c r="P2153" s="6"/>
      <c r="Q2153" s="2"/>
      <c r="S2153" s="6">
        <f>Tabel134[[#This Row],[%-Eigendom]]*Tabel134[[#This Row],[Vermogen (KWp)]]</f>
        <v>0</v>
      </c>
    </row>
    <row r="2154" spans="15:19" x14ac:dyDescent="0.3">
      <c r="O2154" s="6"/>
      <c r="P2154" s="6"/>
      <c r="S2154" s="6">
        <f>Tabel134[[#This Row],[%-Eigendom]]*Tabel134[[#This Row],[Vermogen (KWp)]]</f>
        <v>0</v>
      </c>
    </row>
    <row r="2155" spans="15:19" x14ac:dyDescent="0.3">
      <c r="O2155" s="6"/>
      <c r="P2155" s="6"/>
      <c r="Q2155" s="2"/>
      <c r="S2155" s="6">
        <f>Tabel134[[#This Row],[%-Eigendom]]*Tabel134[[#This Row],[Vermogen (KWp)]]</f>
        <v>0</v>
      </c>
    </row>
    <row r="2156" spans="15:19" x14ac:dyDescent="0.3">
      <c r="O2156" s="6"/>
      <c r="P2156" s="6"/>
      <c r="Q2156" s="2"/>
      <c r="S2156" s="6">
        <f>Tabel134[[#This Row],[%-Eigendom]]*Tabel134[[#This Row],[Vermogen (KWp)]]</f>
        <v>0</v>
      </c>
    </row>
    <row r="2157" spans="15:19" x14ac:dyDescent="0.3">
      <c r="O2157" s="6"/>
      <c r="P2157" s="6"/>
      <c r="Q2157" s="2"/>
      <c r="S2157" s="6">
        <f>Tabel134[[#This Row],[%-Eigendom]]*Tabel134[[#This Row],[Vermogen (KWp)]]</f>
        <v>0</v>
      </c>
    </row>
    <row r="2158" spans="15:19" x14ac:dyDescent="0.3">
      <c r="O2158" s="6"/>
      <c r="P2158" s="6"/>
      <c r="Q2158" s="2"/>
      <c r="S2158" s="6">
        <f>Tabel134[[#This Row],[%-Eigendom]]*Tabel134[[#This Row],[Vermogen (KWp)]]</f>
        <v>0</v>
      </c>
    </row>
    <row r="2159" spans="15:19" x14ac:dyDescent="0.3">
      <c r="O2159" s="6"/>
      <c r="P2159" s="6"/>
      <c r="Q2159" s="2"/>
      <c r="S2159" s="6">
        <f>Tabel134[[#This Row],[%-Eigendom]]*Tabel134[[#This Row],[Vermogen (KWp)]]</f>
        <v>0</v>
      </c>
    </row>
    <row r="2160" spans="15:19" x14ac:dyDescent="0.3">
      <c r="O2160" s="6"/>
      <c r="P2160" s="6"/>
      <c r="Q2160" s="2"/>
      <c r="S2160" s="6">
        <f>Tabel134[[#This Row],[%-Eigendom]]*Tabel134[[#This Row],[Vermogen (KWp)]]</f>
        <v>0</v>
      </c>
    </row>
    <row r="2161" spans="15:19" x14ac:dyDescent="0.3">
      <c r="O2161" s="6"/>
      <c r="P2161" s="6"/>
      <c r="Q2161" s="2"/>
      <c r="S2161" s="6">
        <f>Tabel134[[#This Row],[%-Eigendom]]*Tabel134[[#This Row],[Vermogen (KWp)]]</f>
        <v>0</v>
      </c>
    </row>
    <row r="2162" spans="15:19" x14ac:dyDescent="0.3">
      <c r="O2162" s="6"/>
      <c r="P2162" s="6"/>
      <c r="Q2162" s="2"/>
      <c r="S2162" s="6">
        <f>Tabel134[[#This Row],[%-Eigendom]]*Tabel134[[#This Row],[Vermogen (KWp)]]</f>
        <v>0</v>
      </c>
    </row>
    <row r="2163" spans="15:19" x14ac:dyDescent="0.3">
      <c r="O2163" s="6"/>
      <c r="P2163" s="6"/>
      <c r="Q2163" s="2"/>
      <c r="S2163" s="6">
        <f>Tabel134[[#This Row],[%-Eigendom]]*Tabel134[[#This Row],[Vermogen (KWp)]]</f>
        <v>0</v>
      </c>
    </row>
    <row r="2164" spans="15:19" x14ac:dyDescent="0.3">
      <c r="O2164" s="6"/>
      <c r="P2164" s="6"/>
      <c r="Q2164" s="2"/>
      <c r="S2164" s="6">
        <f>Tabel134[[#This Row],[%-Eigendom]]*Tabel134[[#This Row],[Vermogen (KWp)]]</f>
        <v>0</v>
      </c>
    </row>
    <row r="2165" spans="15:19" x14ac:dyDescent="0.3">
      <c r="O2165" s="6"/>
      <c r="P2165" s="6"/>
      <c r="Q2165" s="2"/>
      <c r="S2165" s="6">
        <f>Tabel134[[#This Row],[%-Eigendom]]*Tabel134[[#This Row],[Vermogen (KWp)]]</f>
        <v>0</v>
      </c>
    </row>
    <row r="2166" spans="15:19" x14ac:dyDescent="0.3">
      <c r="O2166" s="6"/>
      <c r="P2166" s="6"/>
      <c r="S2166" s="6">
        <f>Tabel134[[#This Row],[%-Eigendom]]*Tabel134[[#This Row],[Vermogen (KWp)]]</f>
        <v>0</v>
      </c>
    </row>
    <row r="2167" spans="15:19" x14ac:dyDescent="0.3">
      <c r="O2167" s="6"/>
      <c r="P2167" s="6"/>
      <c r="Q2167" s="2"/>
      <c r="S2167" s="6">
        <f>Tabel134[[#This Row],[%-Eigendom]]*Tabel134[[#This Row],[Vermogen (KWp)]]</f>
        <v>0</v>
      </c>
    </row>
    <row r="2168" spans="15:19" x14ac:dyDescent="0.3">
      <c r="O2168" s="6"/>
      <c r="P2168" s="6"/>
      <c r="Q2168" s="2"/>
      <c r="S2168" s="6">
        <f>Tabel134[[#This Row],[%-Eigendom]]*Tabel134[[#This Row],[Vermogen (KWp)]]</f>
        <v>0</v>
      </c>
    </row>
    <row r="2169" spans="15:19" x14ac:dyDescent="0.3">
      <c r="O2169" s="6"/>
      <c r="P2169" s="6"/>
      <c r="Q2169" s="2"/>
      <c r="S2169" s="6">
        <f>Tabel134[[#This Row],[%-Eigendom]]*Tabel134[[#This Row],[Vermogen (KWp)]]</f>
        <v>0</v>
      </c>
    </row>
    <row r="2170" spans="15:19" x14ac:dyDescent="0.3">
      <c r="O2170" s="6"/>
      <c r="P2170" s="6"/>
      <c r="Q2170" s="2"/>
      <c r="S2170" s="6">
        <f>Tabel134[[#This Row],[%-Eigendom]]*Tabel134[[#This Row],[Vermogen (KWp)]]</f>
        <v>0</v>
      </c>
    </row>
    <row r="2171" spans="15:19" x14ac:dyDescent="0.3">
      <c r="O2171" s="6"/>
      <c r="P2171" s="6"/>
      <c r="Q2171" s="2"/>
      <c r="S2171" s="6">
        <f>Tabel134[[#This Row],[%-Eigendom]]*Tabel134[[#This Row],[Vermogen (KWp)]]</f>
        <v>0</v>
      </c>
    </row>
    <row r="2172" spans="15:19" x14ac:dyDescent="0.3">
      <c r="O2172" s="6"/>
      <c r="P2172" s="6"/>
      <c r="Q2172" s="2"/>
      <c r="S2172" s="6">
        <f>Tabel134[[#This Row],[%-Eigendom]]*Tabel134[[#This Row],[Vermogen (KWp)]]</f>
        <v>0</v>
      </c>
    </row>
    <row r="2173" spans="15:19" x14ac:dyDescent="0.3">
      <c r="O2173" s="6"/>
      <c r="P2173" s="6"/>
      <c r="S2173" s="6">
        <f>Tabel134[[#This Row],[%-Eigendom]]*Tabel134[[#This Row],[Vermogen (KWp)]]</f>
        <v>0</v>
      </c>
    </row>
    <row r="2174" spans="15:19" x14ac:dyDescent="0.3">
      <c r="O2174" s="6"/>
      <c r="P2174" s="6"/>
      <c r="Q2174" s="2"/>
      <c r="S2174" s="6">
        <f>Tabel134[[#This Row],[%-Eigendom]]*Tabel134[[#This Row],[Vermogen (KWp)]]</f>
        <v>0</v>
      </c>
    </row>
    <row r="2175" spans="15:19" x14ac:dyDescent="0.3">
      <c r="O2175" s="6"/>
      <c r="P2175" s="6"/>
      <c r="Q2175" s="2"/>
      <c r="S2175" s="6">
        <f>Tabel134[[#This Row],[%-Eigendom]]*Tabel134[[#This Row],[Vermogen (KWp)]]</f>
        <v>0</v>
      </c>
    </row>
    <row r="2176" spans="15:19" x14ac:dyDescent="0.3">
      <c r="O2176" s="6"/>
      <c r="P2176" s="6"/>
      <c r="S2176" s="6">
        <f>Tabel134[[#This Row],[%-Eigendom]]*Tabel134[[#This Row],[Vermogen (KWp)]]</f>
        <v>0</v>
      </c>
    </row>
    <row r="2177" spans="15:19" x14ac:dyDescent="0.3">
      <c r="O2177" s="6"/>
      <c r="P2177" s="6"/>
      <c r="S2177" s="6">
        <f>Tabel134[[#This Row],[%-Eigendom]]*Tabel134[[#This Row],[Vermogen (KWp)]]</f>
        <v>0</v>
      </c>
    </row>
    <row r="2178" spans="15:19" x14ac:dyDescent="0.3">
      <c r="O2178" s="6"/>
      <c r="P2178" s="6"/>
      <c r="Q2178" s="2"/>
      <c r="S2178" s="6">
        <f>Tabel134[[#This Row],[%-Eigendom]]*Tabel134[[#This Row],[Vermogen (KWp)]]</f>
        <v>0</v>
      </c>
    </row>
    <row r="2179" spans="15:19" x14ac:dyDescent="0.3">
      <c r="O2179" s="6"/>
      <c r="P2179" s="6"/>
      <c r="Q2179" s="2"/>
      <c r="S2179" s="6">
        <f>Tabel134[[#This Row],[%-Eigendom]]*Tabel134[[#This Row],[Vermogen (KWp)]]</f>
        <v>0</v>
      </c>
    </row>
    <row r="2180" spans="15:19" x14ac:dyDescent="0.3">
      <c r="O2180" s="6"/>
      <c r="P2180" s="6"/>
      <c r="S2180" s="6">
        <f>Tabel134[[#This Row],[%-Eigendom]]*Tabel134[[#This Row],[Vermogen (KWp)]]</f>
        <v>0</v>
      </c>
    </row>
    <row r="2181" spans="15:19" x14ac:dyDescent="0.3">
      <c r="O2181" s="6"/>
      <c r="P2181" s="6"/>
      <c r="Q2181" s="2"/>
      <c r="S2181" s="6">
        <f>Tabel134[[#This Row],[%-Eigendom]]*Tabel134[[#This Row],[Vermogen (KWp)]]</f>
        <v>0</v>
      </c>
    </row>
    <row r="2182" spans="15:19" x14ac:dyDescent="0.3">
      <c r="O2182" s="6"/>
      <c r="P2182" s="6"/>
      <c r="Q2182" s="2"/>
      <c r="S2182" s="6">
        <f>Tabel134[[#This Row],[%-Eigendom]]*Tabel134[[#This Row],[Vermogen (KWp)]]</f>
        <v>0</v>
      </c>
    </row>
    <row r="2183" spans="15:19" x14ac:dyDescent="0.3">
      <c r="O2183" s="6"/>
      <c r="P2183" s="6"/>
      <c r="S2183" s="6">
        <f>Tabel134[[#This Row],[%-Eigendom]]*Tabel134[[#This Row],[Vermogen (KWp)]]</f>
        <v>0</v>
      </c>
    </row>
    <row r="2184" spans="15:19" x14ac:dyDescent="0.3">
      <c r="O2184" s="6"/>
      <c r="P2184" s="6"/>
      <c r="Q2184" s="2"/>
      <c r="S2184" s="6">
        <f>Tabel134[[#This Row],[%-Eigendom]]*Tabel134[[#This Row],[Vermogen (KWp)]]</f>
        <v>0</v>
      </c>
    </row>
    <row r="2185" spans="15:19" x14ac:dyDescent="0.3">
      <c r="O2185" s="6"/>
      <c r="P2185" s="6"/>
      <c r="S2185" s="6">
        <f>Tabel134[[#This Row],[%-Eigendom]]*Tabel134[[#This Row],[Vermogen (KWp)]]</f>
        <v>0</v>
      </c>
    </row>
    <row r="2186" spans="15:19" x14ac:dyDescent="0.3">
      <c r="O2186" s="6"/>
      <c r="P2186" s="6"/>
      <c r="Q2186" s="2"/>
      <c r="S2186" s="6">
        <f>Tabel134[[#This Row],[%-Eigendom]]*Tabel134[[#This Row],[Vermogen (KWp)]]</f>
        <v>0</v>
      </c>
    </row>
    <row r="2187" spans="15:19" x14ac:dyDescent="0.3">
      <c r="O2187" s="6"/>
      <c r="P2187" s="6"/>
      <c r="Q2187" s="2"/>
      <c r="S2187" s="6">
        <f>Tabel134[[#This Row],[%-Eigendom]]*Tabel134[[#This Row],[Vermogen (KWp)]]</f>
        <v>0</v>
      </c>
    </row>
    <row r="2188" spans="15:19" x14ac:dyDescent="0.3">
      <c r="O2188" s="6"/>
      <c r="P2188" s="6"/>
      <c r="Q2188" s="2"/>
      <c r="S2188" s="6">
        <f>Tabel134[[#This Row],[%-Eigendom]]*Tabel134[[#This Row],[Vermogen (KWp)]]</f>
        <v>0</v>
      </c>
    </row>
    <row r="2189" spans="15:19" x14ac:dyDescent="0.3">
      <c r="O2189" s="6"/>
      <c r="P2189" s="6"/>
      <c r="Q2189" s="2"/>
      <c r="S2189" s="6">
        <f>Tabel134[[#This Row],[%-Eigendom]]*Tabel134[[#This Row],[Vermogen (KWp)]]</f>
        <v>0</v>
      </c>
    </row>
    <row r="2190" spans="15:19" x14ac:dyDescent="0.3">
      <c r="O2190" s="6"/>
      <c r="P2190" s="6"/>
      <c r="Q2190" s="2"/>
      <c r="S2190" s="6">
        <f>Tabel134[[#This Row],[%-Eigendom]]*Tabel134[[#This Row],[Vermogen (KWp)]]</f>
        <v>0</v>
      </c>
    </row>
    <row r="2191" spans="15:19" x14ac:dyDescent="0.3">
      <c r="O2191" s="6"/>
      <c r="P2191" s="6"/>
      <c r="Q2191" s="2"/>
      <c r="S2191" s="6">
        <f>Tabel134[[#This Row],[%-Eigendom]]*Tabel134[[#This Row],[Vermogen (KWp)]]</f>
        <v>0</v>
      </c>
    </row>
    <row r="2192" spans="15:19" x14ac:dyDescent="0.3">
      <c r="O2192" s="6"/>
      <c r="P2192" s="6"/>
      <c r="Q2192" s="2"/>
      <c r="S2192" s="6">
        <f>Tabel134[[#This Row],[%-Eigendom]]*Tabel134[[#This Row],[Vermogen (KWp)]]</f>
        <v>0</v>
      </c>
    </row>
    <row r="2193" spans="15:19" x14ac:dyDescent="0.3">
      <c r="O2193" s="6"/>
      <c r="P2193" s="6"/>
      <c r="Q2193" s="2"/>
      <c r="S2193" s="6">
        <f>Tabel134[[#This Row],[%-Eigendom]]*Tabel134[[#This Row],[Vermogen (KWp)]]</f>
        <v>0</v>
      </c>
    </row>
    <row r="2194" spans="15:19" x14ac:dyDescent="0.3">
      <c r="O2194" s="6"/>
      <c r="P2194" s="6"/>
      <c r="Q2194" s="2"/>
      <c r="S2194" s="6">
        <f>Tabel134[[#This Row],[%-Eigendom]]*Tabel134[[#This Row],[Vermogen (KWp)]]</f>
        <v>0</v>
      </c>
    </row>
    <row r="2195" spans="15:19" x14ac:dyDescent="0.3">
      <c r="O2195" s="6"/>
      <c r="P2195" s="6"/>
      <c r="Q2195" s="2"/>
      <c r="S2195" s="6">
        <f>Tabel134[[#This Row],[%-Eigendom]]*Tabel134[[#This Row],[Vermogen (KWp)]]</f>
        <v>0</v>
      </c>
    </row>
    <row r="2196" spans="15:19" x14ac:dyDescent="0.3">
      <c r="O2196" s="6"/>
      <c r="P2196" s="6"/>
      <c r="S2196" s="6">
        <f>Tabel134[[#This Row],[%-Eigendom]]*Tabel134[[#This Row],[Vermogen (KWp)]]</f>
        <v>0</v>
      </c>
    </row>
    <row r="2197" spans="15:19" x14ac:dyDescent="0.3">
      <c r="O2197" s="6"/>
      <c r="P2197" s="6"/>
      <c r="S2197" s="6">
        <f>Tabel134[[#This Row],[%-Eigendom]]*Tabel134[[#This Row],[Vermogen (KWp)]]</f>
        <v>0</v>
      </c>
    </row>
    <row r="2198" spans="15:19" x14ac:dyDescent="0.3">
      <c r="O2198" s="6"/>
      <c r="P2198" s="6"/>
      <c r="Q2198" s="2"/>
      <c r="S2198" s="6">
        <f>Tabel134[[#This Row],[%-Eigendom]]*Tabel134[[#This Row],[Vermogen (KWp)]]</f>
        <v>0</v>
      </c>
    </row>
    <row r="2199" spans="15:19" x14ac:dyDescent="0.3">
      <c r="O2199" s="6"/>
      <c r="P2199" s="6"/>
      <c r="Q2199" s="2"/>
      <c r="S2199" s="6">
        <f>Tabel134[[#This Row],[%-Eigendom]]*Tabel134[[#This Row],[Vermogen (KWp)]]</f>
        <v>0</v>
      </c>
    </row>
    <row r="2200" spans="15:19" x14ac:dyDescent="0.3">
      <c r="O2200" s="6"/>
      <c r="P2200" s="6"/>
      <c r="S2200" s="6">
        <f>Tabel134[[#This Row],[%-Eigendom]]*Tabel134[[#This Row],[Vermogen (KWp)]]</f>
        <v>0</v>
      </c>
    </row>
    <row r="2201" spans="15:19" x14ac:dyDescent="0.3">
      <c r="O2201" s="6"/>
      <c r="P2201" s="6"/>
      <c r="Q2201" s="2"/>
      <c r="S2201" s="6">
        <f>Tabel134[[#This Row],[%-Eigendom]]*Tabel134[[#This Row],[Vermogen (KWp)]]</f>
        <v>0</v>
      </c>
    </row>
    <row r="2202" spans="15:19" x14ac:dyDescent="0.3">
      <c r="O2202" s="6"/>
      <c r="P2202" s="6"/>
      <c r="S2202" s="6">
        <f>Tabel134[[#This Row],[%-Eigendom]]*Tabel134[[#This Row],[Vermogen (KWp)]]</f>
        <v>0</v>
      </c>
    </row>
    <row r="2203" spans="15:19" x14ac:dyDescent="0.3">
      <c r="O2203" s="6"/>
      <c r="P2203" s="6"/>
      <c r="S2203" s="6">
        <f>Tabel134[[#This Row],[%-Eigendom]]*Tabel134[[#This Row],[Vermogen (KWp)]]</f>
        <v>0</v>
      </c>
    </row>
    <row r="2204" spans="15:19" x14ac:dyDescent="0.3">
      <c r="O2204" s="6"/>
      <c r="P2204" s="6"/>
      <c r="S2204" s="6">
        <f>Tabel134[[#This Row],[%-Eigendom]]*Tabel134[[#This Row],[Vermogen (KWp)]]</f>
        <v>0</v>
      </c>
    </row>
    <row r="2205" spans="15:19" x14ac:dyDescent="0.3">
      <c r="O2205" s="6"/>
      <c r="P2205" s="6"/>
      <c r="S2205" s="6">
        <f>Tabel134[[#This Row],[%-Eigendom]]*Tabel134[[#This Row],[Vermogen (KWp)]]</f>
        <v>0</v>
      </c>
    </row>
    <row r="2206" spans="15:19" x14ac:dyDescent="0.3">
      <c r="O2206" s="6"/>
      <c r="P2206" s="6"/>
      <c r="S2206" s="6">
        <f>Tabel134[[#This Row],[%-Eigendom]]*Tabel134[[#This Row],[Vermogen (KWp)]]</f>
        <v>0</v>
      </c>
    </row>
    <row r="2207" spans="15:19" x14ac:dyDescent="0.3">
      <c r="O2207" s="6"/>
      <c r="P2207" s="6"/>
      <c r="Q2207" s="2"/>
      <c r="S2207" s="6">
        <f>Tabel134[[#This Row],[%-Eigendom]]*Tabel134[[#This Row],[Vermogen (KWp)]]</f>
        <v>0</v>
      </c>
    </row>
    <row r="2208" spans="15:19" x14ac:dyDescent="0.3">
      <c r="O2208" s="6"/>
      <c r="P2208" s="6"/>
      <c r="Q2208" s="2"/>
      <c r="S2208" s="6">
        <f>Tabel134[[#This Row],[%-Eigendom]]*Tabel134[[#This Row],[Vermogen (KWp)]]</f>
        <v>0</v>
      </c>
    </row>
    <row r="2209" spans="15:19" x14ac:dyDescent="0.3">
      <c r="O2209" s="6"/>
      <c r="P2209" s="6"/>
      <c r="S2209" s="6">
        <f>Tabel134[[#This Row],[%-Eigendom]]*Tabel134[[#This Row],[Vermogen (KWp)]]</f>
        <v>0</v>
      </c>
    </row>
    <row r="2210" spans="15:19" x14ac:dyDescent="0.3">
      <c r="O2210" s="6"/>
      <c r="P2210" s="6"/>
      <c r="S2210" s="6">
        <f>Tabel134[[#This Row],[%-Eigendom]]*Tabel134[[#This Row],[Vermogen (KWp)]]</f>
        <v>0</v>
      </c>
    </row>
    <row r="2211" spans="15:19" x14ac:dyDescent="0.3">
      <c r="O2211" s="6"/>
      <c r="P2211" s="6"/>
      <c r="Q2211" s="2"/>
      <c r="S2211" s="6">
        <f>Tabel134[[#This Row],[%-Eigendom]]*Tabel134[[#This Row],[Vermogen (KWp)]]</f>
        <v>0</v>
      </c>
    </row>
    <row r="2212" spans="15:19" x14ac:dyDescent="0.3">
      <c r="O2212" s="6"/>
      <c r="P2212" s="6"/>
      <c r="S2212" s="6">
        <f>Tabel134[[#This Row],[%-Eigendom]]*Tabel134[[#This Row],[Vermogen (KWp)]]</f>
        <v>0</v>
      </c>
    </row>
    <row r="2213" spans="15:19" x14ac:dyDescent="0.3">
      <c r="O2213" s="6"/>
      <c r="P2213" s="6"/>
      <c r="Q2213" s="2"/>
      <c r="S2213" s="6">
        <f>Tabel134[[#This Row],[%-Eigendom]]*Tabel134[[#This Row],[Vermogen (KWp)]]</f>
        <v>0</v>
      </c>
    </row>
    <row r="2214" spans="15:19" x14ac:dyDescent="0.3">
      <c r="O2214" s="6"/>
      <c r="P2214" s="6"/>
      <c r="Q2214" s="2"/>
      <c r="S2214" s="6">
        <f>Tabel134[[#This Row],[%-Eigendom]]*Tabel134[[#This Row],[Vermogen (KWp)]]</f>
        <v>0</v>
      </c>
    </row>
    <row r="2215" spans="15:19" x14ac:dyDescent="0.3">
      <c r="O2215" s="6"/>
      <c r="P2215" s="6"/>
      <c r="Q2215" s="2"/>
      <c r="S2215" s="6">
        <f>Tabel134[[#This Row],[%-Eigendom]]*Tabel134[[#This Row],[Vermogen (KWp)]]</f>
        <v>0</v>
      </c>
    </row>
    <row r="2216" spans="15:19" x14ac:dyDescent="0.3">
      <c r="O2216" s="6"/>
      <c r="P2216" s="6"/>
      <c r="S2216" s="6">
        <f>Tabel134[[#This Row],[%-Eigendom]]*Tabel134[[#This Row],[Vermogen (KWp)]]</f>
        <v>0</v>
      </c>
    </row>
    <row r="2217" spans="15:19" x14ac:dyDescent="0.3">
      <c r="O2217" s="6"/>
      <c r="P2217" s="6"/>
      <c r="Q2217" s="2"/>
      <c r="S2217" s="6">
        <f>Tabel134[[#This Row],[%-Eigendom]]*Tabel134[[#This Row],[Vermogen (KWp)]]</f>
        <v>0</v>
      </c>
    </row>
    <row r="2218" spans="15:19" x14ac:dyDescent="0.3">
      <c r="O2218" s="6"/>
      <c r="P2218" s="6"/>
      <c r="Q2218" s="2"/>
      <c r="S2218" s="6">
        <f>Tabel134[[#This Row],[%-Eigendom]]*Tabel134[[#This Row],[Vermogen (KWp)]]</f>
        <v>0</v>
      </c>
    </row>
    <row r="2219" spans="15:19" x14ac:dyDescent="0.3">
      <c r="O2219" s="6"/>
      <c r="P2219" s="6"/>
      <c r="S2219" s="6">
        <f>Tabel134[[#This Row],[%-Eigendom]]*Tabel134[[#This Row],[Vermogen (KWp)]]</f>
        <v>0</v>
      </c>
    </row>
    <row r="2220" spans="15:19" x14ac:dyDescent="0.3">
      <c r="O2220" s="6"/>
      <c r="P2220" s="6"/>
      <c r="S2220" s="6">
        <f>Tabel134[[#This Row],[%-Eigendom]]*Tabel134[[#This Row],[Vermogen (KWp)]]</f>
        <v>0</v>
      </c>
    </row>
    <row r="2221" spans="15:19" x14ac:dyDescent="0.3">
      <c r="O2221" s="6"/>
      <c r="P2221" s="6"/>
      <c r="Q2221" s="2"/>
      <c r="S2221" s="6">
        <f>Tabel134[[#This Row],[%-Eigendom]]*Tabel134[[#This Row],[Vermogen (KWp)]]</f>
        <v>0</v>
      </c>
    </row>
    <row r="2222" spans="15:19" x14ac:dyDescent="0.3">
      <c r="O2222" s="6"/>
      <c r="P2222" s="6"/>
      <c r="Q2222" s="2"/>
      <c r="S2222" s="6">
        <f>Tabel134[[#This Row],[%-Eigendom]]*Tabel134[[#This Row],[Vermogen (KWp)]]</f>
        <v>0</v>
      </c>
    </row>
    <row r="2223" spans="15:19" x14ac:dyDescent="0.3">
      <c r="O2223" s="6"/>
      <c r="P2223" s="6"/>
      <c r="S2223" s="6">
        <f>Tabel134[[#This Row],[%-Eigendom]]*Tabel134[[#This Row],[Vermogen (KWp)]]</f>
        <v>0</v>
      </c>
    </row>
    <row r="2224" spans="15:19" x14ac:dyDescent="0.3">
      <c r="O2224" s="6"/>
      <c r="P2224" s="6"/>
      <c r="S2224" s="6">
        <f>Tabel134[[#This Row],[%-Eigendom]]*Tabel134[[#This Row],[Vermogen (KWp)]]</f>
        <v>0</v>
      </c>
    </row>
    <row r="2225" spans="15:19" x14ac:dyDescent="0.3">
      <c r="O2225" s="6"/>
      <c r="P2225" s="6"/>
      <c r="S2225" s="6">
        <f>Tabel134[[#This Row],[%-Eigendom]]*Tabel134[[#This Row],[Vermogen (KWp)]]</f>
        <v>0</v>
      </c>
    </row>
    <row r="2226" spans="15:19" x14ac:dyDescent="0.3">
      <c r="O2226" s="6"/>
      <c r="P2226" s="6"/>
      <c r="Q2226" s="2"/>
      <c r="S2226" s="6">
        <f>Tabel134[[#This Row],[%-Eigendom]]*Tabel134[[#This Row],[Vermogen (KWp)]]</f>
        <v>0</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13D93-F4FC-4777-9B0B-6CF2222F25EE}">
  <dimension ref="B9:R2226"/>
  <sheetViews>
    <sheetView topLeftCell="E400" workbookViewId="0">
      <selection activeCell="A2" sqref="A2"/>
    </sheetView>
  </sheetViews>
  <sheetFormatPr defaultRowHeight="14.4" x14ac:dyDescent="0.3"/>
  <cols>
    <col min="2" max="2" width="59.6640625" customWidth="1"/>
    <col min="3" max="3" width="14.88671875" customWidth="1"/>
    <col min="4" max="4" width="20.5546875" customWidth="1"/>
    <col min="5" max="5" width="14.44140625" customWidth="1"/>
    <col min="6" max="6" width="11.5546875" customWidth="1"/>
    <col min="7" max="7" width="25.88671875" customWidth="1"/>
    <col min="8" max="8" width="8.33203125" customWidth="1"/>
    <col min="9" max="9" width="9.33203125" customWidth="1"/>
    <col min="10" max="10" width="24.88671875" customWidth="1"/>
    <col min="11" max="11" width="35.88671875" customWidth="1"/>
    <col min="12" max="12" width="21.33203125" customWidth="1"/>
    <col min="13" max="13" width="16.109375" customWidth="1"/>
    <col min="14" max="15" width="23.6640625" customWidth="1"/>
    <col min="16" max="16" width="15.6640625" customWidth="1"/>
    <col min="17" max="17" width="13.6640625" customWidth="1"/>
    <col min="18" max="18" width="10.88671875" customWidth="1"/>
  </cols>
  <sheetData>
    <row r="9" spans="2:18" x14ac:dyDescent="0.3">
      <c r="K9" s="1" t="s">
        <v>573</v>
      </c>
      <c r="P9" s="1" t="s">
        <v>574</v>
      </c>
    </row>
    <row r="10" spans="2:18" x14ac:dyDescent="0.3">
      <c r="B10" t="s">
        <v>2</v>
      </c>
      <c r="C10" t="s">
        <v>3</v>
      </c>
      <c r="D10" t="s">
        <v>4</v>
      </c>
      <c r="E10" t="s">
        <v>5</v>
      </c>
      <c r="F10" t="s">
        <v>6</v>
      </c>
      <c r="G10" t="s">
        <v>7</v>
      </c>
      <c r="H10" t="s">
        <v>575</v>
      </c>
      <c r="I10" t="s">
        <v>576</v>
      </c>
      <c r="J10" t="s">
        <v>577</v>
      </c>
      <c r="K10" t="s">
        <v>578</v>
      </c>
      <c r="L10" t="s">
        <v>579</v>
      </c>
      <c r="M10" t="s">
        <v>580</v>
      </c>
      <c r="N10" t="s">
        <v>581</v>
      </c>
      <c r="O10" t="s">
        <v>4600</v>
      </c>
      <c r="P10" t="s">
        <v>583</v>
      </c>
      <c r="Q10" t="s">
        <v>584</v>
      </c>
      <c r="R10" t="s">
        <v>17</v>
      </c>
    </row>
    <row r="11" spans="2:18" x14ac:dyDescent="0.3">
      <c r="B11" t="s">
        <v>716</v>
      </c>
      <c r="C11" t="s">
        <v>48</v>
      </c>
      <c r="D11" t="s">
        <v>49</v>
      </c>
      <c r="E11" s="5" t="s">
        <v>272</v>
      </c>
      <c r="G11" t="s">
        <v>603</v>
      </c>
      <c r="H11">
        <v>2015</v>
      </c>
      <c r="I11" t="s">
        <v>588</v>
      </c>
      <c r="J11" t="s">
        <v>599</v>
      </c>
      <c r="L11" t="s">
        <v>618</v>
      </c>
      <c r="M11" t="s">
        <v>618</v>
      </c>
      <c r="O11" s="6"/>
      <c r="P11" s="6">
        <v>56</v>
      </c>
      <c r="Q11" s="2">
        <v>1</v>
      </c>
      <c r="R11" t="s">
        <v>71</v>
      </c>
    </row>
    <row r="12" spans="2:18" x14ac:dyDescent="0.3">
      <c r="B12" t="s">
        <v>1054</v>
      </c>
      <c r="C12" t="s">
        <v>21</v>
      </c>
      <c r="D12" t="s">
        <v>22</v>
      </c>
      <c r="E12" t="s">
        <v>1055</v>
      </c>
      <c r="G12" t="s">
        <v>603</v>
      </c>
      <c r="H12">
        <v>2017</v>
      </c>
      <c r="I12" t="s">
        <v>588</v>
      </c>
      <c r="J12" t="s">
        <v>599</v>
      </c>
      <c r="K12" t="s">
        <v>1056</v>
      </c>
      <c r="L12" t="s">
        <v>601</v>
      </c>
      <c r="O12" s="6"/>
      <c r="P12" s="6">
        <v>423</v>
      </c>
      <c r="Q12" s="2">
        <v>1</v>
      </c>
      <c r="R12" t="s">
        <v>83</v>
      </c>
    </row>
    <row r="13" spans="2:18" x14ac:dyDescent="0.3">
      <c r="B13" t="s">
        <v>602</v>
      </c>
      <c r="C13" t="s">
        <v>66</v>
      </c>
      <c r="D13" t="s">
        <v>67</v>
      </c>
      <c r="E13" t="s">
        <v>598</v>
      </c>
      <c r="G13" t="s">
        <v>603</v>
      </c>
      <c r="H13">
        <v>2012</v>
      </c>
      <c r="I13" t="s">
        <v>588</v>
      </c>
      <c r="J13" t="s">
        <v>599</v>
      </c>
      <c r="K13" t="s">
        <v>604</v>
      </c>
      <c r="L13" t="s">
        <v>601</v>
      </c>
      <c r="O13" s="6"/>
      <c r="P13" s="6">
        <v>23</v>
      </c>
      <c r="Q13" s="2">
        <v>1</v>
      </c>
      <c r="R13" t="s">
        <v>596</v>
      </c>
    </row>
    <row r="14" spans="2:18" x14ac:dyDescent="0.3">
      <c r="B14" t="s">
        <v>663</v>
      </c>
      <c r="C14" t="s">
        <v>66</v>
      </c>
      <c r="D14" t="s">
        <v>80</v>
      </c>
      <c r="E14" t="s">
        <v>188</v>
      </c>
      <c r="F14" t="s">
        <v>664</v>
      </c>
      <c r="G14" t="s">
        <v>603</v>
      </c>
      <c r="H14">
        <v>2014</v>
      </c>
      <c r="I14" t="s">
        <v>607</v>
      </c>
      <c r="J14" t="s">
        <v>610</v>
      </c>
      <c r="O14" s="6"/>
      <c r="P14" s="6">
        <v>172</v>
      </c>
      <c r="Q14" s="2">
        <v>1</v>
      </c>
      <c r="R14" t="s">
        <v>83</v>
      </c>
    </row>
    <row r="15" spans="2:18" x14ac:dyDescent="0.3">
      <c r="B15" t="s">
        <v>895</v>
      </c>
      <c r="C15" t="s">
        <v>60</v>
      </c>
      <c r="D15" t="s">
        <v>61</v>
      </c>
      <c r="E15" t="s">
        <v>896</v>
      </c>
      <c r="G15" t="s">
        <v>603</v>
      </c>
      <c r="H15">
        <v>2016</v>
      </c>
      <c r="I15" t="s">
        <v>607</v>
      </c>
      <c r="J15" t="s">
        <v>610</v>
      </c>
      <c r="K15" t="s">
        <v>897</v>
      </c>
      <c r="L15" t="s">
        <v>898</v>
      </c>
      <c r="O15" s="6"/>
      <c r="P15" s="6">
        <v>23</v>
      </c>
      <c r="Q15" s="2">
        <v>1</v>
      </c>
      <c r="R15" t="s">
        <v>83</v>
      </c>
    </row>
    <row r="16" spans="2:18" x14ac:dyDescent="0.3">
      <c r="B16" t="s">
        <v>774</v>
      </c>
      <c r="C16" t="s">
        <v>42</v>
      </c>
      <c r="D16" t="s">
        <v>43</v>
      </c>
      <c r="E16" t="s">
        <v>644</v>
      </c>
      <c r="F16" t="s">
        <v>644</v>
      </c>
      <c r="G16" t="s">
        <v>603</v>
      </c>
      <c r="H16">
        <v>2015</v>
      </c>
      <c r="I16" t="s">
        <v>607</v>
      </c>
      <c r="J16" t="s">
        <v>595</v>
      </c>
      <c r="K16" t="s">
        <v>645</v>
      </c>
      <c r="O16" s="6"/>
      <c r="P16" s="6">
        <v>97</v>
      </c>
      <c r="Q16" s="2">
        <v>1</v>
      </c>
      <c r="R16" t="s">
        <v>71</v>
      </c>
    </row>
    <row r="17" spans="2:18" x14ac:dyDescent="0.3">
      <c r="B17" t="s">
        <v>635</v>
      </c>
      <c r="C17" t="s">
        <v>48</v>
      </c>
      <c r="D17" t="s">
        <v>49</v>
      </c>
      <c r="E17" t="s">
        <v>636</v>
      </c>
      <c r="G17" t="s">
        <v>603</v>
      </c>
      <c r="H17">
        <v>2013</v>
      </c>
      <c r="I17" t="s">
        <v>588</v>
      </c>
      <c r="J17" t="s">
        <v>595</v>
      </c>
      <c r="K17" t="s">
        <v>637</v>
      </c>
      <c r="M17" t="s">
        <v>590</v>
      </c>
      <c r="N17" t="s">
        <v>638</v>
      </c>
      <c r="O17" s="6"/>
      <c r="P17" s="6">
        <v>22</v>
      </c>
      <c r="Q17" s="2">
        <v>1</v>
      </c>
      <c r="R17" t="s">
        <v>596</v>
      </c>
    </row>
    <row r="18" spans="2:18" x14ac:dyDescent="0.3">
      <c r="B18" t="s">
        <v>907</v>
      </c>
      <c r="C18" t="s">
        <v>37</v>
      </c>
      <c r="D18" t="s">
        <v>538</v>
      </c>
      <c r="E18" t="s">
        <v>908</v>
      </c>
      <c r="F18" t="s">
        <v>909</v>
      </c>
      <c r="G18" t="s">
        <v>603</v>
      </c>
      <c r="H18">
        <v>2016</v>
      </c>
      <c r="I18" t="s">
        <v>588</v>
      </c>
      <c r="J18" t="s">
        <v>595</v>
      </c>
      <c r="K18" t="s">
        <v>712</v>
      </c>
      <c r="O18" s="6"/>
      <c r="P18" s="6">
        <v>67</v>
      </c>
      <c r="Q18" s="2">
        <v>1</v>
      </c>
      <c r="R18" t="s">
        <v>83</v>
      </c>
    </row>
    <row r="19" spans="2:18" x14ac:dyDescent="0.3">
      <c r="B19" t="s">
        <v>1532</v>
      </c>
      <c r="C19" t="s">
        <v>66</v>
      </c>
      <c r="D19" t="s">
        <v>67</v>
      </c>
      <c r="E19" t="s">
        <v>954</v>
      </c>
      <c r="G19" t="s">
        <v>603</v>
      </c>
      <c r="H19">
        <v>2018</v>
      </c>
      <c r="I19" t="s">
        <v>588</v>
      </c>
      <c r="J19" t="s">
        <v>595</v>
      </c>
      <c r="K19" t="s">
        <v>956</v>
      </c>
      <c r="L19" t="s">
        <v>601</v>
      </c>
      <c r="O19" s="6"/>
      <c r="P19" s="6">
        <v>45</v>
      </c>
      <c r="Q19" s="2">
        <v>1</v>
      </c>
      <c r="R19" t="s">
        <v>83</v>
      </c>
    </row>
    <row r="20" spans="2:18" x14ac:dyDescent="0.3">
      <c r="B20" t="s">
        <v>609</v>
      </c>
      <c r="C20" t="s">
        <v>42</v>
      </c>
      <c r="D20" t="s">
        <v>93</v>
      </c>
      <c r="E20" t="s">
        <v>301</v>
      </c>
      <c r="G20" t="s">
        <v>603</v>
      </c>
      <c r="H20">
        <v>2012</v>
      </c>
      <c r="I20" t="s">
        <v>588</v>
      </c>
      <c r="J20" t="s">
        <v>610</v>
      </c>
      <c r="L20" t="s">
        <v>611</v>
      </c>
      <c r="O20" s="6"/>
      <c r="P20" s="6">
        <v>67</v>
      </c>
      <c r="Q20" s="2">
        <v>1</v>
      </c>
      <c r="R20" t="s">
        <v>591</v>
      </c>
    </row>
    <row r="21" spans="2:18" x14ac:dyDescent="0.3">
      <c r="B21" t="s">
        <v>701</v>
      </c>
      <c r="C21" t="s">
        <v>66</v>
      </c>
      <c r="D21" t="s">
        <v>67</v>
      </c>
      <c r="E21" t="s">
        <v>598</v>
      </c>
      <c r="G21" t="s">
        <v>603</v>
      </c>
      <c r="H21">
        <v>2014</v>
      </c>
      <c r="I21" t="s">
        <v>588</v>
      </c>
      <c r="J21" t="s">
        <v>595</v>
      </c>
      <c r="K21" t="s">
        <v>702</v>
      </c>
      <c r="O21" s="6"/>
      <c r="P21" s="6">
        <v>6</v>
      </c>
      <c r="Q21" s="2">
        <v>1</v>
      </c>
      <c r="R21" t="s">
        <v>596</v>
      </c>
    </row>
    <row r="22" spans="2:18" x14ac:dyDescent="0.3">
      <c r="B22" t="s">
        <v>615</v>
      </c>
      <c r="C22" t="s">
        <v>42</v>
      </c>
      <c r="D22" t="s">
        <v>93</v>
      </c>
      <c r="E22" t="s">
        <v>301</v>
      </c>
      <c r="G22" t="s">
        <v>603</v>
      </c>
      <c r="H22">
        <v>2012</v>
      </c>
      <c r="I22" t="s">
        <v>588</v>
      </c>
      <c r="J22" t="s">
        <v>610</v>
      </c>
      <c r="L22" t="s">
        <v>611</v>
      </c>
      <c r="O22" s="6"/>
      <c r="P22" s="6">
        <v>95</v>
      </c>
      <c r="Q22" s="2">
        <v>1</v>
      </c>
      <c r="R22" t="s">
        <v>591</v>
      </c>
    </row>
    <row r="23" spans="2:18" x14ac:dyDescent="0.3">
      <c r="B23" t="s">
        <v>4601</v>
      </c>
      <c r="C23" t="s">
        <v>85</v>
      </c>
      <c r="D23" t="s">
        <v>86</v>
      </c>
      <c r="E23" t="s">
        <v>87</v>
      </c>
      <c r="G23" t="s">
        <v>4602</v>
      </c>
      <c r="I23" t="s">
        <v>607</v>
      </c>
      <c r="J23" t="s">
        <v>595</v>
      </c>
      <c r="L23" t="s">
        <v>4603</v>
      </c>
      <c r="N23" t="s">
        <v>4603</v>
      </c>
      <c r="O23" s="6">
        <v>45000</v>
      </c>
      <c r="P23" s="6">
        <v>11250</v>
      </c>
      <c r="Q23" s="2">
        <v>0.25</v>
      </c>
      <c r="R23" t="s">
        <v>71</v>
      </c>
    </row>
    <row r="24" spans="2:18" x14ac:dyDescent="0.3">
      <c r="B24" t="s">
        <v>4604</v>
      </c>
      <c r="C24" t="s">
        <v>53</v>
      </c>
      <c r="D24" t="s">
        <v>54</v>
      </c>
      <c r="E24" t="s">
        <v>1147</v>
      </c>
      <c r="G24" t="s">
        <v>4602</v>
      </c>
      <c r="I24" t="s">
        <v>588</v>
      </c>
      <c r="J24" t="s">
        <v>610</v>
      </c>
      <c r="K24" t="s">
        <v>1149</v>
      </c>
      <c r="L24" t="s">
        <v>1150</v>
      </c>
      <c r="O24" s="6"/>
      <c r="P24" s="6">
        <v>75</v>
      </c>
      <c r="Q24" s="2">
        <v>1</v>
      </c>
      <c r="R24" t="s">
        <v>83</v>
      </c>
    </row>
    <row r="25" spans="2:18" x14ac:dyDescent="0.3">
      <c r="B25" t="s">
        <v>4605</v>
      </c>
      <c r="C25" t="s">
        <v>21</v>
      </c>
      <c r="D25" t="s">
        <v>22</v>
      </c>
      <c r="E25" t="s">
        <v>158</v>
      </c>
      <c r="F25" t="s">
        <v>158</v>
      </c>
      <c r="G25" t="s">
        <v>4602</v>
      </c>
      <c r="I25" t="s">
        <v>588</v>
      </c>
      <c r="J25" t="s">
        <v>595</v>
      </c>
      <c r="K25" t="s">
        <v>159</v>
      </c>
      <c r="O25" s="6"/>
      <c r="P25" s="6">
        <v>80</v>
      </c>
      <c r="Q25" s="2">
        <v>1</v>
      </c>
      <c r="R25" t="s">
        <v>166</v>
      </c>
    </row>
    <row r="26" spans="2:18" x14ac:dyDescent="0.3">
      <c r="B26" t="s">
        <v>4606</v>
      </c>
      <c r="C26" t="s">
        <v>85</v>
      </c>
      <c r="D26" t="s">
        <v>86</v>
      </c>
      <c r="E26" t="s">
        <v>87</v>
      </c>
      <c r="G26" t="s">
        <v>4602</v>
      </c>
      <c r="I26" t="s">
        <v>588</v>
      </c>
      <c r="J26" t="s">
        <v>595</v>
      </c>
      <c r="K26" t="s">
        <v>1786</v>
      </c>
      <c r="O26" s="6"/>
      <c r="P26" s="6">
        <v>320</v>
      </c>
      <c r="Q26" s="2">
        <v>1</v>
      </c>
      <c r="R26" t="s">
        <v>166</v>
      </c>
    </row>
    <row r="27" spans="2:18" x14ac:dyDescent="0.3">
      <c r="B27" t="s">
        <v>4607</v>
      </c>
      <c r="C27" t="s">
        <v>85</v>
      </c>
      <c r="D27" t="s">
        <v>86</v>
      </c>
      <c r="E27" t="s">
        <v>3613</v>
      </c>
      <c r="F27" t="s">
        <v>4141</v>
      </c>
      <c r="G27" t="s">
        <v>4602</v>
      </c>
      <c r="I27" t="s">
        <v>588</v>
      </c>
      <c r="J27" t="s">
        <v>595</v>
      </c>
      <c r="K27" t="s">
        <v>4140</v>
      </c>
      <c r="O27" s="6"/>
      <c r="P27" s="6"/>
      <c r="Q27" s="2">
        <v>1</v>
      </c>
      <c r="R27" t="s">
        <v>166</v>
      </c>
    </row>
    <row r="28" spans="2:18" x14ac:dyDescent="0.3">
      <c r="B28" t="s">
        <v>4608</v>
      </c>
      <c r="C28" t="s">
        <v>66</v>
      </c>
      <c r="D28" t="s">
        <v>67</v>
      </c>
      <c r="E28" t="s">
        <v>874</v>
      </c>
      <c r="F28" t="s">
        <v>2026</v>
      </c>
      <c r="G28" t="s">
        <v>4602</v>
      </c>
      <c r="I28" t="s">
        <v>588</v>
      </c>
      <c r="J28" t="s">
        <v>595</v>
      </c>
      <c r="K28" t="s">
        <v>1745</v>
      </c>
      <c r="O28" s="6"/>
      <c r="P28" s="6">
        <v>29</v>
      </c>
      <c r="Q28" s="2">
        <v>0</v>
      </c>
      <c r="R28" t="s">
        <v>596</v>
      </c>
    </row>
    <row r="29" spans="2:18" x14ac:dyDescent="0.3">
      <c r="B29" t="s">
        <v>4609</v>
      </c>
      <c r="C29" t="s">
        <v>37</v>
      </c>
      <c r="D29" t="s">
        <v>538</v>
      </c>
      <c r="E29" t="s">
        <v>4297</v>
      </c>
      <c r="G29" t="s">
        <v>4602</v>
      </c>
      <c r="I29" t="s">
        <v>607</v>
      </c>
      <c r="J29" t="s">
        <v>595</v>
      </c>
      <c r="K29" t="s">
        <v>4296</v>
      </c>
      <c r="O29" s="6"/>
      <c r="P29" s="6"/>
      <c r="Q29" s="2"/>
      <c r="R29" t="s">
        <v>46</v>
      </c>
    </row>
    <row r="30" spans="2:18" x14ac:dyDescent="0.3">
      <c r="B30" t="s">
        <v>4610</v>
      </c>
      <c r="C30" t="s">
        <v>73</v>
      </c>
      <c r="D30" t="s">
        <v>290</v>
      </c>
      <c r="E30" t="s">
        <v>1813</v>
      </c>
      <c r="G30" t="s">
        <v>4602</v>
      </c>
      <c r="I30" t="s">
        <v>607</v>
      </c>
      <c r="J30" t="s">
        <v>595</v>
      </c>
      <c r="K30" t="s">
        <v>1815</v>
      </c>
      <c r="L30" t="s">
        <v>1433</v>
      </c>
      <c r="O30" s="6"/>
      <c r="P30" s="6">
        <v>30000</v>
      </c>
      <c r="Q30" s="2">
        <v>0.5</v>
      </c>
      <c r="R30" t="s">
        <v>71</v>
      </c>
    </row>
    <row r="31" spans="2:18" x14ac:dyDescent="0.3">
      <c r="B31" t="s">
        <v>4611</v>
      </c>
      <c r="C31" t="s">
        <v>60</v>
      </c>
      <c r="D31" t="s">
        <v>61</v>
      </c>
      <c r="E31" t="s">
        <v>651</v>
      </c>
      <c r="G31" t="s">
        <v>4602</v>
      </c>
      <c r="I31" t="s">
        <v>588</v>
      </c>
      <c r="J31" t="s">
        <v>595</v>
      </c>
      <c r="K31" t="s">
        <v>4400</v>
      </c>
      <c r="O31" s="6"/>
      <c r="P31" s="6">
        <v>56</v>
      </c>
      <c r="Q31" s="2">
        <v>1</v>
      </c>
      <c r="R31" t="s">
        <v>166</v>
      </c>
    </row>
    <row r="32" spans="2:18" x14ac:dyDescent="0.3">
      <c r="B32" t="s">
        <v>4612</v>
      </c>
      <c r="C32" t="s">
        <v>42</v>
      </c>
      <c r="D32" t="s">
        <v>93</v>
      </c>
      <c r="E32" t="s">
        <v>1370</v>
      </c>
      <c r="F32" t="s">
        <v>4114</v>
      </c>
      <c r="G32" t="s">
        <v>4602</v>
      </c>
      <c r="I32" t="s">
        <v>1488</v>
      </c>
      <c r="J32" t="s">
        <v>595</v>
      </c>
      <c r="K32" t="s">
        <v>4113</v>
      </c>
      <c r="N32" t="s">
        <v>4613</v>
      </c>
      <c r="O32" s="6"/>
      <c r="P32" s="6">
        <v>1800</v>
      </c>
      <c r="Q32" s="2">
        <v>1</v>
      </c>
      <c r="R32" t="s">
        <v>71</v>
      </c>
    </row>
    <row r="33" spans="2:18" x14ac:dyDescent="0.3">
      <c r="B33" t="s">
        <v>4614</v>
      </c>
      <c r="C33" t="s">
        <v>85</v>
      </c>
      <c r="D33" t="s">
        <v>86</v>
      </c>
      <c r="E33" t="s">
        <v>132</v>
      </c>
      <c r="F33" t="s">
        <v>1339</v>
      </c>
      <c r="G33" t="s">
        <v>4602</v>
      </c>
      <c r="I33" t="s">
        <v>607</v>
      </c>
      <c r="J33" t="s">
        <v>595</v>
      </c>
      <c r="K33" t="s">
        <v>148</v>
      </c>
      <c r="N33" t="s">
        <v>3379</v>
      </c>
      <c r="O33" s="6"/>
      <c r="P33" s="6"/>
      <c r="Q33" s="2"/>
      <c r="R33" t="s">
        <v>166</v>
      </c>
    </row>
    <row r="34" spans="2:18" x14ac:dyDescent="0.3">
      <c r="B34" t="s">
        <v>4615</v>
      </c>
      <c r="C34" t="s">
        <v>28</v>
      </c>
      <c r="D34" t="s">
        <v>33</v>
      </c>
      <c r="E34" t="s">
        <v>1540</v>
      </c>
      <c r="G34" t="s">
        <v>4602</v>
      </c>
      <c r="I34" t="s">
        <v>588</v>
      </c>
      <c r="J34" t="s">
        <v>595</v>
      </c>
      <c r="K34" t="s">
        <v>1541</v>
      </c>
      <c r="O34" s="6"/>
      <c r="P34" s="6">
        <v>300</v>
      </c>
      <c r="Q34" s="2">
        <v>1</v>
      </c>
      <c r="R34" t="s">
        <v>166</v>
      </c>
    </row>
    <row r="35" spans="2:18" x14ac:dyDescent="0.3">
      <c r="B35" t="s">
        <v>4616</v>
      </c>
      <c r="C35" t="s">
        <v>66</v>
      </c>
      <c r="D35" t="s">
        <v>80</v>
      </c>
      <c r="E35" t="s">
        <v>81</v>
      </c>
      <c r="F35" t="s">
        <v>4617</v>
      </c>
      <c r="G35" t="s">
        <v>4602</v>
      </c>
      <c r="I35" t="s">
        <v>588</v>
      </c>
      <c r="J35" t="s">
        <v>595</v>
      </c>
      <c r="K35" t="s">
        <v>2351</v>
      </c>
      <c r="O35" s="6"/>
      <c r="P35" s="6">
        <v>96</v>
      </c>
      <c r="Q35" s="2">
        <v>1</v>
      </c>
      <c r="R35" t="s">
        <v>46</v>
      </c>
    </row>
    <row r="36" spans="2:18" x14ac:dyDescent="0.3">
      <c r="B36" t="s">
        <v>4618</v>
      </c>
      <c r="C36" t="s">
        <v>48</v>
      </c>
      <c r="D36" t="s">
        <v>49</v>
      </c>
      <c r="E36" t="s">
        <v>1732</v>
      </c>
      <c r="G36" t="s">
        <v>4602</v>
      </c>
      <c r="I36" t="s">
        <v>588</v>
      </c>
      <c r="J36" t="s">
        <v>599</v>
      </c>
      <c r="K36" t="s">
        <v>4619</v>
      </c>
      <c r="O36" s="6"/>
      <c r="P36" s="6">
        <v>62</v>
      </c>
      <c r="Q36" s="2">
        <v>1</v>
      </c>
      <c r="R36" t="s">
        <v>166</v>
      </c>
    </row>
    <row r="37" spans="2:18" x14ac:dyDescent="0.3">
      <c r="B37" t="s">
        <v>4620</v>
      </c>
      <c r="C37" t="s">
        <v>48</v>
      </c>
      <c r="D37" t="s">
        <v>403</v>
      </c>
      <c r="E37" t="s">
        <v>2088</v>
      </c>
      <c r="G37" t="s">
        <v>4602</v>
      </c>
      <c r="I37" t="s">
        <v>588</v>
      </c>
      <c r="J37" t="s">
        <v>595</v>
      </c>
      <c r="K37" t="s">
        <v>3484</v>
      </c>
      <c r="O37" s="6"/>
      <c r="P37" s="6"/>
      <c r="Q37" s="2"/>
      <c r="R37" t="s">
        <v>166</v>
      </c>
    </row>
    <row r="38" spans="2:18" x14ac:dyDescent="0.3">
      <c r="B38" t="s">
        <v>4621</v>
      </c>
      <c r="C38" t="s">
        <v>138</v>
      </c>
      <c r="D38" t="s">
        <v>139</v>
      </c>
      <c r="E38" t="s">
        <v>248</v>
      </c>
      <c r="F38" t="s">
        <v>3025</v>
      </c>
      <c r="G38" t="s">
        <v>4602</v>
      </c>
      <c r="I38" t="s">
        <v>588</v>
      </c>
      <c r="J38" t="s">
        <v>595</v>
      </c>
      <c r="K38" t="s">
        <v>1094</v>
      </c>
      <c r="L38" t="s">
        <v>977</v>
      </c>
      <c r="O38" s="6"/>
      <c r="P38" s="6">
        <v>69</v>
      </c>
      <c r="Q38" s="2">
        <v>1</v>
      </c>
      <c r="R38" t="s">
        <v>166</v>
      </c>
    </row>
    <row r="39" spans="2:18" x14ac:dyDescent="0.3">
      <c r="B39" t="s">
        <v>4622</v>
      </c>
      <c r="C39" t="s">
        <v>21</v>
      </c>
      <c r="D39" t="s">
        <v>680</v>
      </c>
      <c r="E39" t="s">
        <v>2320</v>
      </c>
      <c r="G39" t="s">
        <v>4602</v>
      </c>
      <c r="I39" t="s">
        <v>588</v>
      </c>
      <c r="J39" t="s">
        <v>595</v>
      </c>
      <c r="K39" t="s">
        <v>986</v>
      </c>
      <c r="O39" s="6"/>
      <c r="P39" s="6">
        <v>105</v>
      </c>
      <c r="Q39" s="2">
        <v>1</v>
      </c>
      <c r="R39" t="s">
        <v>83</v>
      </c>
    </row>
    <row r="40" spans="2:18" x14ac:dyDescent="0.3">
      <c r="B40" t="s">
        <v>4623</v>
      </c>
      <c r="C40" t="s">
        <v>85</v>
      </c>
      <c r="D40" t="s">
        <v>86</v>
      </c>
      <c r="E40" t="s">
        <v>87</v>
      </c>
      <c r="G40" t="s">
        <v>4602</v>
      </c>
      <c r="I40" t="s">
        <v>588</v>
      </c>
      <c r="J40" t="s">
        <v>595</v>
      </c>
      <c r="K40" t="s">
        <v>172</v>
      </c>
      <c r="O40" s="6"/>
      <c r="P40" s="6"/>
      <c r="Q40" s="2">
        <v>1</v>
      </c>
      <c r="R40" t="s">
        <v>166</v>
      </c>
    </row>
    <row r="41" spans="2:18" x14ac:dyDescent="0.3">
      <c r="B41" t="s">
        <v>4624</v>
      </c>
      <c r="C41" t="s">
        <v>42</v>
      </c>
      <c r="D41" t="s">
        <v>93</v>
      </c>
      <c r="E41" t="s">
        <v>1370</v>
      </c>
      <c r="F41" t="s">
        <v>4625</v>
      </c>
      <c r="G41" t="s">
        <v>4602</v>
      </c>
      <c r="I41" t="s">
        <v>588</v>
      </c>
      <c r="J41" t="s">
        <v>595</v>
      </c>
      <c r="K41" t="s">
        <v>1372</v>
      </c>
      <c r="L41" t="s">
        <v>1373</v>
      </c>
      <c r="O41" s="6"/>
      <c r="P41" s="6">
        <v>292</v>
      </c>
      <c r="Q41" s="2">
        <v>1</v>
      </c>
      <c r="R41" t="s">
        <v>83</v>
      </c>
    </row>
    <row r="42" spans="2:18" x14ac:dyDescent="0.3">
      <c r="B42" t="s">
        <v>4626</v>
      </c>
      <c r="C42" t="s">
        <v>37</v>
      </c>
      <c r="D42" t="s">
        <v>38</v>
      </c>
      <c r="E42" t="s">
        <v>310</v>
      </c>
      <c r="G42" t="s">
        <v>4602</v>
      </c>
      <c r="I42" t="s">
        <v>588</v>
      </c>
      <c r="J42" t="s">
        <v>595</v>
      </c>
      <c r="K42" t="s">
        <v>312</v>
      </c>
      <c r="O42" s="6"/>
      <c r="P42" s="6">
        <v>23</v>
      </c>
      <c r="Q42" s="2">
        <v>1</v>
      </c>
      <c r="R42" t="s">
        <v>166</v>
      </c>
    </row>
    <row r="43" spans="2:18" x14ac:dyDescent="0.3">
      <c r="B43" t="s">
        <v>4627</v>
      </c>
      <c r="C43" t="s">
        <v>138</v>
      </c>
      <c r="D43" t="s">
        <v>139</v>
      </c>
      <c r="E43" t="s">
        <v>1296</v>
      </c>
      <c r="F43" t="s">
        <v>4628</v>
      </c>
      <c r="G43" t="s">
        <v>4602</v>
      </c>
      <c r="I43" t="s">
        <v>588</v>
      </c>
      <c r="J43" t="s">
        <v>595</v>
      </c>
      <c r="K43" t="s">
        <v>2085</v>
      </c>
      <c r="O43" s="6"/>
      <c r="P43" s="6">
        <v>72</v>
      </c>
      <c r="Q43" s="2">
        <v>1</v>
      </c>
      <c r="R43" t="s">
        <v>166</v>
      </c>
    </row>
    <row r="44" spans="2:18" x14ac:dyDescent="0.3">
      <c r="B44" t="s">
        <v>4629</v>
      </c>
      <c r="C44" t="s">
        <v>21</v>
      </c>
      <c r="D44" t="s">
        <v>22</v>
      </c>
      <c r="E44" t="s">
        <v>690</v>
      </c>
      <c r="F44" t="s">
        <v>4630</v>
      </c>
      <c r="G44" t="s">
        <v>4602</v>
      </c>
      <c r="I44" t="s">
        <v>588</v>
      </c>
      <c r="J44" t="s">
        <v>595</v>
      </c>
      <c r="K44" t="s">
        <v>2762</v>
      </c>
      <c r="O44" s="6"/>
      <c r="P44" s="6">
        <v>80</v>
      </c>
      <c r="Q44" s="2">
        <v>1</v>
      </c>
      <c r="R44" t="s">
        <v>166</v>
      </c>
    </row>
    <row r="45" spans="2:18" x14ac:dyDescent="0.3">
      <c r="B45" t="s">
        <v>4631</v>
      </c>
      <c r="C45" t="s">
        <v>42</v>
      </c>
      <c r="D45" t="s">
        <v>520</v>
      </c>
      <c r="E45" t="s">
        <v>1325</v>
      </c>
      <c r="G45" t="s">
        <v>4602</v>
      </c>
      <c r="I45" t="s">
        <v>588</v>
      </c>
      <c r="J45" t="s">
        <v>595</v>
      </c>
      <c r="K45" t="s">
        <v>1326</v>
      </c>
      <c r="O45" s="6"/>
      <c r="P45" s="6">
        <v>60</v>
      </c>
      <c r="Q45" s="2">
        <v>1</v>
      </c>
      <c r="R45" t="s">
        <v>71</v>
      </c>
    </row>
    <row r="46" spans="2:18" x14ac:dyDescent="0.3">
      <c r="B46" t="s">
        <v>4632</v>
      </c>
      <c r="C46" t="s">
        <v>37</v>
      </c>
      <c r="D46" t="s">
        <v>362</v>
      </c>
      <c r="E46" t="s">
        <v>1451</v>
      </c>
      <c r="G46" t="s">
        <v>4602</v>
      </c>
      <c r="I46" t="s">
        <v>588</v>
      </c>
      <c r="J46" t="s">
        <v>595</v>
      </c>
      <c r="K46" t="s">
        <v>2931</v>
      </c>
      <c r="O46" s="6"/>
      <c r="P46" s="6">
        <v>76</v>
      </c>
      <c r="Q46" s="2">
        <v>1</v>
      </c>
      <c r="R46" t="s">
        <v>166</v>
      </c>
    </row>
    <row r="47" spans="2:18" x14ac:dyDescent="0.3">
      <c r="B47" t="s">
        <v>4633</v>
      </c>
      <c r="C47" t="s">
        <v>138</v>
      </c>
      <c r="D47" t="s">
        <v>139</v>
      </c>
      <c r="E47" t="s">
        <v>168</v>
      </c>
      <c r="F47" t="s">
        <v>2435</v>
      </c>
      <c r="G47" t="s">
        <v>4602</v>
      </c>
      <c r="I47" t="s">
        <v>588</v>
      </c>
      <c r="J47" t="s">
        <v>595</v>
      </c>
      <c r="K47" t="s">
        <v>2436</v>
      </c>
      <c r="O47" s="6"/>
      <c r="P47" s="6">
        <v>77</v>
      </c>
      <c r="Q47" s="2">
        <v>1</v>
      </c>
      <c r="R47" t="s">
        <v>166</v>
      </c>
    </row>
    <row r="48" spans="2:18" x14ac:dyDescent="0.3">
      <c r="B48" t="s">
        <v>4634</v>
      </c>
      <c r="C48" t="s">
        <v>37</v>
      </c>
      <c r="D48" t="s">
        <v>362</v>
      </c>
      <c r="E48" t="s">
        <v>811</v>
      </c>
      <c r="F48" t="s">
        <v>4635</v>
      </c>
      <c r="G48" t="s">
        <v>4602</v>
      </c>
      <c r="I48" t="s">
        <v>588</v>
      </c>
      <c r="J48" t="s">
        <v>595</v>
      </c>
      <c r="K48" t="s">
        <v>812</v>
      </c>
      <c r="L48" t="s">
        <v>601</v>
      </c>
      <c r="O48" s="6"/>
      <c r="P48" s="6">
        <v>165</v>
      </c>
      <c r="Q48" s="2">
        <v>1</v>
      </c>
      <c r="R48" t="s">
        <v>166</v>
      </c>
    </row>
    <row r="49" spans="2:18" x14ac:dyDescent="0.3">
      <c r="B49" t="s">
        <v>4636</v>
      </c>
      <c r="C49" t="s">
        <v>21</v>
      </c>
      <c r="D49" t="s">
        <v>22</v>
      </c>
      <c r="E49" t="s">
        <v>21</v>
      </c>
      <c r="G49" t="s">
        <v>4602</v>
      </c>
      <c r="I49" t="s">
        <v>588</v>
      </c>
      <c r="J49" t="s">
        <v>599</v>
      </c>
      <c r="K49" t="s">
        <v>1051</v>
      </c>
      <c r="L49" t="s">
        <v>1052</v>
      </c>
      <c r="O49" s="6"/>
      <c r="P49" s="6">
        <v>46</v>
      </c>
      <c r="Q49" s="2">
        <v>1</v>
      </c>
      <c r="R49" t="s">
        <v>83</v>
      </c>
    </row>
    <row r="50" spans="2:18" x14ac:dyDescent="0.3">
      <c r="B50" t="s">
        <v>4637</v>
      </c>
      <c r="C50" t="s">
        <v>176</v>
      </c>
      <c r="D50" t="s">
        <v>177</v>
      </c>
      <c r="E50" t="s">
        <v>372</v>
      </c>
      <c r="F50" t="s">
        <v>797</v>
      </c>
      <c r="G50" t="s">
        <v>4602</v>
      </c>
      <c r="I50" t="s">
        <v>588</v>
      </c>
      <c r="J50" t="s">
        <v>595</v>
      </c>
      <c r="K50" t="s">
        <v>798</v>
      </c>
      <c r="O50" s="6"/>
      <c r="P50" s="6">
        <v>390</v>
      </c>
      <c r="Q50" s="2">
        <v>1</v>
      </c>
      <c r="R50" t="s">
        <v>71</v>
      </c>
    </row>
    <row r="51" spans="2:18" x14ac:dyDescent="0.3">
      <c r="B51" t="s">
        <v>4638</v>
      </c>
      <c r="C51" t="s">
        <v>73</v>
      </c>
      <c r="D51" t="s">
        <v>290</v>
      </c>
      <c r="E51" t="s">
        <v>2189</v>
      </c>
      <c r="F51" t="s">
        <v>4639</v>
      </c>
      <c r="G51" t="s">
        <v>4602</v>
      </c>
      <c r="I51" t="s">
        <v>607</v>
      </c>
      <c r="J51" t="s">
        <v>595</v>
      </c>
      <c r="K51" t="s">
        <v>2191</v>
      </c>
      <c r="O51" s="6"/>
      <c r="P51" s="6">
        <v>205</v>
      </c>
      <c r="Q51" s="2">
        <v>1</v>
      </c>
      <c r="R51" t="s">
        <v>46</v>
      </c>
    </row>
    <row r="52" spans="2:18" x14ac:dyDescent="0.3">
      <c r="B52" t="s">
        <v>4640</v>
      </c>
      <c r="C52" t="s">
        <v>66</v>
      </c>
      <c r="D52" t="s">
        <v>80</v>
      </c>
      <c r="E52" t="s">
        <v>4555</v>
      </c>
      <c r="F52" t="s">
        <v>4641</v>
      </c>
      <c r="G52" t="s">
        <v>4602</v>
      </c>
      <c r="I52" t="s">
        <v>588</v>
      </c>
      <c r="J52" t="s">
        <v>595</v>
      </c>
      <c r="K52" t="s">
        <v>190</v>
      </c>
      <c r="L52" t="s">
        <v>4642</v>
      </c>
      <c r="O52" s="6"/>
      <c r="P52" s="6">
        <v>60</v>
      </c>
      <c r="Q52" s="2">
        <v>1</v>
      </c>
      <c r="R52" t="s">
        <v>71</v>
      </c>
    </row>
    <row r="53" spans="2:18" x14ac:dyDescent="0.3">
      <c r="B53" t="s">
        <v>4643</v>
      </c>
      <c r="C53" t="s">
        <v>42</v>
      </c>
      <c r="D53" t="s">
        <v>520</v>
      </c>
      <c r="E53" t="s">
        <v>1518</v>
      </c>
      <c r="G53" t="s">
        <v>4602</v>
      </c>
      <c r="I53" t="s">
        <v>607</v>
      </c>
      <c r="J53" t="s">
        <v>595</v>
      </c>
      <c r="K53" t="s">
        <v>1519</v>
      </c>
      <c r="O53" s="6"/>
      <c r="P53" s="6">
        <v>2000</v>
      </c>
      <c r="Q53" s="2"/>
      <c r="R53" t="s">
        <v>46</v>
      </c>
    </row>
    <row r="54" spans="2:18" x14ac:dyDescent="0.3">
      <c r="B54" t="s">
        <v>4644</v>
      </c>
      <c r="C54" t="s">
        <v>28</v>
      </c>
      <c r="D54" t="s">
        <v>29</v>
      </c>
      <c r="E54" t="s">
        <v>295</v>
      </c>
      <c r="G54" t="s">
        <v>4602</v>
      </c>
      <c r="I54" t="s">
        <v>588</v>
      </c>
      <c r="J54" t="s">
        <v>595</v>
      </c>
      <c r="K54" t="s">
        <v>296</v>
      </c>
      <c r="O54" s="6"/>
      <c r="P54" s="6"/>
      <c r="R54" t="s">
        <v>46</v>
      </c>
    </row>
    <row r="55" spans="2:18" x14ac:dyDescent="0.3">
      <c r="B55" t="s">
        <v>4645</v>
      </c>
      <c r="C55" t="s">
        <v>73</v>
      </c>
      <c r="D55" t="s">
        <v>74</v>
      </c>
      <c r="E55" t="s">
        <v>3702</v>
      </c>
      <c r="G55" t="s">
        <v>4602</v>
      </c>
      <c r="I55" t="s">
        <v>588</v>
      </c>
      <c r="J55" t="s">
        <v>595</v>
      </c>
      <c r="K55" t="s">
        <v>4354</v>
      </c>
      <c r="O55" s="6"/>
      <c r="P55" s="6">
        <v>225</v>
      </c>
      <c r="Q55" s="2">
        <v>1</v>
      </c>
      <c r="R55" t="s">
        <v>166</v>
      </c>
    </row>
    <row r="56" spans="2:18" x14ac:dyDescent="0.3">
      <c r="B56" t="s">
        <v>4646</v>
      </c>
      <c r="C56" t="s">
        <v>42</v>
      </c>
      <c r="D56" t="s">
        <v>93</v>
      </c>
      <c r="E56" t="s">
        <v>2805</v>
      </c>
      <c r="F56" t="s">
        <v>2806</v>
      </c>
      <c r="G56" t="s">
        <v>4602</v>
      </c>
      <c r="I56" t="s">
        <v>588</v>
      </c>
      <c r="J56" t="s">
        <v>595</v>
      </c>
      <c r="K56" t="s">
        <v>986</v>
      </c>
      <c r="O56" s="6"/>
      <c r="P56" s="6">
        <v>1349</v>
      </c>
      <c r="Q56" s="2">
        <v>1</v>
      </c>
      <c r="R56" t="s">
        <v>166</v>
      </c>
    </row>
    <row r="57" spans="2:18" x14ac:dyDescent="0.3">
      <c r="B57" t="s">
        <v>4647</v>
      </c>
      <c r="C57" t="s">
        <v>21</v>
      </c>
      <c r="D57" t="s">
        <v>22</v>
      </c>
      <c r="E57" t="s">
        <v>1019</v>
      </c>
      <c r="G57" t="s">
        <v>4602</v>
      </c>
      <c r="I57" t="s">
        <v>607</v>
      </c>
      <c r="J57" t="s">
        <v>595</v>
      </c>
      <c r="K57" t="s">
        <v>1021</v>
      </c>
      <c r="N57" t="s">
        <v>4648</v>
      </c>
      <c r="O57" s="6">
        <v>1950</v>
      </c>
      <c r="P57" s="6">
        <v>488</v>
      </c>
      <c r="Q57" s="2">
        <v>0.25</v>
      </c>
      <c r="R57" t="s">
        <v>46</v>
      </c>
    </row>
    <row r="58" spans="2:18" x14ac:dyDescent="0.3">
      <c r="B58" t="s">
        <v>4649</v>
      </c>
      <c r="C58" t="s">
        <v>138</v>
      </c>
      <c r="D58" t="s">
        <v>139</v>
      </c>
      <c r="E58" t="s">
        <v>1138</v>
      </c>
      <c r="F58" t="s">
        <v>2370</v>
      </c>
      <c r="G58" t="s">
        <v>4602</v>
      </c>
      <c r="I58" t="s">
        <v>588</v>
      </c>
      <c r="J58" t="s">
        <v>595</v>
      </c>
      <c r="K58" t="s">
        <v>2371</v>
      </c>
      <c r="O58" s="6"/>
      <c r="P58" s="6">
        <v>377</v>
      </c>
      <c r="Q58" s="2">
        <v>1</v>
      </c>
      <c r="R58" t="s">
        <v>46</v>
      </c>
    </row>
    <row r="59" spans="2:18" x14ac:dyDescent="0.3">
      <c r="B59" t="s">
        <v>4650</v>
      </c>
      <c r="C59" t="s">
        <v>42</v>
      </c>
      <c r="D59" t="s">
        <v>316</v>
      </c>
      <c r="E59" t="s">
        <v>922</v>
      </c>
      <c r="F59" t="s">
        <v>4651</v>
      </c>
      <c r="G59" t="s">
        <v>4602</v>
      </c>
      <c r="I59" t="s">
        <v>588</v>
      </c>
      <c r="J59" t="s">
        <v>595</v>
      </c>
      <c r="K59" t="s">
        <v>1323</v>
      </c>
      <c r="L59" t="s">
        <v>769</v>
      </c>
      <c r="O59" s="6"/>
      <c r="P59" s="6">
        <v>55</v>
      </c>
      <c r="Q59" s="2">
        <v>1</v>
      </c>
      <c r="R59" t="s">
        <v>83</v>
      </c>
    </row>
    <row r="60" spans="2:18" x14ac:dyDescent="0.3">
      <c r="B60" t="s">
        <v>4652</v>
      </c>
      <c r="C60" t="s">
        <v>37</v>
      </c>
      <c r="D60" t="s">
        <v>390</v>
      </c>
      <c r="E60" t="s">
        <v>856</v>
      </c>
      <c r="G60" t="s">
        <v>4602</v>
      </c>
      <c r="I60" t="s">
        <v>588</v>
      </c>
      <c r="J60" t="s">
        <v>595</v>
      </c>
      <c r="K60" t="s">
        <v>4653</v>
      </c>
      <c r="O60" s="6"/>
      <c r="P60" s="6">
        <v>90</v>
      </c>
      <c r="Q60" s="2">
        <v>1</v>
      </c>
      <c r="R60" t="s">
        <v>166</v>
      </c>
    </row>
    <row r="61" spans="2:18" x14ac:dyDescent="0.3">
      <c r="B61" t="s">
        <v>4654</v>
      </c>
      <c r="C61" t="s">
        <v>66</v>
      </c>
      <c r="D61" t="s">
        <v>67</v>
      </c>
      <c r="E61" t="s">
        <v>874</v>
      </c>
      <c r="F61" t="s">
        <v>1744</v>
      </c>
      <c r="G61" t="s">
        <v>4602</v>
      </c>
      <c r="I61" t="s">
        <v>588</v>
      </c>
      <c r="J61" t="s">
        <v>595</v>
      </c>
      <c r="K61" t="s">
        <v>1745</v>
      </c>
      <c r="L61" t="s">
        <v>1746</v>
      </c>
      <c r="O61" s="6"/>
      <c r="P61" s="6">
        <v>162</v>
      </c>
      <c r="Q61" s="2">
        <v>0</v>
      </c>
      <c r="R61" t="s">
        <v>71</v>
      </c>
    </row>
    <row r="62" spans="2:18" x14ac:dyDescent="0.3">
      <c r="B62" t="s">
        <v>4655</v>
      </c>
      <c r="C62" t="s">
        <v>42</v>
      </c>
      <c r="D62" t="s">
        <v>520</v>
      </c>
      <c r="E62" t="s">
        <v>1087</v>
      </c>
      <c r="G62" t="s">
        <v>4602</v>
      </c>
      <c r="I62" t="s">
        <v>588</v>
      </c>
      <c r="J62" t="s">
        <v>595</v>
      </c>
      <c r="K62" t="s">
        <v>2316</v>
      </c>
      <c r="O62" s="6"/>
      <c r="P62" s="6">
        <v>1066</v>
      </c>
      <c r="Q62" s="2">
        <v>1</v>
      </c>
      <c r="R62" t="s">
        <v>71</v>
      </c>
    </row>
    <row r="63" spans="2:18" x14ac:dyDescent="0.3">
      <c r="B63" t="s">
        <v>4656</v>
      </c>
      <c r="C63" t="s">
        <v>42</v>
      </c>
      <c r="D63" t="s">
        <v>93</v>
      </c>
      <c r="E63" t="s">
        <v>301</v>
      </c>
      <c r="G63" t="s">
        <v>4602</v>
      </c>
      <c r="I63" t="s">
        <v>588</v>
      </c>
      <c r="J63" t="s">
        <v>595</v>
      </c>
      <c r="O63" s="6"/>
      <c r="P63" s="6">
        <v>156</v>
      </c>
      <c r="Q63" s="2">
        <v>1</v>
      </c>
      <c r="R63" t="s">
        <v>83</v>
      </c>
    </row>
    <row r="64" spans="2:18" x14ac:dyDescent="0.3">
      <c r="B64" t="s">
        <v>4657</v>
      </c>
      <c r="C64" t="s">
        <v>21</v>
      </c>
      <c r="D64" t="s">
        <v>22</v>
      </c>
      <c r="E64" t="s">
        <v>1055</v>
      </c>
      <c r="F64" t="s">
        <v>955</v>
      </c>
      <c r="G64" t="s">
        <v>4602</v>
      </c>
      <c r="I64" t="s">
        <v>607</v>
      </c>
      <c r="J64" t="s">
        <v>595</v>
      </c>
      <c r="K64" t="s">
        <v>1201</v>
      </c>
      <c r="O64" s="6"/>
      <c r="P64" s="6">
        <v>2035</v>
      </c>
      <c r="Q64" s="2">
        <v>1</v>
      </c>
      <c r="R64" t="s">
        <v>931</v>
      </c>
    </row>
    <row r="65" spans="2:18" x14ac:dyDescent="0.3">
      <c r="B65" t="s">
        <v>4658</v>
      </c>
      <c r="C65" t="s">
        <v>138</v>
      </c>
      <c r="D65" t="s">
        <v>139</v>
      </c>
      <c r="E65" t="s">
        <v>613</v>
      </c>
      <c r="G65" t="s">
        <v>4602</v>
      </c>
      <c r="I65" t="s">
        <v>588</v>
      </c>
      <c r="J65" t="s">
        <v>595</v>
      </c>
      <c r="K65" t="s">
        <v>2636</v>
      </c>
      <c r="O65" s="6"/>
      <c r="P65" s="6"/>
      <c r="Q65" s="2">
        <v>1</v>
      </c>
      <c r="R65" t="s">
        <v>46</v>
      </c>
    </row>
    <row r="66" spans="2:18" x14ac:dyDescent="0.3">
      <c r="B66" t="s">
        <v>4659</v>
      </c>
      <c r="C66" t="s">
        <v>42</v>
      </c>
      <c r="D66" t="s">
        <v>43</v>
      </c>
      <c r="E66" t="s">
        <v>838</v>
      </c>
      <c r="G66" t="s">
        <v>4602</v>
      </c>
      <c r="I66" t="s">
        <v>607</v>
      </c>
      <c r="J66" t="s">
        <v>595</v>
      </c>
      <c r="K66" t="s">
        <v>840</v>
      </c>
      <c r="O66" s="6"/>
      <c r="P66" s="6">
        <v>2002</v>
      </c>
      <c r="Q66" s="2">
        <v>1</v>
      </c>
      <c r="R66" t="s">
        <v>46</v>
      </c>
    </row>
    <row r="67" spans="2:18" x14ac:dyDescent="0.3">
      <c r="B67" t="s">
        <v>4660</v>
      </c>
      <c r="C67" t="s">
        <v>37</v>
      </c>
      <c r="D67" t="s">
        <v>390</v>
      </c>
      <c r="E67" t="s">
        <v>971</v>
      </c>
      <c r="G67" t="s">
        <v>4602</v>
      </c>
      <c r="I67" t="s">
        <v>588</v>
      </c>
      <c r="J67" t="s">
        <v>595</v>
      </c>
      <c r="K67" t="s">
        <v>973</v>
      </c>
      <c r="O67" s="6"/>
      <c r="P67" s="6">
        <v>900</v>
      </c>
      <c r="Q67" s="2">
        <v>1</v>
      </c>
      <c r="R67" t="s">
        <v>166</v>
      </c>
    </row>
    <row r="68" spans="2:18" x14ac:dyDescent="0.3">
      <c r="B68" t="s">
        <v>4661</v>
      </c>
      <c r="C68" t="s">
        <v>21</v>
      </c>
      <c r="D68" t="s">
        <v>22</v>
      </c>
      <c r="E68" t="s">
        <v>1189</v>
      </c>
      <c r="F68" t="s">
        <v>4662</v>
      </c>
      <c r="G68" t="s">
        <v>4602</v>
      </c>
      <c r="I68" t="s">
        <v>588</v>
      </c>
      <c r="J68" t="s">
        <v>595</v>
      </c>
      <c r="K68" t="s">
        <v>1736</v>
      </c>
      <c r="O68" s="6"/>
      <c r="P68" s="6">
        <v>158</v>
      </c>
      <c r="Q68" s="2">
        <v>1</v>
      </c>
      <c r="R68" t="s">
        <v>166</v>
      </c>
    </row>
    <row r="69" spans="2:18" x14ac:dyDescent="0.3">
      <c r="B69" t="s">
        <v>4663</v>
      </c>
      <c r="C69" t="s">
        <v>66</v>
      </c>
      <c r="D69" t="s">
        <v>67</v>
      </c>
      <c r="E69" t="s">
        <v>4385</v>
      </c>
      <c r="G69" t="s">
        <v>4602</v>
      </c>
      <c r="I69" t="s">
        <v>607</v>
      </c>
      <c r="J69" t="s">
        <v>595</v>
      </c>
      <c r="K69" t="s">
        <v>4384</v>
      </c>
      <c r="O69" s="6"/>
      <c r="P69" s="6"/>
      <c r="Q69" s="2"/>
      <c r="R69" t="s">
        <v>46</v>
      </c>
    </row>
    <row r="70" spans="2:18" x14ac:dyDescent="0.3">
      <c r="B70" t="s">
        <v>4664</v>
      </c>
      <c r="C70" t="s">
        <v>85</v>
      </c>
      <c r="D70" t="s">
        <v>86</v>
      </c>
      <c r="E70" t="s">
        <v>344</v>
      </c>
      <c r="F70" t="s">
        <v>2916</v>
      </c>
      <c r="G70" t="s">
        <v>4602</v>
      </c>
      <c r="I70" t="s">
        <v>588</v>
      </c>
      <c r="J70" t="s">
        <v>595</v>
      </c>
      <c r="K70" t="s">
        <v>2917</v>
      </c>
      <c r="O70" s="6"/>
      <c r="P70" s="6">
        <v>89</v>
      </c>
      <c r="Q70" s="2">
        <v>1</v>
      </c>
      <c r="R70" t="s">
        <v>166</v>
      </c>
    </row>
    <row r="71" spans="2:18" x14ac:dyDescent="0.3">
      <c r="B71" t="s">
        <v>4665</v>
      </c>
      <c r="C71" t="s">
        <v>66</v>
      </c>
      <c r="D71" t="s">
        <v>67</v>
      </c>
      <c r="E71" t="s">
        <v>598</v>
      </c>
      <c r="G71" t="s">
        <v>4602</v>
      </c>
      <c r="I71" t="s">
        <v>588</v>
      </c>
      <c r="J71" t="s">
        <v>595</v>
      </c>
      <c r="K71" t="s">
        <v>702</v>
      </c>
      <c r="O71" s="6"/>
      <c r="P71" s="6">
        <v>65</v>
      </c>
      <c r="Q71" s="2">
        <v>1</v>
      </c>
      <c r="R71" t="s">
        <v>71</v>
      </c>
    </row>
    <row r="72" spans="2:18" x14ac:dyDescent="0.3">
      <c r="B72" t="s">
        <v>4666</v>
      </c>
      <c r="C72" t="s">
        <v>85</v>
      </c>
      <c r="D72" t="s">
        <v>86</v>
      </c>
      <c r="E72" t="s">
        <v>120</v>
      </c>
      <c r="F72" t="s">
        <v>3781</v>
      </c>
      <c r="G72" t="s">
        <v>4602</v>
      </c>
      <c r="I72" t="s">
        <v>607</v>
      </c>
      <c r="J72" t="s">
        <v>595</v>
      </c>
      <c r="K72" t="s">
        <v>130</v>
      </c>
      <c r="L72" t="s">
        <v>862</v>
      </c>
      <c r="N72" t="s">
        <v>1818</v>
      </c>
      <c r="O72" s="6">
        <v>6900</v>
      </c>
      <c r="P72" s="6">
        <v>428</v>
      </c>
      <c r="Q72" s="2">
        <v>0.06</v>
      </c>
      <c r="R72" t="s">
        <v>931</v>
      </c>
    </row>
    <row r="73" spans="2:18" x14ac:dyDescent="0.3">
      <c r="B73" t="s">
        <v>4667</v>
      </c>
      <c r="C73" t="s">
        <v>48</v>
      </c>
      <c r="D73" t="s">
        <v>49</v>
      </c>
      <c r="E73" t="s">
        <v>50</v>
      </c>
      <c r="G73" t="s">
        <v>4602</v>
      </c>
      <c r="I73" t="s">
        <v>588</v>
      </c>
      <c r="J73" t="s">
        <v>595</v>
      </c>
      <c r="K73" t="s">
        <v>51</v>
      </c>
      <c r="O73" s="6"/>
      <c r="P73" s="6">
        <v>71</v>
      </c>
      <c r="Q73" s="2">
        <v>1</v>
      </c>
      <c r="R73" t="s">
        <v>166</v>
      </c>
    </row>
    <row r="74" spans="2:18" x14ac:dyDescent="0.3">
      <c r="B74" t="s">
        <v>4668</v>
      </c>
      <c r="C74" t="s">
        <v>66</v>
      </c>
      <c r="D74" t="s">
        <v>67</v>
      </c>
      <c r="E74" t="s">
        <v>874</v>
      </c>
      <c r="G74" t="s">
        <v>4602</v>
      </c>
      <c r="I74" t="s">
        <v>588</v>
      </c>
      <c r="J74" t="s">
        <v>595</v>
      </c>
      <c r="K74" t="s">
        <v>875</v>
      </c>
      <c r="N74" t="s">
        <v>1152</v>
      </c>
      <c r="O74" s="6"/>
      <c r="P74" s="6"/>
      <c r="Q74" s="2">
        <v>1</v>
      </c>
      <c r="R74" t="s">
        <v>83</v>
      </c>
    </row>
    <row r="75" spans="2:18" x14ac:dyDescent="0.3">
      <c r="B75" t="s">
        <v>4669</v>
      </c>
      <c r="C75" t="s">
        <v>42</v>
      </c>
      <c r="D75" t="s">
        <v>520</v>
      </c>
      <c r="E75" t="s">
        <v>1087</v>
      </c>
      <c r="G75" t="s">
        <v>4602</v>
      </c>
      <c r="I75" t="s">
        <v>588</v>
      </c>
      <c r="J75" t="s">
        <v>595</v>
      </c>
      <c r="K75" t="s">
        <v>2316</v>
      </c>
      <c r="O75" s="6"/>
      <c r="P75" s="6">
        <v>372</v>
      </c>
      <c r="Q75" s="2">
        <v>1</v>
      </c>
      <c r="R75" t="s">
        <v>166</v>
      </c>
    </row>
    <row r="76" spans="2:18" x14ac:dyDescent="0.3">
      <c r="B76" t="s">
        <v>4670</v>
      </c>
      <c r="C76" t="s">
        <v>48</v>
      </c>
      <c r="D76" t="s">
        <v>228</v>
      </c>
      <c r="E76" t="s">
        <v>781</v>
      </c>
      <c r="F76" t="s">
        <v>1122</v>
      </c>
      <c r="G76" t="s">
        <v>4602</v>
      </c>
      <c r="I76" t="s">
        <v>588</v>
      </c>
      <c r="J76" t="s">
        <v>599</v>
      </c>
      <c r="K76" t="s">
        <v>1123</v>
      </c>
      <c r="L76" t="s">
        <v>601</v>
      </c>
      <c r="O76" s="6"/>
      <c r="P76" s="6">
        <v>54</v>
      </c>
      <c r="Q76" s="2">
        <v>1</v>
      </c>
      <c r="R76" t="s">
        <v>83</v>
      </c>
    </row>
    <row r="77" spans="2:18" x14ac:dyDescent="0.3">
      <c r="B77" t="s">
        <v>4671</v>
      </c>
      <c r="C77" t="s">
        <v>66</v>
      </c>
      <c r="D77" t="s">
        <v>80</v>
      </c>
      <c r="E77" t="s">
        <v>807</v>
      </c>
      <c r="G77" t="s">
        <v>4602</v>
      </c>
      <c r="I77" t="s">
        <v>607</v>
      </c>
      <c r="J77" t="s">
        <v>595</v>
      </c>
      <c r="K77" t="s">
        <v>809</v>
      </c>
      <c r="N77" t="s">
        <v>4672</v>
      </c>
      <c r="O77" s="6"/>
      <c r="P77" s="6">
        <v>2000</v>
      </c>
      <c r="Q77" s="2">
        <v>1</v>
      </c>
      <c r="R77" t="s">
        <v>931</v>
      </c>
    </row>
    <row r="78" spans="2:18" x14ac:dyDescent="0.3">
      <c r="B78" t="s">
        <v>4673</v>
      </c>
      <c r="C78" t="s">
        <v>138</v>
      </c>
      <c r="D78" t="s">
        <v>139</v>
      </c>
      <c r="E78" t="s">
        <v>859</v>
      </c>
      <c r="F78" t="s">
        <v>860</v>
      </c>
      <c r="G78" t="s">
        <v>4602</v>
      </c>
      <c r="I78" t="s">
        <v>607</v>
      </c>
      <c r="J78" t="s">
        <v>595</v>
      </c>
      <c r="K78" t="s">
        <v>4674</v>
      </c>
      <c r="O78" s="6"/>
      <c r="P78" s="6">
        <v>248</v>
      </c>
      <c r="Q78" s="2">
        <v>1</v>
      </c>
      <c r="R78" t="s">
        <v>166</v>
      </c>
    </row>
    <row r="79" spans="2:18" x14ac:dyDescent="0.3">
      <c r="B79" t="s">
        <v>4675</v>
      </c>
      <c r="C79" t="s">
        <v>66</v>
      </c>
      <c r="D79" t="s">
        <v>67</v>
      </c>
      <c r="E79" t="s">
        <v>598</v>
      </c>
      <c r="F79" t="s">
        <v>2914</v>
      </c>
      <c r="G79" t="s">
        <v>4602</v>
      </c>
      <c r="I79" t="s">
        <v>588</v>
      </c>
      <c r="J79" t="s">
        <v>595</v>
      </c>
      <c r="K79" t="s">
        <v>1058</v>
      </c>
      <c r="O79" s="6"/>
      <c r="P79" s="6">
        <v>57</v>
      </c>
      <c r="Q79" s="2">
        <v>1</v>
      </c>
      <c r="R79" t="s">
        <v>166</v>
      </c>
    </row>
    <row r="80" spans="2:18" x14ac:dyDescent="0.3">
      <c r="B80" t="s">
        <v>4676</v>
      </c>
      <c r="C80" t="s">
        <v>42</v>
      </c>
      <c r="D80" t="s">
        <v>43</v>
      </c>
      <c r="E80" t="s">
        <v>506</v>
      </c>
      <c r="G80" t="s">
        <v>4602</v>
      </c>
      <c r="I80" t="s">
        <v>588</v>
      </c>
      <c r="J80" t="s">
        <v>595</v>
      </c>
      <c r="K80" t="s">
        <v>507</v>
      </c>
      <c r="L80" t="s">
        <v>4677</v>
      </c>
      <c r="O80" s="6"/>
      <c r="P80" s="6">
        <v>2639</v>
      </c>
      <c r="Q80" s="2"/>
      <c r="R80" t="s">
        <v>71</v>
      </c>
    </row>
    <row r="81" spans="2:18" x14ac:dyDescent="0.3">
      <c r="B81" t="s">
        <v>4678</v>
      </c>
      <c r="C81" t="s">
        <v>21</v>
      </c>
      <c r="D81" t="s">
        <v>22</v>
      </c>
      <c r="E81" t="s">
        <v>1055</v>
      </c>
      <c r="F81" t="s">
        <v>3797</v>
      </c>
      <c r="G81" t="s">
        <v>4602</v>
      </c>
      <c r="I81" t="s">
        <v>607</v>
      </c>
      <c r="J81" t="s">
        <v>595</v>
      </c>
      <c r="K81" t="s">
        <v>1201</v>
      </c>
      <c r="O81" s="6"/>
      <c r="P81" s="6"/>
      <c r="Q81" s="2"/>
      <c r="R81" t="s">
        <v>71</v>
      </c>
    </row>
    <row r="82" spans="2:18" x14ac:dyDescent="0.3">
      <c r="B82" t="s">
        <v>4679</v>
      </c>
      <c r="C82" t="s">
        <v>138</v>
      </c>
      <c r="D82" t="s">
        <v>139</v>
      </c>
      <c r="E82" t="s">
        <v>168</v>
      </c>
      <c r="G82" t="s">
        <v>4602</v>
      </c>
      <c r="I82" t="s">
        <v>588</v>
      </c>
      <c r="J82" t="s">
        <v>595</v>
      </c>
      <c r="K82" t="s">
        <v>4361</v>
      </c>
      <c r="O82" s="6"/>
      <c r="P82" s="6"/>
      <c r="Q82" s="2">
        <v>1</v>
      </c>
      <c r="R82" t="s">
        <v>46</v>
      </c>
    </row>
    <row r="83" spans="2:18" x14ac:dyDescent="0.3">
      <c r="B83" t="s">
        <v>4680</v>
      </c>
      <c r="C83" t="s">
        <v>42</v>
      </c>
      <c r="D83" t="s">
        <v>93</v>
      </c>
      <c r="E83" t="s">
        <v>1370</v>
      </c>
      <c r="F83" t="s">
        <v>1371</v>
      </c>
      <c r="G83" t="s">
        <v>4602</v>
      </c>
      <c r="I83" t="s">
        <v>588</v>
      </c>
      <c r="J83" t="s">
        <v>595</v>
      </c>
      <c r="K83" t="s">
        <v>1372</v>
      </c>
      <c r="L83" t="s">
        <v>1373</v>
      </c>
      <c r="O83" s="6"/>
      <c r="P83" s="6">
        <v>175</v>
      </c>
      <c r="Q83" s="2">
        <v>1</v>
      </c>
      <c r="R83" t="s">
        <v>166</v>
      </c>
    </row>
    <row r="84" spans="2:18" x14ac:dyDescent="0.3">
      <c r="B84" t="s">
        <v>4681</v>
      </c>
      <c r="C84" t="s">
        <v>60</v>
      </c>
      <c r="D84" t="s">
        <v>61</v>
      </c>
      <c r="E84" t="s">
        <v>933</v>
      </c>
      <c r="G84" t="s">
        <v>4602</v>
      </c>
      <c r="I84" t="s">
        <v>588</v>
      </c>
      <c r="J84" t="s">
        <v>595</v>
      </c>
      <c r="K84" t="s">
        <v>935</v>
      </c>
      <c r="O84" s="6"/>
      <c r="P84" s="6">
        <v>82</v>
      </c>
      <c r="Q84" s="2">
        <v>1</v>
      </c>
      <c r="R84" t="s">
        <v>166</v>
      </c>
    </row>
    <row r="85" spans="2:18" x14ac:dyDescent="0.3">
      <c r="B85" t="s">
        <v>4682</v>
      </c>
      <c r="C85" t="s">
        <v>53</v>
      </c>
      <c r="D85" t="s">
        <v>54</v>
      </c>
      <c r="E85" t="s">
        <v>1260</v>
      </c>
      <c r="F85" t="s">
        <v>3886</v>
      </c>
      <c r="G85" t="s">
        <v>4602</v>
      </c>
      <c r="I85" t="s">
        <v>607</v>
      </c>
      <c r="J85" t="s">
        <v>595</v>
      </c>
      <c r="K85" t="s">
        <v>26</v>
      </c>
      <c r="O85" s="6"/>
      <c r="P85" s="6">
        <v>1890</v>
      </c>
      <c r="Q85" s="2">
        <v>1</v>
      </c>
      <c r="R85" t="s">
        <v>71</v>
      </c>
    </row>
    <row r="86" spans="2:18" x14ac:dyDescent="0.3">
      <c r="B86" t="s">
        <v>4683</v>
      </c>
      <c r="C86" t="s">
        <v>66</v>
      </c>
      <c r="D86" t="s">
        <v>67</v>
      </c>
      <c r="E86" t="s">
        <v>738</v>
      </c>
      <c r="G86" t="s">
        <v>4602</v>
      </c>
      <c r="I86" t="s">
        <v>588</v>
      </c>
      <c r="J86" t="s">
        <v>595</v>
      </c>
      <c r="K86" t="s">
        <v>825</v>
      </c>
      <c r="O86" s="6"/>
      <c r="P86" s="6">
        <v>50</v>
      </c>
      <c r="Q86" s="2">
        <v>1</v>
      </c>
      <c r="R86" t="s">
        <v>83</v>
      </c>
    </row>
    <row r="87" spans="2:18" x14ac:dyDescent="0.3">
      <c r="B87" t="s">
        <v>4684</v>
      </c>
      <c r="C87" t="s">
        <v>21</v>
      </c>
      <c r="D87" t="s">
        <v>22</v>
      </c>
      <c r="E87" t="s">
        <v>1996</v>
      </c>
      <c r="F87" t="s">
        <v>4685</v>
      </c>
      <c r="G87" t="s">
        <v>4602</v>
      </c>
      <c r="I87" t="s">
        <v>588</v>
      </c>
      <c r="J87" t="s">
        <v>595</v>
      </c>
      <c r="K87" t="s">
        <v>4127</v>
      </c>
      <c r="O87" s="6"/>
      <c r="P87" s="6">
        <v>54</v>
      </c>
      <c r="Q87" s="2">
        <v>1</v>
      </c>
      <c r="R87" t="s">
        <v>166</v>
      </c>
    </row>
    <row r="88" spans="2:18" x14ac:dyDescent="0.3">
      <c r="B88" t="s">
        <v>4686</v>
      </c>
      <c r="C88" t="s">
        <v>85</v>
      </c>
      <c r="D88" t="s">
        <v>86</v>
      </c>
      <c r="E88" t="s">
        <v>120</v>
      </c>
      <c r="F88" t="s">
        <v>4687</v>
      </c>
      <c r="G88" t="s">
        <v>4602</v>
      </c>
      <c r="I88" t="s">
        <v>588</v>
      </c>
      <c r="J88" t="s">
        <v>595</v>
      </c>
      <c r="K88" t="s">
        <v>121</v>
      </c>
      <c r="O88" s="6"/>
      <c r="P88" s="6"/>
      <c r="Q88" s="2">
        <v>1</v>
      </c>
      <c r="R88" t="s">
        <v>83</v>
      </c>
    </row>
    <row r="89" spans="2:18" x14ac:dyDescent="0.3">
      <c r="B89" t="s">
        <v>4688</v>
      </c>
      <c r="C89" t="s">
        <v>85</v>
      </c>
      <c r="D89" t="s">
        <v>86</v>
      </c>
      <c r="E89" t="s">
        <v>85</v>
      </c>
      <c r="G89" t="s">
        <v>4602</v>
      </c>
      <c r="I89" t="s">
        <v>588</v>
      </c>
      <c r="J89" t="s">
        <v>595</v>
      </c>
      <c r="K89" t="s">
        <v>145</v>
      </c>
      <c r="O89" s="6"/>
      <c r="P89" s="6">
        <v>594</v>
      </c>
      <c r="Q89" s="2">
        <v>1</v>
      </c>
      <c r="R89" t="s">
        <v>83</v>
      </c>
    </row>
    <row r="90" spans="2:18" x14ac:dyDescent="0.3">
      <c r="B90" t="s">
        <v>4689</v>
      </c>
      <c r="C90" t="s">
        <v>28</v>
      </c>
      <c r="D90" t="s">
        <v>29</v>
      </c>
      <c r="E90" t="s">
        <v>2150</v>
      </c>
      <c r="F90" t="s">
        <v>4690</v>
      </c>
      <c r="G90" t="s">
        <v>4602</v>
      </c>
      <c r="I90" t="s">
        <v>588</v>
      </c>
      <c r="J90" t="s">
        <v>599</v>
      </c>
      <c r="O90" s="6"/>
      <c r="P90" s="6">
        <v>385</v>
      </c>
      <c r="Q90" s="2">
        <v>1</v>
      </c>
      <c r="R90" t="s">
        <v>83</v>
      </c>
    </row>
    <row r="91" spans="2:18" x14ac:dyDescent="0.3">
      <c r="B91" t="s">
        <v>4691</v>
      </c>
      <c r="C91" t="s">
        <v>60</v>
      </c>
      <c r="D91" t="s">
        <v>61</v>
      </c>
      <c r="E91" t="s">
        <v>4196</v>
      </c>
      <c r="F91" t="s">
        <v>4197</v>
      </c>
      <c r="G91" t="s">
        <v>4602</v>
      </c>
      <c r="I91" t="s">
        <v>588</v>
      </c>
      <c r="J91" t="s">
        <v>595</v>
      </c>
      <c r="K91" t="s">
        <v>4195</v>
      </c>
      <c r="O91" s="6"/>
      <c r="P91" s="6">
        <v>61</v>
      </c>
      <c r="Q91" s="2">
        <v>1</v>
      </c>
      <c r="R91" t="s">
        <v>166</v>
      </c>
    </row>
    <row r="92" spans="2:18" x14ac:dyDescent="0.3">
      <c r="B92" t="s">
        <v>4692</v>
      </c>
      <c r="C92" t="s">
        <v>48</v>
      </c>
      <c r="D92" t="s">
        <v>498</v>
      </c>
      <c r="E92" t="s">
        <v>1044</v>
      </c>
      <c r="G92" t="s">
        <v>4602</v>
      </c>
      <c r="I92" t="s">
        <v>588</v>
      </c>
      <c r="J92" t="s">
        <v>595</v>
      </c>
      <c r="K92" t="s">
        <v>1046</v>
      </c>
      <c r="O92" s="6"/>
      <c r="P92" s="6"/>
      <c r="Q92" s="2">
        <v>1</v>
      </c>
      <c r="R92" t="s">
        <v>166</v>
      </c>
    </row>
    <row r="93" spans="2:18" x14ac:dyDescent="0.3">
      <c r="B93" t="s">
        <v>4693</v>
      </c>
      <c r="C93" t="s">
        <v>48</v>
      </c>
      <c r="D93" t="s">
        <v>49</v>
      </c>
      <c r="E93" t="s">
        <v>50</v>
      </c>
      <c r="G93" t="s">
        <v>4602</v>
      </c>
      <c r="I93" t="s">
        <v>588</v>
      </c>
      <c r="J93" t="s">
        <v>595</v>
      </c>
      <c r="K93" t="s">
        <v>51</v>
      </c>
      <c r="O93" s="6"/>
      <c r="P93" s="6">
        <v>155</v>
      </c>
      <c r="Q93" s="2">
        <v>1</v>
      </c>
      <c r="R93" t="s">
        <v>46</v>
      </c>
    </row>
    <row r="94" spans="2:18" x14ac:dyDescent="0.3">
      <c r="B94" t="s">
        <v>4694</v>
      </c>
      <c r="C94" t="s">
        <v>138</v>
      </c>
      <c r="D94" t="s">
        <v>139</v>
      </c>
      <c r="E94" t="s">
        <v>1592</v>
      </c>
      <c r="F94" t="s">
        <v>1593</v>
      </c>
      <c r="G94" t="s">
        <v>4602</v>
      </c>
      <c r="I94" t="s">
        <v>607</v>
      </c>
      <c r="J94" t="s">
        <v>595</v>
      </c>
      <c r="K94" t="s">
        <v>1594</v>
      </c>
      <c r="O94" s="6"/>
      <c r="P94" s="6"/>
      <c r="Q94" s="2">
        <v>1</v>
      </c>
      <c r="R94" t="s">
        <v>46</v>
      </c>
    </row>
    <row r="95" spans="2:18" x14ac:dyDescent="0.3">
      <c r="B95" t="s">
        <v>4695</v>
      </c>
      <c r="C95" t="s">
        <v>66</v>
      </c>
      <c r="D95" t="s">
        <v>67</v>
      </c>
      <c r="E95" t="s">
        <v>3104</v>
      </c>
      <c r="G95" t="s">
        <v>4602</v>
      </c>
      <c r="I95" t="s">
        <v>588</v>
      </c>
      <c r="J95" t="s">
        <v>595</v>
      </c>
      <c r="K95" t="s">
        <v>4089</v>
      </c>
      <c r="O95" s="6"/>
      <c r="P95" s="6"/>
      <c r="Q95" s="2">
        <v>1</v>
      </c>
      <c r="R95" t="s">
        <v>46</v>
      </c>
    </row>
    <row r="96" spans="2:18" x14ac:dyDescent="0.3">
      <c r="B96" t="s">
        <v>4696</v>
      </c>
      <c r="C96" t="s">
        <v>48</v>
      </c>
      <c r="D96" t="s">
        <v>49</v>
      </c>
      <c r="E96" t="s">
        <v>50</v>
      </c>
      <c r="G96" t="s">
        <v>4602</v>
      </c>
      <c r="I96" t="s">
        <v>588</v>
      </c>
      <c r="J96" t="s">
        <v>595</v>
      </c>
      <c r="K96" t="s">
        <v>51</v>
      </c>
      <c r="O96" s="6"/>
      <c r="P96" s="6"/>
      <c r="Q96" s="2">
        <v>1</v>
      </c>
      <c r="R96" t="s">
        <v>83</v>
      </c>
    </row>
    <row r="97" spans="2:18" x14ac:dyDescent="0.3">
      <c r="B97" t="s">
        <v>4697</v>
      </c>
      <c r="C97" t="s">
        <v>42</v>
      </c>
      <c r="D97" t="s">
        <v>93</v>
      </c>
      <c r="E97" t="s">
        <v>426</v>
      </c>
      <c r="G97" t="s">
        <v>4602</v>
      </c>
      <c r="I97" t="s">
        <v>588</v>
      </c>
      <c r="J97" t="s">
        <v>595</v>
      </c>
      <c r="K97" t="s">
        <v>4130</v>
      </c>
      <c r="O97" s="6"/>
      <c r="P97" s="6">
        <v>653</v>
      </c>
      <c r="Q97" s="2">
        <v>1</v>
      </c>
      <c r="R97" t="s">
        <v>166</v>
      </c>
    </row>
    <row r="98" spans="2:18" x14ac:dyDescent="0.3">
      <c r="B98" t="s">
        <v>4698</v>
      </c>
      <c r="C98" t="s">
        <v>138</v>
      </c>
      <c r="D98" t="s">
        <v>139</v>
      </c>
      <c r="E98" t="s">
        <v>958</v>
      </c>
      <c r="G98" t="s">
        <v>4602</v>
      </c>
      <c r="I98" t="s">
        <v>588</v>
      </c>
      <c r="J98" t="s">
        <v>595</v>
      </c>
      <c r="K98" t="s">
        <v>4699</v>
      </c>
      <c r="O98" s="6"/>
      <c r="P98" s="6">
        <v>188</v>
      </c>
      <c r="Q98" s="2">
        <v>1</v>
      </c>
      <c r="R98" t="s">
        <v>166</v>
      </c>
    </row>
    <row r="99" spans="2:18" x14ac:dyDescent="0.3">
      <c r="B99" t="s">
        <v>4700</v>
      </c>
      <c r="C99" t="s">
        <v>42</v>
      </c>
      <c r="D99" t="s">
        <v>276</v>
      </c>
      <c r="E99" t="s">
        <v>620</v>
      </c>
      <c r="F99" t="s">
        <v>633</v>
      </c>
      <c r="G99" t="s">
        <v>4602</v>
      </c>
      <c r="I99" t="s">
        <v>588</v>
      </c>
      <c r="J99" t="s">
        <v>610</v>
      </c>
      <c r="K99" t="s">
        <v>4701</v>
      </c>
      <c r="L99" t="s">
        <v>4702</v>
      </c>
      <c r="O99" s="6"/>
      <c r="P99" s="6"/>
      <c r="Q99" s="2">
        <v>1</v>
      </c>
      <c r="R99" t="s">
        <v>166</v>
      </c>
    </row>
    <row r="100" spans="2:18" x14ac:dyDescent="0.3">
      <c r="B100" t="s">
        <v>4703</v>
      </c>
      <c r="C100" t="s">
        <v>48</v>
      </c>
      <c r="D100" t="s">
        <v>49</v>
      </c>
      <c r="E100" t="s">
        <v>4704</v>
      </c>
      <c r="F100" t="s">
        <v>4705</v>
      </c>
      <c r="G100" t="s">
        <v>4602</v>
      </c>
      <c r="I100" t="s">
        <v>588</v>
      </c>
      <c r="J100" t="s">
        <v>595</v>
      </c>
      <c r="K100" t="s">
        <v>559</v>
      </c>
      <c r="O100" s="6"/>
      <c r="P100" s="6">
        <v>72</v>
      </c>
      <c r="Q100" s="2">
        <v>1</v>
      </c>
      <c r="R100" t="s">
        <v>166</v>
      </c>
    </row>
    <row r="101" spans="2:18" x14ac:dyDescent="0.3">
      <c r="B101" t="s">
        <v>4706</v>
      </c>
      <c r="C101" t="s">
        <v>48</v>
      </c>
      <c r="D101" t="s">
        <v>49</v>
      </c>
      <c r="E101" t="s">
        <v>1732</v>
      </c>
      <c r="G101" t="s">
        <v>4602</v>
      </c>
      <c r="I101" t="s">
        <v>588</v>
      </c>
      <c r="J101" t="s">
        <v>599</v>
      </c>
      <c r="K101" t="s">
        <v>1733</v>
      </c>
      <c r="L101" t="s">
        <v>601</v>
      </c>
      <c r="O101" s="6"/>
      <c r="P101" s="6">
        <v>72</v>
      </c>
      <c r="Q101" s="2">
        <v>1</v>
      </c>
      <c r="R101" t="s">
        <v>83</v>
      </c>
    </row>
    <row r="102" spans="2:18" x14ac:dyDescent="0.3">
      <c r="B102" t="s">
        <v>4707</v>
      </c>
      <c r="C102" t="s">
        <v>48</v>
      </c>
      <c r="D102" t="s">
        <v>403</v>
      </c>
      <c r="E102" t="s">
        <v>1105</v>
      </c>
      <c r="F102" t="s">
        <v>797</v>
      </c>
      <c r="G102" t="s">
        <v>4602</v>
      </c>
      <c r="I102" t="s">
        <v>588</v>
      </c>
      <c r="J102" t="s">
        <v>595</v>
      </c>
      <c r="K102" t="s">
        <v>1106</v>
      </c>
      <c r="N102" t="s">
        <v>4708</v>
      </c>
      <c r="O102" s="6"/>
      <c r="P102" s="6">
        <v>470</v>
      </c>
      <c r="Q102" s="2">
        <v>0</v>
      </c>
      <c r="R102" t="s">
        <v>71</v>
      </c>
    </row>
    <row r="103" spans="2:18" x14ac:dyDescent="0.3">
      <c r="B103" t="s">
        <v>4709</v>
      </c>
      <c r="C103" t="s">
        <v>37</v>
      </c>
      <c r="D103" t="s">
        <v>538</v>
      </c>
      <c r="E103" t="s">
        <v>2185</v>
      </c>
      <c r="G103" t="s">
        <v>4602</v>
      </c>
      <c r="I103" t="s">
        <v>588</v>
      </c>
      <c r="J103" t="s">
        <v>595</v>
      </c>
      <c r="K103" t="s">
        <v>2186</v>
      </c>
      <c r="O103" s="6"/>
      <c r="P103" s="6">
        <v>69</v>
      </c>
      <c r="Q103" s="2">
        <v>1</v>
      </c>
      <c r="R103" t="s">
        <v>166</v>
      </c>
    </row>
    <row r="104" spans="2:18" x14ac:dyDescent="0.3">
      <c r="B104" t="s">
        <v>4710</v>
      </c>
      <c r="C104" t="s">
        <v>42</v>
      </c>
      <c r="D104" t="s">
        <v>93</v>
      </c>
      <c r="E104" t="s">
        <v>94</v>
      </c>
      <c r="G104" t="s">
        <v>4602</v>
      </c>
      <c r="I104" t="s">
        <v>588</v>
      </c>
      <c r="J104" t="s">
        <v>595</v>
      </c>
      <c r="K104" t="s">
        <v>2462</v>
      </c>
      <c r="O104" s="6"/>
      <c r="P104" s="6"/>
      <c r="Q104" s="2"/>
      <c r="R104" t="s">
        <v>46</v>
      </c>
    </row>
    <row r="105" spans="2:18" x14ac:dyDescent="0.3">
      <c r="B105" t="s">
        <v>4711</v>
      </c>
      <c r="C105" t="s">
        <v>37</v>
      </c>
      <c r="D105" t="s">
        <v>38</v>
      </c>
      <c r="E105" t="s">
        <v>1083</v>
      </c>
      <c r="G105" t="s">
        <v>4602</v>
      </c>
      <c r="I105" t="s">
        <v>588</v>
      </c>
      <c r="J105" t="s">
        <v>595</v>
      </c>
      <c r="K105" t="s">
        <v>2173</v>
      </c>
      <c r="L105" t="s">
        <v>2174</v>
      </c>
      <c r="O105" s="6"/>
      <c r="P105" s="6"/>
      <c r="Q105" s="2">
        <v>1</v>
      </c>
      <c r="R105" t="s">
        <v>83</v>
      </c>
    </row>
    <row r="106" spans="2:18" x14ac:dyDescent="0.3">
      <c r="B106" t="s">
        <v>4712</v>
      </c>
      <c r="C106" t="s">
        <v>66</v>
      </c>
      <c r="D106" t="s">
        <v>67</v>
      </c>
      <c r="E106" t="s">
        <v>235</v>
      </c>
      <c r="G106" t="s">
        <v>4602</v>
      </c>
      <c r="I106" t="s">
        <v>607</v>
      </c>
      <c r="J106" t="s">
        <v>599</v>
      </c>
      <c r="K106" t="s">
        <v>726</v>
      </c>
      <c r="L106" t="s">
        <v>601</v>
      </c>
      <c r="O106" s="6"/>
      <c r="P106" s="6">
        <v>2550</v>
      </c>
      <c r="R106" t="s">
        <v>71</v>
      </c>
    </row>
    <row r="107" spans="2:18" x14ac:dyDescent="0.3">
      <c r="B107" t="s">
        <v>4713</v>
      </c>
      <c r="C107" t="s">
        <v>42</v>
      </c>
      <c r="D107" t="s">
        <v>93</v>
      </c>
      <c r="E107" t="s">
        <v>2805</v>
      </c>
      <c r="F107" t="s">
        <v>985</v>
      </c>
      <c r="G107" t="s">
        <v>4602</v>
      </c>
      <c r="I107" t="s">
        <v>588</v>
      </c>
      <c r="J107" t="s">
        <v>595</v>
      </c>
      <c r="K107" t="s">
        <v>986</v>
      </c>
      <c r="O107" s="6"/>
      <c r="P107" s="6"/>
      <c r="Q107" s="2">
        <v>1</v>
      </c>
      <c r="R107" t="s">
        <v>46</v>
      </c>
    </row>
    <row r="108" spans="2:18" x14ac:dyDescent="0.3">
      <c r="B108" t="s">
        <v>4714</v>
      </c>
      <c r="C108" t="s">
        <v>48</v>
      </c>
      <c r="D108" t="s">
        <v>150</v>
      </c>
      <c r="E108" t="s">
        <v>901</v>
      </c>
      <c r="G108" t="s">
        <v>4602</v>
      </c>
      <c r="I108" t="s">
        <v>588</v>
      </c>
      <c r="J108" t="s">
        <v>599</v>
      </c>
      <c r="K108" t="s">
        <v>902</v>
      </c>
      <c r="L108" t="s">
        <v>601</v>
      </c>
      <c r="O108" s="6"/>
      <c r="P108" s="6">
        <v>259</v>
      </c>
      <c r="Q108" s="2">
        <v>1</v>
      </c>
      <c r="R108" t="s">
        <v>166</v>
      </c>
    </row>
    <row r="109" spans="2:18" x14ac:dyDescent="0.3">
      <c r="B109" t="s">
        <v>4715</v>
      </c>
      <c r="C109" t="s">
        <v>21</v>
      </c>
      <c r="D109" t="s">
        <v>22</v>
      </c>
      <c r="E109" t="s">
        <v>690</v>
      </c>
      <c r="G109" t="s">
        <v>4602</v>
      </c>
      <c r="I109" t="s">
        <v>588</v>
      </c>
      <c r="J109" t="s">
        <v>595</v>
      </c>
      <c r="K109" t="s">
        <v>2762</v>
      </c>
      <c r="O109" s="6"/>
      <c r="P109" s="6">
        <v>80</v>
      </c>
      <c r="Q109" s="2">
        <v>1</v>
      </c>
      <c r="R109" t="s">
        <v>166</v>
      </c>
    </row>
    <row r="110" spans="2:18" x14ac:dyDescent="0.3">
      <c r="B110" t="s">
        <v>4716</v>
      </c>
      <c r="C110" t="s">
        <v>28</v>
      </c>
      <c r="D110" t="s">
        <v>33</v>
      </c>
      <c r="E110" t="s">
        <v>1292</v>
      </c>
      <c r="F110" t="s">
        <v>3320</v>
      </c>
      <c r="G110" t="s">
        <v>4602</v>
      </c>
      <c r="I110" t="s">
        <v>588</v>
      </c>
      <c r="J110" t="s">
        <v>2513</v>
      </c>
      <c r="K110" t="s">
        <v>3321</v>
      </c>
      <c r="O110" s="6"/>
      <c r="P110" s="6">
        <v>497</v>
      </c>
      <c r="Q110" s="2">
        <v>1</v>
      </c>
      <c r="R110" t="s">
        <v>166</v>
      </c>
    </row>
    <row r="111" spans="2:18" x14ac:dyDescent="0.3">
      <c r="B111" t="s">
        <v>4717</v>
      </c>
      <c r="C111" t="s">
        <v>28</v>
      </c>
      <c r="D111" t="s">
        <v>33</v>
      </c>
      <c r="E111" t="s">
        <v>2307</v>
      </c>
      <c r="G111" t="s">
        <v>4602</v>
      </c>
      <c r="I111" t="s">
        <v>588</v>
      </c>
      <c r="J111" t="s">
        <v>595</v>
      </c>
      <c r="K111" t="s">
        <v>2309</v>
      </c>
      <c r="O111" s="6"/>
      <c r="P111" s="6">
        <v>83</v>
      </c>
      <c r="Q111" s="2">
        <v>1</v>
      </c>
      <c r="R111" t="s">
        <v>166</v>
      </c>
    </row>
    <row r="112" spans="2:18" x14ac:dyDescent="0.3">
      <c r="B112" t="s">
        <v>4718</v>
      </c>
      <c r="C112" t="s">
        <v>85</v>
      </c>
      <c r="D112" t="s">
        <v>86</v>
      </c>
      <c r="E112" t="s">
        <v>87</v>
      </c>
      <c r="G112" t="s">
        <v>4602</v>
      </c>
      <c r="I112" t="s">
        <v>588</v>
      </c>
      <c r="J112" t="s">
        <v>595</v>
      </c>
      <c r="K112" t="s">
        <v>2548</v>
      </c>
      <c r="O112" s="6"/>
      <c r="P112" s="6"/>
      <c r="Q112" s="2">
        <v>1</v>
      </c>
      <c r="R112" t="s">
        <v>83</v>
      </c>
    </row>
    <row r="113" spans="2:18" x14ac:dyDescent="0.3">
      <c r="B113" t="s">
        <v>4719</v>
      </c>
      <c r="C113" t="s">
        <v>42</v>
      </c>
      <c r="D113" t="s">
        <v>43</v>
      </c>
      <c r="E113" t="s">
        <v>506</v>
      </c>
      <c r="G113" t="s">
        <v>4602</v>
      </c>
      <c r="I113" t="s">
        <v>588</v>
      </c>
      <c r="J113" t="s">
        <v>595</v>
      </c>
      <c r="K113" t="s">
        <v>507</v>
      </c>
      <c r="O113" s="6"/>
      <c r="P113" s="6">
        <v>88</v>
      </c>
      <c r="Q113" s="2">
        <v>1</v>
      </c>
      <c r="R113" t="s">
        <v>166</v>
      </c>
    </row>
    <row r="114" spans="2:18" x14ac:dyDescent="0.3">
      <c r="B114" t="s">
        <v>4720</v>
      </c>
      <c r="C114" t="s">
        <v>73</v>
      </c>
      <c r="D114" t="s">
        <v>290</v>
      </c>
      <c r="E114" t="s">
        <v>34</v>
      </c>
      <c r="G114" t="s">
        <v>4602</v>
      </c>
      <c r="I114" t="s">
        <v>588</v>
      </c>
      <c r="J114" t="s">
        <v>595</v>
      </c>
      <c r="K114" t="s">
        <v>35</v>
      </c>
      <c r="O114" s="6"/>
      <c r="P114" s="6"/>
      <c r="Q114" s="2">
        <v>1</v>
      </c>
      <c r="R114" t="s">
        <v>166</v>
      </c>
    </row>
    <row r="115" spans="2:18" x14ac:dyDescent="0.3">
      <c r="B115" t="s">
        <v>4721</v>
      </c>
      <c r="C115" t="s">
        <v>73</v>
      </c>
      <c r="D115" t="s">
        <v>290</v>
      </c>
      <c r="E115" t="s">
        <v>3977</v>
      </c>
      <c r="F115" t="s">
        <v>4722</v>
      </c>
      <c r="G115" t="s">
        <v>4602</v>
      </c>
      <c r="I115" t="s">
        <v>588</v>
      </c>
      <c r="J115" t="s">
        <v>595</v>
      </c>
      <c r="K115" t="s">
        <v>3979</v>
      </c>
      <c r="O115" s="6"/>
      <c r="P115" s="6">
        <v>59</v>
      </c>
      <c r="Q115" s="2">
        <v>1</v>
      </c>
      <c r="R115" t="s">
        <v>166</v>
      </c>
    </row>
    <row r="116" spans="2:18" x14ac:dyDescent="0.3">
      <c r="B116" t="s">
        <v>4723</v>
      </c>
      <c r="C116" t="s">
        <v>28</v>
      </c>
      <c r="D116" t="s">
        <v>33</v>
      </c>
      <c r="E116" t="s">
        <v>2139</v>
      </c>
      <c r="G116" t="s">
        <v>4602</v>
      </c>
      <c r="I116" t="s">
        <v>588</v>
      </c>
      <c r="J116" t="s">
        <v>595</v>
      </c>
      <c r="K116" t="s">
        <v>3746</v>
      </c>
      <c r="O116" s="6"/>
      <c r="P116" s="6">
        <v>1196</v>
      </c>
      <c r="Q116" s="2">
        <v>1</v>
      </c>
      <c r="R116" t="s">
        <v>166</v>
      </c>
    </row>
    <row r="117" spans="2:18" x14ac:dyDescent="0.3">
      <c r="B117" t="s">
        <v>4724</v>
      </c>
      <c r="C117" t="s">
        <v>37</v>
      </c>
      <c r="D117" t="s">
        <v>390</v>
      </c>
      <c r="E117" t="s">
        <v>1442</v>
      </c>
      <c r="F117" t="s">
        <v>4725</v>
      </c>
      <c r="G117" t="s">
        <v>4602</v>
      </c>
      <c r="I117" t="s">
        <v>607</v>
      </c>
      <c r="J117" t="s">
        <v>610</v>
      </c>
      <c r="O117" s="6"/>
      <c r="P117" s="6">
        <v>453</v>
      </c>
      <c r="Q117" s="2">
        <v>1</v>
      </c>
      <c r="R117" t="s">
        <v>83</v>
      </c>
    </row>
    <row r="118" spans="2:18" x14ac:dyDescent="0.3">
      <c r="B118" t="s">
        <v>4726</v>
      </c>
      <c r="C118" t="s">
        <v>28</v>
      </c>
      <c r="D118" t="s">
        <v>33</v>
      </c>
      <c r="E118" t="s">
        <v>3344</v>
      </c>
      <c r="F118" t="s">
        <v>4256</v>
      </c>
      <c r="G118" t="s">
        <v>4602</v>
      </c>
      <c r="I118" t="s">
        <v>588</v>
      </c>
      <c r="J118" t="s">
        <v>595</v>
      </c>
      <c r="K118" t="s">
        <v>3346</v>
      </c>
      <c r="O118" s="6"/>
      <c r="P118" s="6">
        <v>62</v>
      </c>
      <c r="Q118" s="2">
        <v>1</v>
      </c>
      <c r="R118" t="s">
        <v>166</v>
      </c>
    </row>
    <row r="119" spans="2:18" x14ac:dyDescent="0.3">
      <c r="B119" t="s">
        <v>4727</v>
      </c>
      <c r="C119" t="s">
        <v>85</v>
      </c>
      <c r="D119" t="s">
        <v>86</v>
      </c>
      <c r="E119" t="s">
        <v>85</v>
      </c>
      <c r="F119" t="s">
        <v>85</v>
      </c>
      <c r="G119" t="s">
        <v>4602</v>
      </c>
      <c r="I119" t="s">
        <v>588</v>
      </c>
      <c r="J119" t="s">
        <v>595</v>
      </c>
      <c r="K119" t="s">
        <v>174</v>
      </c>
      <c r="L119" t="s">
        <v>2626</v>
      </c>
      <c r="O119" s="6"/>
      <c r="P119" s="6"/>
      <c r="Q119" s="2">
        <v>1</v>
      </c>
      <c r="R119" t="s">
        <v>166</v>
      </c>
    </row>
    <row r="120" spans="2:18" x14ac:dyDescent="0.3">
      <c r="B120" t="s">
        <v>4728</v>
      </c>
      <c r="C120" t="s">
        <v>85</v>
      </c>
      <c r="D120" t="s">
        <v>86</v>
      </c>
      <c r="E120" t="s">
        <v>120</v>
      </c>
      <c r="F120" t="s">
        <v>4729</v>
      </c>
      <c r="G120" t="s">
        <v>4602</v>
      </c>
      <c r="I120" t="s">
        <v>588</v>
      </c>
      <c r="J120" t="s">
        <v>595</v>
      </c>
      <c r="K120" t="s">
        <v>121</v>
      </c>
      <c r="O120" s="6"/>
      <c r="P120" s="6">
        <v>55</v>
      </c>
      <c r="Q120" s="2">
        <v>1</v>
      </c>
      <c r="R120" t="s">
        <v>166</v>
      </c>
    </row>
    <row r="121" spans="2:18" x14ac:dyDescent="0.3">
      <c r="B121" t="s">
        <v>4730</v>
      </c>
      <c r="C121" t="s">
        <v>53</v>
      </c>
      <c r="D121" t="s">
        <v>54</v>
      </c>
      <c r="E121" t="s">
        <v>1521</v>
      </c>
      <c r="F121" t="s">
        <v>4731</v>
      </c>
      <c r="G121" t="s">
        <v>4602</v>
      </c>
      <c r="I121" t="s">
        <v>588</v>
      </c>
      <c r="J121" t="s">
        <v>610</v>
      </c>
      <c r="K121" t="s">
        <v>1149</v>
      </c>
      <c r="L121" t="s">
        <v>1559</v>
      </c>
      <c r="O121" s="6"/>
      <c r="P121" s="6">
        <v>78</v>
      </c>
      <c r="Q121" s="2">
        <v>1</v>
      </c>
      <c r="R121" t="s">
        <v>83</v>
      </c>
    </row>
    <row r="122" spans="2:18" x14ac:dyDescent="0.3">
      <c r="B122" t="s">
        <v>4732</v>
      </c>
      <c r="C122" t="s">
        <v>138</v>
      </c>
      <c r="D122" t="s">
        <v>139</v>
      </c>
      <c r="E122" t="s">
        <v>1999</v>
      </c>
      <c r="F122" t="s">
        <v>3483</v>
      </c>
      <c r="G122" t="s">
        <v>4602</v>
      </c>
      <c r="I122" t="s">
        <v>588</v>
      </c>
      <c r="J122" t="s">
        <v>595</v>
      </c>
      <c r="K122" t="s">
        <v>4151</v>
      </c>
      <c r="O122" s="6"/>
      <c r="P122" s="6"/>
      <c r="Q122" s="2"/>
      <c r="R122" t="s">
        <v>166</v>
      </c>
    </row>
    <row r="123" spans="2:18" x14ac:dyDescent="0.3">
      <c r="B123" t="s">
        <v>4733</v>
      </c>
      <c r="C123" t="s">
        <v>48</v>
      </c>
      <c r="D123" t="s">
        <v>403</v>
      </c>
      <c r="E123" t="s">
        <v>4081</v>
      </c>
      <c r="F123" t="s">
        <v>4734</v>
      </c>
      <c r="G123" t="s">
        <v>4602</v>
      </c>
      <c r="I123" t="s">
        <v>588</v>
      </c>
      <c r="J123" t="s">
        <v>595</v>
      </c>
      <c r="K123" t="s">
        <v>4080</v>
      </c>
      <c r="L123" t="s">
        <v>601</v>
      </c>
      <c r="O123" s="6"/>
      <c r="P123" s="6">
        <v>174</v>
      </c>
      <c r="Q123" s="2">
        <v>1</v>
      </c>
      <c r="R123" t="s">
        <v>83</v>
      </c>
    </row>
    <row r="124" spans="2:18" x14ac:dyDescent="0.3">
      <c r="B124" t="s">
        <v>4735</v>
      </c>
      <c r="C124" t="s">
        <v>66</v>
      </c>
      <c r="D124" t="s">
        <v>67</v>
      </c>
      <c r="E124" t="s">
        <v>598</v>
      </c>
      <c r="G124" t="s">
        <v>4602</v>
      </c>
      <c r="I124" t="s">
        <v>588</v>
      </c>
      <c r="J124" t="s">
        <v>595</v>
      </c>
      <c r="K124" t="s">
        <v>869</v>
      </c>
      <c r="O124" s="6"/>
      <c r="P124" s="6">
        <v>66</v>
      </c>
      <c r="Q124" s="2">
        <v>1</v>
      </c>
      <c r="R124" t="s">
        <v>83</v>
      </c>
    </row>
    <row r="125" spans="2:18" x14ac:dyDescent="0.3">
      <c r="B125" t="s">
        <v>4736</v>
      </c>
      <c r="C125" t="s">
        <v>21</v>
      </c>
      <c r="D125" t="s">
        <v>22</v>
      </c>
      <c r="E125" t="s">
        <v>90</v>
      </c>
      <c r="G125" t="s">
        <v>4602</v>
      </c>
      <c r="I125" t="s">
        <v>588</v>
      </c>
      <c r="J125" t="s">
        <v>595</v>
      </c>
      <c r="K125" t="s">
        <v>91</v>
      </c>
      <c r="O125" s="6"/>
      <c r="P125" s="6">
        <v>450</v>
      </c>
      <c r="Q125" s="2">
        <v>1</v>
      </c>
      <c r="R125" t="s">
        <v>83</v>
      </c>
    </row>
    <row r="126" spans="2:18" x14ac:dyDescent="0.3">
      <c r="B126" t="s">
        <v>4737</v>
      </c>
      <c r="C126" t="s">
        <v>66</v>
      </c>
      <c r="D126" t="s">
        <v>67</v>
      </c>
      <c r="E126" t="s">
        <v>196</v>
      </c>
      <c r="F126" t="s">
        <v>197</v>
      </c>
      <c r="G126" t="s">
        <v>4602</v>
      </c>
      <c r="I126" t="s">
        <v>588</v>
      </c>
      <c r="J126" t="s">
        <v>595</v>
      </c>
      <c r="K126" t="s">
        <v>198</v>
      </c>
      <c r="O126" s="6"/>
      <c r="P126" s="6">
        <v>165</v>
      </c>
      <c r="Q126" s="2">
        <v>1</v>
      </c>
      <c r="R126" t="s">
        <v>71</v>
      </c>
    </row>
    <row r="127" spans="2:18" x14ac:dyDescent="0.3">
      <c r="B127" t="s">
        <v>4738</v>
      </c>
      <c r="C127" t="s">
        <v>37</v>
      </c>
      <c r="D127" t="s">
        <v>538</v>
      </c>
      <c r="E127" t="s">
        <v>3207</v>
      </c>
      <c r="G127" t="s">
        <v>4602</v>
      </c>
      <c r="I127" t="s">
        <v>588</v>
      </c>
      <c r="J127" t="s">
        <v>595</v>
      </c>
      <c r="K127" t="s">
        <v>712</v>
      </c>
      <c r="O127" s="6"/>
      <c r="P127" s="6"/>
      <c r="Q127" s="2"/>
      <c r="R127" t="s">
        <v>46</v>
      </c>
    </row>
    <row r="128" spans="2:18" x14ac:dyDescent="0.3">
      <c r="B128" t="s">
        <v>4739</v>
      </c>
      <c r="C128" t="s">
        <v>138</v>
      </c>
      <c r="D128" t="s">
        <v>139</v>
      </c>
      <c r="E128" t="s">
        <v>958</v>
      </c>
      <c r="G128" t="s">
        <v>4602</v>
      </c>
      <c r="I128" t="s">
        <v>1979</v>
      </c>
      <c r="J128" t="s">
        <v>595</v>
      </c>
      <c r="K128" t="s">
        <v>960</v>
      </c>
      <c r="O128" s="6"/>
      <c r="P128" s="6">
        <v>572</v>
      </c>
      <c r="Q128" s="2">
        <v>1</v>
      </c>
      <c r="R128" t="s">
        <v>83</v>
      </c>
    </row>
    <row r="129" spans="2:18" x14ac:dyDescent="0.3">
      <c r="B129" t="s">
        <v>4740</v>
      </c>
      <c r="C129" t="s">
        <v>85</v>
      </c>
      <c r="D129" t="s">
        <v>86</v>
      </c>
      <c r="E129" t="s">
        <v>85</v>
      </c>
      <c r="G129" t="s">
        <v>4602</v>
      </c>
      <c r="I129" t="s">
        <v>588</v>
      </c>
      <c r="J129" t="s">
        <v>595</v>
      </c>
      <c r="K129" t="s">
        <v>145</v>
      </c>
      <c r="O129" s="6"/>
      <c r="P129" s="6">
        <v>459</v>
      </c>
      <c r="Q129" s="2">
        <v>1</v>
      </c>
      <c r="R129" t="s">
        <v>83</v>
      </c>
    </row>
    <row r="130" spans="2:18" x14ac:dyDescent="0.3">
      <c r="B130" t="s">
        <v>4741</v>
      </c>
      <c r="C130" t="s">
        <v>28</v>
      </c>
      <c r="D130" t="s">
        <v>29</v>
      </c>
      <c r="E130" t="s">
        <v>2749</v>
      </c>
      <c r="F130" t="s">
        <v>3544</v>
      </c>
      <c r="G130" t="s">
        <v>4602</v>
      </c>
      <c r="I130" t="s">
        <v>588</v>
      </c>
      <c r="J130" t="s">
        <v>595</v>
      </c>
      <c r="K130" t="s">
        <v>3535</v>
      </c>
      <c r="O130" s="6"/>
      <c r="P130" s="6">
        <v>92</v>
      </c>
      <c r="Q130" s="2">
        <v>1</v>
      </c>
      <c r="R130" t="s">
        <v>166</v>
      </c>
    </row>
    <row r="131" spans="2:18" x14ac:dyDescent="0.3">
      <c r="B131" t="s">
        <v>4742</v>
      </c>
      <c r="C131" t="s">
        <v>28</v>
      </c>
      <c r="D131" t="s">
        <v>33</v>
      </c>
      <c r="E131" t="s">
        <v>2139</v>
      </c>
      <c r="F131" t="s">
        <v>3443</v>
      </c>
      <c r="G131" t="s">
        <v>4602</v>
      </c>
      <c r="I131" t="s">
        <v>607</v>
      </c>
      <c r="J131" t="s">
        <v>595</v>
      </c>
      <c r="K131" t="s">
        <v>3444</v>
      </c>
      <c r="L131" t="s">
        <v>2196</v>
      </c>
      <c r="O131" s="6">
        <v>3750</v>
      </c>
      <c r="P131" s="6"/>
      <c r="Q131" s="2">
        <v>0</v>
      </c>
      <c r="R131" t="s">
        <v>71</v>
      </c>
    </row>
    <row r="132" spans="2:18" x14ac:dyDescent="0.3">
      <c r="B132" t="s">
        <v>4743</v>
      </c>
      <c r="C132" t="s">
        <v>85</v>
      </c>
      <c r="D132" t="s">
        <v>86</v>
      </c>
      <c r="E132" t="s">
        <v>3613</v>
      </c>
      <c r="G132" t="s">
        <v>4602</v>
      </c>
      <c r="I132" t="s">
        <v>588</v>
      </c>
      <c r="J132" t="s">
        <v>595</v>
      </c>
      <c r="K132" t="s">
        <v>4259</v>
      </c>
      <c r="O132" s="6"/>
      <c r="P132" s="6">
        <v>140</v>
      </c>
      <c r="Q132" s="2">
        <v>1</v>
      </c>
      <c r="R132" t="s">
        <v>166</v>
      </c>
    </row>
    <row r="133" spans="2:18" x14ac:dyDescent="0.3">
      <c r="B133" t="s">
        <v>4744</v>
      </c>
      <c r="C133" t="s">
        <v>66</v>
      </c>
      <c r="D133" t="s">
        <v>80</v>
      </c>
      <c r="E133" t="s">
        <v>807</v>
      </c>
      <c r="G133" t="s">
        <v>4602</v>
      </c>
      <c r="I133" t="s">
        <v>588</v>
      </c>
      <c r="J133" t="s">
        <v>595</v>
      </c>
      <c r="K133" t="s">
        <v>809</v>
      </c>
      <c r="O133" s="6"/>
      <c r="P133" s="6">
        <v>106</v>
      </c>
      <c r="Q133" s="2">
        <v>1</v>
      </c>
      <c r="R133" t="s">
        <v>83</v>
      </c>
    </row>
    <row r="134" spans="2:18" x14ac:dyDescent="0.3">
      <c r="B134" t="s">
        <v>4745</v>
      </c>
      <c r="C134" t="s">
        <v>138</v>
      </c>
      <c r="D134" t="s">
        <v>139</v>
      </c>
      <c r="E134" t="s">
        <v>248</v>
      </c>
      <c r="F134" t="s">
        <v>4746</v>
      </c>
      <c r="G134" t="s">
        <v>4602</v>
      </c>
      <c r="I134" t="s">
        <v>588</v>
      </c>
      <c r="J134" t="s">
        <v>595</v>
      </c>
      <c r="K134" t="s">
        <v>1094</v>
      </c>
      <c r="O134" s="6"/>
      <c r="P134" s="6">
        <v>47</v>
      </c>
      <c r="Q134" s="2">
        <v>1</v>
      </c>
      <c r="R134" t="s">
        <v>166</v>
      </c>
    </row>
    <row r="135" spans="2:18" x14ac:dyDescent="0.3">
      <c r="B135" t="s">
        <v>4747</v>
      </c>
      <c r="C135" t="s">
        <v>21</v>
      </c>
      <c r="D135" t="s">
        <v>542</v>
      </c>
      <c r="E135" t="s">
        <v>630</v>
      </c>
      <c r="G135" t="s">
        <v>4602</v>
      </c>
      <c r="I135" t="s">
        <v>607</v>
      </c>
      <c r="J135" t="s">
        <v>599</v>
      </c>
      <c r="K135" t="s">
        <v>4548</v>
      </c>
      <c r="O135" s="6"/>
      <c r="P135" s="6"/>
      <c r="Q135" s="2"/>
      <c r="R135" t="s">
        <v>166</v>
      </c>
    </row>
    <row r="136" spans="2:18" x14ac:dyDescent="0.3">
      <c r="B136" t="s">
        <v>4748</v>
      </c>
      <c r="C136" t="s">
        <v>21</v>
      </c>
      <c r="D136" t="s">
        <v>542</v>
      </c>
      <c r="E136" t="s">
        <v>4292</v>
      </c>
      <c r="G136" t="s">
        <v>4602</v>
      </c>
      <c r="I136" t="s">
        <v>588</v>
      </c>
      <c r="J136" t="s">
        <v>595</v>
      </c>
      <c r="K136" t="s">
        <v>4291</v>
      </c>
      <c r="L136" t="s">
        <v>4749</v>
      </c>
      <c r="O136" s="6"/>
      <c r="P136" s="6">
        <v>41</v>
      </c>
      <c r="Q136" s="2">
        <v>1</v>
      </c>
      <c r="R136" t="s">
        <v>166</v>
      </c>
    </row>
    <row r="137" spans="2:18" x14ac:dyDescent="0.3">
      <c r="B137" t="s">
        <v>4750</v>
      </c>
      <c r="C137" t="s">
        <v>73</v>
      </c>
      <c r="D137" t="s">
        <v>290</v>
      </c>
      <c r="E137" t="s">
        <v>2520</v>
      </c>
      <c r="G137" t="s">
        <v>4602</v>
      </c>
      <c r="I137" t="s">
        <v>588</v>
      </c>
      <c r="J137" t="s">
        <v>610</v>
      </c>
      <c r="L137" t="s">
        <v>4751</v>
      </c>
      <c r="O137" s="6"/>
      <c r="P137" s="6">
        <v>211</v>
      </c>
      <c r="Q137" s="2">
        <v>0</v>
      </c>
      <c r="R137" t="s">
        <v>83</v>
      </c>
    </row>
    <row r="138" spans="2:18" x14ac:dyDescent="0.3">
      <c r="B138" t="s">
        <v>4752</v>
      </c>
      <c r="C138" t="s">
        <v>73</v>
      </c>
      <c r="D138" t="s">
        <v>74</v>
      </c>
      <c r="E138" t="s">
        <v>3702</v>
      </c>
      <c r="F138" t="s">
        <v>3702</v>
      </c>
      <c r="G138" t="s">
        <v>4602</v>
      </c>
      <c r="I138" t="s">
        <v>588</v>
      </c>
      <c r="J138" t="s">
        <v>595</v>
      </c>
      <c r="K138" t="s">
        <v>3703</v>
      </c>
      <c r="O138" s="6"/>
      <c r="P138" s="6">
        <v>115</v>
      </c>
      <c r="Q138" s="2">
        <v>1</v>
      </c>
      <c r="R138" t="s">
        <v>166</v>
      </c>
    </row>
    <row r="139" spans="2:18" x14ac:dyDescent="0.3">
      <c r="B139" t="s">
        <v>4753</v>
      </c>
      <c r="C139" t="s">
        <v>66</v>
      </c>
      <c r="D139" t="s">
        <v>67</v>
      </c>
      <c r="E139" t="s">
        <v>598</v>
      </c>
      <c r="G139" t="s">
        <v>4602</v>
      </c>
      <c r="I139" t="s">
        <v>588</v>
      </c>
      <c r="J139" t="s">
        <v>599</v>
      </c>
      <c r="K139" t="s">
        <v>4754</v>
      </c>
      <c r="L139" t="s">
        <v>601</v>
      </c>
      <c r="O139" s="6"/>
      <c r="P139" s="6">
        <v>17</v>
      </c>
      <c r="Q139" s="2">
        <v>1</v>
      </c>
      <c r="R139" t="s">
        <v>166</v>
      </c>
    </row>
    <row r="140" spans="2:18" x14ac:dyDescent="0.3">
      <c r="B140" t="s">
        <v>4755</v>
      </c>
      <c r="C140" t="s">
        <v>37</v>
      </c>
      <c r="D140" t="s">
        <v>538</v>
      </c>
      <c r="E140" t="s">
        <v>2185</v>
      </c>
      <c r="G140" t="s">
        <v>4602</v>
      </c>
      <c r="I140" t="s">
        <v>588</v>
      </c>
      <c r="J140" t="s">
        <v>595</v>
      </c>
      <c r="K140" t="s">
        <v>2186</v>
      </c>
      <c r="O140" s="6"/>
      <c r="P140" s="6"/>
      <c r="Q140" s="2">
        <v>1</v>
      </c>
      <c r="R140" t="s">
        <v>166</v>
      </c>
    </row>
    <row r="141" spans="2:18" x14ac:dyDescent="0.3">
      <c r="B141" t="s">
        <v>4756</v>
      </c>
      <c r="C141" t="s">
        <v>42</v>
      </c>
      <c r="D141" t="s">
        <v>316</v>
      </c>
      <c r="E141" t="s">
        <v>1936</v>
      </c>
      <c r="F141" t="s">
        <v>1937</v>
      </c>
      <c r="G141" t="s">
        <v>4602</v>
      </c>
      <c r="I141" t="s">
        <v>607</v>
      </c>
      <c r="J141" t="s">
        <v>595</v>
      </c>
      <c r="K141" t="s">
        <v>1938</v>
      </c>
      <c r="L141" t="s">
        <v>769</v>
      </c>
      <c r="O141" s="6"/>
      <c r="P141" s="6">
        <v>675</v>
      </c>
      <c r="Q141" s="2">
        <v>1</v>
      </c>
      <c r="R141" t="s">
        <v>166</v>
      </c>
    </row>
    <row r="142" spans="2:18" x14ac:dyDescent="0.3">
      <c r="B142" t="s">
        <v>4757</v>
      </c>
      <c r="C142" t="s">
        <v>37</v>
      </c>
      <c r="D142" t="s">
        <v>362</v>
      </c>
      <c r="E142" t="s">
        <v>669</v>
      </c>
      <c r="F142" t="s">
        <v>4758</v>
      </c>
      <c r="G142" t="s">
        <v>4602</v>
      </c>
      <c r="I142" t="s">
        <v>588</v>
      </c>
      <c r="J142" t="s">
        <v>595</v>
      </c>
      <c r="N142" t="s">
        <v>4759</v>
      </c>
      <c r="O142" s="6"/>
      <c r="P142" s="6">
        <v>68</v>
      </c>
      <c r="Q142" s="2">
        <v>1</v>
      </c>
      <c r="R142" t="s">
        <v>83</v>
      </c>
    </row>
    <row r="143" spans="2:18" x14ac:dyDescent="0.3">
      <c r="B143" t="s">
        <v>4760</v>
      </c>
      <c r="C143" t="s">
        <v>85</v>
      </c>
      <c r="D143" t="s">
        <v>86</v>
      </c>
      <c r="E143" t="s">
        <v>120</v>
      </c>
      <c r="F143" t="s">
        <v>4761</v>
      </c>
      <c r="G143" t="s">
        <v>4602</v>
      </c>
      <c r="I143" t="s">
        <v>588</v>
      </c>
      <c r="J143" t="s">
        <v>595</v>
      </c>
      <c r="K143" t="s">
        <v>130</v>
      </c>
      <c r="O143" s="6"/>
      <c r="P143" s="6">
        <v>60</v>
      </c>
      <c r="Q143" s="2">
        <v>1</v>
      </c>
      <c r="R143" t="s">
        <v>166</v>
      </c>
    </row>
    <row r="144" spans="2:18" x14ac:dyDescent="0.3">
      <c r="B144" t="s">
        <v>4762</v>
      </c>
      <c r="C144" t="s">
        <v>66</v>
      </c>
      <c r="D144" t="s">
        <v>67</v>
      </c>
      <c r="E144" t="s">
        <v>954</v>
      </c>
      <c r="F144" t="s">
        <v>955</v>
      </c>
      <c r="G144" t="s">
        <v>4602</v>
      </c>
      <c r="I144" t="s">
        <v>588</v>
      </c>
      <c r="J144" t="s">
        <v>595</v>
      </c>
      <c r="K144" t="s">
        <v>956</v>
      </c>
      <c r="O144" s="6"/>
      <c r="P144" s="6"/>
      <c r="Q144" s="2">
        <v>1</v>
      </c>
      <c r="R144" t="s">
        <v>83</v>
      </c>
    </row>
    <row r="145" spans="2:18" x14ac:dyDescent="0.3">
      <c r="B145" t="s">
        <v>4763</v>
      </c>
      <c r="C145" t="s">
        <v>37</v>
      </c>
      <c r="D145" t="s">
        <v>38</v>
      </c>
      <c r="E145" t="s">
        <v>310</v>
      </c>
      <c r="G145" t="s">
        <v>4602</v>
      </c>
      <c r="I145" t="s">
        <v>607</v>
      </c>
      <c r="J145" t="s">
        <v>595</v>
      </c>
      <c r="K145" t="s">
        <v>312</v>
      </c>
      <c r="L145" t="s">
        <v>4764</v>
      </c>
      <c r="N145" t="s">
        <v>4765</v>
      </c>
      <c r="O145" s="6"/>
      <c r="P145" s="6">
        <v>500</v>
      </c>
      <c r="Q145" s="2">
        <v>1</v>
      </c>
      <c r="R145" t="s">
        <v>166</v>
      </c>
    </row>
    <row r="146" spans="2:18" x14ac:dyDescent="0.3">
      <c r="B146" t="s">
        <v>4766</v>
      </c>
      <c r="C146" t="s">
        <v>85</v>
      </c>
      <c r="D146" t="s">
        <v>86</v>
      </c>
      <c r="E146" t="s">
        <v>85</v>
      </c>
      <c r="G146" t="s">
        <v>4602</v>
      </c>
      <c r="I146" t="s">
        <v>588</v>
      </c>
      <c r="J146" t="s">
        <v>595</v>
      </c>
      <c r="K146" t="s">
        <v>4075</v>
      </c>
      <c r="N146" t="s">
        <v>4767</v>
      </c>
      <c r="O146" s="6"/>
      <c r="P146" s="6">
        <v>113</v>
      </c>
      <c r="Q146" s="2">
        <v>1</v>
      </c>
      <c r="R146" t="s">
        <v>166</v>
      </c>
    </row>
    <row r="147" spans="2:18" x14ac:dyDescent="0.3">
      <c r="B147" t="s">
        <v>4768</v>
      </c>
      <c r="C147" t="s">
        <v>85</v>
      </c>
      <c r="D147" t="s">
        <v>86</v>
      </c>
      <c r="E147" t="s">
        <v>85</v>
      </c>
      <c r="F147" t="s">
        <v>3099</v>
      </c>
      <c r="G147" t="s">
        <v>4602</v>
      </c>
      <c r="I147" t="s">
        <v>588</v>
      </c>
      <c r="J147" t="s">
        <v>595</v>
      </c>
      <c r="K147" t="s">
        <v>3100</v>
      </c>
      <c r="O147" s="6"/>
      <c r="P147" s="6">
        <v>77</v>
      </c>
      <c r="Q147" s="2">
        <v>1</v>
      </c>
      <c r="R147" t="s">
        <v>166</v>
      </c>
    </row>
    <row r="148" spans="2:18" x14ac:dyDescent="0.3">
      <c r="B148" t="s">
        <v>4769</v>
      </c>
      <c r="C148" t="s">
        <v>48</v>
      </c>
      <c r="D148" t="s">
        <v>403</v>
      </c>
      <c r="E148" t="s">
        <v>2655</v>
      </c>
      <c r="G148" t="s">
        <v>4602</v>
      </c>
      <c r="I148" t="s">
        <v>588</v>
      </c>
      <c r="J148" t="s">
        <v>595</v>
      </c>
      <c r="K148" t="s">
        <v>2657</v>
      </c>
      <c r="O148" s="6"/>
      <c r="P148" s="6"/>
      <c r="Q148" s="2">
        <v>1</v>
      </c>
      <c r="R148" t="s">
        <v>166</v>
      </c>
    </row>
    <row r="149" spans="2:18" x14ac:dyDescent="0.3">
      <c r="B149" t="s">
        <v>4770</v>
      </c>
      <c r="C149" t="s">
        <v>66</v>
      </c>
      <c r="D149" t="s">
        <v>67</v>
      </c>
      <c r="E149" t="s">
        <v>827</v>
      </c>
      <c r="G149" t="s">
        <v>4602</v>
      </c>
      <c r="I149" t="s">
        <v>588</v>
      </c>
      <c r="J149" t="s">
        <v>595</v>
      </c>
      <c r="K149" t="s">
        <v>1742</v>
      </c>
      <c r="O149" s="6"/>
      <c r="P149" s="6">
        <v>75</v>
      </c>
      <c r="Q149" s="2">
        <v>1</v>
      </c>
      <c r="R149" t="s">
        <v>166</v>
      </c>
    </row>
    <row r="150" spans="2:18" x14ac:dyDescent="0.3">
      <c r="B150" t="s">
        <v>4771</v>
      </c>
      <c r="C150" t="s">
        <v>66</v>
      </c>
      <c r="D150" t="s">
        <v>67</v>
      </c>
      <c r="E150" t="s">
        <v>598</v>
      </c>
      <c r="G150" t="s">
        <v>4602</v>
      </c>
      <c r="I150" t="s">
        <v>588</v>
      </c>
      <c r="J150" t="s">
        <v>595</v>
      </c>
      <c r="K150" t="s">
        <v>869</v>
      </c>
      <c r="N150" t="s">
        <v>870</v>
      </c>
      <c r="O150" s="6"/>
      <c r="P150" s="6">
        <v>312</v>
      </c>
      <c r="Q150" s="2">
        <v>1</v>
      </c>
      <c r="R150" t="s">
        <v>83</v>
      </c>
    </row>
    <row r="151" spans="2:18" x14ac:dyDescent="0.3">
      <c r="B151" t="s">
        <v>4772</v>
      </c>
      <c r="C151" t="s">
        <v>48</v>
      </c>
      <c r="D151" t="s">
        <v>49</v>
      </c>
      <c r="E151" s="5" t="s">
        <v>272</v>
      </c>
      <c r="G151" t="s">
        <v>4602</v>
      </c>
      <c r="I151" t="s">
        <v>588</v>
      </c>
      <c r="J151" t="s">
        <v>595</v>
      </c>
      <c r="K151" t="s">
        <v>762</v>
      </c>
      <c r="O151" s="6"/>
      <c r="P151" s="6">
        <v>74</v>
      </c>
      <c r="Q151" s="2">
        <v>1</v>
      </c>
      <c r="R151" t="s">
        <v>83</v>
      </c>
    </row>
    <row r="152" spans="2:18" x14ac:dyDescent="0.3">
      <c r="B152" t="s">
        <v>4773</v>
      </c>
      <c r="C152" t="s">
        <v>48</v>
      </c>
      <c r="D152" t="s">
        <v>49</v>
      </c>
      <c r="E152" t="s">
        <v>50</v>
      </c>
      <c r="G152" t="s">
        <v>4602</v>
      </c>
      <c r="I152" t="s">
        <v>588</v>
      </c>
      <c r="J152" t="s">
        <v>595</v>
      </c>
      <c r="K152" t="s">
        <v>51</v>
      </c>
      <c r="O152" s="6"/>
      <c r="P152" s="6"/>
      <c r="Q152" s="2">
        <v>1</v>
      </c>
      <c r="R152" t="s">
        <v>71</v>
      </c>
    </row>
    <row r="153" spans="2:18" x14ac:dyDescent="0.3">
      <c r="B153" t="s">
        <v>4774</v>
      </c>
      <c r="C153" t="s">
        <v>37</v>
      </c>
      <c r="D153" t="s">
        <v>38</v>
      </c>
      <c r="E153" t="s">
        <v>1083</v>
      </c>
      <c r="G153" t="s">
        <v>4602</v>
      </c>
      <c r="I153" t="s">
        <v>588</v>
      </c>
      <c r="J153" t="s">
        <v>595</v>
      </c>
      <c r="K153" t="s">
        <v>2173</v>
      </c>
      <c r="L153" t="s">
        <v>2174</v>
      </c>
      <c r="O153" s="6"/>
      <c r="P153" s="6">
        <v>75</v>
      </c>
      <c r="Q153" s="2">
        <v>1</v>
      </c>
      <c r="R153" t="s">
        <v>166</v>
      </c>
    </row>
    <row r="154" spans="2:18" x14ac:dyDescent="0.3">
      <c r="B154" t="s">
        <v>4775</v>
      </c>
      <c r="C154" t="s">
        <v>48</v>
      </c>
      <c r="D154" t="s">
        <v>150</v>
      </c>
      <c r="E154" t="s">
        <v>901</v>
      </c>
      <c r="G154" t="s">
        <v>4602</v>
      </c>
      <c r="I154" t="s">
        <v>588</v>
      </c>
      <c r="J154" t="s">
        <v>599</v>
      </c>
      <c r="K154" t="s">
        <v>902</v>
      </c>
      <c r="L154" t="s">
        <v>601</v>
      </c>
      <c r="O154" s="6"/>
      <c r="P154" s="6">
        <v>72</v>
      </c>
      <c r="Q154" s="2">
        <v>1</v>
      </c>
      <c r="R154" t="s">
        <v>166</v>
      </c>
    </row>
    <row r="155" spans="2:18" x14ac:dyDescent="0.3">
      <c r="B155" t="s">
        <v>4776</v>
      </c>
      <c r="C155" t="s">
        <v>48</v>
      </c>
      <c r="D155" t="s">
        <v>49</v>
      </c>
      <c r="E155" t="s">
        <v>340</v>
      </c>
      <c r="F155" t="s">
        <v>4777</v>
      </c>
      <c r="G155" t="s">
        <v>4602</v>
      </c>
      <c r="I155" t="s">
        <v>588</v>
      </c>
      <c r="J155" t="s">
        <v>595</v>
      </c>
      <c r="K155" t="s">
        <v>1858</v>
      </c>
      <c r="O155" s="6"/>
      <c r="P155" s="6"/>
      <c r="Q155" s="2">
        <v>1</v>
      </c>
      <c r="R155" t="s">
        <v>166</v>
      </c>
    </row>
    <row r="156" spans="2:18" x14ac:dyDescent="0.3">
      <c r="B156" t="s">
        <v>4778</v>
      </c>
      <c r="C156" t="s">
        <v>21</v>
      </c>
      <c r="D156" t="s">
        <v>22</v>
      </c>
      <c r="E156" t="s">
        <v>1474</v>
      </c>
      <c r="G156" t="s">
        <v>4602</v>
      </c>
      <c r="I156" t="s">
        <v>588</v>
      </c>
      <c r="J156" t="s">
        <v>595</v>
      </c>
      <c r="K156" t="s">
        <v>3499</v>
      </c>
      <c r="O156" s="6"/>
      <c r="P156" s="6">
        <v>80</v>
      </c>
      <c r="Q156" s="2">
        <v>1</v>
      </c>
      <c r="R156" t="s">
        <v>166</v>
      </c>
    </row>
    <row r="157" spans="2:18" x14ac:dyDescent="0.3">
      <c r="B157" t="s">
        <v>4779</v>
      </c>
      <c r="C157" t="s">
        <v>66</v>
      </c>
      <c r="D157" t="s">
        <v>67</v>
      </c>
      <c r="E157" t="s">
        <v>68</v>
      </c>
      <c r="F157" t="s">
        <v>4780</v>
      </c>
      <c r="G157" t="s">
        <v>4602</v>
      </c>
      <c r="I157" t="s">
        <v>588</v>
      </c>
      <c r="J157" t="s">
        <v>595</v>
      </c>
      <c r="K157" t="s">
        <v>69</v>
      </c>
      <c r="L157" t="s">
        <v>1624</v>
      </c>
      <c r="O157" s="6"/>
      <c r="P157" s="6">
        <v>63</v>
      </c>
      <c r="Q157" s="2">
        <v>1</v>
      </c>
      <c r="R157" t="s">
        <v>166</v>
      </c>
    </row>
    <row r="158" spans="2:18" x14ac:dyDescent="0.3">
      <c r="B158" t="s">
        <v>4781</v>
      </c>
      <c r="C158" t="s">
        <v>60</v>
      </c>
      <c r="D158" t="s">
        <v>61</v>
      </c>
      <c r="E158" t="s">
        <v>3575</v>
      </c>
      <c r="F158" t="s">
        <v>4309</v>
      </c>
      <c r="G158" t="s">
        <v>4602</v>
      </c>
      <c r="I158" t="s">
        <v>588</v>
      </c>
      <c r="J158" t="s">
        <v>595</v>
      </c>
      <c r="K158" t="s">
        <v>4308</v>
      </c>
      <c r="N158" t="s">
        <v>4782</v>
      </c>
      <c r="O158" s="6"/>
      <c r="P158" s="6"/>
      <c r="Q158" s="2">
        <v>1</v>
      </c>
      <c r="R158" t="s">
        <v>71</v>
      </c>
    </row>
    <row r="159" spans="2:18" x14ac:dyDescent="0.3">
      <c r="B159" t="s">
        <v>4783</v>
      </c>
      <c r="C159" t="s">
        <v>85</v>
      </c>
      <c r="D159" t="s">
        <v>86</v>
      </c>
      <c r="E159" t="s">
        <v>344</v>
      </c>
      <c r="G159" t="s">
        <v>4602</v>
      </c>
      <c r="I159" t="s">
        <v>1979</v>
      </c>
      <c r="J159" t="s">
        <v>595</v>
      </c>
      <c r="K159" t="s">
        <v>989</v>
      </c>
      <c r="O159" s="6"/>
      <c r="P159" s="6">
        <v>510</v>
      </c>
      <c r="Q159" s="2">
        <v>1</v>
      </c>
      <c r="R159" t="s">
        <v>166</v>
      </c>
    </row>
    <row r="160" spans="2:18" x14ac:dyDescent="0.3">
      <c r="B160" t="s">
        <v>4784</v>
      </c>
      <c r="C160" t="s">
        <v>85</v>
      </c>
      <c r="D160" t="s">
        <v>86</v>
      </c>
      <c r="E160" t="s">
        <v>120</v>
      </c>
      <c r="F160" t="s">
        <v>4785</v>
      </c>
      <c r="G160" t="s">
        <v>4602</v>
      </c>
      <c r="I160" t="s">
        <v>588</v>
      </c>
      <c r="J160" t="s">
        <v>599</v>
      </c>
      <c r="L160" t="s">
        <v>4786</v>
      </c>
      <c r="N160" t="s">
        <v>4787</v>
      </c>
      <c r="O160" s="6"/>
      <c r="P160" s="6">
        <v>26</v>
      </c>
      <c r="Q160" s="2">
        <v>1</v>
      </c>
      <c r="R160" t="s">
        <v>83</v>
      </c>
    </row>
    <row r="161" spans="2:18" x14ac:dyDescent="0.3">
      <c r="B161" t="s">
        <v>4788</v>
      </c>
      <c r="C161" t="s">
        <v>42</v>
      </c>
      <c r="D161" t="s">
        <v>43</v>
      </c>
      <c r="E161" t="s">
        <v>506</v>
      </c>
      <c r="G161" t="s">
        <v>4602</v>
      </c>
      <c r="I161" t="s">
        <v>588</v>
      </c>
      <c r="J161" t="s">
        <v>595</v>
      </c>
      <c r="K161" t="s">
        <v>507</v>
      </c>
      <c r="O161" s="6"/>
      <c r="P161" s="6">
        <v>75</v>
      </c>
      <c r="Q161" s="2">
        <v>1</v>
      </c>
      <c r="R161" t="s">
        <v>166</v>
      </c>
    </row>
    <row r="162" spans="2:18" x14ac:dyDescent="0.3">
      <c r="B162" t="s">
        <v>4789</v>
      </c>
      <c r="C162" t="s">
        <v>138</v>
      </c>
      <c r="D162" t="s">
        <v>139</v>
      </c>
      <c r="E162" t="s">
        <v>168</v>
      </c>
      <c r="F162" t="s">
        <v>4790</v>
      </c>
      <c r="G162" t="s">
        <v>4602</v>
      </c>
      <c r="I162" t="s">
        <v>588</v>
      </c>
      <c r="J162" t="s">
        <v>595</v>
      </c>
      <c r="K162" t="s">
        <v>4286</v>
      </c>
      <c r="O162" s="6"/>
      <c r="P162" s="6"/>
      <c r="Q162" s="2"/>
      <c r="R162" t="s">
        <v>46</v>
      </c>
    </row>
    <row r="163" spans="2:18" x14ac:dyDescent="0.3">
      <c r="B163" t="s">
        <v>4791</v>
      </c>
      <c r="C163" t="s">
        <v>28</v>
      </c>
      <c r="D163" t="s">
        <v>33</v>
      </c>
      <c r="E163" t="s">
        <v>1540</v>
      </c>
      <c r="G163" t="s">
        <v>4602</v>
      </c>
      <c r="I163" t="s">
        <v>588</v>
      </c>
      <c r="J163" t="s">
        <v>595</v>
      </c>
      <c r="K163" t="s">
        <v>1541</v>
      </c>
      <c r="O163" s="6"/>
      <c r="P163" s="6">
        <v>242</v>
      </c>
      <c r="Q163" s="2">
        <v>1</v>
      </c>
      <c r="R163" t="s">
        <v>166</v>
      </c>
    </row>
    <row r="164" spans="2:18" x14ac:dyDescent="0.3">
      <c r="B164" t="s">
        <v>4792</v>
      </c>
      <c r="C164" t="s">
        <v>21</v>
      </c>
      <c r="D164" t="s">
        <v>22</v>
      </c>
      <c r="E164" t="s">
        <v>690</v>
      </c>
      <c r="G164" t="s">
        <v>4602</v>
      </c>
      <c r="I164" t="s">
        <v>588</v>
      </c>
      <c r="J164" t="s">
        <v>595</v>
      </c>
      <c r="K164" t="s">
        <v>2762</v>
      </c>
      <c r="O164" s="6"/>
      <c r="P164" s="6">
        <v>81</v>
      </c>
      <c r="Q164" s="2">
        <v>1</v>
      </c>
      <c r="R164" t="s">
        <v>166</v>
      </c>
    </row>
    <row r="165" spans="2:18" x14ac:dyDescent="0.3">
      <c r="B165" t="s">
        <v>4793</v>
      </c>
      <c r="C165" t="s">
        <v>37</v>
      </c>
      <c r="D165" t="s">
        <v>362</v>
      </c>
      <c r="E165" t="s">
        <v>811</v>
      </c>
      <c r="G165" t="s">
        <v>4602</v>
      </c>
      <c r="I165" t="s">
        <v>588</v>
      </c>
      <c r="J165" t="s">
        <v>595</v>
      </c>
      <c r="K165" t="s">
        <v>812</v>
      </c>
      <c r="L165" t="s">
        <v>601</v>
      </c>
      <c r="O165" s="6"/>
      <c r="P165" s="6">
        <v>138</v>
      </c>
      <c r="Q165" s="2">
        <v>1</v>
      </c>
      <c r="R165" t="s">
        <v>83</v>
      </c>
    </row>
    <row r="166" spans="2:18" x14ac:dyDescent="0.3">
      <c r="B166" t="s">
        <v>4794</v>
      </c>
      <c r="C166" t="s">
        <v>48</v>
      </c>
      <c r="D166" t="s">
        <v>403</v>
      </c>
      <c r="E166" t="s">
        <v>1465</v>
      </c>
      <c r="G166" t="s">
        <v>4602</v>
      </c>
      <c r="I166" t="s">
        <v>588</v>
      </c>
      <c r="J166" t="s">
        <v>595</v>
      </c>
      <c r="K166" t="s">
        <v>1943</v>
      </c>
      <c r="O166" s="6"/>
      <c r="P166" s="6">
        <v>38</v>
      </c>
      <c r="Q166" s="2">
        <v>1</v>
      </c>
      <c r="R166" t="s">
        <v>166</v>
      </c>
    </row>
    <row r="167" spans="2:18" x14ac:dyDescent="0.3">
      <c r="B167" t="s">
        <v>4795</v>
      </c>
      <c r="C167" t="s">
        <v>138</v>
      </c>
      <c r="D167" t="s">
        <v>139</v>
      </c>
      <c r="E167" t="s">
        <v>1999</v>
      </c>
      <c r="F167" t="s">
        <v>4796</v>
      </c>
      <c r="G167" t="s">
        <v>4602</v>
      </c>
      <c r="I167" t="s">
        <v>588</v>
      </c>
      <c r="J167" t="s">
        <v>595</v>
      </c>
      <c r="K167" t="s">
        <v>4151</v>
      </c>
      <c r="O167" s="6"/>
      <c r="P167" s="6">
        <v>1200</v>
      </c>
      <c r="Q167" s="2">
        <v>1</v>
      </c>
      <c r="R167" t="s">
        <v>71</v>
      </c>
    </row>
    <row r="168" spans="2:18" x14ac:dyDescent="0.3">
      <c r="B168" t="s">
        <v>4797</v>
      </c>
      <c r="C168" t="s">
        <v>60</v>
      </c>
      <c r="D168" t="s">
        <v>61</v>
      </c>
      <c r="E168" t="s">
        <v>933</v>
      </c>
      <c r="G168" t="s">
        <v>4602</v>
      </c>
      <c r="I168" t="s">
        <v>588</v>
      </c>
      <c r="J168" t="s">
        <v>595</v>
      </c>
      <c r="K168" t="s">
        <v>935</v>
      </c>
      <c r="O168" s="6"/>
      <c r="P168" s="6">
        <v>82</v>
      </c>
      <c r="Q168" s="2">
        <v>1</v>
      </c>
      <c r="R168" t="s">
        <v>166</v>
      </c>
    </row>
    <row r="169" spans="2:18" x14ac:dyDescent="0.3">
      <c r="B169" t="s">
        <v>4798</v>
      </c>
      <c r="C169" t="s">
        <v>28</v>
      </c>
      <c r="D169" t="s">
        <v>29</v>
      </c>
      <c r="E169" t="s">
        <v>1401</v>
      </c>
      <c r="F169" t="s">
        <v>2322</v>
      </c>
      <c r="G169" t="s">
        <v>4602</v>
      </c>
      <c r="I169" t="s">
        <v>588</v>
      </c>
      <c r="J169" t="s">
        <v>595</v>
      </c>
      <c r="K169" t="s">
        <v>2323</v>
      </c>
      <c r="O169" s="6"/>
      <c r="P169" s="6">
        <v>100</v>
      </c>
      <c r="Q169" s="2">
        <v>1</v>
      </c>
      <c r="R169" t="s">
        <v>166</v>
      </c>
    </row>
    <row r="170" spans="2:18" x14ac:dyDescent="0.3">
      <c r="B170" t="s">
        <v>4799</v>
      </c>
      <c r="C170" t="s">
        <v>21</v>
      </c>
      <c r="D170" t="s">
        <v>22</v>
      </c>
      <c r="E170" t="s">
        <v>1507</v>
      </c>
      <c r="G170" t="s">
        <v>4602</v>
      </c>
      <c r="I170" t="s">
        <v>588</v>
      </c>
      <c r="J170" t="s">
        <v>2114</v>
      </c>
      <c r="K170" t="s">
        <v>2979</v>
      </c>
      <c r="L170" t="s">
        <v>2362</v>
      </c>
      <c r="O170" s="6"/>
      <c r="P170" s="6">
        <v>180</v>
      </c>
      <c r="Q170" s="2">
        <v>1</v>
      </c>
      <c r="R170" t="s">
        <v>166</v>
      </c>
    </row>
    <row r="171" spans="2:18" x14ac:dyDescent="0.3">
      <c r="B171" t="s">
        <v>4800</v>
      </c>
      <c r="C171" t="s">
        <v>42</v>
      </c>
      <c r="D171" t="s">
        <v>93</v>
      </c>
      <c r="E171" t="s">
        <v>94</v>
      </c>
      <c r="G171" t="s">
        <v>4602</v>
      </c>
      <c r="I171" t="s">
        <v>588</v>
      </c>
      <c r="J171" t="s">
        <v>595</v>
      </c>
      <c r="K171" t="s">
        <v>2462</v>
      </c>
      <c r="O171" s="6"/>
      <c r="P171" s="6"/>
      <c r="Q171" s="2"/>
      <c r="R171" t="s">
        <v>71</v>
      </c>
    </row>
    <row r="172" spans="2:18" x14ac:dyDescent="0.3">
      <c r="B172" t="s">
        <v>4801</v>
      </c>
      <c r="C172" t="s">
        <v>85</v>
      </c>
      <c r="D172" t="s">
        <v>86</v>
      </c>
      <c r="E172" t="s">
        <v>120</v>
      </c>
      <c r="F172" t="s">
        <v>4282</v>
      </c>
      <c r="G172" t="s">
        <v>4602</v>
      </c>
      <c r="I172" t="s">
        <v>607</v>
      </c>
      <c r="J172" t="s">
        <v>595</v>
      </c>
      <c r="K172" t="s">
        <v>4281</v>
      </c>
      <c r="L172" t="s">
        <v>2099</v>
      </c>
      <c r="O172" s="6"/>
      <c r="P172" s="6">
        <v>188</v>
      </c>
      <c r="Q172" s="2">
        <v>1</v>
      </c>
      <c r="R172" t="s">
        <v>83</v>
      </c>
    </row>
    <row r="173" spans="2:18" x14ac:dyDescent="0.3">
      <c r="B173" t="s">
        <v>4802</v>
      </c>
      <c r="C173" t="s">
        <v>53</v>
      </c>
      <c r="D173" t="s">
        <v>54</v>
      </c>
      <c r="E173" t="s">
        <v>1260</v>
      </c>
      <c r="F173" t="s">
        <v>4803</v>
      </c>
      <c r="G173" t="s">
        <v>4602</v>
      </c>
      <c r="I173" t="s">
        <v>588</v>
      </c>
      <c r="J173" t="s">
        <v>595</v>
      </c>
      <c r="K173" t="s">
        <v>1262</v>
      </c>
      <c r="L173" t="s">
        <v>1037</v>
      </c>
      <c r="N173" t="s">
        <v>1349</v>
      </c>
      <c r="O173" s="6"/>
      <c r="P173" s="6">
        <v>90</v>
      </c>
      <c r="Q173" s="2">
        <v>1</v>
      </c>
      <c r="R173" t="s">
        <v>166</v>
      </c>
    </row>
    <row r="174" spans="2:18" x14ac:dyDescent="0.3">
      <c r="B174" t="s">
        <v>4804</v>
      </c>
      <c r="C174" t="s">
        <v>60</v>
      </c>
      <c r="D174" t="s">
        <v>61</v>
      </c>
      <c r="E174" t="s">
        <v>4350</v>
      </c>
      <c r="F174" t="s">
        <v>4351</v>
      </c>
      <c r="G174" t="s">
        <v>4602</v>
      </c>
      <c r="I174" t="s">
        <v>588</v>
      </c>
      <c r="J174" t="s">
        <v>595</v>
      </c>
      <c r="K174" t="s">
        <v>4349</v>
      </c>
      <c r="O174" s="6"/>
      <c r="P174" s="6">
        <v>59</v>
      </c>
      <c r="Q174" s="2">
        <v>1</v>
      </c>
      <c r="R174" t="s">
        <v>166</v>
      </c>
    </row>
    <row r="175" spans="2:18" x14ac:dyDescent="0.3">
      <c r="B175" t="s">
        <v>4805</v>
      </c>
      <c r="C175" t="s">
        <v>66</v>
      </c>
      <c r="D175" t="s">
        <v>80</v>
      </c>
      <c r="E175" t="s">
        <v>1003</v>
      </c>
      <c r="F175" t="s">
        <v>1929</v>
      </c>
      <c r="G175" t="s">
        <v>4602</v>
      </c>
      <c r="I175" t="s">
        <v>588</v>
      </c>
      <c r="J175" t="s">
        <v>595</v>
      </c>
      <c r="K175" t="s">
        <v>190</v>
      </c>
      <c r="O175" s="6"/>
      <c r="P175" s="6">
        <v>338</v>
      </c>
      <c r="Q175" s="2">
        <v>1</v>
      </c>
      <c r="R175" t="s">
        <v>71</v>
      </c>
    </row>
    <row r="176" spans="2:18" x14ac:dyDescent="0.3">
      <c r="B176" t="s">
        <v>4806</v>
      </c>
      <c r="C176" t="s">
        <v>66</v>
      </c>
      <c r="D176" t="s">
        <v>80</v>
      </c>
      <c r="E176" t="s">
        <v>807</v>
      </c>
      <c r="G176" t="s">
        <v>4602</v>
      </c>
      <c r="I176" t="s">
        <v>588</v>
      </c>
      <c r="J176" t="s">
        <v>595</v>
      </c>
      <c r="K176" t="s">
        <v>809</v>
      </c>
      <c r="O176" s="6"/>
      <c r="P176" s="6">
        <v>160</v>
      </c>
      <c r="Q176" s="2">
        <v>1</v>
      </c>
      <c r="R176" t="s">
        <v>46</v>
      </c>
    </row>
    <row r="177" spans="2:18" x14ac:dyDescent="0.3">
      <c r="B177" t="s">
        <v>4807</v>
      </c>
      <c r="C177" t="s">
        <v>21</v>
      </c>
      <c r="D177" t="s">
        <v>22</v>
      </c>
      <c r="E177" t="s">
        <v>1019</v>
      </c>
      <c r="F177" t="s">
        <v>4808</v>
      </c>
      <c r="G177" t="s">
        <v>4602</v>
      </c>
      <c r="I177" t="s">
        <v>607</v>
      </c>
      <c r="J177" t="s">
        <v>595</v>
      </c>
      <c r="K177" t="s">
        <v>1021</v>
      </c>
      <c r="L177" t="s">
        <v>3475</v>
      </c>
      <c r="N177" t="s">
        <v>3475</v>
      </c>
      <c r="O177" s="6"/>
      <c r="P177" s="6"/>
      <c r="Q177" s="2"/>
      <c r="R177" t="s">
        <v>46</v>
      </c>
    </row>
    <row r="178" spans="2:18" x14ac:dyDescent="0.3">
      <c r="B178" t="s">
        <v>4809</v>
      </c>
      <c r="C178" t="s">
        <v>37</v>
      </c>
      <c r="D178" t="s">
        <v>390</v>
      </c>
      <c r="E178" t="s">
        <v>489</v>
      </c>
      <c r="F178" t="s">
        <v>4810</v>
      </c>
      <c r="G178" t="s">
        <v>4602</v>
      </c>
      <c r="I178" t="s">
        <v>607</v>
      </c>
      <c r="J178" t="s">
        <v>595</v>
      </c>
      <c r="K178" t="s">
        <v>490</v>
      </c>
      <c r="O178" s="6"/>
      <c r="P178" s="6">
        <v>1750</v>
      </c>
      <c r="Q178" s="2">
        <v>1</v>
      </c>
      <c r="R178" t="s">
        <v>71</v>
      </c>
    </row>
    <row r="179" spans="2:18" x14ac:dyDescent="0.3">
      <c r="B179" t="s">
        <v>4811</v>
      </c>
      <c r="C179" t="s">
        <v>60</v>
      </c>
      <c r="D179" t="s">
        <v>61</v>
      </c>
      <c r="E179" t="s">
        <v>933</v>
      </c>
      <c r="G179" t="s">
        <v>4602</v>
      </c>
      <c r="I179" t="s">
        <v>588</v>
      </c>
      <c r="J179" t="s">
        <v>595</v>
      </c>
      <c r="K179" t="s">
        <v>935</v>
      </c>
      <c r="O179" s="6"/>
      <c r="P179" s="6">
        <v>82</v>
      </c>
      <c r="Q179" s="2">
        <v>1</v>
      </c>
      <c r="R179" t="s">
        <v>166</v>
      </c>
    </row>
    <row r="180" spans="2:18" x14ac:dyDescent="0.3">
      <c r="B180" t="s">
        <v>4812</v>
      </c>
      <c r="C180" t="s">
        <v>48</v>
      </c>
      <c r="D180" t="s">
        <v>49</v>
      </c>
      <c r="E180" t="s">
        <v>1627</v>
      </c>
      <c r="F180" t="s">
        <v>1788</v>
      </c>
      <c r="G180" t="s">
        <v>4602</v>
      </c>
      <c r="I180" t="s">
        <v>588</v>
      </c>
      <c r="J180" t="s">
        <v>595</v>
      </c>
      <c r="K180" t="s">
        <v>1789</v>
      </c>
      <c r="O180" s="6"/>
      <c r="P180" s="6">
        <v>864</v>
      </c>
      <c r="Q180" s="2">
        <v>1</v>
      </c>
      <c r="R180" t="s">
        <v>166</v>
      </c>
    </row>
    <row r="181" spans="2:18" x14ac:dyDescent="0.3">
      <c r="B181" t="s">
        <v>4813</v>
      </c>
      <c r="C181" t="s">
        <v>138</v>
      </c>
      <c r="D181" t="s">
        <v>139</v>
      </c>
      <c r="E181" t="s">
        <v>1999</v>
      </c>
      <c r="G181" t="s">
        <v>4602</v>
      </c>
      <c r="I181" t="s">
        <v>588</v>
      </c>
      <c r="J181" t="s">
        <v>595</v>
      </c>
      <c r="K181" t="s">
        <v>4151</v>
      </c>
      <c r="O181" s="6"/>
      <c r="P181" s="6">
        <v>75</v>
      </c>
      <c r="Q181" s="2">
        <v>1</v>
      </c>
      <c r="R181" t="s">
        <v>166</v>
      </c>
    </row>
    <row r="182" spans="2:18" x14ac:dyDescent="0.3">
      <c r="B182" t="s">
        <v>4814</v>
      </c>
      <c r="C182" t="s">
        <v>66</v>
      </c>
      <c r="D182" t="s">
        <v>67</v>
      </c>
      <c r="E182" t="s">
        <v>598</v>
      </c>
      <c r="G182" t="s">
        <v>4602</v>
      </c>
      <c r="I182" t="s">
        <v>588</v>
      </c>
      <c r="J182" t="s">
        <v>1070</v>
      </c>
      <c r="K182" t="s">
        <v>4815</v>
      </c>
      <c r="L182" t="s">
        <v>601</v>
      </c>
      <c r="O182" s="6"/>
      <c r="P182" s="6">
        <v>90</v>
      </c>
      <c r="Q182" s="2">
        <v>1</v>
      </c>
      <c r="R182" t="s">
        <v>83</v>
      </c>
    </row>
    <row r="183" spans="2:18" x14ac:dyDescent="0.3">
      <c r="B183" t="s">
        <v>4816</v>
      </c>
      <c r="C183" t="s">
        <v>21</v>
      </c>
      <c r="D183" t="s">
        <v>22</v>
      </c>
      <c r="E183" t="s">
        <v>1055</v>
      </c>
      <c r="G183" t="s">
        <v>4602</v>
      </c>
      <c r="I183" t="s">
        <v>588</v>
      </c>
      <c r="J183" t="s">
        <v>595</v>
      </c>
      <c r="K183" t="s">
        <v>1201</v>
      </c>
      <c r="O183" s="6"/>
      <c r="P183" s="6">
        <v>58</v>
      </c>
      <c r="Q183" s="2">
        <v>1</v>
      </c>
      <c r="R183" t="s">
        <v>166</v>
      </c>
    </row>
    <row r="184" spans="2:18" x14ac:dyDescent="0.3">
      <c r="B184" t="s">
        <v>4817</v>
      </c>
      <c r="C184" t="s">
        <v>37</v>
      </c>
      <c r="D184" t="s">
        <v>38</v>
      </c>
      <c r="E184" t="s">
        <v>883</v>
      </c>
      <c r="F184" t="s">
        <v>884</v>
      </c>
      <c r="G184" t="s">
        <v>4602</v>
      </c>
      <c r="I184" t="s">
        <v>588</v>
      </c>
      <c r="J184" t="s">
        <v>595</v>
      </c>
      <c r="K184" t="s">
        <v>885</v>
      </c>
      <c r="O184" s="6"/>
      <c r="P184" s="6">
        <v>2100</v>
      </c>
      <c r="Q184" s="2">
        <v>1</v>
      </c>
      <c r="R184" t="s">
        <v>71</v>
      </c>
    </row>
    <row r="185" spans="2:18" x14ac:dyDescent="0.3">
      <c r="B185" t="s">
        <v>4818</v>
      </c>
      <c r="C185" t="s">
        <v>138</v>
      </c>
      <c r="D185" t="s">
        <v>139</v>
      </c>
      <c r="E185" t="s">
        <v>1138</v>
      </c>
      <c r="F185" t="s">
        <v>4313</v>
      </c>
      <c r="G185" t="s">
        <v>4602</v>
      </c>
      <c r="I185" t="s">
        <v>588</v>
      </c>
      <c r="J185" t="s">
        <v>595</v>
      </c>
      <c r="K185" t="s">
        <v>4312</v>
      </c>
      <c r="O185" s="6"/>
      <c r="P185" s="6">
        <v>55</v>
      </c>
      <c r="Q185" s="2">
        <v>1</v>
      </c>
      <c r="R185" t="s">
        <v>83</v>
      </c>
    </row>
    <row r="186" spans="2:18" x14ac:dyDescent="0.3">
      <c r="B186" t="s">
        <v>4819</v>
      </c>
      <c r="C186" t="s">
        <v>66</v>
      </c>
      <c r="D186" t="s">
        <v>67</v>
      </c>
      <c r="E186" t="s">
        <v>874</v>
      </c>
      <c r="F186" t="s">
        <v>1744</v>
      </c>
      <c r="G186" t="s">
        <v>4602</v>
      </c>
      <c r="I186" t="s">
        <v>588</v>
      </c>
      <c r="J186" t="s">
        <v>595</v>
      </c>
      <c r="K186" t="s">
        <v>1745</v>
      </c>
      <c r="L186" t="s">
        <v>1746</v>
      </c>
      <c r="N186" t="s">
        <v>4820</v>
      </c>
      <c r="O186" s="6"/>
      <c r="P186" s="6">
        <v>840</v>
      </c>
      <c r="Q186" s="2">
        <v>0.35</v>
      </c>
      <c r="R186" t="s">
        <v>71</v>
      </c>
    </row>
    <row r="187" spans="2:18" x14ac:dyDescent="0.3">
      <c r="B187" t="s">
        <v>4821</v>
      </c>
      <c r="C187" t="s">
        <v>85</v>
      </c>
      <c r="D187" t="s">
        <v>86</v>
      </c>
      <c r="E187" t="s">
        <v>85</v>
      </c>
      <c r="F187" t="s">
        <v>2473</v>
      </c>
      <c r="G187" t="s">
        <v>4602</v>
      </c>
      <c r="I187" t="s">
        <v>588</v>
      </c>
      <c r="J187" t="s">
        <v>595</v>
      </c>
      <c r="K187" t="s">
        <v>2474</v>
      </c>
      <c r="O187" s="6"/>
      <c r="P187" s="6">
        <v>119</v>
      </c>
      <c r="Q187" s="2">
        <v>1</v>
      </c>
      <c r="R187" t="s">
        <v>83</v>
      </c>
    </row>
    <row r="188" spans="2:18" x14ac:dyDescent="0.3">
      <c r="B188" t="s">
        <v>4822</v>
      </c>
      <c r="C188" t="s">
        <v>48</v>
      </c>
      <c r="D188" t="s">
        <v>49</v>
      </c>
      <c r="E188" t="s">
        <v>340</v>
      </c>
      <c r="G188" t="s">
        <v>4602</v>
      </c>
      <c r="I188" t="s">
        <v>607</v>
      </c>
      <c r="J188" t="s">
        <v>595</v>
      </c>
      <c r="K188" t="s">
        <v>4423</v>
      </c>
      <c r="O188" s="6"/>
      <c r="P188" s="6">
        <v>500</v>
      </c>
      <c r="Q188" s="2">
        <v>1</v>
      </c>
      <c r="R188" t="s">
        <v>166</v>
      </c>
    </row>
    <row r="189" spans="2:18" x14ac:dyDescent="0.3">
      <c r="B189" t="s">
        <v>4823</v>
      </c>
      <c r="C189" t="s">
        <v>48</v>
      </c>
      <c r="D189" t="s">
        <v>403</v>
      </c>
      <c r="E189" t="s">
        <v>1105</v>
      </c>
      <c r="F189" t="s">
        <v>797</v>
      </c>
      <c r="G189" t="s">
        <v>4602</v>
      </c>
      <c r="I189" t="s">
        <v>607</v>
      </c>
      <c r="J189" t="s">
        <v>595</v>
      </c>
      <c r="K189" t="s">
        <v>1106</v>
      </c>
      <c r="N189" t="s">
        <v>4824</v>
      </c>
      <c r="O189" s="6"/>
      <c r="P189" s="6">
        <v>936</v>
      </c>
      <c r="Q189" s="2">
        <v>0</v>
      </c>
      <c r="R189" t="s">
        <v>71</v>
      </c>
    </row>
    <row r="190" spans="2:18" x14ac:dyDescent="0.3">
      <c r="B190" t="s">
        <v>4825</v>
      </c>
      <c r="C190" t="s">
        <v>28</v>
      </c>
      <c r="D190" t="s">
        <v>33</v>
      </c>
      <c r="E190" t="s">
        <v>528</v>
      </c>
      <c r="G190" t="s">
        <v>4602</v>
      </c>
      <c r="I190" t="s">
        <v>588</v>
      </c>
      <c r="J190" t="s">
        <v>595</v>
      </c>
      <c r="K190" t="s">
        <v>2677</v>
      </c>
      <c r="O190" s="6"/>
      <c r="P190" s="6">
        <v>100</v>
      </c>
      <c r="Q190" s="2">
        <v>1</v>
      </c>
      <c r="R190" t="s">
        <v>166</v>
      </c>
    </row>
    <row r="191" spans="2:18" x14ac:dyDescent="0.3">
      <c r="B191" t="s">
        <v>4826</v>
      </c>
      <c r="C191" t="s">
        <v>66</v>
      </c>
      <c r="D191" t="s">
        <v>67</v>
      </c>
      <c r="E191" t="s">
        <v>738</v>
      </c>
      <c r="G191" t="s">
        <v>4602</v>
      </c>
      <c r="I191" t="s">
        <v>588</v>
      </c>
      <c r="J191" t="s">
        <v>595</v>
      </c>
      <c r="K191" t="s">
        <v>3724</v>
      </c>
      <c r="O191" s="6"/>
      <c r="P191" s="6">
        <v>46</v>
      </c>
      <c r="Q191" s="2">
        <v>1</v>
      </c>
      <c r="R191" t="s">
        <v>166</v>
      </c>
    </row>
    <row r="192" spans="2:18" x14ac:dyDescent="0.3">
      <c r="B192" t="s">
        <v>4827</v>
      </c>
      <c r="C192" t="s">
        <v>138</v>
      </c>
      <c r="D192" t="s">
        <v>139</v>
      </c>
      <c r="E192" t="s">
        <v>1999</v>
      </c>
      <c r="F192" t="s">
        <v>4828</v>
      </c>
      <c r="G192" t="s">
        <v>4602</v>
      </c>
      <c r="I192" t="s">
        <v>588</v>
      </c>
      <c r="J192" t="s">
        <v>595</v>
      </c>
      <c r="K192" t="s">
        <v>4151</v>
      </c>
      <c r="O192" s="6"/>
      <c r="P192" s="6">
        <v>100</v>
      </c>
      <c r="Q192" s="2">
        <v>1</v>
      </c>
      <c r="R192" t="s">
        <v>166</v>
      </c>
    </row>
    <row r="193" spans="2:18" x14ac:dyDescent="0.3">
      <c r="B193" t="s">
        <v>4829</v>
      </c>
      <c r="C193" t="s">
        <v>28</v>
      </c>
      <c r="D193" t="s">
        <v>29</v>
      </c>
      <c r="E193" t="s">
        <v>1361</v>
      </c>
      <c r="F193" t="s">
        <v>1362</v>
      </c>
      <c r="G193" t="s">
        <v>4602</v>
      </c>
      <c r="I193" t="s">
        <v>588</v>
      </c>
      <c r="J193" t="s">
        <v>595</v>
      </c>
      <c r="K193" t="s">
        <v>1363</v>
      </c>
      <c r="L193" t="s">
        <v>1364</v>
      </c>
      <c r="O193" s="6"/>
      <c r="P193" s="6">
        <v>100</v>
      </c>
      <c r="Q193" s="2">
        <v>1</v>
      </c>
      <c r="R193" t="s">
        <v>166</v>
      </c>
    </row>
    <row r="194" spans="2:18" x14ac:dyDescent="0.3">
      <c r="B194" t="s">
        <v>4830</v>
      </c>
      <c r="C194" t="s">
        <v>42</v>
      </c>
      <c r="D194" t="s">
        <v>316</v>
      </c>
      <c r="E194" t="s">
        <v>2288</v>
      </c>
      <c r="G194" t="s">
        <v>4602</v>
      </c>
      <c r="I194" t="s">
        <v>588</v>
      </c>
      <c r="J194" t="s">
        <v>595</v>
      </c>
      <c r="O194" s="6"/>
      <c r="P194" s="6"/>
      <c r="Q194" s="2">
        <v>1</v>
      </c>
      <c r="R194" t="s">
        <v>596</v>
      </c>
    </row>
    <row r="195" spans="2:18" x14ac:dyDescent="0.3">
      <c r="B195" t="s">
        <v>4831</v>
      </c>
      <c r="C195" t="s">
        <v>66</v>
      </c>
      <c r="D195" t="s">
        <v>80</v>
      </c>
      <c r="E195" t="s">
        <v>4832</v>
      </c>
      <c r="F195" t="s">
        <v>4833</v>
      </c>
      <c r="G195" t="s">
        <v>4602</v>
      </c>
      <c r="I195" t="s">
        <v>588</v>
      </c>
      <c r="J195" t="s">
        <v>599</v>
      </c>
      <c r="L195" t="s">
        <v>618</v>
      </c>
      <c r="M195" t="s">
        <v>4834</v>
      </c>
      <c r="N195" t="s">
        <v>692</v>
      </c>
      <c r="O195" s="6"/>
      <c r="P195" s="6">
        <v>61</v>
      </c>
      <c r="Q195" s="2">
        <v>1</v>
      </c>
      <c r="R195" t="s">
        <v>83</v>
      </c>
    </row>
    <row r="196" spans="2:18" x14ac:dyDescent="0.3">
      <c r="B196" t="s">
        <v>4835</v>
      </c>
      <c r="C196" t="s">
        <v>42</v>
      </c>
      <c r="D196" t="s">
        <v>316</v>
      </c>
      <c r="E196" t="s">
        <v>922</v>
      </c>
      <c r="F196" t="s">
        <v>2761</v>
      </c>
      <c r="G196" t="s">
        <v>4602</v>
      </c>
      <c r="I196" t="s">
        <v>588</v>
      </c>
      <c r="J196" t="s">
        <v>595</v>
      </c>
      <c r="K196" t="s">
        <v>2762</v>
      </c>
      <c r="L196" t="s">
        <v>769</v>
      </c>
      <c r="O196" s="6"/>
      <c r="P196" s="6"/>
      <c r="Q196" s="2">
        <v>1</v>
      </c>
      <c r="R196" t="s">
        <v>166</v>
      </c>
    </row>
    <row r="197" spans="2:18" x14ac:dyDescent="0.3">
      <c r="B197" t="s">
        <v>4836</v>
      </c>
      <c r="C197" t="s">
        <v>28</v>
      </c>
      <c r="D197" t="s">
        <v>33</v>
      </c>
      <c r="E197" t="s">
        <v>1292</v>
      </c>
      <c r="F197" t="s">
        <v>4837</v>
      </c>
      <c r="G197" t="s">
        <v>4602</v>
      </c>
      <c r="I197" t="s">
        <v>588</v>
      </c>
      <c r="J197" t="s">
        <v>2513</v>
      </c>
      <c r="K197" t="s">
        <v>3321</v>
      </c>
      <c r="O197" s="6"/>
      <c r="P197" s="6">
        <v>460</v>
      </c>
      <c r="Q197" s="2">
        <v>1</v>
      </c>
      <c r="R197" t="s">
        <v>166</v>
      </c>
    </row>
    <row r="198" spans="2:18" x14ac:dyDescent="0.3">
      <c r="B198" t="s">
        <v>4838</v>
      </c>
      <c r="C198" t="s">
        <v>48</v>
      </c>
      <c r="D198" t="s">
        <v>228</v>
      </c>
      <c r="E198" t="s">
        <v>2132</v>
      </c>
      <c r="F198" t="s">
        <v>4839</v>
      </c>
      <c r="G198" t="s">
        <v>4602</v>
      </c>
      <c r="I198" t="s">
        <v>588</v>
      </c>
      <c r="J198" t="s">
        <v>595</v>
      </c>
      <c r="K198" t="s">
        <v>2134</v>
      </c>
      <c r="O198" s="6"/>
      <c r="P198" s="6">
        <v>91</v>
      </c>
      <c r="Q198" s="2">
        <v>1</v>
      </c>
      <c r="R198" t="s">
        <v>166</v>
      </c>
    </row>
    <row r="199" spans="2:18" x14ac:dyDescent="0.3">
      <c r="B199" t="s">
        <v>4840</v>
      </c>
      <c r="C199" t="s">
        <v>48</v>
      </c>
      <c r="D199" t="s">
        <v>49</v>
      </c>
      <c r="E199" t="s">
        <v>3089</v>
      </c>
      <c r="F199" t="s">
        <v>4841</v>
      </c>
      <c r="G199" t="s">
        <v>4602</v>
      </c>
      <c r="I199" t="s">
        <v>588</v>
      </c>
      <c r="J199" t="s">
        <v>610</v>
      </c>
      <c r="L199" t="s">
        <v>4842</v>
      </c>
      <c r="O199" s="6"/>
      <c r="P199" s="6"/>
      <c r="Q199" s="2">
        <v>1</v>
      </c>
      <c r="R199" t="s">
        <v>46</v>
      </c>
    </row>
    <row r="200" spans="2:18" x14ac:dyDescent="0.3">
      <c r="B200" t="s">
        <v>4843</v>
      </c>
      <c r="C200" t="s">
        <v>42</v>
      </c>
      <c r="D200" t="s">
        <v>93</v>
      </c>
      <c r="E200" t="s">
        <v>1763</v>
      </c>
      <c r="F200" t="s">
        <v>4844</v>
      </c>
      <c r="G200" t="s">
        <v>4602</v>
      </c>
      <c r="I200" t="s">
        <v>588</v>
      </c>
      <c r="J200" t="s">
        <v>595</v>
      </c>
      <c r="K200" t="s">
        <v>2783</v>
      </c>
      <c r="O200" s="6"/>
      <c r="P200" s="6">
        <v>80</v>
      </c>
      <c r="Q200" s="2">
        <v>1</v>
      </c>
      <c r="R200" t="s">
        <v>166</v>
      </c>
    </row>
    <row r="201" spans="2:18" x14ac:dyDescent="0.3">
      <c r="B201" t="s">
        <v>4845</v>
      </c>
      <c r="C201" t="s">
        <v>73</v>
      </c>
      <c r="D201" t="s">
        <v>290</v>
      </c>
      <c r="E201" t="s">
        <v>291</v>
      </c>
      <c r="F201" t="s">
        <v>730</v>
      </c>
      <c r="G201" t="s">
        <v>4602</v>
      </c>
      <c r="I201" t="s">
        <v>588</v>
      </c>
      <c r="J201" t="s">
        <v>595</v>
      </c>
      <c r="K201" t="s">
        <v>413</v>
      </c>
      <c r="O201" s="6"/>
      <c r="P201" s="6">
        <v>42</v>
      </c>
      <c r="Q201" s="2">
        <v>1</v>
      </c>
      <c r="R201" t="s">
        <v>83</v>
      </c>
    </row>
    <row r="202" spans="2:18" x14ac:dyDescent="0.3">
      <c r="B202" t="s">
        <v>4846</v>
      </c>
      <c r="C202" t="s">
        <v>60</v>
      </c>
      <c r="D202" t="s">
        <v>61</v>
      </c>
      <c r="E202" t="s">
        <v>3575</v>
      </c>
      <c r="F202" t="s">
        <v>4309</v>
      </c>
      <c r="G202" t="s">
        <v>4602</v>
      </c>
      <c r="I202" t="s">
        <v>588</v>
      </c>
      <c r="J202" t="s">
        <v>595</v>
      </c>
      <c r="K202" t="s">
        <v>4308</v>
      </c>
      <c r="O202" s="6"/>
      <c r="P202" s="6">
        <v>43</v>
      </c>
      <c r="Q202" s="2">
        <v>1</v>
      </c>
      <c r="R202" t="s">
        <v>83</v>
      </c>
    </row>
    <row r="203" spans="2:18" x14ac:dyDescent="0.3">
      <c r="B203" t="s">
        <v>4847</v>
      </c>
      <c r="C203" t="s">
        <v>66</v>
      </c>
      <c r="D203" t="s">
        <v>67</v>
      </c>
      <c r="E203" t="s">
        <v>598</v>
      </c>
      <c r="G203" t="s">
        <v>4602</v>
      </c>
      <c r="I203" t="s">
        <v>588</v>
      </c>
      <c r="J203" t="s">
        <v>595</v>
      </c>
      <c r="K203" t="s">
        <v>702</v>
      </c>
      <c r="O203" s="6"/>
      <c r="P203" s="6">
        <v>39</v>
      </c>
      <c r="Q203" s="2">
        <v>1</v>
      </c>
      <c r="R203" t="s">
        <v>71</v>
      </c>
    </row>
    <row r="204" spans="2:18" x14ac:dyDescent="0.3">
      <c r="B204" t="s">
        <v>4848</v>
      </c>
      <c r="C204" t="s">
        <v>60</v>
      </c>
      <c r="D204" t="s">
        <v>61</v>
      </c>
      <c r="E204" t="s">
        <v>3376</v>
      </c>
      <c r="F204" t="s">
        <v>3376</v>
      </c>
      <c r="G204" t="s">
        <v>4602</v>
      </c>
      <c r="I204" t="s">
        <v>607</v>
      </c>
      <c r="J204" t="s">
        <v>595</v>
      </c>
      <c r="O204" s="6"/>
      <c r="P204" s="6">
        <v>1000</v>
      </c>
      <c r="Q204" s="2">
        <v>1</v>
      </c>
      <c r="R204" t="s">
        <v>83</v>
      </c>
    </row>
    <row r="205" spans="2:18" x14ac:dyDescent="0.3">
      <c r="B205" t="s">
        <v>4849</v>
      </c>
      <c r="C205" t="s">
        <v>28</v>
      </c>
      <c r="D205" t="s">
        <v>29</v>
      </c>
      <c r="E205" t="s">
        <v>295</v>
      </c>
      <c r="G205" t="s">
        <v>4602</v>
      </c>
      <c r="I205" t="s">
        <v>607</v>
      </c>
      <c r="J205" t="s">
        <v>595</v>
      </c>
      <c r="K205" t="s">
        <v>296</v>
      </c>
      <c r="O205" s="6"/>
      <c r="P205" s="6">
        <v>680</v>
      </c>
      <c r="Q205" s="2">
        <v>1</v>
      </c>
      <c r="R205" t="s">
        <v>166</v>
      </c>
    </row>
    <row r="206" spans="2:18" x14ac:dyDescent="0.3">
      <c r="B206" t="s">
        <v>4850</v>
      </c>
      <c r="C206" t="s">
        <v>37</v>
      </c>
      <c r="D206" t="s">
        <v>390</v>
      </c>
      <c r="E206" t="s">
        <v>4399</v>
      </c>
      <c r="F206" t="s">
        <v>4851</v>
      </c>
      <c r="G206" t="s">
        <v>4602</v>
      </c>
      <c r="I206" t="s">
        <v>607</v>
      </c>
      <c r="J206" t="s">
        <v>595</v>
      </c>
      <c r="K206" t="s">
        <v>4398</v>
      </c>
      <c r="O206" s="6"/>
      <c r="P206" s="6"/>
      <c r="Q206" s="2"/>
      <c r="R206" t="s">
        <v>46</v>
      </c>
    </row>
    <row r="207" spans="2:18" x14ac:dyDescent="0.3">
      <c r="B207" t="s">
        <v>4852</v>
      </c>
      <c r="C207" t="s">
        <v>66</v>
      </c>
      <c r="D207" t="s">
        <v>80</v>
      </c>
      <c r="E207" t="s">
        <v>107</v>
      </c>
      <c r="G207" t="s">
        <v>4602</v>
      </c>
      <c r="I207" t="s">
        <v>588</v>
      </c>
      <c r="J207" t="s">
        <v>595</v>
      </c>
      <c r="K207" t="s">
        <v>108</v>
      </c>
      <c r="L207" t="s">
        <v>601</v>
      </c>
      <c r="O207" s="6"/>
      <c r="P207" s="6">
        <v>58</v>
      </c>
      <c r="Q207" s="2">
        <v>1</v>
      </c>
      <c r="R207" t="s">
        <v>166</v>
      </c>
    </row>
    <row r="208" spans="2:18" x14ac:dyDescent="0.3">
      <c r="B208" t="s">
        <v>4853</v>
      </c>
      <c r="C208" t="s">
        <v>53</v>
      </c>
      <c r="D208" t="s">
        <v>54</v>
      </c>
      <c r="E208" t="s">
        <v>1147</v>
      </c>
      <c r="G208" t="s">
        <v>4602</v>
      </c>
      <c r="I208" t="s">
        <v>588</v>
      </c>
      <c r="J208" t="s">
        <v>610</v>
      </c>
      <c r="K208" t="s">
        <v>1149</v>
      </c>
      <c r="L208" t="s">
        <v>1150</v>
      </c>
      <c r="O208" s="6"/>
      <c r="P208" s="6">
        <v>57</v>
      </c>
      <c r="Q208" s="2">
        <v>1</v>
      </c>
      <c r="R208" t="s">
        <v>166</v>
      </c>
    </row>
    <row r="209" spans="2:18" x14ac:dyDescent="0.3">
      <c r="B209" t="s">
        <v>4854</v>
      </c>
      <c r="C209" t="s">
        <v>138</v>
      </c>
      <c r="D209" t="s">
        <v>139</v>
      </c>
      <c r="E209" t="s">
        <v>248</v>
      </c>
      <c r="F209" t="s">
        <v>4855</v>
      </c>
      <c r="G209" t="s">
        <v>4602</v>
      </c>
      <c r="I209" t="s">
        <v>588</v>
      </c>
      <c r="J209" t="s">
        <v>595</v>
      </c>
      <c r="K209" t="s">
        <v>1094</v>
      </c>
      <c r="L209" t="s">
        <v>977</v>
      </c>
      <c r="O209" s="6"/>
      <c r="P209" s="6">
        <v>82</v>
      </c>
      <c r="Q209" s="2">
        <v>1</v>
      </c>
      <c r="R209" t="s">
        <v>166</v>
      </c>
    </row>
    <row r="210" spans="2:18" x14ac:dyDescent="0.3">
      <c r="B210" t="s">
        <v>4856</v>
      </c>
      <c r="C210" t="s">
        <v>85</v>
      </c>
      <c r="D210" t="s">
        <v>86</v>
      </c>
      <c r="E210" t="s">
        <v>85</v>
      </c>
      <c r="G210" t="s">
        <v>4602</v>
      </c>
      <c r="I210" t="s">
        <v>588</v>
      </c>
      <c r="J210" t="s">
        <v>595</v>
      </c>
      <c r="K210" t="s">
        <v>145</v>
      </c>
      <c r="O210" s="6"/>
      <c r="P210" s="6">
        <v>108</v>
      </c>
      <c r="Q210" s="2">
        <v>1</v>
      </c>
      <c r="R210" t="s">
        <v>83</v>
      </c>
    </row>
    <row r="211" spans="2:18" x14ac:dyDescent="0.3">
      <c r="B211" t="s">
        <v>4857</v>
      </c>
      <c r="C211" t="s">
        <v>48</v>
      </c>
      <c r="D211" t="s">
        <v>49</v>
      </c>
      <c r="E211" t="s">
        <v>340</v>
      </c>
      <c r="G211" t="s">
        <v>4602</v>
      </c>
      <c r="I211" t="s">
        <v>588</v>
      </c>
      <c r="J211" t="s">
        <v>595</v>
      </c>
      <c r="K211" t="s">
        <v>4144</v>
      </c>
      <c r="O211" s="6"/>
      <c r="P211" s="6">
        <v>55</v>
      </c>
      <c r="Q211" s="2">
        <v>1</v>
      </c>
      <c r="R211" t="s">
        <v>166</v>
      </c>
    </row>
    <row r="212" spans="2:18" x14ac:dyDescent="0.3">
      <c r="B212" t="s">
        <v>4858</v>
      </c>
      <c r="C212" t="s">
        <v>28</v>
      </c>
      <c r="D212" t="s">
        <v>29</v>
      </c>
      <c r="E212" t="s">
        <v>398</v>
      </c>
      <c r="F212" t="s">
        <v>4859</v>
      </c>
      <c r="G212" t="s">
        <v>4602</v>
      </c>
      <c r="I212" t="s">
        <v>588</v>
      </c>
      <c r="J212" t="s">
        <v>595</v>
      </c>
      <c r="K212" t="s">
        <v>1605</v>
      </c>
      <c r="O212" s="6"/>
      <c r="P212" s="6">
        <v>310</v>
      </c>
      <c r="Q212" s="2">
        <v>1</v>
      </c>
      <c r="R212" t="s">
        <v>83</v>
      </c>
    </row>
    <row r="213" spans="2:18" x14ac:dyDescent="0.3">
      <c r="B213" t="s">
        <v>4860</v>
      </c>
      <c r="C213" t="s">
        <v>21</v>
      </c>
      <c r="D213" t="s">
        <v>22</v>
      </c>
      <c r="E213" t="s">
        <v>21</v>
      </c>
      <c r="G213" t="s">
        <v>4602</v>
      </c>
      <c r="I213" t="s">
        <v>588</v>
      </c>
      <c r="J213" t="s">
        <v>599</v>
      </c>
      <c r="K213" t="s">
        <v>1051</v>
      </c>
      <c r="L213" t="s">
        <v>1052</v>
      </c>
      <c r="O213" s="6"/>
      <c r="P213" s="6">
        <v>68</v>
      </c>
      <c r="Q213" s="2">
        <v>1</v>
      </c>
      <c r="R213" t="s">
        <v>166</v>
      </c>
    </row>
    <row r="214" spans="2:18" x14ac:dyDescent="0.3">
      <c r="B214" t="s">
        <v>4861</v>
      </c>
      <c r="C214" t="s">
        <v>21</v>
      </c>
      <c r="D214" t="s">
        <v>22</v>
      </c>
      <c r="E214" t="s">
        <v>161</v>
      </c>
      <c r="G214" t="s">
        <v>4602</v>
      </c>
      <c r="I214" t="s">
        <v>607</v>
      </c>
      <c r="J214" t="s">
        <v>1431</v>
      </c>
      <c r="K214" t="s">
        <v>162</v>
      </c>
      <c r="N214" t="s">
        <v>4862</v>
      </c>
      <c r="O214" s="6">
        <v>14000</v>
      </c>
      <c r="P214" s="6"/>
      <c r="Q214" s="2">
        <v>0</v>
      </c>
      <c r="R214" t="s">
        <v>71</v>
      </c>
    </row>
    <row r="215" spans="2:18" x14ac:dyDescent="0.3">
      <c r="B215" t="s">
        <v>4863</v>
      </c>
      <c r="C215" t="s">
        <v>37</v>
      </c>
      <c r="D215" t="s">
        <v>38</v>
      </c>
      <c r="E215" t="s">
        <v>883</v>
      </c>
      <c r="F215" t="s">
        <v>1320</v>
      </c>
      <c r="G215" t="s">
        <v>4602</v>
      </c>
      <c r="I215" t="s">
        <v>607</v>
      </c>
      <c r="J215" t="s">
        <v>595</v>
      </c>
      <c r="K215" t="s">
        <v>885</v>
      </c>
      <c r="L215" t="s">
        <v>4864</v>
      </c>
      <c r="N215" t="s">
        <v>4865</v>
      </c>
      <c r="O215" s="6"/>
      <c r="P215" s="6">
        <v>1050</v>
      </c>
      <c r="Q215" s="2">
        <v>1</v>
      </c>
      <c r="R215" t="s">
        <v>166</v>
      </c>
    </row>
    <row r="216" spans="2:18" x14ac:dyDescent="0.3">
      <c r="B216" t="s">
        <v>4866</v>
      </c>
      <c r="C216" t="s">
        <v>28</v>
      </c>
      <c r="D216" t="s">
        <v>29</v>
      </c>
      <c r="E216" t="s">
        <v>1134</v>
      </c>
      <c r="F216" t="s">
        <v>4867</v>
      </c>
      <c r="G216" t="s">
        <v>4602</v>
      </c>
      <c r="I216" t="s">
        <v>588</v>
      </c>
      <c r="J216" t="s">
        <v>595</v>
      </c>
      <c r="K216" t="s">
        <v>4245</v>
      </c>
      <c r="O216" s="6"/>
      <c r="P216" s="6">
        <v>89</v>
      </c>
      <c r="Q216" s="2">
        <v>1</v>
      </c>
      <c r="R216" t="s">
        <v>166</v>
      </c>
    </row>
    <row r="217" spans="2:18" x14ac:dyDescent="0.3">
      <c r="B217" t="s">
        <v>4868</v>
      </c>
      <c r="C217" t="s">
        <v>60</v>
      </c>
      <c r="D217" t="s">
        <v>61</v>
      </c>
      <c r="E217" t="s">
        <v>933</v>
      </c>
      <c r="G217" t="s">
        <v>4602</v>
      </c>
      <c r="I217" t="s">
        <v>588</v>
      </c>
      <c r="J217" t="s">
        <v>595</v>
      </c>
      <c r="K217" t="s">
        <v>935</v>
      </c>
      <c r="O217" s="6"/>
      <c r="P217" s="6">
        <v>82</v>
      </c>
      <c r="Q217" s="2">
        <v>1</v>
      </c>
      <c r="R217" t="s">
        <v>166</v>
      </c>
    </row>
    <row r="218" spans="2:18" x14ac:dyDescent="0.3">
      <c r="B218" t="s">
        <v>4869</v>
      </c>
      <c r="C218" t="s">
        <v>37</v>
      </c>
      <c r="D218" t="s">
        <v>390</v>
      </c>
      <c r="E218" t="s">
        <v>1442</v>
      </c>
      <c r="G218" t="s">
        <v>4602</v>
      </c>
      <c r="I218" t="s">
        <v>588</v>
      </c>
      <c r="J218" t="s">
        <v>595</v>
      </c>
      <c r="K218" t="s">
        <v>1443</v>
      </c>
      <c r="O218" s="6"/>
      <c r="P218" s="6">
        <v>210</v>
      </c>
      <c r="Q218" s="2">
        <v>1</v>
      </c>
      <c r="R218" t="s">
        <v>83</v>
      </c>
    </row>
    <row r="219" spans="2:18" x14ac:dyDescent="0.3">
      <c r="B219" t="s">
        <v>4870</v>
      </c>
      <c r="C219" t="s">
        <v>53</v>
      </c>
      <c r="D219" t="s">
        <v>54</v>
      </c>
      <c r="E219" t="s">
        <v>1246</v>
      </c>
      <c r="F219" t="s">
        <v>4871</v>
      </c>
      <c r="G219" t="s">
        <v>4602</v>
      </c>
      <c r="I219" t="s">
        <v>588</v>
      </c>
      <c r="J219" t="s">
        <v>610</v>
      </c>
      <c r="K219" t="s">
        <v>1149</v>
      </c>
      <c r="L219" t="s">
        <v>1559</v>
      </c>
      <c r="O219" s="6"/>
      <c r="P219" s="6"/>
      <c r="Q219" s="2">
        <v>1</v>
      </c>
      <c r="R219" t="s">
        <v>166</v>
      </c>
    </row>
    <row r="220" spans="2:18" x14ac:dyDescent="0.3">
      <c r="B220" t="s">
        <v>4872</v>
      </c>
      <c r="C220" t="s">
        <v>42</v>
      </c>
      <c r="D220" t="s">
        <v>43</v>
      </c>
      <c r="E220" t="s">
        <v>44</v>
      </c>
      <c r="G220" t="s">
        <v>4602</v>
      </c>
      <c r="I220" t="s">
        <v>588</v>
      </c>
      <c r="J220" t="s">
        <v>599</v>
      </c>
      <c r="K220" t="s">
        <v>1397</v>
      </c>
      <c r="O220" s="6"/>
      <c r="P220" s="6">
        <v>31</v>
      </c>
      <c r="Q220" s="2">
        <v>1</v>
      </c>
      <c r="R220" t="s">
        <v>83</v>
      </c>
    </row>
    <row r="221" spans="2:18" x14ac:dyDescent="0.3">
      <c r="B221" t="s">
        <v>4873</v>
      </c>
      <c r="C221" t="s">
        <v>60</v>
      </c>
      <c r="D221" t="s">
        <v>61</v>
      </c>
      <c r="E221" t="s">
        <v>1502</v>
      </c>
      <c r="G221" t="s">
        <v>4602</v>
      </c>
      <c r="I221" t="s">
        <v>588</v>
      </c>
      <c r="J221" t="s">
        <v>595</v>
      </c>
      <c r="K221" t="s">
        <v>1817</v>
      </c>
      <c r="O221" s="6"/>
      <c r="P221" s="6">
        <v>60</v>
      </c>
      <c r="Q221" s="2">
        <v>1</v>
      </c>
      <c r="R221" t="s">
        <v>166</v>
      </c>
    </row>
    <row r="222" spans="2:18" x14ac:dyDescent="0.3">
      <c r="B222" t="s">
        <v>4874</v>
      </c>
      <c r="C222" t="s">
        <v>48</v>
      </c>
      <c r="D222" t="s">
        <v>228</v>
      </c>
      <c r="E222" t="s">
        <v>2047</v>
      </c>
      <c r="G222" t="s">
        <v>4602</v>
      </c>
      <c r="I222" t="s">
        <v>588</v>
      </c>
      <c r="J222" t="s">
        <v>595</v>
      </c>
      <c r="K222" t="s">
        <v>4373</v>
      </c>
      <c r="O222" s="6"/>
      <c r="P222" s="6"/>
      <c r="Q222" s="2">
        <v>1</v>
      </c>
      <c r="R222" t="s">
        <v>83</v>
      </c>
    </row>
    <row r="223" spans="2:18" x14ac:dyDescent="0.3">
      <c r="B223" t="s">
        <v>4875</v>
      </c>
      <c r="C223" t="s">
        <v>42</v>
      </c>
      <c r="D223" t="s">
        <v>276</v>
      </c>
      <c r="E223" t="s">
        <v>1089</v>
      </c>
      <c r="F223" t="s">
        <v>4876</v>
      </c>
      <c r="G223" t="s">
        <v>4602</v>
      </c>
      <c r="I223" t="s">
        <v>607</v>
      </c>
      <c r="J223" t="s">
        <v>595</v>
      </c>
      <c r="K223" t="s">
        <v>750</v>
      </c>
      <c r="O223" s="6"/>
      <c r="P223" s="6"/>
      <c r="Q223" s="2">
        <v>1</v>
      </c>
      <c r="R223" t="s">
        <v>83</v>
      </c>
    </row>
    <row r="224" spans="2:18" x14ac:dyDescent="0.3">
      <c r="B224" t="s">
        <v>4877</v>
      </c>
      <c r="C224" t="s">
        <v>42</v>
      </c>
      <c r="D224" t="s">
        <v>93</v>
      </c>
      <c r="E224" t="s">
        <v>111</v>
      </c>
      <c r="F224" t="s">
        <v>111</v>
      </c>
      <c r="G224" t="s">
        <v>4602</v>
      </c>
      <c r="I224" t="s">
        <v>607</v>
      </c>
      <c r="J224" t="s">
        <v>595</v>
      </c>
      <c r="K224" t="s">
        <v>113</v>
      </c>
      <c r="N224" t="s">
        <v>4878</v>
      </c>
      <c r="O224" s="6"/>
      <c r="P224" s="6"/>
      <c r="Q224" s="2"/>
      <c r="R224" t="s">
        <v>71</v>
      </c>
    </row>
    <row r="225" spans="2:18" x14ac:dyDescent="0.3">
      <c r="B225" t="s">
        <v>4879</v>
      </c>
      <c r="C225" t="s">
        <v>138</v>
      </c>
      <c r="D225" t="s">
        <v>139</v>
      </c>
      <c r="E225" t="s">
        <v>1999</v>
      </c>
      <c r="F225" t="s">
        <v>4828</v>
      </c>
      <c r="G225" t="s">
        <v>4602</v>
      </c>
      <c r="I225" t="s">
        <v>588</v>
      </c>
      <c r="J225" t="s">
        <v>595</v>
      </c>
      <c r="K225" t="s">
        <v>4151</v>
      </c>
      <c r="O225" s="6"/>
      <c r="P225" s="6">
        <v>100</v>
      </c>
      <c r="Q225" s="2">
        <v>1</v>
      </c>
      <c r="R225" t="s">
        <v>166</v>
      </c>
    </row>
    <row r="226" spans="2:18" x14ac:dyDescent="0.3">
      <c r="B226" t="s">
        <v>4880</v>
      </c>
      <c r="C226" t="s">
        <v>21</v>
      </c>
      <c r="D226" t="s">
        <v>22</v>
      </c>
      <c r="E226" t="s">
        <v>1055</v>
      </c>
      <c r="G226" t="s">
        <v>4602</v>
      </c>
      <c r="I226" t="s">
        <v>588</v>
      </c>
      <c r="J226" t="s">
        <v>610</v>
      </c>
      <c r="K226" t="s">
        <v>1056</v>
      </c>
      <c r="L226" t="s">
        <v>898</v>
      </c>
      <c r="O226" s="6"/>
      <c r="P226" s="6"/>
      <c r="Q226" s="2">
        <v>1</v>
      </c>
      <c r="R226" t="s">
        <v>83</v>
      </c>
    </row>
    <row r="227" spans="2:18" x14ac:dyDescent="0.3">
      <c r="B227" t="s">
        <v>4881</v>
      </c>
      <c r="C227" t="s">
        <v>73</v>
      </c>
      <c r="D227" t="s">
        <v>290</v>
      </c>
      <c r="E227" t="s">
        <v>2520</v>
      </c>
      <c r="G227" t="s">
        <v>4602</v>
      </c>
      <c r="I227" t="s">
        <v>607</v>
      </c>
      <c r="J227" t="s">
        <v>595</v>
      </c>
      <c r="K227" t="s">
        <v>3668</v>
      </c>
      <c r="L227" t="s">
        <v>2216</v>
      </c>
      <c r="N227" t="s">
        <v>2216</v>
      </c>
      <c r="O227" s="6">
        <v>10000</v>
      </c>
      <c r="P227" s="6"/>
      <c r="Q227" s="2">
        <v>0</v>
      </c>
      <c r="R227" t="s">
        <v>71</v>
      </c>
    </row>
    <row r="228" spans="2:18" x14ac:dyDescent="0.3">
      <c r="B228" t="s">
        <v>4882</v>
      </c>
      <c r="C228" t="s">
        <v>48</v>
      </c>
      <c r="D228" t="s">
        <v>228</v>
      </c>
      <c r="E228" t="s">
        <v>2047</v>
      </c>
      <c r="F228" t="s">
        <v>4883</v>
      </c>
      <c r="G228" t="s">
        <v>4602</v>
      </c>
      <c r="I228" t="s">
        <v>588</v>
      </c>
      <c r="J228" t="s">
        <v>595</v>
      </c>
      <c r="O228" s="6"/>
      <c r="P228" s="6"/>
      <c r="Q228" s="2">
        <v>1</v>
      </c>
      <c r="R228" t="s">
        <v>83</v>
      </c>
    </row>
    <row r="229" spans="2:18" x14ac:dyDescent="0.3">
      <c r="B229" t="s">
        <v>4884</v>
      </c>
      <c r="C229" t="s">
        <v>66</v>
      </c>
      <c r="D229" t="s">
        <v>67</v>
      </c>
      <c r="E229" t="s">
        <v>598</v>
      </c>
      <c r="G229" t="s">
        <v>4602</v>
      </c>
      <c r="I229" t="s">
        <v>588</v>
      </c>
      <c r="J229" t="s">
        <v>595</v>
      </c>
      <c r="K229" t="s">
        <v>702</v>
      </c>
      <c r="O229" s="6"/>
      <c r="P229" s="6">
        <v>55</v>
      </c>
      <c r="Q229" s="2">
        <v>1</v>
      </c>
      <c r="R229" t="s">
        <v>71</v>
      </c>
    </row>
    <row r="230" spans="2:18" x14ac:dyDescent="0.3">
      <c r="B230" t="s">
        <v>4885</v>
      </c>
      <c r="C230" t="s">
        <v>73</v>
      </c>
      <c r="D230" t="s">
        <v>290</v>
      </c>
      <c r="E230" t="s">
        <v>1791</v>
      </c>
      <c r="G230" t="s">
        <v>4602</v>
      </c>
      <c r="I230" t="s">
        <v>607</v>
      </c>
      <c r="J230" t="s">
        <v>595</v>
      </c>
      <c r="K230" t="s">
        <v>1793</v>
      </c>
      <c r="O230" s="6"/>
      <c r="P230" s="6">
        <v>5600</v>
      </c>
      <c r="Q230" s="2"/>
      <c r="R230" t="s">
        <v>71</v>
      </c>
    </row>
    <row r="231" spans="2:18" x14ac:dyDescent="0.3">
      <c r="B231" t="s">
        <v>4886</v>
      </c>
      <c r="C231" t="s">
        <v>48</v>
      </c>
      <c r="D231" t="s">
        <v>49</v>
      </c>
      <c r="E231" t="s">
        <v>178</v>
      </c>
      <c r="F231" t="s">
        <v>4887</v>
      </c>
      <c r="G231" t="s">
        <v>4602</v>
      </c>
      <c r="I231" t="s">
        <v>588</v>
      </c>
      <c r="J231" t="s">
        <v>599</v>
      </c>
      <c r="K231" t="s">
        <v>2460</v>
      </c>
      <c r="L231" t="s">
        <v>601</v>
      </c>
      <c r="O231" s="6"/>
      <c r="P231" s="6">
        <v>150</v>
      </c>
      <c r="Q231" s="2">
        <v>1</v>
      </c>
      <c r="R231" t="s">
        <v>166</v>
      </c>
    </row>
    <row r="232" spans="2:18" x14ac:dyDescent="0.3">
      <c r="B232" t="s">
        <v>4888</v>
      </c>
      <c r="C232" t="s">
        <v>138</v>
      </c>
      <c r="D232" t="s">
        <v>139</v>
      </c>
      <c r="E232" t="s">
        <v>168</v>
      </c>
      <c r="F232" t="s">
        <v>2435</v>
      </c>
      <c r="G232" t="s">
        <v>4602</v>
      </c>
      <c r="I232" t="s">
        <v>588</v>
      </c>
      <c r="J232" t="s">
        <v>595</v>
      </c>
      <c r="K232" t="s">
        <v>2436</v>
      </c>
      <c r="O232" s="6"/>
      <c r="P232" s="6">
        <v>100</v>
      </c>
      <c r="Q232" s="2">
        <v>1</v>
      </c>
      <c r="R232" t="s">
        <v>166</v>
      </c>
    </row>
    <row r="233" spans="2:18" x14ac:dyDescent="0.3">
      <c r="B233" t="s">
        <v>4889</v>
      </c>
      <c r="C233" t="s">
        <v>66</v>
      </c>
      <c r="D233" t="s">
        <v>67</v>
      </c>
      <c r="E233" t="s">
        <v>598</v>
      </c>
      <c r="G233" t="s">
        <v>4602</v>
      </c>
      <c r="I233" t="s">
        <v>588</v>
      </c>
      <c r="J233" t="s">
        <v>599</v>
      </c>
      <c r="K233" t="s">
        <v>1193</v>
      </c>
      <c r="L233" t="s">
        <v>601</v>
      </c>
      <c r="N233" t="s">
        <v>1194</v>
      </c>
      <c r="O233" s="6"/>
      <c r="P233" s="6">
        <v>75</v>
      </c>
      <c r="Q233" s="2">
        <v>1</v>
      </c>
      <c r="R233" t="s">
        <v>166</v>
      </c>
    </row>
    <row r="234" spans="2:18" x14ac:dyDescent="0.3">
      <c r="B234" t="s">
        <v>4890</v>
      </c>
      <c r="C234" t="s">
        <v>42</v>
      </c>
      <c r="D234" t="s">
        <v>43</v>
      </c>
      <c r="E234" t="s">
        <v>2794</v>
      </c>
      <c r="G234" t="s">
        <v>4602</v>
      </c>
      <c r="I234" t="s">
        <v>588</v>
      </c>
      <c r="J234" t="s">
        <v>595</v>
      </c>
      <c r="K234" t="s">
        <v>2796</v>
      </c>
      <c r="L234" t="s">
        <v>1052</v>
      </c>
      <c r="O234" s="6"/>
      <c r="P234" s="6">
        <v>1575</v>
      </c>
      <c r="Q234" s="2">
        <v>1</v>
      </c>
      <c r="R234" t="s">
        <v>46</v>
      </c>
    </row>
    <row r="235" spans="2:18" x14ac:dyDescent="0.3">
      <c r="B235" t="s">
        <v>4891</v>
      </c>
      <c r="C235" t="s">
        <v>66</v>
      </c>
      <c r="D235" t="s">
        <v>67</v>
      </c>
      <c r="E235" t="s">
        <v>598</v>
      </c>
      <c r="G235" t="s">
        <v>4602</v>
      </c>
      <c r="I235" t="s">
        <v>588</v>
      </c>
      <c r="J235" t="s">
        <v>595</v>
      </c>
      <c r="K235" t="s">
        <v>702</v>
      </c>
      <c r="O235" s="6"/>
      <c r="P235" s="6">
        <v>70</v>
      </c>
      <c r="Q235" s="2">
        <v>1</v>
      </c>
      <c r="R235" t="s">
        <v>71</v>
      </c>
    </row>
    <row r="236" spans="2:18" x14ac:dyDescent="0.3">
      <c r="B236" t="s">
        <v>4892</v>
      </c>
      <c r="C236" t="s">
        <v>28</v>
      </c>
      <c r="D236" t="s">
        <v>33</v>
      </c>
      <c r="E236" t="s">
        <v>2139</v>
      </c>
      <c r="G236" t="s">
        <v>4602</v>
      </c>
      <c r="I236" t="s">
        <v>607</v>
      </c>
      <c r="J236" t="s">
        <v>595</v>
      </c>
      <c r="K236" t="s">
        <v>3746</v>
      </c>
      <c r="O236" s="6"/>
      <c r="P236" s="6">
        <v>416</v>
      </c>
      <c r="Q236" s="2">
        <v>1</v>
      </c>
      <c r="R236" t="s">
        <v>166</v>
      </c>
    </row>
    <row r="237" spans="2:18" x14ac:dyDescent="0.3">
      <c r="B237" t="s">
        <v>4893</v>
      </c>
      <c r="C237" t="s">
        <v>60</v>
      </c>
      <c r="D237" t="s">
        <v>61</v>
      </c>
      <c r="E237" t="s">
        <v>62</v>
      </c>
      <c r="F237" t="s">
        <v>147</v>
      </c>
      <c r="G237" t="s">
        <v>4602</v>
      </c>
      <c r="I237" t="s">
        <v>588</v>
      </c>
      <c r="J237" t="s">
        <v>599</v>
      </c>
      <c r="O237" s="6"/>
      <c r="P237" s="6"/>
      <c r="Q237" s="2">
        <v>1</v>
      </c>
      <c r="R237" t="s">
        <v>83</v>
      </c>
    </row>
    <row r="238" spans="2:18" x14ac:dyDescent="0.3">
      <c r="B238" t="s">
        <v>4894</v>
      </c>
      <c r="C238" t="s">
        <v>28</v>
      </c>
      <c r="D238" t="s">
        <v>29</v>
      </c>
      <c r="E238" t="s">
        <v>2749</v>
      </c>
      <c r="F238" t="s">
        <v>4895</v>
      </c>
      <c r="G238" t="s">
        <v>4602</v>
      </c>
      <c r="I238" t="s">
        <v>588</v>
      </c>
      <c r="J238" t="s">
        <v>595</v>
      </c>
      <c r="K238" t="s">
        <v>4146</v>
      </c>
      <c r="O238" s="6"/>
      <c r="P238" s="6">
        <v>250</v>
      </c>
      <c r="Q238" s="2">
        <v>1</v>
      </c>
      <c r="R238" t="s">
        <v>166</v>
      </c>
    </row>
    <row r="239" spans="2:18" x14ac:dyDescent="0.3">
      <c r="B239" t="s">
        <v>4896</v>
      </c>
      <c r="C239" t="s">
        <v>42</v>
      </c>
      <c r="D239" t="s">
        <v>43</v>
      </c>
      <c r="E239" t="s">
        <v>644</v>
      </c>
      <c r="F239" t="s">
        <v>644</v>
      </c>
      <c r="G239" t="s">
        <v>4602</v>
      </c>
      <c r="I239" t="s">
        <v>588</v>
      </c>
      <c r="J239" t="s">
        <v>595</v>
      </c>
      <c r="K239" t="s">
        <v>645</v>
      </c>
      <c r="O239" s="6"/>
      <c r="P239" s="6">
        <v>52</v>
      </c>
      <c r="Q239" s="2">
        <v>1</v>
      </c>
      <c r="R239" t="s">
        <v>83</v>
      </c>
    </row>
    <row r="240" spans="2:18" x14ac:dyDescent="0.3">
      <c r="B240" t="s">
        <v>4897</v>
      </c>
      <c r="C240" t="s">
        <v>42</v>
      </c>
      <c r="D240" t="s">
        <v>93</v>
      </c>
      <c r="E240" t="s">
        <v>748</v>
      </c>
      <c r="F240" t="s">
        <v>749</v>
      </c>
      <c r="G240" t="s">
        <v>4602</v>
      </c>
      <c r="I240" t="s">
        <v>588</v>
      </c>
      <c r="J240" t="s">
        <v>595</v>
      </c>
      <c r="K240" t="s">
        <v>750</v>
      </c>
      <c r="M240" t="s">
        <v>4898</v>
      </c>
      <c r="O240" s="6"/>
      <c r="P240" s="6"/>
      <c r="Q240" s="2">
        <v>1</v>
      </c>
      <c r="R240" t="s">
        <v>83</v>
      </c>
    </row>
    <row r="241" spans="2:18" x14ac:dyDescent="0.3">
      <c r="B241" t="s">
        <v>4899</v>
      </c>
      <c r="C241" t="s">
        <v>21</v>
      </c>
      <c r="D241" t="s">
        <v>22</v>
      </c>
      <c r="E241" t="s">
        <v>1019</v>
      </c>
      <c r="F241" t="s">
        <v>4900</v>
      </c>
      <c r="G241" t="s">
        <v>4602</v>
      </c>
      <c r="I241" t="s">
        <v>588</v>
      </c>
      <c r="J241" t="s">
        <v>595</v>
      </c>
      <c r="K241" t="s">
        <v>1021</v>
      </c>
      <c r="N241" t="s">
        <v>4901</v>
      </c>
      <c r="O241" s="6"/>
      <c r="P241" s="6"/>
      <c r="Q241" s="2"/>
      <c r="R241" t="s">
        <v>46</v>
      </c>
    </row>
    <row r="242" spans="2:18" x14ac:dyDescent="0.3">
      <c r="B242" t="s">
        <v>4902</v>
      </c>
      <c r="C242" t="s">
        <v>42</v>
      </c>
      <c r="D242" t="s">
        <v>43</v>
      </c>
      <c r="E242" t="s">
        <v>1728</v>
      </c>
      <c r="F242" t="s">
        <v>1728</v>
      </c>
      <c r="G242" t="s">
        <v>4602</v>
      </c>
      <c r="I242" t="s">
        <v>1979</v>
      </c>
      <c r="J242" t="s">
        <v>595</v>
      </c>
      <c r="K242" t="s">
        <v>4340</v>
      </c>
      <c r="N242" t="s">
        <v>4903</v>
      </c>
      <c r="O242" s="6">
        <v>2496</v>
      </c>
      <c r="P242" s="6">
        <v>500</v>
      </c>
      <c r="Q242" s="2">
        <v>0.2</v>
      </c>
      <c r="R242" t="s">
        <v>166</v>
      </c>
    </row>
    <row r="243" spans="2:18" x14ac:dyDescent="0.3">
      <c r="B243" t="s">
        <v>4904</v>
      </c>
      <c r="C243" t="s">
        <v>60</v>
      </c>
      <c r="D243" t="s">
        <v>61</v>
      </c>
      <c r="E243" t="s">
        <v>896</v>
      </c>
      <c r="G243" t="s">
        <v>4602</v>
      </c>
      <c r="I243" t="s">
        <v>607</v>
      </c>
      <c r="J243" t="s">
        <v>610</v>
      </c>
      <c r="K243" t="s">
        <v>897</v>
      </c>
      <c r="L243" t="s">
        <v>898</v>
      </c>
      <c r="O243" s="6"/>
      <c r="P243" s="6">
        <v>442</v>
      </c>
      <c r="Q243" s="2">
        <v>1</v>
      </c>
      <c r="R243" t="s">
        <v>83</v>
      </c>
    </row>
    <row r="244" spans="2:18" x14ac:dyDescent="0.3">
      <c r="B244" t="s">
        <v>4905</v>
      </c>
      <c r="C244" t="s">
        <v>138</v>
      </c>
      <c r="D244" t="s">
        <v>139</v>
      </c>
      <c r="E244" t="s">
        <v>1138</v>
      </c>
      <c r="F244" t="s">
        <v>1139</v>
      </c>
      <c r="G244" t="s">
        <v>4602</v>
      </c>
      <c r="I244" t="s">
        <v>588</v>
      </c>
      <c r="J244" t="s">
        <v>595</v>
      </c>
      <c r="K244" t="s">
        <v>1140</v>
      </c>
      <c r="L244" t="s">
        <v>977</v>
      </c>
      <c r="O244" s="6"/>
      <c r="P244" s="6">
        <v>55</v>
      </c>
      <c r="Q244" s="2">
        <v>1</v>
      </c>
      <c r="R244" t="s">
        <v>83</v>
      </c>
    </row>
    <row r="245" spans="2:18" x14ac:dyDescent="0.3">
      <c r="B245" t="s">
        <v>4906</v>
      </c>
      <c r="C245" t="s">
        <v>42</v>
      </c>
      <c r="D245" t="s">
        <v>520</v>
      </c>
      <c r="E245" t="s">
        <v>1087</v>
      </c>
      <c r="G245" t="s">
        <v>4602</v>
      </c>
      <c r="I245" t="s">
        <v>588</v>
      </c>
      <c r="J245" t="s">
        <v>595</v>
      </c>
      <c r="K245" t="s">
        <v>2316</v>
      </c>
      <c r="O245" s="6"/>
      <c r="P245" s="6">
        <v>51</v>
      </c>
      <c r="Q245" s="2">
        <v>1</v>
      </c>
      <c r="R245" t="s">
        <v>166</v>
      </c>
    </row>
    <row r="246" spans="2:18" x14ac:dyDescent="0.3">
      <c r="B246" t="s">
        <v>4907</v>
      </c>
      <c r="C246" t="s">
        <v>66</v>
      </c>
      <c r="D246" t="s">
        <v>67</v>
      </c>
      <c r="E246" t="s">
        <v>68</v>
      </c>
      <c r="F246" t="s">
        <v>4780</v>
      </c>
      <c r="G246" t="s">
        <v>4602</v>
      </c>
      <c r="I246" t="s">
        <v>588</v>
      </c>
      <c r="J246" t="s">
        <v>595</v>
      </c>
      <c r="K246" t="s">
        <v>69</v>
      </c>
      <c r="L246" t="s">
        <v>1624</v>
      </c>
      <c r="O246" s="6"/>
      <c r="P246" s="6">
        <v>63</v>
      </c>
      <c r="Q246" s="2">
        <v>1</v>
      </c>
      <c r="R246" t="s">
        <v>166</v>
      </c>
    </row>
    <row r="247" spans="2:18" x14ac:dyDescent="0.3">
      <c r="B247" t="s">
        <v>4908</v>
      </c>
      <c r="C247" t="s">
        <v>48</v>
      </c>
      <c r="D247" t="s">
        <v>49</v>
      </c>
      <c r="E247" t="s">
        <v>155</v>
      </c>
      <c r="G247" t="s">
        <v>4602</v>
      </c>
      <c r="I247" t="s">
        <v>607</v>
      </c>
      <c r="J247" t="s">
        <v>595</v>
      </c>
      <c r="K247" t="s">
        <v>156</v>
      </c>
      <c r="O247" s="6"/>
      <c r="P247" s="6"/>
      <c r="Q247" s="2"/>
      <c r="R247" t="s">
        <v>46</v>
      </c>
    </row>
    <row r="248" spans="2:18" x14ac:dyDescent="0.3">
      <c r="B248" t="s">
        <v>4909</v>
      </c>
      <c r="C248" t="s">
        <v>42</v>
      </c>
      <c r="D248" t="s">
        <v>520</v>
      </c>
      <c r="E248" t="s">
        <v>1518</v>
      </c>
      <c r="F248" t="s">
        <v>4910</v>
      </c>
      <c r="G248" t="s">
        <v>4602</v>
      </c>
      <c r="I248" t="s">
        <v>588</v>
      </c>
      <c r="J248" t="s">
        <v>595</v>
      </c>
      <c r="K248" t="s">
        <v>1519</v>
      </c>
      <c r="O248" s="6"/>
      <c r="P248" s="6">
        <v>385</v>
      </c>
      <c r="Q248" s="2">
        <v>1</v>
      </c>
      <c r="R248" t="s">
        <v>166</v>
      </c>
    </row>
    <row r="249" spans="2:18" x14ac:dyDescent="0.3">
      <c r="B249" t="s">
        <v>4911</v>
      </c>
      <c r="C249" t="s">
        <v>66</v>
      </c>
      <c r="D249" t="s">
        <v>67</v>
      </c>
      <c r="E249" t="s">
        <v>598</v>
      </c>
      <c r="G249" t="s">
        <v>4602</v>
      </c>
      <c r="I249" t="s">
        <v>588</v>
      </c>
      <c r="J249" t="s">
        <v>595</v>
      </c>
      <c r="K249" t="s">
        <v>702</v>
      </c>
      <c r="L249" t="s">
        <v>1708</v>
      </c>
      <c r="N249" t="s">
        <v>4912</v>
      </c>
      <c r="O249" s="6"/>
      <c r="P249" s="6">
        <v>30</v>
      </c>
      <c r="Q249" s="2">
        <v>1</v>
      </c>
      <c r="R249" t="s">
        <v>71</v>
      </c>
    </row>
    <row r="250" spans="2:18" x14ac:dyDescent="0.3">
      <c r="B250" t="s">
        <v>4913</v>
      </c>
      <c r="C250" t="s">
        <v>73</v>
      </c>
      <c r="D250" t="s">
        <v>74</v>
      </c>
      <c r="E250" t="s">
        <v>3997</v>
      </c>
      <c r="G250" t="s">
        <v>4602</v>
      </c>
      <c r="I250" t="s">
        <v>588</v>
      </c>
      <c r="J250" t="s">
        <v>595</v>
      </c>
      <c r="K250" t="s">
        <v>3998</v>
      </c>
      <c r="O250" s="6"/>
      <c r="P250" s="6"/>
      <c r="Q250" s="2">
        <v>1</v>
      </c>
      <c r="R250" t="s">
        <v>166</v>
      </c>
    </row>
    <row r="251" spans="2:18" x14ac:dyDescent="0.3">
      <c r="B251" t="s">
        <v>4914</v>
      </c>
      <c r="C251" t="s">
        <v>138</v>
      </c>
      <c r="D251" t="s">
        <v>139</v>
      </c>
      <c r="E251" t="s">
        <v>859</v>
      </c>
      <c r="F251" t="s">
        <v>4915</v>
      </c>
      <c r="G251" t="s">
        <v>4602</v>
      </c>
      <c r="I251" t="s">
        <v>588</v>
      </c>
      <c r="J251" t="s">
        <v>595</v>
      </c>
      <c r="K251" t="s">
        <v>2267</v>
      </c>
      <c r="L251" t="s">
        <v>977</v>
      </c>
      <c r="O251" s="6"/>
      <c r="P251" s="6">
        <v>236</v>
      </c>
      <c r="Q251" s="2">
        <v>1</v>
      </c>
      <c r="R251" t="s">
        <v>71</v>
      </c>
    </row>
    <row r="252" spans="2:18" x14ac:dyDescent="0.3">
      <c r="B252" t="s">
        <v>4916</v>
      </c>
      <c r="C252" t="s">
        <v>42</v>
      </c>
      <c r="D252" t="s">
        <v>680</v>
      </c>
      <c r="E252" t="s">
        <v>814</v>
      </c>
      <c r="G252" t="s">
        <v>4602</v>
      </c>
      <c r="I252" t="s">
        <v>588</v>
      </c>
      <c r="J252" t="s">
        <v>595</v>
      </c>
      <c r="K252" t="s">
        <v>986</v>
      </c>
      <c r="O252" s="6"/>
      <c r="P252" s="6">
        <v>60</v>
      </c>
      <c r="Q252" s="2">
        <v>1</v>
      </c>
      <c r="R252" t="s">
        <v>83</v>
      </c>
    </row>
    <row r="253" spans="2:18" x14ac:dyDescent="0.3">
      <c r="B253" t="s">
        <v>4917</v>
      </c>
      <c r="C253" t="s">
        <v>42</v>
      </c>
      <c r="D253" t="s">
        <v>520</v>
      </c>
      <c r="E253" t="s">
        <v>521</v>
      </c>
      <c r="G253" t="s">
        <v>4602</v>
      </c>
      <c r="I253" t="s">
        <v>607</v>
      </c>
      <c r="J253" t="s">
        <v>595</v>
      </c>
      <c r="K253" t="s">
        <v>522</v>
      </c>
      <c r="L253" t="s">
        <v>4918</v>
      </c>
      <c r="O253" s="6">
        <v>7500</v>
      </c>
      <c r="P253" s="6">
        <v>1485</v>
      </c>
      <c r="Q253" s="2">
        <v>0.2</v>
      </c>
      <c r="R253" t="s">
        <v>83</v>
      </c>
    </row>
    <row r="254" spans="2:18" x14ac:dyDescent="0.3">
      <c r="B254" t="s">
        <v>4919</v>
      </c>
      <c r="C254" t="s">
        <v>21</v>
      </c>
      <c r="D254" t="s">
        <v>542</v>
      </c>
      <c r="E254" t="s">
        <v>1915</v>
      </c>
      <c r="G254" t="s">
        <v>4602</v>
      </c>
      <c r="I254" t="s">
        <v>588</v>
      </c>
      <c r="J254" t="s">
        <v>595</v>
      </c>
      <c r="K254" t="s">
        <v>3973</v>
      </c>
      <c r="O254" s="6"/>
      <c r="P254" s="6"/>
      <c r="Q254" s="2">
        <v>1</v>
      </c>
      <c r="R254" t="s">
        <v>166</v>
      </c>
    </row>
    <row r="255" spans="2:18" x14ac:dyDescent="0.3">
      <c r="B255" t="s">
        <v>4920</v>
      </c>
      <c r="C255" t="s">
        <v>73</v>
      </c>
      <c r="D255" t="s">
        <v>74</v>
      </c>
      <c r="E255" t="s">
        <v>3730</v>
      </c>
      <c r="F255" t="s">
        <v>4921</v>
      </c>
      <c r="G255" t="s">
        <v>4602</v>
      </c>
      <c r="I255" t="s">
        <v>588</v>
      </c>
      <c r="J255" t="s">
        <v>595</v>
      </c>
      <c r="K255" t="s">
        <v>4922</v>
      </c>
      <c r="O255" s="6"/>
      <c r="P255" s="6">
        <v>72</v>
      </c>
      <c r="Q255" s="2">
        <v>1</v>
      </c>
      <c r="R255" t="s">
        <v>83</v>
      </c>
    </row>
    <row r="256" spans="2:18" x14ac:dyDescent="0.3">
      <c r="B256" t="s">
        <v>4923</v>
      </c>
      <c r="C256" t="s">
        <v>138</v>
      </c>
      <c r="D256" t="s">
        <v>139</v>
      </c>
      <c r="E256" t="s">
        <v>1999</v>
      </c>
      <c r="F256" t="s">
        <v>1881</v>
      </c>
      <c r="G256" t="s">
        <v>4602</v>
      </c>
      <c r="I256" t="s">
        <v>588</v>
      </c>
      <c r="J256" t="s">
        <v>595</v>
      </c>
      <c r="K256" t="s">
        <v>4151</v>
      </c>
      <c r="O256" s="6"/>
      <c r="P256" s="6"/>
      <c r="Q256" s="2"/>
      <c r="R256" t="s">
        <v>166</v>
      </c>
    </row>
    <row r="257" spans="2:18" x14ac:dyDescent="0.3">
      <c r="B257" t="s">
        <v>4924</v>
      </c>
      <c r="C257" t="s">
        <v>60</v>
      </c>
      <c r="D257" t="s">
        <v>61</v>
      </c>
      <c r="E257" t="s">
        <v>62</v>
      </c>
      <c r="F257" t="s">
        <v>831</v>
      </c>
      <c r="G257" t="s">
        <v>4602</v>
      </c>
      <c r="I257" t="s">
        <v>607</v>
      </c>
      <c r="J257" t="s">
        <v>595</v>
      </c>
      <c r="K257" t="s">
        <v>832</v>
      </c>
      <c r="O257" s="6"/>
      <c r="P257" s="6">
        <v>350</v>
      </c>
      <c r="Q257" s="2">
        <v>1</v>
      </c>
      <c r="R257" t="s">
        <v>71</v>
      </c>
    </row>
    <row r="258" spans="2:18" x14ac:dyDescent="0.3">
      <c r="B258" t="s">
        <v>4925</v>
      </c>
      <c r="C258" t="s">
        <v>28</v>
      </c>
      <c r="D258" t="s">
        <v>29</v>
      </c>
      <c r="E258" t="s">
        <v>2749</v>
      </c>
      <c r="F258" t="s">
        <v>4895</v>
      </c>
      <c r="G258" t="s">
        <v>4602</v>
      </c>
      <c r="I258" t="s">
        <v>588</v>
      </c>
      <c r="J258" t="s">
        <v>595</v>
      </c>
      <c r="K258" t="s">
        <v>4146</v>
      </c>
      <c r="O258" s="6"/>
      <c r="P258" s="6">
        <v>82</v>
      </c>
      <c r="Q258" s="2">
        <v>1</v>
      </c>
      <c r="R258" t="s">
        <v>166</v>
      </c>
    </row>
    <row r="259" spans="2:18" x14ac:dyDescent="0.3">
      <c r="B259" t="s">
        <v>4926</v>
      </c>
      <c r="C259" t="s">
        <v>28</v>
      </c>
      <c r="D259" t="s">
        <v>29</v>
      </c>
      <c r="E259" t="s">
        <v>1361</v>
      </c>
      <c r="F259" t="s">
        <v>2151</v>
      </c>
      <c r="G259" t="s">
        <v>4602</v>
      </c>
      <c r="I259" t="s">
        <v>588</v>
      </c>
      <c r="J259" t="s">
        <v>595</v>
      </c>
      <c r="K259" t="s">
        <v>3015</v>
      </c>
      <c r="O259" s="6"/>
      <c r="P259" s="6">
        <v>58</v>
      </c>
      <c r="Q259" s="2">
        <v>1</v>
      </c>
      <c r="R259" t="s">
        <v>166</v>
      </c>
    </row>
    <row r="260" spans="2:18" x14ac:dyDescent="0.3">
      <c r="B260" t="s">
        <v>4927</v>
      </c>
      <c r="C260" t="s">
        <v>42</v>
      </c>
      <c r="D260" t="s">
        <v>93</v>
      </c>
      <c r="E260" t="s">
        <v>426</v>
      </c>
      <c r="G260" t="s">
        <v>4602</v>
      </c>
      <c r="I260" t="s">
        <v>588</v>
      </c>
      <c r="J260" t="s">
        <v>610</v>
      </c>
      <c r="K260" t="s">
        <v>1084</v>
      </c>
      <c r="L260" t="s">
        <v>1085</v>
      </c>
      <c r="O260" s="6"/>
      <c r="P260" s="6">
        <v>77</v>
      </c>
      <c r="Q260" s="2">
        <v>1</v>
      </c>
      <c r="R260" t="s">
        <v>83</v>
      </c>
    </row>
    <row r="261" spans="2:18" x14ac:dyDescent="0.3">
      <c r="B261" t="s">
        <v>4928</v>
      </c>
      <c r="C261" t="s">
        <v>66</v>
      </c>
      <c r="D261" t="s">
        <v>80</v>
      </c>
      <c r="E261" t="s">
        <v>756</v>
      </c>
      <c r="F261" t="s">
        <v>1921</v>
      </c>
      <c r="G261" t="s">
        <v>4602</v>
      </c>
      <c r="I261" t="s">
        <v>607</v>
      </c>
      <c r="J261" t="s">
        <v>595</v>
      </c>
      <c r="K261" t="s">
        <v>758</v>
      </c>
      <c r="N261" t="s">
        <v>4929</v>
      </c>
      <c r="O261" s="6"/>
      <c r="P261" s="6">
        <v>750</v>
      </c>
      <c r="Q261" s="2">
        <v>0</v>
      </c>
      <c r="R261" t="s">
        <v>71</v>
      </c>
    </row>
    <row r="262" spans="2:18" x14ac:dyDescent="0.3">
      <c r="B262" t="s">
        <v>4930</v>
      </c>
      <c r="C262" t="s">
        <v>66</v>
      </c>
      <c r="D262" t="s">
        <v>67</v>
      </c>
      <c r="E262" t="s">
        <v>827</v>
      </c>
      <c r="G262" t="s">
        <v>4602</v>
      </c>
      <c r="I262" t="s">
        <v>588</v>
      </c>
      <c r="J262" t="s">
        <v>595</v>
      </c>
      <c r="K262" t="s">
        <v>702</v>
      </c>
      <c r="O262" s="6"/>
      <c r="P262" s="6">
        <v>52</v>
      </c>
      <c r="Q262" s="2">
        <v>1</v>
      </c>
      <c r="R262" t="s">
        <v>83</v>
      </c>
    </row>
    <row r="263" spans="2:18" x14ac:dyDescent="0.3">
      <c r="B263" t="s">
        <v>4931</v>
      </c>
      <c r="C263" t="s">
        <v>73</v>
      </c>
      <c r="D263" t="s">
        <v>74</v>
      </c>
      <c r="E263" t="s">
        <v>2326</v>
      </c>
      <c r="G263" t="s">
        <v>4602</v>
      </c>
      <c r="I263" t="s">
        <v>588</v>
      </c>
      <c r="J263" t="s">
        <v>595</v>
      </c>
      <c r="K263" t="s">
        <v>2327</v>
      </c>
      <c r="O263" s="6"/>
      <c r="P263" s="6">
        <v>220</v>
      </c>
      <c r="Q263" s="2">
        <v>1</v>
      </c>
      <c r="R263" t="s">
        <v>166</v>
      </c>
    </row>
    <row r="264" spans="2:18" x14ac:dyDescent="0.3">
      <c r="B264" t="s">
        <v>4932</v>
      </c>
      <c r="C264" t="s">
        <v>66</v>
      </c>
      <c r="D264" t="s">
        <v>80</v>
      </c>
      <c r="E264" t="s">
        <v>807</v>
      </c>
      <c r="G264" t="s">
        <v>4602</v>
      </c>
      <c r="I264" t="s">
        <v>588</v>
      </c>
      <c r="J264" t="s">
        <v>595</v>
      </c>
      <c r="K264" t="s">
        <v>809</v>
      </c>
      <c r="O264" s="6"/>
      <c r="P264" s="6"/>
      <c r="Q264" s="2">
        <v>1</v>
      </c>
      <c r="R264" t="s">
        <v>83</v>
      </c>
    </row>
    <row r="265" spans="2:18" x14ac:dyDescent="0.3">
      <c r="B265" t="s">
        <v>4933</v>
      </c>
      <c r="C265" t="s">
        <v>66</v>
      </c>
      <c r="D265" t="s">
        <v>67</v>
      </c>
      <c r="E265" t="s">
        <v>598</v>
      </c>
      <c r="G265" t="s">
        <v>4602</v>
      </c>
      <c r="I265" t="s">
        <v>588</v>
      </c>
      <c r="J265" t="s">
        <v>595</v>
      </c>
      <c r="K265" t="s">
        <v>702</v>
      </c>
      <c r="O265" s="6"/>
      <c r="P265" s="6">
        <v>70</v>
      </c>
      <c r="Q265" s="2">
        <v>1</v>
      </c>
      <c r="R265" t="s">
        <v>71</v>
      </c>
    </row>
    <row r="266" spans="2:18" x14ac:dyDescent="0.3">
      <c r="B266" t="s">
        <v>4934</v>
      </c>
      <c r="C266" t="s">
        <v>176</v>
      </c>
      <c r="D266" t="s">
        <v>177</v>
      </c>
      <c r="E266" t="s">
        <v>372</v>
      </c>
      <c r="F266" t="s">
        <v>4935</v>
      </c>
      <c r="G266" t="s">
        <v>4602</v>
      </c>
      <c r="I266" t="s">
        <v>607</v>
      </c>
      <c r="J266" t="s">
        <v>595</v>
      </c>
      <c r="K266" t="s">
        <v>373</v>
      </c>
      <c r="O266" s="6"/>
      <c r="P266" s="6"/>
      <c r="Q266" s="2">
        <v>1</v>
      </c>
      <c r="R266" t="s">
        <v>71</v>
      </c>
    </row>
    <row r="267" spans="2:18" x14ac:dyDescent="0.3">
      <c r="B267" t="s">
        <v>4936</v>
      </c>
      <c r="C267" t="s">
        <v>138</v>
      </c>
      <c r="D267" t="s">
        <v>139</v>
      </c>
      <c r="E267" t="s">
        <v>248</v>
      </c>
      <c r="F267" t="s">
        <v>980</v>
      </c>
      <c r="G267" t="s">
        <v>4602</v>
      </c>
      <c r="I267" t="s">
        <v>588</v>
      </c>
      <c r="J267" t="s">
        <v>595</v>
      </c>
      <c r="K267" t="s">
        <v>981</v>
      </c>
      <c r="N267" t="s">
        <v>982</v>
      </c>
      <c r="O267" s="6"/>
      <c r="P267" s="6">
        <v>189</v>
      </c>
      <c r="Q267" s="2">
        <v>1</v>
      </c>
      <c r="R267" t="s">
        <v>71</v>
      </c>
    </row>
    <row r="268" spans="2:18" x14ac:dyDescent="0.3">
      <c r="B268" t="s">
        <v>4937</v>
      </c>
      <c r="C268" t="s">
        <v>48</v>
      </c>
      <c r="D268" t="s">
        <v>2380</v>
      </c>
      <c r="E268" t="s">
        <v>2381</v>
      </c>
      <c r="F268" t="s">
        <v>4938</v>
      </c>
      <c r="G268" t="s">
        <v>4602</v>
      </c>
      <c r="I268" t="s">
        <v>588</v>
      </c>
      <c r="J268" t="s">
        <v>595</v>
      </c>
      <c r="K268" t="s">
        <v>2383</v>
      </c>
      <c r="O268" s="6"/>
      <c r="P268" s="6">
        <v>90</v>
      </c>
      <c r="Q268" s="2">
        <v>1</v>
      </c>
      <c r="R268" t="s">
        <v>166</v>
      </c>
    </row>
    <row r="269" spans="2:18" x14ac:dyDescent="0.3">
      <c r="B269" t="s">
        <v>4939</v>
      </c>
      <c r="C269" t="s">
        <v>28</v>
      </c>
      <c r="D269" t="s">
        <v>29</v>
      </c>
      <c r="E269" t="s">
        <v>2749</v>
      </c>
      <c r="F269" t="s">
        <v>4147</v>
      </c>
      <c r="G269" t="s">
        <v>4602</v>
      </c>
      <c r="I269" t="s">
        <v>588</v>
      </c>
      <c r="J269" t="s">
        <v>595</v>
      </c>
      <c r="K269" t="s">
        <v>4146</v>
      </c>
      <c r="O269" s="6"/>
      <c r="P269" s="6">
        <v>82</v>
      </c>
      <c r="Q269" s="2">
        <v>1</v>
      </c>
      <c r="R269" t="s">
        <v>166</v>
      </c>
    </row>
    <row r="270" spans="2:18" x14ac:dyDescent="0.3">
      <c r="B270" t="s">
        <v>4940</v>
      </c>
      <c r="C270" t="s">
        <v>37</v>
      </c>
      <c r="D270" t="s">
        <v>38</v>
      </c>
      <c r="E270" t="s">
        <v>4404</v>
      </c>
      <c r="F270" t="s">
        <v>4941</v>
      </c>
      <c r="G270" t="s">
        <v>4602</v>
      </c>
      <c r="I270" t="s">
        <v>607</v>
      </c>
      <c r="J270" t="s">
        <v>595</v>
      </c>
      <c r="K270" t="s">
        <v>4403</v>
      </c>
      <c r="O270" s="6"/>
      <c r="P270" s="6">
        <v>600</v>
      </c>
      <c r="Q270" s="2">
        <v>1</v>
      </c>
      <c r="R270" t="s">
        <v>166</v>
      </c>
    </row>
    <row r="271" spans="2:18" x14ac:dyDescent="0.3">
      <c r="B271" t="s">
        <v>4942</v>
      </c>
      <c r="C271" t="s">
        <v>48</v>
      </c>
      <c r="D271" t="s">
        <v>49</v>
      </c>
      <c r="E271" t="s">
        <v>2714</v>
      </c>
      <c r="G271" t="s">
        <v>4602</v>
      </c>
      <c r="I271" t="s">
        <v>588</v>
      </c>
      <c r="J271" t="s">
        <v>595</v>
      </c>
      <c r="K271" t="s">
        <v>2715</v>
      </c>
      <c r="O271" s="6"/>
      <c r="P271" s="6">
        <v>500</v>
      </c>
      <c r="Q271" s="2">
        <v>1</v>
      </c>
      <c r="R271" t="s">
        <v>166</v>
      </c>
    </row>
    <row r="272" spans="2:18" x14ac:dyDescent="0.3">
      <c r="B272" t="s">
        <v>4943</v>
      </c>
      <c r="C272" t="s">
        <v>42</v>
      </c>
      <c r="D272" t="s">
        <v>93</v>
      </c>
      <c r="E272" t="s">
        <v>1242</v>
      </c>
      <c r="F272" t="s">
        <v>4944</v>
      </c>
      <c r="G272" t="s">
        <v>4602</v>
      </c>
      <c r="I272" t="s">
        <v>588</v>
      </c>
      <c r="J272" t="s">
        <v>2114</v>
      </c>
      <c r="K272" t="s">
        <v>4945</v>
      </c>
      <c r="L272" t="s">
        <v>4946</v>
      </c>
      <c r="O272" s="6"/>
      <c r="P272" s="6">
        <v>3941</v>
      </c>
      <c r="Q272" s="2">
        <v>1</v>
      </c>
      <c r="R272" t="s">
        <v>166</v>
      </c>
    </row>
    <row r="273" spans="2:18" x14ac:dyDescent="0.3">
      <c r="B273" t="s">
        <v>4947</v>
      </c>
      <c r="C273" t="s">
        <v>37</v>
      </c>
      <c r="D273" t="s">
        <v>362</v>
      </c>
      <c r="E273" t="s">
        <v>1074</v>
      </c>
      <c r="G273" t="s">
        <v>4602</v>
      </c>
      <c r="I273" t="s">
        <v>588</v>
      </c>
      <c r="J273" t="s">
        <v>595</v>
      </c>
      <c r="K273" t="s">
        <v>1075</v>
      </c>
      <c r="O273" s="6"/>
      <c r="P273" s="6">
        <v>238</v>
      </c>
      <c r="Q273" s="2">
        <v>1</v>
      </c>
      <c r="R273" t="s">
        <v>166</v>
      </c>
    </row>
    <row r="274" spans="2:18" x14ac:dyDescent="0.3">
      <c r="B274" t="s">
        <v>4948</v>
      </c>
      <c r="C274" t="s">
        <v>66</v>
      </c>
      <c r="D274" t="s">
        <v>67</v>
      </c>
      <c r="E274" t="s">
        <v>598</v>
      </c>
      <c r="G274" t="s">
        <v>4602</v>
      </c>
      <c r="I274" t="s">
        <v>588</v>
      </c>
      <c r="J274" t="s">
        <v>1070</v>
      </c>
      <c r="K274" t="s">
        <v>4949</v>
      </c>
      <c r="L274" t="s">
        <v>601</v>
      </c>
      <c r="O274" s="6"/>
      <c r="P274" s="6"/>
      <c r="Q274" s="2">
        <v>1</v>
      </c>
      <c r="R274" t="s">
        <v>83</v>
      </c>
    </row>
    <row r="275" spans="2:18" x14ac:dyDescent="0.3">
      <c r="B275" t="s">
        <v>4950</v>
      </c>
      <c r="C275" t="s">
        <v>138</v>
      </c>
      <c r="D275" t="s">
        <v>139</v>
      </c>
      <c r="E275" t="s">
        <v>859</v>
      </c>
      <c r="F275" t="s">
        <v>4951</v>
      </c>
      <c r="G275" t="s">
        <v>4602</v>
      </c>
      <c r="I275" t="s">
        <v>588</v>
      </c>
      <c r="J275" t="s">
        <v>595</v>
      </c>
      <c r="K275" t="s">
        <v>2267</v>
      </c>
      <c r="L275" t="s">
        <v>977</v>
      </c>
      <c r="O275" s="6"/>
      <c r="P275" s="6">
        <v>100</v>
      </c>
      <c r="Q275" s="2">
        <v>1</v>
      </c>
      <c r="R275" t="s">
        <v>166</v>
      </c>
    </row>
    <row r="276" spans="2:18" x14ac:dyDescent="0.3">
      <c r="B276" t="s">
        <v>4952</v>
      </c>
      <c r="C276" t="s">
        <v>73</v>
      </c>
      <c r="D276" t="s">
        <v>290</v>
      </c>
      <c r="E276" t="s">
        <v>4176</v>
      </c>
      <c r="F276" t="s">
        <v>4177</v>
      </c>
      <c r="G276" t="s">
        <v>4602</v>
      </c>
      <c r="I276" t="s">
        <v>588</v>
      </c>
      <c r="J276" t="s">
        <v>595</v>
      </c>
      <c r="K276" t="s">
        <v>4175</v>
      </c>
      <c r="O276" s="6"/>
      <c r="P276" s="6">
        <v>80</v>
      </c>
      <c r="Q276" s="2">
        <v>1</v>
      </c>
      <c r="R276" t="s">
        <v>83</v>
      </c>
    </row>
    <row r="277" spans="2:18" x14ac:dyDescent="0.3">
      <c r="B277" t="s">
        <v>4953</v>
      </c>
      <c r="C277" t="s">
        <v>66</v>
      </c>
      <c r="D277" t="s">
        <v>67</v>
      </c>
      <c r="E277" t="s">
        <v>3104</v>
      </c>
      <c r="G277" t="s">
        <v>4602</v>
      </c>
      <c r="I277" t="s">
        <v>588</v>
      </c>
      <c r="J277" t="s">
        <v>595</v>
      </c>
      <c r="K277" t="s">
        <v>4089</v>
      </c>
      <c r="O277" s="6"/>
      <c r="P277" s="6">
        <v>41</v>
      </c>
      <c r="Q277" s="2">
        <v>1</v>
      </c>
      <c r="R277" t="s">
        <v>46</v>
      </c>
    </row>
    <row r="278" spans="2:18" x14ac:dyDescent="0.3">
      <c r="B278" t="s">
        <v>4954</v>
      </c>
      <c r="C278" t="s">
        <v>66</v>
      </c>
      <c r="D278" t="s">
        <v>67</v>
      </c>
      <c r="E278" t="s">
        <v>598</v>
      </c>
      <c r="G278" t="s">
        <v>4602</v>
      </c>
      <c r="I278" t="s">
        <v>588</v>
      </c>
      <c r="J278" t="s">
        <v>595</v>
      </c>
      <c r="K278" t="s">
        <v>702</v>
      </c>
      <c r="O278" s="6"/>
      <c r="P278" s="6">
        <v>32</v>
      </c>
      <c r="Q278" s="2">
        <v>1</v>
      </c>
      <c r="R278" t="s">
        <v>166</v>
      </c>
    </row>
    <row r="279" spans="2:18" x14ac:dyDescent="0.3">
      <c r="B279" t="s">
        <v>4955</v>
      </c>
      <c r="C279" t="s">
        <v>42</v>
      </c>
      <c r="D279" t="s">
        <v>316</v>
      </c>
      <c r="E279" t="s">
        <v>904</v>
      </c>
      <c r="G279" t="s">
        <v>4602</v>
      </c>
      <c r="I279" t="s">
        <v>588</v>
      </c>
      <c r="J279" t="s">
        <v>595</v>
      </c>
      <c r="K279" t="s">
        <v>906</v>
      </c>
      <c r="L279" t="s">
        <v>769</v>
      </c>
      <c r="O279" s="6">
        <v>2500</v>
      </c>
      <c r="P279" s="6">
        <v>250</v>
      </c>
      <c r="Q279" s="2">
        <v>0.1</v>
      </c>
      <c r="R279" t="s">
        <v>166</v>
      </c>
    </row>
    <row r="280" spans="2:18" x14ac:dyDescent="0.3">
      <c r="B280" t="s">
        <v>4956</v>
      </c>
      <c r="C280" t="s">
        <v>28</v>
      </c>
      <c r="D280" t="s">
        <v>29</v>
      </c>
      <c r="E280" t="s">
        <v>1361</v>
      </c>
      <c r="G280" t="s">
        <v>4602</v>
      </c>
      <c r="I280" t="s">
        <v>588</v>
      </c>
      <c r="J280" t="s">
        <v>595</v>
      </c>
      <c r="K280" t="s">
        <v>4342</v>
      </c>
      <c r="O280" s="6"/>
      <c r="P280" s="6">
        <v>59</v>
      </c>
      <c r="Q280" s="2">
        <v>1</v>
      </c>
      <c r="R280" t="s">
        <v>166</v>
      </c>
    </row>
    <row r="281" spans="2:18" x14ac:dyDescent="0.3">
      <c r="B281" t="s">
        <v>4957</v>
      </c>
      <c r="C281" t="s">
        <v>37</v>
      </c>
      <c r="D281" t="s">
        <v>390</v>
      </c>
      <c r="E281" s="5" t="s">
        <v>391</v>
      </c>
      <c r="F281" t="s">
        <v>1796</v>
      </c>
      <c r="G281" t="s">
        <v>4602</v>
      </c>
      <c r="I281" t="s">
        <v>588</v>
      </c>
      <c r="J281" t="s">
        <v>2114</v>
      </c>
      <c r="K281" t="s">
        <v>4958</v>
      </c>
      <c r="L281" t="s">
        <v>4959</v>
      </c>
      <c r="O281" s="6"/>
      <c r="P281" s="6">
        <v>500</v>
      </c>
      <c r="Q281" s="2">
        <v>1</v>
      </c>
      <c r="R281" t="s">
        <v>166</v>
      </c>
    </row>
    <row r="282" spans="2:18" x14ac:dyDescent="0.3">
      <c r="B282" t="s">
        <v>4960</v>
      </c>
      <c r="C282" t="s">
        <v>28</v>
      </c>
      <c r="D282" t="s">
        <v>33</v>
      </c>
      <c r="E282" t="s">
        <v>1183</v>
      </c>
      <c r="G282" t="s">
        <v>4602</v>
      </c>
      <c r="I282" t="s">
        <v>588</v>
      </c>
      <c r="J282" t="s">
        <v>595</v>
      </c>
      <c r="K282" t="s">
        <v>3274</v>
      </c>
      <c r="O282" s="6"/>
      <c r="P282" s="6">
        <v>89</v>
      </c>
      <c r="Q282" s="2">
        <v>1</v>
      </c>
      <c r="R282" t="s">
        <v>166</v>
      </c>
    </row>
    <row r="283" spans="2:18" x14ac:dyDescent="0.3">
      <c r="B283" t="s">
        <v>4961</v>
      </c>
      <c r="C283" t="s">
        <v>66</v>
      </c>
      <c r="D283" t="s">
        <v>67</v>
      </c>
      <c r="E283" t="s">
        <v>1007</v>
      </c>
      <c r="F283" t="s">
        <v>1008</v>
      </c>
      <c r="G283" t="s">
        <v>4602</v>
      </c>
      <c r="I283" t="s">
        <v>588</v>
      </c>
      <c r="J283" t="s">
        <v>595</v>
      </c>
      <c r="O283" s="6"/>
      <c r="P283" s="6"/>
      <c r="Q283" s="2">
        <v>1</v>
      </c>
      <c r="R283" t="s">
        <v>83</v>
      </c>
    </row>
    <row r="284" spans="2:18" x14ac:dyDescent="0.3">
      <c r="B284" t="s">
        <v>4962</v>
      </c>
      <c r="C284" t="s">
        <v>73</v>
      </c>
      <c r="D284" t="s">
        <v>74</v>
      </c>
      <c r="E284" t="s">
        <v>1718</v>
      </c>
      <c r="F284" t="s">
        <v>3087</v>
      </c>
      <c r="G284" t="s">
        <v>4602</v>
      </c>
      <c r="I284" t="s">
        <v>588</v>
      </c>
      <c r="J284" t="s">
        <v>595</v>
      </c>
      <c r="K284" t="s">
        <v>1720</v>
      </c>
      <c r="O284" s="6"/>
      <c r="P284" s="6">
        <v>68</v>
      </c>
      <c r="Q284" s="2">
        <v>1</v>
      </c>
      <c r="R284" t="s">
        <v>166</v>
      </c>
    </row>
    <row r="285" spans="2:18" x14ac:dyDescent="0.3">
      <c r="B285" t="s">
        <v>4963</v>
      </c>
      <c r="C285" t="s">
        <v>28</v>
      </c>
      <c r="D285" t="s">
        <v>33</v>
      </c>
      <c r="E285" t="s">
        <v>2139</v>
      </c>
      <c r="F285" t="s">
        <v>4065</v>
      </c>
      <c r="G285" t="s">
        <v>4602</v>
      </c>
      <c r="I285" t="s">
        <v>588</v>
      </c>
      <c r="J285" t="s">
        <v>595</v>
      </c>
      <c r="K285" t="s">
        <v>3404</v>
      </c>
      <c r="O285" s="6"/>
      <c r="P285" s="6">
        <v>70</v>
      </c>
      <c r="Q285" s="2">
        <v>1</v>
      </c>
      <c r="R285" t="s">
        <v>166</v>
      </c>
    </row>
    <row r="286" spans="2:18" x14ac:dyDescent="0.3">
      <c r="B286" t="s">
        <v>4964</v>
      </c>
      <c r="C286" t="s">
        <v>66</v>
      </c>
      <c r="D286" t="s">
        <v>80</v>
      </c>
      <c r="E286" t="s">
        <v>107</v>
      </c>
      <c r="G286" t="s">
        <v>4602</v>
      </c>
      <c r="I286" t="s">
        <v>588</v>
      </c>
      <c r="J286" t="s">
        <v>595</v>
      </c>
      <c r="K286" t="s">
        <v>108</v>
      </c>
      <c r="O286" s="6"/>
      <c r="P286" s="6">
        <v>100</v>
      </c>
      <c r="Q286" s="2">
        <v>1</v>
      </c>
      <c r="R286" t="s">
        <v>166</v>
      </c>
    </row>
    <row r="287" spans="2:18" x14ac:dyDescent="0.3">
      <c r="B287" t="s">
        <v>4965</v>
      </c>
      <c r="C287" t="s">
        <v>37</v>
      </c>
      <c r="D287" t="s">
        <v>362</v>
      </c>
      <c r="E287" t="s">
        <v>1074</v>
      </c>
      <c r="G287" t="s">
        <v>4602</v>
      </c>
      <c r="I287" t="s">
        <v>588</v>
      </c>
      <c r="J287" t="s">
        <v>595</v>
      </c>
      <c r="K287" t="s">
        <v>1075</v>
      </c>
      <c r="O287" s="6"/>
      <c r="P287" s="6">
        <v>157</v>
      </c>
      <c r="Q287" s="2">
        <v>1</v>
      </c>
      <c r="R287" t="s">
        <v>71</v>
      </c>
    </row>
    <row r="288" spans="2:18" x14ac:dyDescent="0.3">
      <c r="B288" t="s">
        <v>4966</v>
      </c>
      <c r="C288" t="s">
        <v>48</v>
      </c>
      <c r="D288" t="s">
        <v>49</v>
      </c>
      <c r="E288" s="5" t="s">
        <v>272</v>
      </c>
      <c r="F288" t="s">
        <v>4883</v>
      </c>
      <c r="G288" t="s">
        <v>4602</v>
      </c>
      <c r="I288" t="s">
        <v>588</v>
      </c>
      <c r="J288" t="s">
        <v>595</v>
      </c>
      <c r="K288" t="s">
        <v>762</v>
      </c>
      <c r="O288" s="6"/>
      <c r="P288" s="6">
        <v>35</v>
      </c>
      <c r="Q288" s="2">
        <v>1</v>
      </c>
      <c r="R288" t="s">
        <v>83</v>
      </c>
    </row>
    <row r="289" spans="2:18" x14ac:dyDescent="0.3">
      <c r="B289" t="s">
        <v>4967</v>
      </c>
      <c r="C289" t="s">
        <v>85</v>
      </c>
      <c r="D289" t="s">
        <v>86</v>
      </c>
      <c r="E289" t="s">
        <v>87</v>
      </c>
      <c r="F289" t="s">
        <v>4968</v>
      </c>
      <c r="G289" t="s">
        <v>4602</v>
      </c>
      <c r="I289" t="s">
        <v>607</v>
      </c>
      <c r="J289" t="s">
        <v>595</v>
      </c>
      <c r="K289" t="s">
        <v>1786</v>
      </c>
      <c r="N289" t="s">
        <v>3859</v>
      </c>
      <c r="O289" s="6"/>
      <c r="P289" s="6"/>
      <c r="Q289" s="2"/>
      <c r="R289" t="s">
        <v>71</v>
      </c>
    </row>
    <row r="290" spans="2:18" x14ac:dyDescent="0.3">
      <c r="B290" t="s">
        <v>4969</v>
      </c>
      <c r="C290" t="s">
        <v>42</v>
      </c>
      <c r="D290" t="s">
        <v>43</v>
      </c>
      <c r="E290" t="s">
        <v>506</v>
      </c>
      <c r="G290" t="s">
        <v>4602</v>
      </c>
      <c r="I290" t="s">
        <v>588</v>
      </c>
      <c r="J290" t="s">
        <v>595</v>
      </c>
      <c r="K290" t="s">
        <v>507</v>
      </c>
      <c r="O290" s="6"/>
      <c r="P290" s="6">
        <v>88</v>
      </c>
      <c r="Q290" s="2">
        <v>1</v>
      </c>
      <c r="R290" t="s">
        <v>166</v>
      </c>
    </row>
    <row r="291" spans="2:18" x14ac:dyDescent="0.3">
      <c r="B291" t="s">
        <v>4970</v>
      </c>
      <c r="C291" t="s">
        <v>85</v>
      </c>
      <c r="D291" t="s">
        <v>86</v>
      </c>
      <c r="E291" t="s">
        <v>2632</v>
      </c>
      <c r="F291" t="s">
        <v>4971</v>
      </c>
      <c r="G291" t="s">
        <v>4602</v>
      </c>
      <c r="I291" t="s">
        <v>607</v>
      </c>
      <c r="J291" t="s">
        <v>595</v>
      </c>
      <c r="K291" t="s">
        <v>395</v>
      </c>
      <c r="L291" t="s">
        <v>3385</v>
      </c>
      <c r="O291" s="6"/>
      <c r="P291" s="6"/>
      <c r="Q291" s="2"/>
      <c r="R291" t="s">
        <v>71</v>
      </c>
    </row>
    <row r="292" spans="2:18" x14ac:dyDescent="0.3">
      <c r="B292" t="s">
        <v>4972</v>
      </c>
      <c r="C292" t="s">
        <v>66</v>
      </c>
      <c r="D292" t="s">
        <v>80</v>
      </c>
      <c r="E292" t="s">
        <v>654</v>
      </c>
      <c r="F292" t="s">
        <v>4973</v>
      </c>
      <c r="G292" t="s">
        <v>4602</v>
      </c>
      <c r="I292" t="s">
        <v>588</v>
      </c>
      <c r="J292" t="s">
        <v>595</v>
      </c>
      <c r="K292" t="s">
        <v>655</v>
      </c>
      <c r="O292" s="6"/>
      <c r="P292" s="6">
        <v>169</v>
      </c>
      <c r="Q292" s="2">
        <v>1</v>
      </c>
      <c r="R292" t="s">
        <v>71</v>
      </c>
    </row>
    <row r="293" spans="2:18" x14ac:dyDescent="0.3">
      <c r="B293" t="s">
        <v>4974</v>
      </c>
      <c r="C293" t="s">
        <v>42</v>
      </c>
      <c r="D293" t="s">
        <v>43</v>
      </c>
      <c r="E293" t="s">
        <v>644</v>
      </c>
      <c r="G293" t="s">
        <v>4602</v>
      </c>
      <c r="I293" t="s">
        <v>607</v>
      </c>
      <c r="J293" t="s">
        <v>595</v>
      </c>
      <c r="K293" t="s">
        <v>645</v>
      </c>
      <c r="O293" s="6"/>
      <c r="P293" s="6"/>
      <c r="Q293" s="2"/>
      <c r="R293" t="s">
        <v>46</v>
      </c>
    </row>
    <row r="294" spans="2:18" x14ac:dyDescent="0.3">
      <c r="B294" t="s">
        <v>4975</v>
      </c>
      <c r="C294" t="s">
        <v>138</v>
      </c>
      <c r="D294" t="s">
        <v>139</v>
      </c>
      <c r="E294" t="s">
        <v>1138</v>
      </c>
      <c r="F294" t="s">
        <v>4976</v>
      </c>
      <c r="G294" t="s">
        <v>4602</v>
      </c>
      <c r="I294" t="s">
        <v>588</v>
      </c>
      <c r="J294" t="s">
        <v>595</v>
      </c>
      <c r="K294" t="s">
        <v>1308</v>
      </c>
      <c r="L294" t="s">
        <v>977</v>
      </c>
      <c r="O294" s="6"/>
      <c r="P294" s="6">
        <v>60</v>
      </c>
      <c r="Q294" s="2">
        <v>1</v>
      </c>
      <c r="R294" t="s">
        <v>166</v>
      </c>
    </row>
    <row r="295" spans="2:18" x14ac:dyDescent="0.3">
      <c r="B295" t="s">
        <v>4977</v>
      </c>
      <c r="C295" t="s">
        <v>138</v>
      </c>
      <c r="D295" t="s">
        <v>139</v>
      </c>
      <c r="E295" t="s">
        <v>859</v>
      </c>
      <c r="F295" t="s">
        <v>4915</v>
      </c>
      <c r="G295" t="s">
        <v>4602</v>
      </c>
      <c r="I295" t="s">
        <v>588</v>
      </c>
      <c r="J295" t="s">
        <v>595</v>
      </c>
      <c r="K295" t="s">
        <v>2267</v>
      </c>
      <c r="L295" t="s">
        <v>977</v>
      </c>
      <c r="O295" s="6"/>
      <c r="P295" s="6">
        <v>177</v>
      </c>
      <c r="Q295" s="2">
        <v>1</v>
      </c>
      <c r="R295" t="s">
        <v>71</v>
      </c>
    </row>
    <row r="296" spans="2:18" x14ac:dyDescent="0.3">
      <c r="B296" t="s">
        <v>4978</v>
      </c>
      <c r="C296" t="s">
        <v>37</v>
      </c>
      <c r="D296" t="s">
        <v>362</v>
      </c>
      <c r="E296" t="s">
        <v>811</v>
      </c>
      <c r="G296" t="s">
        <v>4602</v>
      </c>
      <c r="I296" t="s">
        <v>607</v>
      </c>
      <c r="J296" t="s">
        <v>595</v>
      </c>
      <c r="K296" t="s">
        <v>812</v>
      </c>
      <c r="L296" t="s">
        <v>4979</v>
      </c>
      <c r="O296" s="6"/>
      <c r="P296" s="6">
        <v>1500</v>
      </c>
      <c r="Q296" s="2">
        <v>1</v>
      </c>
      <c r="R296" t="s">
        <v>83</v>
      </c>
    </row>
    <row r="297" spans="2:18" x14ac:dyDescent="0.3">
      <c r="B297" t="s">
        <v>4980</v>
      </c>
      <c r="C297" t="s">
        <v>48</v>
      </c>
      <c r="D297" t="s">
        <v>202</v>
      </c>
      <c r="E297" t="s">
        <v>203</v>
      </c>
      <c r="G297" t="s">
        <v>4602</v>
      </c>
      <c r="I297" t="s">
        <v>1488</v>
      </c>
      <c r="J297" t="s">
        <v>595</v>
      </c>
      <c r="K297" t="s">
        <v>204</v>
      </c>
      <c r="O297" s="6"/>
      <c r="P297" s="6">
        <v>44</v>
      </c>
      <c r="Q297" s="2">
        <v>1</v>
      </c>
      <c r="R297" t="s">
        <v>83</v>
      </c>
    </row>
    <row r="298" spans="2:18" x14ac:dyDescent="0.3">
      <c r="B298" t="s">
        <v>4981</v>
      </c>
      <c r="C298" t="s">
        <v>28</v>
      </c>
      <c r="D298" t="s">
        <v>29</v>
      </c>
      <c r="E298" t="s">
        <v>2749</v>
      </c>
      <c r="F298" t="s">
        <v>3534</v>
      </c>
      <c r="G298" t="s">
        <v>4602</v>
      </c>
      <c r="I298" t="s">
        <v>588</v>
      </c>
      <c r="J298" t="s">
        <v>595</v>
      </c>
      <c r="K298" t="s">
        <v>4306</v>
      </c>
      <c r="O298" s="6"/>
      <c r="P298" s="6">
        <v>300</v>
      </c>
      <c r="Q298" s="2">
        <v>1</v>
      </c>
      <c r="R298" t="s">
        <v>166</v>
      </c>
    </row>
    <row r="299" spans="2:18" x14ac:dyDescent="0.3">
      <c r="B299" t="s">
        <v>4982</v>
      </c>
      <c r="C299" t="s">
        <v>53</v>
      </c>
      <c r="D299" t="s">
        <v>54</v>
      </c>
      <c r="E299" t="s">
        <v>25</v>
      </c>
      <c r="F299" t="s">
        <v>2235</v>
      </c>
      <c r="G299" t="s">
        <v>4602</v>
      </c>
      <c r="I299" t="s">
        <v>588</v>
      </c>
      <c r="J299" t="s">
        <v>595</v>
      </c>
      <c r="K299" t="s">
        <v>26</v>
      </c>
      <c r="O299" s="6"/>
      <c r="P299" s="6">
        <v>8000</v>
      </c>
      <c r="Q299" s="2">
        <v>1</v>
      </c>
      <c r="R299" t="s">
        <v>71</v>
      </c>
    </row>
    <row r="300" spans="2:18" x14ac:dyDescent="0.3">
      <c r="B300" t="s">
        <v>4983</v>
      </c>
      <c r="C300" t="s">
        <v>66</v>
      </c>
      <c r="D300" t="s">
        <v>67</v>
      </c>
      <c r="E300" t="s">
        <v>657</v>
      </c>
      <c r="G300" t="s">
        <v>4602</v>
      </c>
      <c r="I300" t="s">
        <v>588</v>
      </c>
      <c r="J300" t="s">
        <v>599</v>
      </c>
      <c r="K300" t="s">
        <v>658</v>
      </c>
      <c r="L300" t="s">
        <v>601</v>
      </c>
      <c r="O300" s="6"/>
      <c r="P300" s="6">
        <v>210</v>
      </c>
      <c r="Q300" s="2">
        <v>1</v>
      </c>
      <c r="R300" t="s">
        <v>83</v>
      </c>
    </row>
    <row r="301" spans="2:18" x14ac:dyDescent="0.3">
      <c r="B301" t="s">
        <v>4984</v>
      </c>
      <c r="C301" t="s">
        <v>28</v>
      </c>
      <c r="D301" t="s">
        <v>33</v>
      </c>
      <c r="E301" t="s">
        <v>1292</v>
      </c>
      <c r="F301" t="s">
        <v>3320</v>
      </c>
      <c r="G301" t="s">
        <v>4602</v>
      </c>
      <c r="I301" t="s">
        <v>607</v>
      </c>
      <c r="J301" t="s">
        <v>599</v>
      </c>
      <c r="K301" t="s">
        <v>4985</v>
      </c>
      <c r="O301" s="6"/>
      <c r="P301" s="6">
        <v>500</v>
      </c>
      <c r="Q301" s="2"/>
      <c r="R301" t="s">
        <v>166</v>
      </c>
    </row>
    <row r="302" spans="2:18" x14ac:dyDescent="0.3">
      <c r="B302" t="s">
        <v>4986</v>
      </c>
      <c r="C302" t="s">
        <v>21</v>
      </c>
      <c r="D302" t="s">
        <v>22</v>
      </c>
      <c r="E302" t="s">
        <v>1055</v>
      </c>
      <c r="G302" t="s">
        <v>4602</v>
      </c>
      <c r="I302" t="s">
        <v>588</v>
      </c>
      <c r="J302" t="s">
        <v>595</v>
      </c>
      <c r="K302" t="s">
        <v>1201</v>
      </c>
      <c r="O302" s="6"/>
      <c r="P302" s="6"/>
      <c r="Q302" s="2">
        <v>1</v>
      </c>
      <c r="R302" t="s">
        <v>83</v>
      </c>
    </row>
    <row r="303" spans="2:18" x14ac:dyDescent="0.3">
      <c r="B303" t="s">
        <v>4987</v>
      </c>
      <c r="C303" t="s">
        <v>37</v>
      </c>
      <c r="D303" t="s">
        <v>390</v>
      </c>
      <c r="E303" s="5" t="s">
        <v>391</v>
      </c>
      <c r="G303" t="s">
        <v>4602</v>
      </c>
      <c r="I303" t="s">
        <v>607</v>
      </c>
      <c r="J303" t="s">
        <v>595</v>
      </c>
      <c r="K303" t="s">
        <v>4100</v>
      </c>
      <c r="O303" s="6"/>
      <c r="P303" s="6"/>
      <c r="Q303" s="2">
        <v>1</v>
      </c>
      <c r="R303" t="s">
        <v>46</v>
      </c>
    </row>
    <row r="304" spans="2:18" x14ac:dyDescent="0.3">
      <c r="B304" t="s">
        <v>4988</v>
      </c>
      <c r="C304" t="s">
        <v>48</v>
      </c>
      <c r="D304" t="s">
        <v>49</v>
      </c>
      <c r="E304" t="s">
        <v>636</v>
      </c>
      <c r="G304" t="s">
        <v>4602</v>
      </c>
      <c r="I304" t="s">
        <v>588</v>
      </c>
      <c r="J304" t="s">
        <v>595</v>
      </c>
      <c r="K304" t="s">
        <v>637</v>
      </c>
      <c r="O304" s="6"/>
      <c r="P304" s="6">
        <v>385</v>
      </c>
      <c r="Q304" s="2">
        <v>1</v>
      </c>
      <c r="R304" t="s">
        <v>166</v>
      </c>
    </row>
    <row r="305" spans="2:18" x14ac:dyDescent="0.3">
      <c r="B305" t="s">
        <v>4989</v>
      </c>
      <c r="C305" t="s">
        <v>48</v>
      </c>
      <c r="D305" t="s">
        <v>49</v>
      </c>
      <c r="E305" t="s">
        <v>178</v>
      </c>
      <c r="F305" t="s">
        <v>2459</v>
      </c>
      <c r="G305" t="s">
        <v>4602</v>
      </c>
      <c r="I305" t="s">
        <v>588</v>
      </c>
      <c r="J305" t="s">
        <v>599</v>
      </c>
      <c r="K305" t="s">
        <v>2460</v>
      </c>
      <c r="N305" t="s">
        <v>802</v>
      </c>
      <c r="O305" s="6"/>
      <c r="P305" s="6">
        <v>71</v>
      </c>
      <c r="Q305" s="2">
        <v>1</v>
      </c>
      <c r="R305" t="s">
        <v>83</v>
      </c>
    </row>
    <row r="306" spans="2:18" x14ac:dyDescent="0.3">
      <c r="B306" t="s">
        <v>4990</v>
      </c>
      <c r="C306" t="s">
        <v>66</v>
      </c>
      <c r="D306" t="s">
        <v>67</v>
      </c>
      <c r="E306" t="s">
        <v>827</v>
      </c>
      <c r="G306" t="s">
        <v>4602</v>
      </c>
      <c r="I306" t="s">
        <v>588</v>
      </c>
      <c r="J306" t="s">
        <v>595</v>
      </c>
      <c r="K306" t="s">
        <v>1742</v>
      </c>
      <c r="O306" s="6"/>
      <c r="P306" s="6">
        <v>37</v>
      </c>
      <c r="Q306" s="2">
        <v>1</v>
      </c>
      <c r="R306" t="s">
        <v>166</v>
      </c>
    </row>
    <row r="307" spans="2:18" x14ac:dyDescent="0.3">
      <c r="B307" t="s">
        <v>4991</v>
      </c>
      <c r="C307" t="s">
        <v>138</v>
      </c>
      <c r="D307" t="s">
        <v>139</v>
      </c>
      <c r="E307" t="s">
        <v>859</v>
      </c>
      <c r="G307" t="s">
        <v>4602</v>
      </c>
      <c r="I307" t="s">
        <v>588</v>
      </c>
      <c r="J307" t="s">
        <v>595</v>
      </c>
      <c r="K307" t="s">
        <v>2267</v>
      </c>
      <c r="L307" t="s">
        <v>977</v>
      </c>
      <c r="O307" s="6"/>
      <c r="P307" s="6"/>
      <c r="Q307" s="2">
        <v>1</v>
      </c>
      <c r="R307" t="s">
        <v>166</v>
      </c>
    </row>
    <row r="308" spans="2:18" x14ac:dyDescent="0.3">
      <c r="B308" t="s">
        <v>4992</v>
      </c>
      <c r="C308" t="s">
        <v>60</v>
      </c>
      <c r="D308" t="s">
        <v>61</v>
      </c>
      <c r="E308" t="s">
        <v>4196</v>
      </c>
      <c r="F308" t="s">
        <v>4197</v>
      </c>
      <c r="G308" t="s">
        <v>4602</v>
      </c>
      <c r="I308" t="s">
        <v>588</v>
      </c>
      <c r="J308" t="s">
        <v>595</v>
      </c>
      <c r="K308" t="s">
        <v>4195</v>
      </c>
      <c r="O308" s="6"/>
      <c r="P308" s="6">
        <v>96</v>
      </c>
      <c r="Q308" s="2">
        <v>1</v>
      </c>
      <c r="R308" t="s">
        <v>166</v>
      </c>
    </row>
    <row r="309" spans="2:18" x14ac:dyDescent="0.3">
      <c r="B309" t="s">
        <v>4993</v>
      </c>
      <c r="C309" t="s">
        <v>48</v>
      </c>
      <c r="D309" t="s">
        <v>49</v>
      </c>
      <c r="E309" t="s">
        <v>155</v>
      </c>
      <c r="G309" t="s">
        <v>4602</v>
      </c>
      <c r="I309" t="s">
        <v>588</v>
      </c>
      <c r="J309" t="s">
        <v>595</v>
      </c>
      <c r="K309" t="s">
        <v>156</v>
      </c>
      <c r="O309" s="6"/>
      <c r="P309" s="6"/>
      <c r="Q309" s="2">
        <v>1</v>
      </c>
      <c r="R309" t="s">
        <v>83</v>
      </c>
    </row>
    <row r="310" spans="2:18" x14ac:dyDescent="0.3">
      <c r="B310" t="s">
        <v>4994</v>
      </c>
      <c r="C310" t="s">
        <v>66</v>
      </c>
      <c r="D310" t="s">
        <v>67</v>
      </c>
      <c r="E310" t="s">
        <v>738</v>
      </c>
      <c r="G310" t="s">
        <v>4602</v>
      </c>
      <c r="I310" t="s">
        <v>588</v>
      </c>
      <c r="J310" t="s">
        <v>595</v>
      </c>
      <c r="K310" t="s">
        <v>915</v>
      </c>
      <c r="L310" t="s">
        <v>1624</v>
      </c>
      <c r="O310" s="6"/>
      <c r="P310" s="6">
        <v>201</v>
      </c>
      <c r="Q310" s="2">
        <v>1</v>
      </c>
      <c r="R310" t="s">
        <v>83</v>
      </c>
    </row>
    <row r="311" spans="2:18" x14ac:dyDescent="0.3">
      <c r="B311" t="s">
        <v>4995</v>
      </c>
      <c r="C311" t="s">
        <v>42</v>
      </c>
      <c r="D311" t="s">
        <v>316</v>
      </c>
      <c r="E311" t="s">
        <v>2288</v>
      </c>
      <c r="F311" t="s">
        <v>2757</v>
      </c>
      <c r="G311" t="s">
        <v>4602</v>
      </c>
      <c r="I311" t="s">
        <v>588</v>
      </c>
      <c r="J311" t="s">
        <v>595</v>
      </c>
      <c r="K311" t="s">
        <v>2758</v>
      </c>
      <c r="L311" t="s">
        <v>769</v>
      </c>
      <c r="O311" s="6"/>
      <c r="P311" s="6">
        <v>46</v>
      </c>
      <c r="Q311" s="2">
        <v>1</v>
      </c>
      <c r="R311" t="s">
        <v>166</v>
      </c>
    </row>
    <row r="312" spans="2:18" x14ac:dyDescent="0.3">
      <c r="B312" t="s">
        <v>4996</v>
      </c>
      <c r="C312" t="s">
        <v>48</v>
      </c>
      <c r="D312" t="s">
        <v>49</v>
      </c>
      <c r="E312" t="s">
        <v>533</v>
      </c>
      <c r="G312" t="s">
        <v>4602</v>
      </c>
      <c r="I312" t="s">
        <v>588</v>
      </c>
      <c r="J312" t="s">
        <v>595</v>
      </c>
      <c r="K312" t="s">
        <v>534</v>
      </c>
      <c r="O312" s="6"/>
      <c r="P312" s="6">
        <v>700</v>
      </c>
      <c r="Q312" s="2">
        <v>1</v>
      </c>
      <c r="R312" t="s">
        <v>71</v>
      </c>
    </row>
    <row r="313" spans="2:18" x14ac:dyDescent="0.3">
      <c r="B313" t="s">
        <v>4997</v>
      </c>
      <c r="C313" t="s">
        <v>53</v>
      </c>
      <c r="D313" t="s">
        <v>54</v>
      </c>
      <c r="E313" t="s">
        <v>1521</v>
      </c>
      <c r="F313" t="s">
        <v>4219</v>
      </c>
      <c r="G313" t="s">
        <v>4602</v>
      </c>
      <c r="I313" t="s">
        <v>588</v>
      </c>
      <c r="J313" t="s">
        <v>610</v>
      </c>
      <c r="K313" t="s">
        <v>1149</v>
      </c>
      <c r="L313" t="s">
        <v>1150</v>
      </c>
      <c r="O313" s="6"/>
      <c r="P313" s="6">
        <v>75</v>
      </c>
      <c r="Q313" s="2">
        <v>1</v>
      </c>
      <c r="R313" t="s">
        <v>83</v>
      </c>
    </row>
    <row r="314" spans="2:18" x14ac:dyDescent="0.3">
      <c r="B314" t="s">
        <v>4998</v>
      </c>
      <c r="C314" t="s">
        <v>73</v>
      </c>
      <c r="D314" t="s">
        <v>74</v>
      </c>
      <c r="E314" t="s">
        <v>3702</v>
      </c>
      <c r="F314" t="s">
        <v>3702</v>
      </c>
      <c r="G314" t="s">
        <v>4602</v>
      </c>
      <c r="I314" t="s">
        <v>588</v>
      </c>
      <c r="J314" t="s">
        <v>595</v>
      </c>
      <c r="K314" t="s">
        <v>3703</v>
      </c>
      <c r="O314" s="6"/>
      <c r="P314" s="6">
        <v>84</v>
      </c>
      <c r="Q314" s="2">
        <v>1</v>
      </c>
      <c r="R314" t="s">
        <v>83</v>
      </c>
    </row>
    <row r="315" spans="2:18" x14ac:dyDescent="0.3">
      <c r="B315" t="s">
        <v>4999</v>
      </c>
      <c r="C315" t="s">
        <v>138</v>
      </c>
      <c r="D315" t="s">
        <v>139</v>
      </c>
      <c r="E315" t="s">
        <v>168</v>
      </c>
      <c r="F315" t="s">
        <v>2435</v>
      </c>
      <c r="G315" t="s">
        <v>4602</v>
      </c>
      <c r="I315" t="s">
        <v>588</v>
      </c>
      <c r="J315" t="s">
        <v>595</v>
      </c>
      <c r="K315" t="s">
        <v>2436</v>
      </c>
      <c r="O315" s="6"/>
      <c r="P315" s="6">
        <v>72</v>
      </c>
      <c r="Q315" s="2">
        <v>1</v>
      </c>
      <c r="R315" t="s">
        <v>166</v>
      </c>
    </row>
    <row r="316" spans="2:18" x14ac:dyDescent="0.3">
      <c r="B316" t="s">
        <v>5000</v>
      </c>
      <c r="C316" t="s">
        <v>48</v>
      </c>
      <c r="D316" t="s">
        <v>49</v>
      </c>
      <c r="E316" t="s">
        <v>636</v>
      </c>
      <c r="G316" t="s">
        <v>4602</v>
      </c>
      <c r="I316" t="s">
        <v>588</v>
      </c>
      <c r="J316" t="s">
        <v>595</v>
      </c>
      <c r="K316" t="s">
        <v>637</v>
      </c>
      <c r="O316" s="6"/>
      <c r="P316" s="6">
        <v>490</v>
      </c>
      <c r="Q316" s="2">
        <v>1</v>
      </c>
      <c r="R316" t="s">
        <v>166</v>
      </c>
    </row>
    <row r="317" spans="2:18" x14ac:dyDescent="0.3">
      <c r="B317" t="s">
        <v>5001</v>
      </c>
      <c r="C317" t="s">
        <v>42</v>
      </c>
      <c r="D317" t="s">
        <v>43</v>
      </c>
      <c r="E317" t="s">
        <v>506</v>
      </c>
      <c r="G317" t="s">
        <v>4602</v>
      </c>
      <c r="I317" t="s">
        <v>588</v>
      </c>
      <c r="J317" t="s">
        <v>595</v>
      </c>
      <c r="K317" t="s">
        <v>507</v>
      </c>
      <c r="O317" s="6"/>
      <c r="P317" s="6">
        <v>75</v>
      </c>
      <c r="Q317" s="2">
        <v>1</v>
      </c>
      <c r="R317" t="s">
        <v>166</v>
      </c>
    </row>
    <row r="318" spans="2:18" x14ac:dyDescent="0.3">
      <c r="B318" t="s">
        <v>5002</v>
      </c>
      <c r="C318" t="s">
        <v>28</v>
      </c>
      <c r="D318" t="s">
        <v>29</v>
      </c>
      <c r="E318" t="s">
        <v>1401</v>
      </c>
      <c r="F318" t="s">
        <v>3367</v>
      </c>
      <c r="G318" t="s">
        <v>4602</v>
      </c>
      <c r="I318" t="s">
        <v>588</v>
      </c>
      <c r="J318" t="s">
        <v>595</v>
      </c>
      <c r="K318" t="s">
        <v>4419</v>
      </c>
      <c r="O318" s="6"/>
      <c r="P318" s="6">
        <v>75</v>
      </c>
      <c r="Q318" s="2">
        <v>1</v>
      </c>
      <c r="R318" t="s">
        <v>166</v>
      </c>
    </row>
    <row r="319" spans="2:18" x14ac:dyDescent="0.3">
      <c r="B319" t="s">
        <v>5003</v>
      </c>
      <c r="C319" t="s">
        <v>48</v>
      </c>
      <c r="D319" t="s">
        <v>49</v>
      </c>
      <c r="E319" t="s">
        <v>1627</v>
      </c>
      <c r="F319" t="s">
        <v>3005</v>
      </c>
      <c r="G319" t="s">
        <v>4602</v>
      </c>
      <c r="I319" t="s">
        <v>588</v>
      </c>
      <c r="J319" t="s">
        <v>595</v>
      </c>
      <c r="K319" t="s">
        <v>1789</v>
      </c>
      <c r="O319" s="6"/>
      <c r="P319" s="6">
        <v>80</v>
      </c>
      <c r="Q319" s="2">
        <v>1</v>
      </c>
      <c r="R319" t="s">
        <v>166</v>
      </c>
    </row>
    <row r="320" spans="2:18" x14ac:dyDescent="0.3">
      <c r="B320" t="s">
        <v>5004</v>
      </c>
      <c r="C320" t="s">
        <v>42</v>
      </c>
      <c r="D320" t="s">
        <v>93</v>
      </c>
      <c r="E320" t="s">
        <v>1763</v>
      </c>
      <c r="F320" t="s">
        <v>1887</v>
      </c>
      <c r="G320" t="s">
        <v>4602</v>
      </c>
      <c r="I320" t="s">
        <v>588</v>
      </c>
      <c r="J320" t="s">
        <v>610</v>
      </c>
      <c r="K320" t="s">
        <v>5005</v>
      </c>
      <c r="L320" t="s">
        <v>5006</v>
      </c>
      <c r="O320" s="6"/>
      <c r="P320" s="6"/>
      <c r="Q320" s="2">
        <v>1</v>
      </c>
      <c r="R320" t="s">
        <v>46</v>
      </c>
    </row>
    <row r="321" spans="2:18" x14ac:dyDescent="0.3">
      <c r="B321" t="s">
        <v>5007</v>
      </c>
      <c r="C321" t="s">
        <v>60</v>
      </c>
      <c r="D321" t="s">
        <v>61</v>
      </c>
      <c r="E321" t="s">
        <v>62</v>
      </c>
      <c r="F321" t="s">
        <v>2165</v>
      </c>
      <c r="G321" t="s">
        <v>4602</v>
      </c>
      <c r="I321" t="s">
        <v>588</v>
      </c>
      <c r="J321" t="s">
        <v>595</v>
      </c>
      <c r="K321" t="s">
        <v>2681</v>
      </c>
      <c r="O321" s="6"/>
      <c r="P321" s="6">
        <v>47</v>
      </c>
      <c r="Q321" s="2">
        <v>1</v>
      </c>
      <c r="R321" t="s">
        <v>83</v>
      </c>
    </row>
    <row r="322" spans="2:18" x14ac:dyDescent="0.3">
      <c r="B322" t="s">
        <v>5008</v>
      </c>
      <c r="C322" t="s">
        <v>66</v>
      </c>
      <c r="D322" t="s">
        <v>67</v>
      </c>
      <c r="E322" t="s">
        <v>598</v>
      </c>
      <c r="G322" t="s">
        <v>4602</v>
      </c>
      <c r="I322" t="s">
        <v>588</v>
      </c>
      <c r="J322" t="s">
        <v>595</v>
      </c>
      <c r="K322" t="s">
        <v>702</v>
      </c>
      <c r="O322" s="6"/>
      <c r="P322" s="6">
        <v>22</v>
      </c>
      <c r="Q322" s="2">
        <v>1</v>
      </c>
      <c r="R322" t="s">
        <v>166</v>
      </c>
    </row>
    <row r="323" spans="2:18" x14ac:dyDescent="0.3">
      <c r="B323" t="s">
        <v>5009</v>
      </c>
      <c r="C323" t="s">
        <v>66</v>
      </c>
      <c r="D323" t="s">
        <v>67</v>
      </c>
      <c r="E323" t="s">
        <v>68</v>
      </c>
      <c r="G323" t="s">
        <v>4602</v>
      </c>
      <c r="I323" t="s">
        <v>588</v>
      </c>
      <c r="J323" t="s">
        <v>595</v>
      </c>
      <c r="K323" t="s">
        <v>69</v>
      </c>
      <c r="L323" t="s">
        <v>1034</v>
      </c>
      <c r="O323" s="6"/>
      <c r="P323" s="6">
        <v>72</v>
      </c>
      <c r="Q323" s="2">
        <v>1</v>
      </c>
      <c r="R323" t="s">
        <v>83</v>
      </c>
    </row>
    <row r="324" spans="2:18" x14ac:dyDescent="0.3">
      <c r="B324" t="s">
        <v>5010</v>
      </c>
      <c r="C324" t="s">
        <v>42</v>
      </c>
      <c r="D324" t="s">
        <v>93</v>
      </c>
      <c r="E324" t="s">
        <v>2805</v>
      </c>
      <c r="G324" t="s">
        <v>4602</v>
      </c>
      <c r="I324" t="s">
        <v>607</v>
      </c>
      <c r="J324" t="s">
        <v>595</v>
      </c>
      <c r="K324" t="s">
        <v>986</v>
      </c>
      <c r="L324" t="s">
        <v>5011</v>
      </c>
      <c r="N324" t="s">
        <v>5012</v>
      </c>
      <c r="O324" s="6"/>
      <c r="P324" s="6">
        <v>12000</v>
      </c>
      <c r="Q324" s="2">
        <v>1</v>
      </c>
      <c r="R324" t="s">
        <v>46</v>
      </c>
    </row>
    <row r="325" spans="2:18" x14ac:dyDescent="0.3">
      <c r="B325" t="s">
        <v>5013</v>
      </c>
      <c r="C325" t="s">
        <v>28</v>
      </c>
      <c r="D325" t="s">
        <v>29</v>
      </c>
      <c r="E325" t="s">
        <v>2749</v>
      </c>
      <c r="F325" t="s">
        <v>4147</v>
      </c>
      <c r="G325" t="s">
        <v>4602</v>
      </c>
      <c r="I325" t="s">
        <v>588</v>
      </c>
      <c r="J325" t="s">
        <v>595</v>
      </c>
      <c r="K325" t="s">
        <v>4146</v>
      </c>
      <c r="O325" s="6"/>
      <c r="P325" s="6">
        <v>82</v>
      </c>
      <c r="Q325" s="2">
        <v>1</v>
      </c>
      <c r="R325" t="s">
        <v>166</v>
      </c>
    </row>
    <row r="326" spans="2:18" x14ac:dyDescent="0.3">
      <c r="B326" t="s">
        <v>5014</v>
      </c>
      <c r="C326" t="s">
        <v>48</v>
      </c>
      <c r="D326" t="s">
        <v>49</v>
      </c>
      <c r="E326" t="s">
        <v>4704</v>
      </c>
      <c r="F326" t="s">
        <v>4705</v>
      </c>
      <c r="G326" t="s">
        <v>4602</v>
      </c>
      <c r="I326" t="s">
        <v>1979</v>
      </c>
      <c r="J326" t="s">
        <v>595</v>
      </c>
      <c r="K326" t="s">
        <v>559</v>
      </c>
      <c r="N326" t="s">
        <v>5015</v>
      </c>
      <c r="O326" s="6"/>
      <c r="P326" s="6">
        <v>215</v>
      </c>
      <c r="Q326" s="2">
        <v>1</v>
      </c>
      <c r="R326" t="s">
        <v>71</v>
      </c>
    </row>
    <row r="327" spans="2:18" x14ac:dyDescent="0.3">
      <c r="B327" t="s">
        <v>5016</v>
      </c>
      <c r="C327" t="s">
        <v>42</v>
      </c>
      <c r="D327" t="s">
        <v>93</v>
      </c>
      <c r="E327" t="s">
        <v>111</v>
      </c>
      <c r="F327" t="s">
        <v>4284</v>
      </c>
      <c r="G327" t="s">
        <v>4602</v>
      </c>
      <c r="I327" t="s">
        <v>1488</v>
      </c>
      <c r="J327" t="s">
        <v>595</v>
      </c>
      <c r="K327" t="s">
        <v>113</v>
      </c>
      <c r="O327" s="6"/>
      <c r="P327" s="6"/>
      <c r="Q327" s="2"/>
      <c r="R327" t="s">
        <v>71</v>
      </c>
    </row>
    <row r="328" spans="2:18" x14ac:dyDescent="0.3">
      <c r="B328" t="s">
        <v>5017</v>
      </c>
      <c r="C328" t="s">
        <v>85</v>
      </c>
      <c r="D328" t="s">
        <v>86</v>
      </c>
      <c r="E328" t="s">
        <v>85</v>
      </c>
      <c r="G328" t="s">
        <v>4602</v>
      </c>
      <c r="I328" t="s">
        <v>588</v>
      </c>
      <c r="J328" t="s">
        <v>595</v>
      </c>
      <c r="K328" t="s">
        <v>145</v>
      </c>
      <c r="N328" t="s">
        <v>5018</v>
      </c>
      <c r="O328" s="6"/>
      <c r="P328" s="6">
        <v>81</v>
      </c>
      <c r="Q328" s="2">
        <v>1</v>
      </c>
      <c r="R328" t="s">
        <v>83</v>
      </c>
    </row>
    <row r="329" spans="2:18" x14ac:dyDescent="0.3">
      <c r="B329" t="s">
        <v>5019</v>
      </c>
      <c r="C329" t="s">
        <v>37</v>
      </c>
      <c r="D329" t="s">
        <v>538</v>
      </c>
      <c r="E329" t="s">
        <v>1027</v>
      </c>
      <c r="F329" t="s">
        <v>5020</v>
      </c>
      <c r="G329" t="s">
        <v>4602</v>
      </c>
      <c r="I329" t="s">
        <v>588</v>
      </c>
      <c r="J329" t="s">
        <v>610</v>
      </c>
      <c r="K329" t="s">
        <v>1834</v>
      </c>
      <c r="L329" t="s">
        <v>1835</v>
      </c>
      <c r="O329" s="6"/>
      <c r="P329" s="6">
        <v>67</v>
      </c>
      <c r="Q329" s="2">
        <v>1</v>
      </c>
      <c r="R329" t="s">
        <v>166</v>
      </c>
    </row>
    <row r="330" spans="2:18" x14ac:dyDescent="0.3">
      <c r="B330" t="s">
        <v>5021</v>
      </c>
      <c r="C330" t="s">
        <v>138</v>
      </c>
      <c r="D330" t="s">
        <v>139</v>
      </c>
      <c r="E330" t="s">
        <v>1138</v>
      </c>
      <c r="G330" t="s">
        <v>4602</v>
      </c>
      <c r="I330" t="s">
        <v>588</v>
      </c>
      <c r="J330" t="s">
        <v>595</v>
      </c>
      <c r="K330" t="s">
        <v>4330</v>
      </c>
      <c r="O330" s="6"/>
      <c r="P330" s="6"/>
      <c r="Q330" s="2">
        <v>1</v>
      </c>
      <c r="R330" t="s">
        <v>46</v>
      </c>
    </row>
    <row r="331" spans="2:18" x14ac:dyDescent="0.3">
      <c r="B331" t="s">
        <v>5022</v>
      </c>
      <c r="C331" t="s">
        <v>60</v>
      </c>
      <c r="D331" t="s">
        <v>61</v>
      </c>
      <c r="E331" t="s">
        <v>1723</v>
      </c>
      <c r="F331" t="s">
        <v>4341</v>
      </c>
      <c r="G331" t="s">
        <v>4602</v>
      </c>
      <c r="I331" t="s">
        <v>588</v>
      </c>
      <c r="J331" t="s">
        <v>595</v>
      </c>
      <c r="K331" t="s">
        <v>2723</v>
      </c>
      <c r="O331" s="6"/>
      <c r="P331" s="6"/>
      <c r="Q331" s="2">
        <v>1</v>
      </c>
      <c r="R331" t="s">
        <v>83</v>
      </c>
    </row>
    <row r="332" spans="2:18" x14ac:dyDescent="0.3">
      <c r="B332" t="s">
        <v>5023</v>
      </c>
      <c r="C332" t="s">
        <v>48</v>
      </c>
      <c r="D332" t="s">
        <v>49</v>
      </c>
      <c r="E332" t="s">
        <v>4704</v>
      </c>
      <c r="G332" t="s">
        <v>4602</v>
      </c>
      <c r="I332" t="s">
        <v>588</v>
      </c>
      <c r="J332" t="s">
        <v>2114</v>
      </c>
      <c r="K332" t="s">
        <v>3009</v>
      </c>
      <c r="L332" t="s">
        <v>3010</v>
      </c>
      <c r="O332" s="6"/>
      <c r="P332" s="6">
        <v>406</v>
      </c>
      <c r="Q332" s="2">
        <v>1</v>
      </c>
      <c r="R332" t="s">
        <v>166</v>
      </c>
    </row>
    <row r="333" spans="2:18" x14ac:dyDescent="0.3">
      <c r="B333" t="s">
        <v>5024</v>
      </c>
      <c r="C333" t="s">
        <v>85</v>
      </c>
      <c r="D333" t="s">
        <v>86</v>
      </c>
      <c r="E333" t="s">
        <v>120</v>
      </c>
      <c r="F333" t="s">
        <v>4785</v>
      </c>
      <c r="G333" t="s">
        <v>4602</v>
      </c>
      <c r="I333" t="s">
        <v>607</v>
      </c>
      <c r="J333" t="s">
        <v>595</v>
      </c>
      <c r="K333" t="s">
        <v>121</v>
      </c>
      <c r="O333" s="6"/>
      <c r="P333" s="6"/>
      <c r="Q333" s="2">
        <v>1</v>
      </c>
      <c r="R333" t="s">
        <v>71</v>
      </c>
    </row>
    <row r="334" spans="2:18" x14ac:dyDescent="0.3">
      <c r="B334" t="s">
        <v>5025</v>
      </c>
      <c r="C334" t="s">
        <v>48</v>
      </c>
      <c r="D334" t="s">
        <v>49</v>
      </c>
      <c r="E334" t="s">
        <v>340</v>
      </c>
      <c r="G334" t="s">
        <v>4602</v>
      </c>
      <c r="I334" t="s">
        <v>588</v>
      </c>
      <c r="J334" t="s">
        <v>1070</v>
      </c>
      <c r="O334" s="6"/>
      <c r="P334" s="6"/>
      <c r="Q334" s="2">
        <v>1</v>
      </c>
      <c r="R334" t="s">
        <v>83</v>
      </c>
    </row>
    <row r="335" spans="2:18" x14ac:dyDescent="0.3">
      <c r="B335" t="s">
        <v>5026</v>
      </c>
      <c r="C335" t="s">
        <v>138</v>
      </c>
      <c r="D335" t="s">
        <v>139</v>
      </c>
      <c r="E335" t="s">
        <v>248</v>
      </c>
      <c r="F335" t="s">
        <v>1287</v>
      </c>
      <c r="G335" t="s">
        <v>4602</v>
      </c>
      <c r="I335" t="s">
        <v>588</v>
      </c>
      <c r="J335" t="s">
        <v>595</v>
      </c>
      <c r="K335" t="s">
        <v>1288</v>
      </c>
      <c r="O335" s="6"/>
      <c r="P335" s="6">
        <v>200</v>
      </c>
      <c r="Q335" s="2">
        <v>1</v>
      </c>
      <c r="R335" t="s">
        <v>71</v>
      </c>
    </row>
    <row r="336" spans="2:18" x14ac:dyDescent="0.3">
      <c r="B336" t="s">
        <v>5027</v>
      </c>
      <c r="C336" t="s">
        <v>28</v>
      </c>
      <c r="D336" t="s">
        <v>29</v>
      </c>
      <c r="E336" t="s">
        <v>1401</v>
      </c>
      <c r="F336" t="s">
        <v>2322</v>
      </c>
      <c r="G336" t="s">
        <v>4602</v>
      </c>
      <c r="I336" t="s">
        <v>588</v>
      </c>
      <c r="J336" t="s">
        <v>595</v>
      </c>
      <c r="K336" t="s">
        <v>2323</v>
      </c>
      <c r="O336" s="6"/>
      <c r="P336" s="6">
        <v>100</v>
      </c>
      <c r="Q336" s="2">
        <v>1</v>
      </c>
      <c r="R336" t="s">
        <v>166</v>
      </c>
    </row>
    <row r="337" spans="2:18" x14ac:dyDescent="0.3">
      <c r="B337" t="s">
        <v>5028</v>
      </c>
      <c r="C337" t="s">
        <v>28</v>
      </c>
      <c r="D337" t="s">
        <v>33</v>
      </c>
      <c r="E337" t="s">
        <v>2139</v>
      </c>
      <c r="G337" t="s">
        <v>4602</v>
      </c>
      <c r="I337" t="s">
        <v>607</v>
      </c>
      <c r="J337" t="s">
        <v>46</v>
      </c>
      <c r="K337" t="s">
        <v>4064</v>
      </c>
      <c r="O337" s="6"/>
      <c r="P337" s="6"/>
      <c r="Q337" s="2"/>
      <c r="R337" t="s">
        <v>46</v>
      </c>
    </row>
    <row r="338" spans="2:18" x14ac:dyDescent="0.3">
      <c r="B338" t="s">
        <v>5029</v>
      </c>
      <c r="C338" t="s">
        <v>60</v>
      </c>
      <c r="D338" t="s">
        <v>61</v>
      </c>
      <c r="E338" t="s">
        <v>933</v>
      </c>
      <c r="F338" t="s">
        <v>2444</v>
      </c>
      <c r="G338" t="s">
        <v>4602</v>
      </c>
      <c r="I338" t="s">
        <v>588</v>
      </c>
      <c r="J338" t="s">
        <v>595</v>
      </c>
      <c r="K338" t="s">
        <v>935</v>
      </c>
      <c r="O338" s="6"/>
      <c r="P338" s="6">
        <v>70</v>
      </c>
      <c r="Q338" s="2">
        <v>1</v>
      </c>
      <c r="R338" t="s">
        <v>166</v>
      </c>
    </row>
    <row r="339" spans="2:18" x14ac:dyDescent="0.3">
      <c r="B339" t="s">
        <v>5030</v>
      </c>
      <c r="C339" t="s">
        <v>138</v>
      </c>
      <c r="D339" t="s">
        <v>139</v>
      </c>
      <c r="E339" t="s">
        <v>1512</v>
      </c>
      <c r="F339" t="s">
        <v>1513</v>
      </c>
      <c r="G339" t="s">
        <v>4602</v>
      </c>
      <c r="I339" t="s">
        <v>588</v>
      </c>
      <c r="J339" t="s">
        <v>595</v>
      </c>
      <c r="K339" t="s">
        <v>1514</v>
      </c>
      <c r="L339" t="s">
        <v>2539</v>
      </c>
      <c r="M339" t="s">
        <v>1515</v>
      </c>
      <c r="O339" s="6"/>
      <c r="P339" s="6">
        <v>70</v>
      </c>
      <c r="Q339" s="2">
        <v>1</v>
      </c>
      <c r="R339" t="s">
        <v>166</v>
      </c>
    </row>
    <row r="340" spans="2:18" x14ac:dyDescent="0.3">
      <c r="B340" t="s">
        <v>5031</v>
      </c>
      <c r="C340" t="s">
        <v>21</v>
      </c>
      <c r="D340" t="s">
        <v>22</v>
      </c>
      <c r="E340" t="s">
        <v>21</v>
      </c>
      <c r="G340" t="s">
        <v>4602</v>
      </c>
      <c r="I340" t="s">
        <v>588</v>
      </c>
      <c r="J340" t="s">
        <v>599</v>
      </c>
      <c r="K340" t="s">
        <v>1051</v>
      </c>
      <c r="L340" t="s">
        <v>1052</v>
      </c>
      <c r="O340" s="6"/>
      <c r="P340" s="6">
        <v>385</v>
      </c>
      <c r="Q340" s="2">
        <v>1</v>
      </c>
      <c r="R340" t="s">
        <v>166</v>
      </c>
    </row>
    <row r="341" spans="2:18" x14ac:dyDescent="0.3">
      <c r="B341" t="s">
        <v>5032</v>
      </c>
      <c r="C341" t="s">
        <v>66</v>
      </c>
      <c r="D341" t="s">
        <v>67</v>
      </c>
      <c r="E341" t="s">
        <v>738</v>
      </c>
      <c r="G341" t="s">
        <v>4602</v>
      </c>
      <c r="I341" t="s">
        <v>588</v>
      </c>
      <c r="J341" t="s">
        <v>2114</v>
      </c>
      <c r="K341" t="s">
        <v>2738</v>
      </c>
      <c r="L341" t="s">
        <v>2739</v>
      </c>
      <c r="O341" s="6"/>
      <c r="P341" s="6">
        <v>265</v>
      </c>
      <c r="Q341" s="2">
        <v>1</v>
      </c>
      <c r="R341" t="s">
        <v>166</v>
      </c>
    </row>
    <row r="342" spans="2:18" x14ac:dyDescent="0.3">
      <c r="B342" t="s">
        <v>5033</v>
      </c>
      <c r="C342" t="s">
        <v>138</v>
      </c>
      <c r="D342" t="s">
        <v>139</v>
      </c>
      <c r="E342" t="s">
        <v>1138</v>
      </c>
      <c r="F342" t="s">
        <v>5034</v>
      </c>
      <c r="G342" t="s">
        <v>4602</v>
      </c>
      <c r="I342" t="s">
        <v>588</v>
      </c>
      <c r="J342" t="s">
        <v>595</v>
      </c>
      <c r="K342" t="s">
        <v>1611</v>
      </c>
      <c r="L342" t="s">
        <v>977</v>
      </c>
      <c r="O342" s="6"/>
      <c r="P342" s="6">
        <v>61</v>
      </c>
      <c r="Q342" s="2">
        <v>1</v>
      </c>
      <c r="R342" t="s">
        <v>83</v>
      </c>
    </row>
    <row r="343" spans="2:18" x14ac:dyDescent="0.3">
      <c r="B343" t="s">
        <v>5035</v>
      </c>
      <c r="C343" t="s">
        <v>28</v>
      </c>
      <c r="D343" t="s">
        <v>29</v>
      </c>
      <c r="E343" t="s">
        <v>2749</v>
      </c>
      <c r="G343" t="s">
        <v>4602</v>
      </c>
      <c r="I343" t="s">
        <v>607</v>
      </c>
      <c r="J343" t="s">
        <v>595</v>
      </c>
      <c r="K343" t="s">
        <v>4290</v>
      </c>
      <c r="L343" t="s">
        <v>5036</v>
      </c>
      <c r="O343" s="6"/>
      <c r="P343" s="6"/>
      <c r="Q343" s="2"/>
      <c r="R343" t="s">
        <v>71</v>
      </c>
    </row>
    <row r="344" spans="2:18" x14ac:dyDescent="0.3">
      <c r="B344" t="s">
        <v>5037</v>
      </c>
      <c r="C344" t="s">
        <v>85</v>
      </c>
      <c r="D344" t="s">
        <v>86</v>
      </c>
      <c r="E344" t="s">
        <v>87</v>
      </c>
      <c r="G344" t="s">
        <v>4602</v>
      </c>
      <c r="I344" t="s">
        <v>588</v>
      </c>
      <c r="J344" t="s">
        <v>595</v>
      </c>
      <c r="K344" t="s">
        <v>2548</v>
      </c>
      <c r="L344" t="s">
        <v>2099</v>
      </c>
      <c r="N344" t="s">
        <v>2549</v>
      </c>
      <c r="O344" s="6"/>
      <c r="P344" s="6">
        <v>82</v>
      </c>
      <c r="Q344" s="2">
        <v>1</v>
      </c>
      <c r="R344" t="s">
        <v>166</v>
      </c>
    </row>
    <row r="345" spans="2:18" x14ac:dyDescent="0.3">
      <c r="B345" t="s">
        <v>5038</v>
      </c>
      <c r="C345" t="s">
        <v>85</v>
      </c>
      <c r="D345" t="s">
        <v>86</v>
      </c>
      <c r="E345" t="s">
        <v>87</v>
      </c>
      <c r="G345" t="s">
        <v>4602</v>
      </c>
      <c r="I345" t="s">
        <v>588</v>
      </c>
      <c r="J345" t="s">
        <v>595</v>
      </c>
      <c r="K345" t="s">
        <v>2548</v>
      </c>
      <c r="L345" t="s">
        <v>5039</v>
      </c>
      <c r="N345" t="s">
        <v>5040</v>
      </c>
      <c r="O345" s="6"/>
      <c r="P345" s="6">
        <v>144</v>
      </c>
      <c r="Q345" s="2">
        <v>1</v>
      </c>
      <c r="R345" t="s">
        <v>83</v>
      </c>
    </row>
    <row r="346" spans="2:18" x14ac:dyDescent="0.3">
      <c r="B346" t="s">
        <v>5041</v>
      </c>
      <c r="C346" t="s">
        <v>66</v>
      </c>
      <c r="D346" t="s">
        <v>67</v>
      </c>
      <c r="E346" t="s">
        <v>598</v>
      </c>
      <c r="G346" t="s">
        <v>4602</v>
      </c>
      <c r="I346" t="s">
        <v>588</v>
      </c>
      <c r="J346" t="s">
        <v>595</v>
      </c>
      <c r="K346" t="s">
        <v>1300</v>
      </c>
      <c r="O346" s="6"/>
      <c r="P346" s="6">
        <v>67</v>
      </c>
      <c r="Q346" s="2">
        <v>1</v>
      </c>
      <c r="R346" t="s">
        <v>166</v>
      </c>
    </row>
    <row r="347" spans="2:18" x14ac:dyDescent="0.3">
      <c r="B347" t="s">
        <v>5042</v>
      </c>
      <c r="C347" t="s">
        <v>21</v>
      </c>
      <c r="D347" t="s">
        <v>22</v>
      </c>
      <c r="E347" t="s">
        <v>625</v>
      </c>
      <c r="G347" t="s">
        <v>4602</v>
      </c>
      <c r="I347" t="s">
        <v>588</v>
      </c>
      <c r="J347" t="s">
        <v>595</v>
      </c>
      <c r="K347" t="s">
        <v>2845</v>
      </c>
      <c r="L347" t="s">
        <v>601</v>
      </c>
      <c r="O347" s="6"/>
      <c r="P347" s="6">
        <v>66</v>
      </c>
      <c r="Q347" s="2">
        <v>1</v>
      </c>
      <c r="R347" t="s">
        <v>46</v>
      </c>
    </row>
    <row r="348" spans="2:18" x14ac:dyDescent="0.3">
      <c r="B348" t="s">
        <v>5043</v>
      </c>
      <c r="C348" t="s">
        <v>42</v>
      </c>
      <c r="D348" t="s">
        <v>43</v>
      </c>
      <c r="E348" t="s">
        <v>506</v>
      </c>
      <c r="G348" t="s">
        <v>4602</v>
      </c>
      <c r="I348" t="s">
        <v>588</v>
      </c>
      <c r="J348" t="s">
        <v>595</v>
      </c>
      <c r="K348" t="s">
        <v>924</v>
      </c>
      <c r="L348" t="s">
        <v>769</v>
      </c>
      <c r="O348" s="6"/>
      <c r="P348" s="6">
        <v>69</v>
      </c>
      <c r="Q348" s="2">
        <v>1</v>
      </c>
      <c r="R348" t="s">
        <v>166</v>
      </c>
    </row>
    <row r="349" spans="2:18" x14ac:dyDescent="0.3">
      <c r="B349" t="s">
        <v>5044</v>
      </c>
      <c r="C349" t="s">
        <v>42</v>
      </c>
      <c r="D349" t="s">
        <v>680</v>
      </c>
      <c r="E349" t="s">
        <v>1113</v>
      </c>
      <c r="F349" t="s">
        <v>1174</v>
      </c>
      <c r="G349" t="s">
        <v>4602</v>
      </c>
      <c r="I349" t="s">
        <v>588</v>
      </c>
      <c r="J349" t="s">
        <v>610</v>
      </c>
      <c r="K349" t="s">
        <v>1036</v>
      </c>
      <c r="L349" t="s">
        <v>1037</v>
      </c>
      <c r="O349" s="6"/>
      <c r="P349" s="6"/>
      <c r="Q349" s="2">
        <v>1</v>
      </c>
      <c r="R349" t="s">
        <v>83</v>
      </c>
    </row>
    <row r="350" spans="2:18" x14ac:dyDescent="0.3">
      <c r="B350" t="s">
        <v>5045</v>
      </c>
      <c r="C350" t="s">
        <v>42</v>
      </c>
      <c r="D350" t="s">
        <v>93</v>
      </c>
      <c r="E350" t="s">
        <v>948</v>
      </c>
      <c r="F350" t="s">
        <v>5046</v>
      </c>
      <c r="G350" t="s">
        <v>4602</v>
      </c>
      <c r="I350" t="s">
        <v>588</v>
      </c>
      <c r="J350" t="s">
        <v>595</v>
      </c>
      <c r="K350" t="s">
        <v>427</v>
      </c>
      <c r="O350" s="6"/>
      <c r="P350" s="6">
        <v>275</v>
      </c>
      <c r="Q350" s="2">
        <v>1</v>
      </c>
      <c r="R350" t="s">
        <v>83</v>
      </c>
    </row>
    <row r="351" spans="2:18" x14ac:dyDescent="0.3">
      <c r="B351" t="s">
        <v>5047</v>
      </c>
      <c r="C351" t="s">
        <v>85</v>
      </c>
      <c r="D351" t="s">
        <v>86</v>
      </c>
      <c r="E351" t="s">
        <v>120</v>
      </c>
      <c r="F351" t="s">
        <v>4761</v>
      </c>
      <c r="G351" t="s">
        <v>4602</v>
      </c>
      <c r="I351" t="s">
        <v>588</v>
      </c>
      <c r="J351" t="s">
        <v>595</v>
      </c>
      <c r="K351" t="s">
        <v>130</v>
      </c>
      <c r="O351" s="6"/>
      <c r="P351" s="6">
        <v>118</v>
      </c>
      <c r="Q351" s="2">
        <v>1</v>
      </c>
      <c r="R351" t="s">
        <v>166</v>
      </c>
    </row>
    <row r="352" spans="2:18" x14ac:dyDescent="0.3">
      <c r="B352" t="s">
        <v>5048</v>
      </c>
      <c r="C352" t="s">
        <v>48</v>
      </c>
      <c r="D352" t="s">
        <v>49</v>
      </c>
      <c r="E352" t="s">
        <v>636</v>
      </c>
      <c r="F352" t="s">
        <v>621</v>
      </c>
      <c r="G352" t="s">
        <v>4602</v>
      </c>
      <c r="I352" t="s">
        <v>588</v>
      </c>
      <c r="J352" t="s">
        <v>589</v>
      </c>
      <c r="L352" t="s">
        <v>621</v>
      </c>
      <c r="M352" t="s">
        <v>621</v>
      </c>
      <c r="O352" s="6"/>
      <c r="P352" s="6">
        <v>100</v>
      </c>
      <c r="Q352" s="2">
        <v>0</v>
      </c>
      <c r="R352" t="s">
        <v>71</v>
      </c>
    </row>
    <row r="353" spans="2:18" x14ac:dyDescent="0.3">
      <c r="B353" t="s">
        <v>5049</v>
      </c>
      <c r="C353" t="s">
        <v>42</v>
      </c>
      <c r="D353" t="s">
        <v>43</v>
      </c>
      <c r="E353" t="s">
        <v>1728</v>
      </c>
      <c r="F353" t="s">
        <v>1728</v>
      </c>
      <c r="G353" t="s">
        <v>4602</v>
      </c>
      <c r="I353" t="s">
        <v>588</v>
      </c>
      <c r="J353" t="s">
        <v>595</v>
      </c>
      <c r="K353" t="s">
        <v>1729</v>
      </c>
      <c r="O353" s="6"/>
      <c r="P353" s="6">
        <v>75</v>
      </c>
      <c r="Q353" s="2">
        <v>1</v>
      </c>
      <c r="R353" t="s">
        <v>166</v>
      </c>
    </row>
    <row r="354" spans="2:18" x14ac:dyDescent="0.3">
      <c r="B354" t="s">
        <v>5050</v>
      </c>
      <c r="C354" t="s">
        <v>21</v>
      </c>
      <c r="D354" t="s">
        <v>22</v>
      </c>
      <c r="E354" t="s">
        <v>1019</v>
      </c>
      <c r="F354" t="s">
        <v>1020</v>
      </c>
      <c r="G354" t="s">
        <v>4602</v>
      </c>
      <c r="I354" t="s">
        <v>588</v>
      </c>
      <c r="J354" t="s">
        <v>595</v>
      </c>
      <c r="K354" t="s">
        <v>1021</v>
      </c>
      <c r="N354" t="s">
        <v>5051</v>
      </c>
      <c r="O354" s="6"/>
      <c r="P354" s="6"/>
      <c r="Q354" s="2">
        <v>1</v>
      </c>
      <c r="R354" t="s">
        <v>83</v>
      </c>
    </row>
    <row r="355" spans="2:18" x14ac:dyDescent="0.3">
      <c r="B355" t="s">
        <v>5052</v>
      </c>
      <c r="C355" t="s">
        <v>42</v>
      </c>
      <c r="D355" t="s">
        <v>93</v>
      </c>
      <c r="E355" t="s">
        <v>426</v>
      </c>
      <c r="G355" t="s">
        <v>4602</v>
      </c>
      <c r="I355" t="s">
        <v>588</v>
      </c>
      <c r="J355" t="s">
        <v>595</v>
      </c>
      <c r="K355" t="s">
        <v>427</v>
      </c>
      <c r="L355" t="s">
        <v>5053</v>
      </c>
      <c r="O355" s="6"/>
      <c r="P355" s="6">
        <v>780</v>
      </c>
      <c r="Q355" s="2">
        <v>1</v>
      </c>
      <c r="R355" t="s">
        <v>83</v>
      </c>
    </row>
    <row r="356" spans="2:18" x14ac:dyDescent="0.3">
      <c r="B356" t="s">
        <v>5054</v>
      </c>
      <c r="C356" t="s">
        <v>53</v>
      </c>
      <c r="D356" t="s">
        <v>54</v>
      </c>
      <c r="E356" t="s">
        <v>593</v>
      </c>
      <c r="F356" t="s">
        <v>3886</v>
      </c>
      <c r="G356" t="s">
        <v>4602</v>
      </c>
      <c r="I356" t="s">
        <v>607</v>
      </c>
      <c r="J356" t="s">
        <v>595</v>
      </c>
      <c r="K356" t="s">
        <v>26</v>
      </c>
      <c r="O356" s="6"/>
      <c r="P356" s="6">
        <v>20000</v>
      </c>
      <c r="Q356" s="2">
        <v>1</v>
      </c>
      <c r="R356" t="s">
        <v>71</v>
      </c>
    </row>
    <row r="357" spans="2:18" x14ac:dyDescent="0.3">
      <c r="B357" t="s">
        <v>5055</v>
      </c>
      <c r="C357" t="s">
        <v>42</v>
      </c>
      <c r="D357" t="s">
        <v>93</v>
      </c>
      <c r="E357" t="s">
        <v>426</v>
      </c>
      <c r="G357" t="s">
        <v>4602</v>
      </c>
      <c r="I357" t="s">
        <v>1979</v>
      </c>
      <c r="J357" t="s">
        <v>595</v>
      </c>
      <c r="K357" t="s">
        <v>427</v>
      </c>
      <c r="O357" s="6"/>
      <c r="P357" s="6"/>
      <c r="Q357" s="2"/>
      <c r="R357" t="s">
        <v>46</v>
      </c>
    </row>
    <row r="358" spans="2:18" x14ac:dyDescent="0.3">
      <c r="B358" t="s">
        <v>5056</v>
      </c>
      <c r="C358" t="s">
        <v>66</v>
      </c>
      <c r="D358" t="s">
        <v>67</v>
      </c>
      <c r="E358" t="s">
        <v>598</v>
      </c>
      <c r="G358" t="s">
        <v>4602</v>
      </c>
      <c r="I358" t="s">
        <v>588</v>
      </c>
      <c r="J358" t="s">
        <v>595</v>
      </c>
      <c r="K358" t="s">
        <v>702</v>
      </c>
      <c r="O358" s="6"/>
      <c r="P358" s="6">
        <v>104</v>
      </c>
      <c r="Q358" s="2">
        <v>1</v>
      </c>
      <c r="R358" t="s">
        <v>71</v>
      </c>
    </row>
    <row r="359" spans="2:18" x14ac:dyDescent="0.3">
      <c r="B359" t="s">
        <v>5057</v>
      </c>
      <c r="C359" t="s">
        <v>42</v>
      </c>
      <c r="D359" t="s">
        <v>93</v>
      </c>
      <c r="E359" t="s">
        <v>748</v>
      </c>
      <c r="F359" t="s">
        <v>955</v>
      </c>
      <c r="G359" t="s">
        <v>4602</v>
      </c>
      <c r="I359" t="s">
        <v>588</v>
      </c>
      <c r="J359" t="s">
        <v>595</v>
      </c>
      <c r="K359" t="s">
        <v>750</v>
      </c>
      <c r="O359" s="6"/>
      <c r="P359" s="6">
        <v>24</v>
      </c>
      <c r="Q359" s="2">
        <v>1</v>
      </c>
      <c r="R359" t="s">
        <v>596</v>
      </c>
    </row>
    <row r="360" spans="2:18" x14ac:dyDescent="0.3">
      <c r="B360" t="s">
        <v>5058</v>
      </c>
      <c r="C360" t="s">
        <v>42</v>
      </c>
      <c r="D360" t="s">
        <v>316</v>
      </c>
      <c r="E360" t="s">
        <v>2288</v>
      </c>
      <c r="F360" t="s">
        <v>5059</v>
      </c>
      <c r="G360" t="s">
        <v>4602</v>
      </c>
      <c r="I360" t="s">
        <v>607</v>
      </c>
      <c r="J360" t="s">
        <v>595</v>
      </c>
      <c r="L360" t="s">
        <v>769</v>
      </c>
      <c r="O360" s="6">
        <v>1800</v>
      </c>
      <c r="P360" s="6">
        <v>0</v>
      </c>
      <c r="Q360" s="2">
        <v>0</v>
      </c>
      <c r="R360" t="s">
        <v>166</v>
      </c>
    </row>
    <row r="361" spans="2:18" x14ac:dyDescent="0.3">
      <c r="B361" t="s">
        <v>5060</v>
      </c>
      <c r="C361" t="s">
        <v>42</v>
      </c>
      <c r="D361" t="s">
        <v>276</v>
      </c>
      <c r="E361" t="s">
        <v>358</v>
      </c>
      <c r="F361" t="s">
        <v>5061</v>
      </c>
      <c r="G361" t="s">
        <v>4602</v>
      </c>
      <c r="I361" t="s">
        <v>588</v>
      </c>
      <c r="J361" t="s">
        <v>595</v>
      </c>
      <c r="K361" t="s">
        <v>2948</v>
      </c>
      <c r="O361" s="6"/>
      <c r="P361" s="6">
        <v>90</v>
      </c>
      <c r="Q361" s="2">
        <v>1</v>
      </c>
      <c r="R361" t="s">
        <v>166</v>
      </c>
    </row>
    <row r="362" spans="2:18" x14ac:dyDescent="0.3">
      <c r="B362" t="s">
        <v>5062</v>
      </c>
      <c r="C362" t="s">
        <v>28</v>
      </c>
      <c r="D362" t="s">
        <v>33</v>
      </c>
      <c r="E362" t="s">
        <v>3344</v>
      </c>
      <c r="F362" t="s">
        <v>4256</v>
      </c>
      <c r="G362" t="s">
        <v>4602</v>
      </c>
      <c r="I362" t="s">
        <v>588</v>
      </c>
      <c r="J362" t="s">
        <v>595</v>
      </c>
      <c r="K362" t="s">
        <v>3346</v>
      </c>
      <c r="O362" s="6"/>
      <c r="P362" s="6">
        <v>74</v>
      </c>
      <c r="Q362" s="2">
        <v>1</v>
      </c>
      <c r="R362" t="s">
        <v>166</v>
      </c>
    </row>
    <row r="363" spans="2:18" x14ac:dyDescent="0.3">
      <c r="B363" t="s">
        <v>5063</v>
      </c>
      <c r="C363" t="s">
        <v>42</v>
      </c>
      <c r="D363" t="s">
        <v>276</v>
      </c>
      <c r="E363" t="s">
        <v>358</v>
      </c>
      <c r="F363" t="s">
        <v>5064</v>
      </c>
      <c r="G363" t="s">
        <v>4602</v>
      </c>
      <c r="I363" t="s">
        <v>588</v>
      </c>
      <c r="J363" t="s">
        <v>595</v>
      </c>
      <c r="K363" t="s">
        <v>2948</v>
      </c>
      <c r="O363" s="6"/>
      <c r="P363" s="6">
        <v>66</v>
      </c>
      <c r="Q363" s="2">
        <v>1</v>
      </c>
      <c r="R363" t="s">
        <v>166</v>
      </c>
    </row>
    <row r="364" spans="2:18" x14ac:dyDescent="0.3">
      <c r="B364" t="s">
        <v>5065</v>
      </c>
      <c r="C364" t="s">
        <v>37</v>
      </c>
      <c r="D364" t="s">
        <v>362</v>
      </c>
      <c r="E364" t="s">
        <v>1451</v>
      </c>
      <c r="G364" t="s">
        <v>4602</v>
      </c>
      <c r="I364" t="s">
        <v>588</v>
      </c>
      <c r="J364" t="s">
        <v>595</v>
      </c>
      <c r="K364" t="s">
        <v>4103</v>
      </c>
      <c r="O364" s="6"/>
      <c r="P364" s="6"/>
      <c r="Q364" s="2">
        <v>1</v>
      </c>
      <c r="R364" t="s">
        <v>166</v>
      </c>
    </row>
    <row r="365" spans="2:18" x14ac:dyDescent="0.3">
      <c r="B365" t="s">
        <v>5066</v>
      </c>
      <c r="C365" t="s">
        <v>66</v>
      </c>
      <c r="D365" t="s">
        <v>80</v>
      </c>
      <c r="E365" t="s">
        <v>107</v>
      </c>
      <c r="G365" t="s">
        <v>4602</v>
      </c>
      <c r="I365" t="s">
        <v>588</v>
      </c>
      <c r="J365" t="s">
        <v>595</v>
      </c>
      <c r="K365" t="s">
        <v>108</v>
      </c>
      <c r="L365" t="s">
        <v>601</v>
      </c>
      <c r="O365" s="6"/>
      <c r="P365" s="6">
        <v>150</v>
      </c>
      <c r="Q365" s="2">
        <v>1</v>
      </c>
      <c r="R365" t="s">
        <v>166</v>
      </c>
    </row>
    <row r="366" spans="2:18" x14ac:dyDescent="0.3">
      <c r="B366" t="s">
        <v>5067</v>
      </c>
      <c r="C366" t="s">
        <v>66</v>
      </c>
      <c r="D366" t="s">
        <v>80</v>
      </c>
      <c r="E366" t="s">
        <v>1003</v>
      </c>
      <c r="F366" t="s">
        <v>188</v>
      </c>
      <c r="G366" t="s">
        <v>4602</v>
      </c>
      <c r="I366" t="s">
        <v>588</v>
      </c>
      <c r="J366" t="s">
        <v>595</v>
      </c>
      <c r="K366" t="s">
        <v>190</v>
      </c>
      <c r="O366" s="6"/>
      <c r="P366" s="6">
        <v>231</v>
      </c>
      <c r="Q366" s="2">
        <v>1</v>
      </c>
      <c r="R366" t="s">
        <v>71</v>
      </c>
    </row>
    <row r="367" spans="2:18" x14ac:dyDescent="0.3">
      <c r="B367" t="s">
        <v>5068</v>
      </c>
      <c r="C367" t="s">
        <v>42</v>
      </c>
      <c r="D367" t="s">
        <v>520</v>
      </c>
      <c r="E367" t="s">
        <v>1586</v>
      </c>
      <c r="G367" t="s">
        <v>4602</v>
      </c>
      <c r="I367" t="s">
        <v>588</v>
      </c>
      <c r="J367" t="s">
        <v>595</v>
      </c>
      <c r="K367" t="s">
        <v>2171</v>
      </c>
      <c r="L367" t="s">
        <v>621</v>
      </c>
      <c r="O367" s="6"/>
      <c r="P367" s="6"/>
      <c r="Q367" s="2">
        <v>1</v>
      </c>
      <c r="R367" t="s">
        <v>83</v>
      </c>
    </row>
    <row r="368" spans="2:18" x14ac:dyDescent="0.3">
      <c r="B368" t="s">
        <v>5069</v>
      </c>
      <c r="C368" t="s">
        <v>85</v>
      </c>
      <c r="D368" t="s">
        <v>86</v>
      </c>
      <c r="E368" t="s">
        <v>344</v>
      </c>
      <c r="F368" t="s">
        <v>1691</v>
      </c>
      <c r="G368" t="s">
        <v>4602</v>
      </c>
      <c r="I368" t="s">
        <v>588</v>
      </c>
      <c r="J368" t="s">
        <v>599</v>
      </c>
      <c r="L368" t="s">
        <v>4786</v>
      </c>
      <c r="N368" t="s">
        <v>4787</v>
      </c>
      <c r="O368" s="6"/>
      <c r="P368" s="6">
        <v>52</v>
      </c>
      <c r="Q368" s="2">
        <v>1</v>
      </c>
      <c r="R368" t="s">
        <v>83</v>
      </c>
    </row>
    <row r="369" spans="2:18" x14ac:dyDescent="0.3">
      <c r="B369" t="s">
        <v>5070</v>
      </c>
      <c r="C369" t="s">
        <v>42</v>
      </c>
      <c r="D369" t="s">
        <v>43</v>
      </c>
      <c r="E369" t="s">
        <v>1728</v>
      </c>
      <c r="F369" t="s">
        <v>1728</v>
      </c>
      <c r="G369" t="s">
        <v>4602</v>
      </c>
      <c r="I369" t="s">
        <v>588</v>
      </c>
      <c r="J369" t="s">
        <v>595</v>
      </c>
      <c r="K369" t="s">
        <v>1729</v>
      </c>
      <c r="O369" s="6"/>
      <c r="P369" s="6">
        <v>75</v>
      </c>
      <c r="Q369" s="2">
        <v>1</v>
      </c>
      <c r="R369" t="s">
        <v>166</v>
      </c>
    </row>
    <row r="370" spans="2:18" x14ac:dyDescent="0.3">
      <c r="B370" t="s">
        <v>5071</v>
      </c>
      <c r="C370" t="s">
        <v>66</v>
      </c>
      <c r="D370" t="s">
        <v>67</v>
      </c>
      <c r="E370" t="s">
        <v>235</v>
      </c>
      <c r="G370" t="s">
        <v>4602</v>
      </c>
      <c r="I370" t="s">
        <v>588</v>
      </c>
      <c r="J370" t="s">
        <v>599</v>
      </c>
      <c r="K370" t="s">
        <v>866</v>
      </c>
      <c r="L370" t="s">
        <v>601</v>
      </c>
      <c r="O370" s="6"/>
      <c r="P370" s="6">
        <v>100</v>
      </c>
      <c r="Q370" s="2">
        <v>1</v>
      </c>
      <c r="R370" t="s">
        <v>83</v>
      </c>
    </row>
    <row r="371" spans="2:18" x14ac:dyDescent="0.3">
      <c r="B371" t="s">
        <v>5072</v>
      </c>
      <c r="C371" t="s">
        <v>138</v>
      </c>
      <c r="D371" t="s">
        <v>139</v>
      </c>
      <c r="E371" t="s">
        <v>2247</v>
      </c>
      <c r="G371" t="s">
        <v>4602</v>
      </c>
      <c r="I371" t="s">
        <v>588</v>
      </c>
      <c r="J371" t="s">
        <v>595</v>
      </c>
      <c r="K371" t="s">
        <v>4328</v>
      </c>
      <c r="L371" t="s">
        <v>977</v>
      </c>
      <c r="O371" s="6"/>
      <c r="P371" s="6">
        <v>55</v>
      </c>
      <c r="Q371" s="2">
        <v>1</v>
      </c>
      <c r="R371" t="s">
        <v>83</v>
      </c>
    </row>
    <row r="372" spans="2:18" x14ac:dyDescent="0.3">
      <c r="B372" t="s">
        <v>5073</v>
      </c>
      <c r="C372" t="s">
        <v>48</v>
      </c>
      <c r="D372" t="s">
        <v>49</v>
      </c>
      <c r="E372" t="s">
        <v>558</v>
      </c>
      <c r="G372" t="s">
        <v>4602</v>
      </c>
      <c r="I372" t="s">
        <v>607</v>
      </c>
      <c r="J372" t="s">
        <v>595</v>
      </c>
      <c r="K372" t="s">
        <v>559</v>
      </c>
      <c r="O372" s="6"/>
      <c r="P372" s="6"/>
      <c r="Q372" s="2"/>
      <c r="R372" t="s">
        <v>46</v>
      </c>
    </row>
    <row r="373" spans="2:18" x14ac:dyDescent="0.3">
      <c r="B373" t="s">
        <v>5074</v>
      </c>
      <c r="C373" t="s">
        <v>48</v>
      </c>
      <c r="D373" t="s">
        <v>49</v>
      </c>
      <c r="E373" t="s">
        <v>636</v>
      </c>
      <c r="G373" t="s">
        <v>4602</v>
      </c>
      <c r="I373" t="s">
        <v>588</v>
      </c>
      <c r="J373" t="s">
        <v>595</v>
      </c>
      <c r="K373" t="s">
        <v>637</v>
      </c>
      <c r="O373" s="6"/>
      <c r="P373" s="6">
        <v>20</v>
      </c>
      <c r="Q373" s="2">
        <v>1</v>
      </c>
      <c r="R373" t="s">
        <v>166</v>
      </c>
    </row>
    <row r="374" spans="2:18" x14ac:dyDescent="0.3">
      <c r="B374" t="s">
        <v>5075</v>
      </c>
      <c r="C374" t="s">
        <v>42</v>
      </c>
      <c r="D374" t="s">
        <v>43</v>
      </c>
      <c r="E374" t="s">
        <v>1728</v>
      </c>
      <c r="F374" t="s">
        <v>2817</v>
      </c>
      <c r="G374" t="s">
        <v>4602</v>
      </c>
      <c r="I374" t="s">
        <v>588</v>
      </c>
      <c r="J374" t="s">
        <v>595</v>
      </c>
      <c r="K374" t="s">
        <v>1729</v>
      </c>
      <c r="O374" s="6"/>
      <c r="P374" s="6">
        <v>75</v>
      </c>
      <c r="Q374" s="2">
        <v>1</v>
      </c>
      <c r="R374" t="s">
        <v>166</v>
      </c>
    </row>
    <row r="375" spans="2:18" x14ac:dyDescent="0.3">
      <c r="B375" t="s">
        <v>5076</v>
      </c>
      <c r="C375" t="s">
        <v>66</v>
      </c>
      <c r="D375" t="s">
        <v>67</v>
      </c>
      <c r="E375" t="s">
        <v>874</v>
      </c>
      <c r="F375" t="s">
        <v>5077</v>
      </c>
      <c r="G375" t="s">
        <v>4602</v>
      </c>
      <c r="I375" t="s">
        <v>588</v>
      </c>
      <c r="J375" t="s">
        <v>595</v>
      </c>
      <c r="K375" t="s">
        <v>1745</v>
      </c>
      <c r="L375" t="s">
        <v>1746</v>
      </c>
      <c r="O375" s="6"/>
      <c r="P375" s="6">
        <v>157</v>
      </c>
      <c r="Q375" s="2">
        <v>0</v>
      </c>
      <c r="R375" t="s">
        <v>71</v>
      </c>
    </row>
    <row r="376" spans="2:18" x14ac:dyDescent="0.3">
      <c r="B376" t="s">
        <v>5078</v>
      </c>
      <c r="C376" t="s">
        <v>42</v>
      </c>
      <c r="D376" t="s">
        <v>520</v>
      </c>
      <c r="E376" t="s">
        <v>521</v>
      </c>
      <c r="G376" t="s">
        <v>4602</v>
      </c>
      <c r="I376" t="s">
        <v>588</v>
      </c>
      <c r="J376" t="s">
        <v>595</v>
      </c>
      <c r="K376" t="s">
        <v>522</v>
      </c>
      <c r="O376" s="6"/>
      <c r="P376" s="6">
        <v>86</v>
      </c>
      <c r="Q376" s="2">
        <v>1</v>
      </c>
      <c r="R376" t="s">
        <v>83</v>
      </c>
    </row>
    <row r="377" spans="2:18" x14ac:dyDescent="0.3">
      <c r="B377" t="s">
        <v>5079</v>
      </c>
      <c r="C377" t="s">
        <v>85</v>
      </c>
      <c r="D377" t="s">
        <v>86</v>
      </c>
      <c r="E377" t="s">
        <v>344</v>
      </c>
      <c r="G377" t="s">
        <v>4602</v>
      </c>
      <c r="I377" t="s">
        <v>588</v>
      </c>
      <c r="J377" t="s">
        <v>595</v>
      </c>
      <c r="K377" t="s">
        <v>989</v>
      </c>
      <c r="O377" s="6"/>
      <c r="P377" s="6">
        <v>131</v>
      </c>
      <c r="Q377" s="2">
        <v>1</v>
      </c>
      <c r="R377" t="s">
        <v>166</v>
      </c>
    </row>
    <row r="378" spans="2:18" x14ac:dyDescent="0.3">
      <c r="B378" t="s">
        <v>5080</v>
      </c>
      <c r="C378" t="s">
        <v>85</v>
      </c>
      <c r="D378" t="s">
        <v>86</v>
      </c>
      <c r="E378" t="s">
        <v>87</v>
      </c>
      <c r="F378" t="s">
        <v>3307</v>
      </c>
      <c r="G378" t="s">
        <v>4602</v>
      </c>
      <c r="I378" t="s">
        <v>607</v>
      </c>
      <c r="J378" t="s">
        <v>595</v>
      </c>
      <c r="K378" t="s">
        <v>2039</v>
      </c>
      <c r="L378" t="s">
        <v>5081</v>
      </c>
      <c r="O378" s="6"/>
      <c r="P378" s="6"/>
      <c r="Q378" s="2"/>
      <c r="R378" t="s">
        <v>46</v>
      </c>
    </row>
    <row r="379" spans="2:18" x14ac:dyDescent="0.3">
      <c r="B379" t="s">
        <v>5082</v>
      </c>
      <c r="C379" t="s">
        <v>37</v>
      </c>
      <c r="D379" t="s">
        <v>362</v>
      </c>
      <c r="E379" t="s">
        <v>1451</v>
      </c>
      <c r="G379" t="s">
        <v>4602</v>
      </c>
      <c r="I379" t="s">
        <v>588</v>
      </c>
      <c r="J379" t="s">
        <v>595</v>
      </c>
      <c r="K379" t="s">
        <v>4103</v>
      </c>
      <c r="O379" s="6"/>
      <c r="P379" s="6">
        <v>96</v>
      </c>
      <c r="Q379" s="2">
        <v>1</v>
      </c>
      <c r="R379" t="s">
        <v>46</v>
      </c>
    </row>
    <row r="380" spans="2:18" x14ac:dyDescent="0.3">
      <c r="B380" t="s">
        <v>5083</v>
      </c>
      <c r="C380" t="s">
        <v>21</v>
      </c>
      <c r="D380" t="s">
        <v>22</v>
      </c>
      <c r="E380" t="s">
        <v>158</v>
      </c>
      <c r="F380" t="s">
        <v>1603</v>
      </c>
      <c r="G380" t="s">
        <v>4602</v>
      </c>
      <c r="I380" t="s">
        <v>588</v>
      </c>
      <c r="J380" t="s">
        <v>595</v>
      </c>
      <c r="K380" t="s">
        <v>159</v>
      </c>
      <c r="O380" s="6"/>
      <c r="P380" s="6">
        <v>160</v>
      </c>
      <c r="Q380" s="2">
        <v>1</v>
      </c>
      <c r="R380" t="s">
        <v>166</v>
      </c>
    </row>
    <row r="381" spans="2:18" x14ac:dyDescent="0.3">
      <c r="B381" t="s">
        <v>5084</v>
      </c>
      <c r="C381" t="s">
        <v>21</v>
      </c>
      <c r="D381" t="s">
        <v>22</v>
      </c>
      <c r="E381" t="s">
        <v>690</v>
      </c>
      <c r="G381" t="s">
        <v>4602</v>
      </c>
      <c r="I381" t="s">
        <v>588</v>
      </c>
      <c r="J381" t="s">
        <v>595</v>
      </c>
      <c r="K381" t="s">
        <v>2762</v>
      </c>
      <c r="O381" s="6"/>
      <c r="P381" s="6">
        <v>127</v>
      </c>
      <c r="Q381" s="2">
        <v>1</v>
      </c>
      <c r="R381" t="s">
        <v>166</v>
      </c>
    </row>
    <row r="382" spans="2:18" x14ac:dyDescent="0.3">
      <c r="B382" t="s">
        <v>5085</v>
      </c>
      <c r="C382" t="s">
        <v>85</v>
      </c>
      <c r="D382" t="s">
        <v>86</v>
      </c>
      <c r="E382" t="s">
        <v>120</v>
      </c>
      <c r="F382" t="s">
        <v>2899</v>
      </c>
      <c r="G382" t="s">
        <v>4602</v>
      </c>
      <c r="I382" t="s">
        <v>588</v>
      </c>
      <c r="J382" t="s">
        <v>595</v>
      </c>
      <c r="K382" t="s">
        <v>130</v>
      </c>
      <c r="O382" s="6"/>
      <c r="P382" s="6">
        <v>325</v>
      </c>
      <c r="Q382" s="2">
        <v>1</v>
      </c>
      <c r="R382" t="s">
        <v>71</v>
      </c>
    </row>
    <row r="383" spans="2:18" x14ac:dyDescent="0.3">
      <c r="B383" t="s">
        <v>5086</v>
      </c>
      <c r="C383" t="s">
        <v>37</v>
      </c>
      <c r="D383" t="s">
        <v>38</v>
      </c>
      <c r="E383" t="s">
        <v>310</v>
      </c>
      <c r="G383" t="s">
        <v>4602</v>
      </c>
      <c r="I383" t="s">
        <v>588</v>
      </c>
      <c r="J383" t="s">
        <v>595</v>
      </c>
      <c r="K383" t="s">
        <v>312</v>
      </c>
      <c r="O383" s="6"/>
      <c r="P383" s="6">
        <v>101</v>
      </c>
      <c r="Q383" s="2">
        <v>1</v>
      </c>
      <c r="R383" t="s">
        <v>83</v>
      </c>
    </row>
    <row r="384" spans="2:18" x14ac:dyDescent="0.3">
      <c r="B384" t="s">
        <v>5087</v>
      </c>
      <c r="C384" t="s">
        <v>66</v>
      </c>
      <c r="D384" t="s">
        <v>67</v>
      </c>
      <c r="E384" t="s">
        <v>874</v>
      </c>
      <c r="G384" t="s">
        <v>4602</v>
      </c>
      <c r="I384" t="s">
        <v>607</v>
      </c>
      <c r="J384" t="s">
        <v>595</v>
      </c>
      <c r="K384" t="s">
        <v>875</v>
      </c>
      <c r="L384" t="s">
        <v>5088</v>
      </c>
      <c r="N384" t="s">
        <v>1630</v>
      </c>
      <c r="O384" s="6"/>
      <c r="P384" s="6">
        <v>750</v>
      </c>
      <c r="Q384" s="2">
        <v>1</v>
      </c>
      <c r="R384" t="s">
        <v>46</v>
      </c>
    </row>
    <row r="385" spans="2:18" x14ac:dyDescent="0.3">
      <c r="B385" t="s">
        <v>5089</v>
      </c>
      <c r="C385" t="s">
        <v>37</v>
      </c>
      <c r="D385" t="s">
        <v>538</v>
      </c>
      <c r="E385" t="s">
        <v>4085</v>
      </c>
      <c r="F385" t="s">
        <v>5090</v>
      </c>
      <c r="G385" t="s">
        <v>4602</v>
      </c>
      <c r="I385" t="s">
        <v>588</v>
      </c>
      <c r="J385" t="s">
        <v>595</v>
      </c>
      <c r="K385" t="s">
        <v>4084</v>
      </c>
      <c r="O385" s="6"/>
      <c r="P385" s="6">
        <v>300</v>
      </c>
      <c r="Q385" s="2">
        <v>1</v>
      </c>
      <c r="R385" t="s">
        <v>83</v>
      </c>
    </row>
    <row r="386" spans="2:18" x14ac:dyDescent="0.3">
      <c r="B386" t="s">
        <v>5091</v>
      </c>
      <c r="C386" t="s">
        <v>60</v>
      </c>
      <c r="D386" t="s">
        <v>61</v>
      </c>
      <c r="E386" t="s">
        <v>651</v>
      </c>
      <c r="G386" t="s">
        <v>4602</v>
      </c>
      <c r="I386" t="s">
        <v>588</v>
      </c>
      <c r="J386" t="s">
        <v>595</v>
      </c>
      <c r="K386" t="s">
        <v>1067</v>
      </c>
      <c r="O386" s="6"/>
      <c r="P386" s="6">
        <v>102</v>
      </c>
      <c r="Q386" s="2">
        <v>1</v>
      </c>
      <c r="R386" t="s">
        <v>83</v>
      </c>
    </row>
    <row r="387" spans="2:18" x14ac:dyDescent="0.3">
      <c r="B387" t="s">
        <v>5092</v>
      </c>
      <c r="C387" t="s">
        <v>60</v>
      </c>
      <c r="D387" t="s">
        <v>61</v>
      </c>
      <c r="E387" t="s">
        <v>3376</v>
      </c>
      <c r="F387" t="s">
        <v>3376</v>
      </c>
      <c r="G387" t="s">
        <v>4602</v>
      </c>
      <c r="I387" t="s">
        <v>588</v>
      </c>
      <c r="J387" t="s">
        <v>595</v>
      </c>
      <c r="O387" s="6"/>
      <c r="P387" s="6">
        <v>500</v>
      </c>
      <c r="Q387" s="2">
        <v>1</v>
      </c>
      <c r="R387" t="s">
        <v>71</v>
      </c>
    </row>
    <row r="388" spans="2:18" x14ac:dyDescent="0.3">
      <c r="B388" t="s">
        <v>5093</v>
      </c>
      <c r="C388" t="s">
        <v>60</v>
      </c>
      <c r="D388" t="s">
        <v>61</v>
      </c>
      <c r="E388" t="s">
        <v>62</v>
      </c>
      <c r="F388" t="s">
        <v>831</v>
      </c>
      <c r="G388" t="s">
        <v>4602</v>
      </c>
      <c r="I388" t="s">
        <v>588</v>
      </c>
      <c r="J388" t="s">
        <v>595</v>
      </c>
      <c r="K388" t="s">
        <v>832</v>
      </c>
      <c r="N388" t="s">
        <v>5094</v>
      </c>
      <c r="O388" s="6"/>
      <c r="P388" s="6">
        <v>56</v>
      </c>
      <c r="Q388" s="2">
        <v>1</v>
      </c>
      <c r="R388" t="s">
        <v>83</v>
      </c>
    </row>
    <row r="389" spans="2:18" x14ac:dyDescent="0.3">
      <c r="B389" t="s">
        <v>5095</v>
      </c>
      <c r="C389" t="s">
        <v>37</v>
      </c>
      <c r="D389" t="s">
        <v>38</v>
      </c>
      <c r="E389" t="s">
        <v>3717</v>
      </c>
      <c r="F389" t="s">
        <v>5096</v>
      </c>
      <c r="G389" t="s">
        <v>4602</v>
      </c>
      <c r="I389" t="s">
        <v>607</v>
      </c>
      <c r="J389" t="s">
        <v>595</v>
      </c>
      <c r="K389" t="s">
        <v>4234</v>
      </c>
      <c r="N389" t="s">
        <v>5097</v>
      </c>
      <c r="O389" s="6"/>
      <c r="P389" s="6"/>
      <c r="Q389" s="2">
        <v>1</v>
      </c>
      <c r="R389" t="s">
        <v>83</v>
      </c>
    </row>
    <row r="390" spans="2:18" x14ac:dyDescent="0.3">
      <c r="B390" t="s">
        <v>5098</v>
      </c>
      <c r="C390" t="s">
        <v>53</v>
      </c>
      <c r="D390" t="s">
        <v>54</v>
      </c>
      <c r="E390" t="s">
        <v>1260</v>
      </c>
      <c r="F390" t="s">
        <v>1348</v>
      </c>
      <c r="G390" t="s">
        <v>4602</v>
      </c>
      <c r="I390" t="s">
        <v>1488</v>
      </c>
      <c r="J390" t="s">
        <v>595</v>
      </c>
      <c r="K390" t="s">
        <v>331</v>
      </c>
      <c r="N390" t="s">
        <v>5099</v>
      </c>
      <c r="O390" s="6">
        <v>40000</v>
      </c>
      <c r="P390" s="6">
        <v>20000</v>
      </c>
      <c r="Q390" s="2">
        <v>0.5</v>
      </c>
      <c r="R390" t="s">
        <v>71</v>
      </c>
    </row>
    <row r="391" spans="2:18" x14ac:dyDescent="0.3">
      <c r="B391" t="s">
        <v>5100</v>
      </c>
      <c r="C391" t="s">
        <v>28</v>
      </c>
      <c r="D391" t="s">
        <v>33</v>
      </c>
      <c r="E391" t="s">
        <v>1292</v>
      </c>
      <c r="F391" t="s">
        <v>3320</v>
      </c>
      <c r="G391" t="s">
        <v>4602</v>
      </c>
      <c r="I391" t="s">
        <v>588</v>
      </c>
      <c r="J391" t="s">
        <v>2513</v>
      </c>
      <c r="K391" t="s">
        <v>3321</v>
      </c>
      <c r="O391" s="6"/>
      <c r="P391" s="6">
        <v>500</v>
      </c>
      <c r="Q391" s="2">
        <v>1</v>
      </c>
      <c r="R391" t="s">
        <v>166</v>
      </c>
    </row>
    <row r="392" spans="2:18" x14ac:dyDescent="0.3">
      <c r="B392" t="s">
        <v>5101</v>
      </c>
      <c r="C392" t="s">
        <v>21</v>
      </c>
      <c r="D392" t="s">
        <v>22</v>
      </c>
      <c r="E392" t="s">
        <v>690</v>
      </c>
      <c r="F392" t="s">
        <v>3185</v>
      </c>
      <c r="G392" t="s">
        <v>4602</v>
      </c>
      <c r="I392" t="s">
        <v>588</v>
      </c>
      <c r="J392" t="s">
        <v>595</v>
      </c>
      <c r="K392" t="s">
        <v>2762</v>
      </c>
      <c r="O392" s="6"/>
      <c r="P392" s="6">
        <v>168</v>
      </c>
      <c r="Q392" s="2">
        <v>1</v>
      </c>
      <c r="R392" t="s">
        <v>166</v>
      </c>
    </row>
    <row r="393" spans="2:18" x14ac:dyDescent="0.3">
      <c r="B393" t="s">
        <v>5102</v>
      </c>
      <c r="C393" t="s">
        <v>66</v>
      </c>
      <c r="D393" t="s">
        <v>67</v>
      </c>
      <c r="E393" t="s">
        <v>1870</v>
      </c>
      <c r="F393" t="s">
        <v>5103</v>
      </c>
      <c r="G393" t="s">
        <v>4602</v>
      </c>
      <c r="I393" t="s">
        <v>588</v>
      </c>
      <c r="J393" t="s">
        <v>595</v>
      </c>
      <c r="K393" t="s">
        <v>1872</v>
      </c>
      <c r="O393" s="6"/>
      <c r="P393" s="6">
        <v>76</v>
      </c>
      <c r="Q393" s="2">
        <v>1</v>
      </c>
      <c r="R393" t="s">
        <v>166</v>
      </c>
    </row>
    <row r="394" spans="2:18" x14ac:dyDescent="0.3">
      <c r="B394" t="s">
        <v>5104</v>
      </c>
      <c r="C394" t="s">
        <v>28</v>
      </c>
      <c r="D394" t="s">
        <v>33</v>
      </c>
      <c r="E394" t="s">
        <v>1481</v>
      </c>
      <c r="G394" t="s">
        <v>4602</v>
      </c>
      <c r="I394" t="s">
        <v>588</v>
      </c>
      <c r="J394" t="s">
        <v>595</v>
      </c>
      <c r="K394" t="s">
        <v>4249</v>
      </c>
      <c r="L394" t="s">
        <v>1990</v>
      </c>
      <c r="O394" s="6"/>
      <c r="P394" s="6">
        <v>81</v>
      </c>
      <c r="Q394" s="2">
        <v>1</v>
      </c>
      <c r="R394" t="s">
        <v>166</v>
      </c>
    </row>
    <row r="395" spans="2:18" x14ac:dyDescent="0.3">
      <c r="B395" t="s">
        <v>5105</v>
      </c>
      <c r="C395" t="s">
        <v>48</v>
      </c>
      <c r="D395" t="s">
        <v>403</v>
      </c>
      <c r="E395" t="s">
        <v>1105</v>
      </c>
      <c r="G395" t="s">
        <v>4602</v>
      </c>
      <c r="I395" t="s">
        <v>588</v>
      </c>
      <c r="J395" t="s">
        <v>595</v>
      </c>
      <c r="K395" t="s">
        <v>2108</v>
      </c>
      <c r="O395" s="6"/>
      <c r="P395" s="6">
        <v>435</v>
      </c>
      <c r="Q395" s="2"/>
      <c r="R395" t="s">
        <v>46</v>
      </c>
    </row>
    <row r="396" spans="2:18" x14ac:dyDescent="0.3">
      <c r="B396" t="s">
        <v>5106</v>
      </c>
      <c r="C396" t="s">
        <v>66</v>
      </c>
      <c r="D396" t="s">
        <v>67</v>
      </c>
      <c r="E396" t="s">
        <v>598</v>
      </c>
      <c r="G396" t="s">
        <v>4602</v>
      </c>
      <c r="I396" t="s">
        <v>588</v>
      </c>
      <c r="J396" t="s">
        <v>595</v>
      </c>
      <c r="K396" t="s">
        <v>702</v>
      </c>
      <c r="O396" s="6"/>
      <c r="P396" s="6">
        <v>60</v>
      </c>
      <c r="Q396" s="2">
        <v>1</v>
      </c>
      <c r="R396" t="s">
        <v>71</v>
      </c>
    </row>
    <row r="397" spans="2:18" x14ac:dyDescent="0.3">
      <c r="B397" t="s">
        <v>5107</v>
      </c>
      <c r="C397" t="s">
        <v>138</v>
      </c>
      <c r="D397" t="s">
        <v>139</v>
      </c>
      <c r="E397" t="s">
        <v>1296</v>
      </c>
      <c r="F397" t="s">
        <v>5108</v>
      </c>
      <c r="G397" t="s">
        <v>4602</v>
      </c>
      <c r="I397" t="s">
        <v>588</v>
      </c>
      <c r="J397" t="s">
        <v>595</v>
      </c>
      <c r="K397" t="s">
        <v>2335</v>
      </c>
      <c r="O397" s="6"/>
      <c r="P397" s="6">
        <v>438</v>
      </c>
      <c r="Q397" s="2">
        <v>1</v>
      </c>
      <c r="R397" t="s">
        <v>71</v>
      </c>
    </row>
    <row r="398" spans="2:18" x14ac:dyDescent="0.3">
      <c r="B398" t="s">
        <v>5109</v>
      </c>
      <c r="C398" t="s">
        <v>28</v>
      </c>
      <c r="D398" t="s">
        <v>29</v>
      </c>
      <c r="E398" t="s">
        <v>2749</v>
      </c>
      <c r="F398" t="s">
        <v>3534</v>
      </c>
      <c r="G398" t="s">
        <v>4602</v>
      </c>
      <c r="I398" t="s">
        <v>588</v>
      </c>
      <c r="J398" t="s">
        <v>595</v>
      </c>
      <c r="K398" t="s">
        <v>4306</v>
      </c>
      <c r="O398" s="6"/>
      <c r="P398" s="6">
        <v>88</v>
      </c>
      <c r="Q398" s="2">
        <v>1</v>
      </c>
      <c r="R398" t="s">
        <v>166</v>
      </c>
    </row>
    <row r="399" spans="2:18" x14ac:dyDescent="0.3">
      <c r="B399" t="s">
        <v>5110</v>
      </c>
      <c r="C399" t="s">
        <v>53</v>
      </c>
      <c r="D399" t="s">
        <v>54</v>
      </c>
      <c r="E399" t="s">
        <v>1246</v>
      </c>
      <c r="G399" t="s">
        <v>4602</v>
      </c>
      <c r="I399" t="s">
        <v>588</v>
      </c>
      <c r="J399" t="s">
        <v>610</v>
      </c>
      <c r="K399" t="s">
        <v>1149</v>
      </c>
      <c r="L399" t="s">
        <v>1150</v>
      </c>
      <c r="O399" s="6"/>
      <c r="P399" s="6">
        <v>76</v>
      </c>
      <c r="Q399" s="2">
        <v>1</v>
      </c>
      <c r="R399" t="s">
        <v>166</v>
      </c>
    </row>
    <row r="400" spans="2:18" x14ac:dyDescent="0.3">
      <c r="B400" t="s">
        <v>5111</v>
      </c>
      <c r="C400" t="s">
        <v>60</v>
      </c>
      <c r="D400" t="s">
        <v>61</v>
      </c>
      <c r="E400" t="s">
        <v>1723</v>
      </c>
      <c r="F400" t="s">
        <v>2215</v>
      </c>
      <c r="G400" t="s">
        <v>4602</v>
      </c>
      <c r="I400" t="s">
        <v>607</v>
      </c>
      <c r="J400" t="s">
        <v>595</v>
      </c>
      <c r="K400" t="s">
        <v>3893</v>
      </c>
      <c r="L400" t="s">
        <v>2216</v>
      </c>
      <c r="O400" s="6"/>
      <c r="P400" s="6">
        <v>12300</v>
      </c>
      <c r="Q400" s="2">
        <v>1</v>
      </c>
      <c r="R400" t="s">
        <v>71</v>
      </c>
    </row>
    <row r="401" spans="2:18" x14ac:dyDescent="0.3">
      <c r="B401" t="s">
        <v>5112</v>
      </c>
      <c r="C401" t="s">
        <v>37</v>
      </c>
      <c r="D401" t="s">
        <v>538</v>
      </c>
      <c r="E401" t="s">
        <v>2185</v>
      </c>
      <c r="G401" t="s">
        <v>4602</v>
      </c>
      <c r="I401" t="s">
        <v>588</v>
      </c>
      <c r="J401" t="s">
        <v>595</v>
      </c>
      <c r="K401" t="s">
        <v>2186</v>
      </c>
      <c r="O401" s="6"/>
      <c r="P401" s="6">
        <v>100</v>
      </c>
      <c r="Q401" s="2">
        <v>1</v>
      </c>
      <c r="R401" t="s">
        <v>166</v>
      </c>
    </row>
    <row r="402" spans="2:18" x14ac:dyDescent="0.3">
      <c r="B402" t="s">
        <v>5113</v>
      </c>
      <c r="C402" t="s">
        <v>21</v>
      </c>
      <c r="D402" t="s">
        <v>22</v>
      </c>
      <c r="E402" t="s">
        <v>1055</v>
      </c>
      <c r="F402" t="s">
        <v>5114</v>
      </c>
      <c r="G402" t="s">
        <v>4602</v>
      </c>
      <c r="I402" t="s">
        <v>588</v>
      </c>
      <c r="J402" t="s">
        <v>595</v>
      </c>
      <c r="K402" t="s">
        <v>1201</v>
      </c>
      <c r="L402" t="s">
        <v>1052</v>
      </c>
      <c r="O402" s="6"/>
      <c r="P402" s="6">
        <v>256</v>
      </c>
      <c r="Q402" s="2">
        <v>1</v>
      </c>
      <c r="R402" t="s">
        <v>71</v>
      </c>
    </row>
    <row r="403" spans="2:18" x14ac:dyDescent="0.3">
      <c r="B403" t="s">
        <v>5115</v>
      </c>
      <c r="C403" t="s">
        <v>53</v>
      </c>
      <c r="D403" t="s">
        <v>54</v>
      </c>
      <c r="E403" t="s">
        <v>1456</v>
      </c>
      <c r="F403" t="s">
        <v>5116</v>
      </c>
      <c r="G403" t="s">
        <v>4602</v>
      </c>
      <c r="I403" t="s">
        <v>588</v>
      </c>
      <c r="J403" t="s">
        <v>610</v>
      </c>
      <c r="L403" t="s">
        <v>1559</v>
      </c>
      <c r="O403" s="6"/>
      <c r="P403" s="6">
        <v>75</v>
      </c>
      <c r="Q403" s="2">
        <v>1</v>
      </c>
      <c r="R403" t="s">
        <v>83</v>
      </c>
    </row>
    <row r="404" spans="2:18" x14ac:dyDescent="0.3">
      <c r="B404" t="s">
        <v>5117</v>
      </c>
      <c r="C404" t="s">
        <v>42</v>
      </c>
      <c r="D404" t="s">
        <v>93</v>
      </c>
      <c r="E404" t="s">
        <v>948</v>
      </c>
      <c r="F404" t="s">
        <v>2994</v>
      </c>
      <c r="G404" t="s">
        <v>4602</v>
      </c>
      <c r="I404" t="s">
        <v>588</v>
      </c>
      <c r="J404" t="s">
        <v>610</v>
      </c>
      <c r="K404" t="s">
        <v>1036</v>
      </c>
      <c r="L404" t="s">
        <v>1037</v>
      </c>
      <c r="O404" s="6"/>
      <c r="P404" s="6">
        <v>401</v>
      </c>
      <c r="Q404" s="2">
        <v>1</v>
      </c>
      <c r="R404" t="s">
        <v>83</v>
      </c>
    </row>
    <row r="405" spans="2:18" x14ac:dyDescent="0.3">
      <c r="B405" t="s">
        <v>5118</v>
      </c>
      <c r="C405" t="s">
        <v>37</v>
      </c>
      <c r="D405" t="s">
        <v>538</v>
      </c>
      <c r="E405" t="s">
        <v>4297</v>
      </c>
      <c r="G405" t="s">
        <v>4602</v>
      </c>
      <c r="I405" t="s">
        <v>588</v>
      </c>
      <c r="J405" t="s">
        <v>595</v>
      </c>
      <c r="K405" t="s">
        <v>4296</v>
      </c>
      <c r="O405" s="6"/>
      <c r="P405" s="6"/>
      <c r="Q405" s="2"/>
      <c r="R405" t="s">
        <v>46</v>
      </c>
    </row>
    <row r="406" spans="2:18" x14ac:dyDescent="0.3">
      <c r="B406" t="s">
        <v>5119</v>
      </c>
      <c r="C406" t="s">
        <v>28</v>
      </c>
      <c r="D406" t="s">
        <v>33</v>
      </c>
      <c r="E406" t="s">
        <v>1540</v>
      </c>
      <c r="G406" t="s">
        <v>4602</v>
      </c>
      <c r="I406" t="s">
        <v>588</v>
      </c>
      <c r="J406" t="s">
        <v>595</v>
      </c>
      <c r="K406" t="s">
        <v>1541</v>
      </c>
      <c r="O406" s="6"/>
      <c r="P406" s="6">
        <v>250</v>
      </c>
      <c r="Q406" s="2">
        <v>1</v>
      </c>
      <c r="R406" t="s">
        <v>166</v>
      </c>
    </row>
    <row r="407" spans="2:18" x14ac:dyDescent="0.3">
      <c r="B407" t="s">
        <v>5120</v>
      </c>
      <c r="C407" t="s">
        <v>85</v>
      </c>
      <c r="D407" t="s">
        <v>86</v>
      </c>
      <c r="E407" t="s">
        <v>120</v>
      </c>
      <c r="F407" t="s">
        <v>1865</v>
      </c>
      <c r="G407" t="s">
        <v>4602</v>
      </c>
      <c r="I407" t="s">
        <v>588</v>
      </c>
      <c r="J407" t="s">
        <v>595</v>
      </c>
      <c r="K407" t="s">
        <v>130</v>
      </c>
      <c r="O407" s="6"/>
      <c r="P407" s="6">
        <v>225</v>
      </c>
      <c r="Q407" s="2">
        <v>1</v>
      </c>
      <c r="R407" t="s">
        <v>71</v>
      </c>
    </row>
    <row r="408" spans="2:18" x14ac:dyDescent="0.3">
      <c r="B408" t="s">
        <v>5121</v>
      </c>
      <c r="C408" t="s">
        <v>21</v>
      </c>
      <c r="D408" t="s">
        <v>542</v>
      </c>
      <c r="E408" t="s">
        <v>630</v>
      </c>
      <c r="G408" t="s">
        <v>4602</v>
      </c>
      <c r="I408" t="s">
        <v>588</v>
      </c>
      <c r="J408" t="s">
        <v>610</v>
      </c>
      <c r="K408" t="s">
        <v>1036</v>
      </c>
      <c r="L408" t="s">
        <v>1037</v>
      </c>
      <c r="O408" s="6"/>
      <c r="P408" s="6">
        <v>52</v>
      </c>
      <c r="Q408" s="2">
        <v>1</v>
      </c>
      <c r="R408" t="s">
        <v>83</v>
      </c>
    </row>
    <row r="409" spans="2:18" x14ac:dyDescent="0.3">
      <c r="B409" t="s">
        <v>5122</v>
      </c>
      <c r="C409" t="s">
        <v>48</v>
      </c>
      <c r="D409" t="s">
        <v>49</v>
      </c>
      <c r="E409" t="s">
        <v>50</v>
      </c>
      <c r="G409" t="s">
        <v>4602</v>
      </c>
      <c r="I409" t="s">
        <v>588</v>
      </c>
      <c r="J409" t="s">
        <v>595</v>
      </c>
      <c r="K409" t="s">
        <v>51</v>
      </c>
      <c r="O409" s="6"/>
      <c r="P409" s="6">
        <v>37</v>
      </c>
      <c r="Q409" s="2">
        <v>1</v>
      </c>
      <c r="R409" t="s">
        <v>46</v>
      </c>
    </row>
    <row r="410" spans="2:18" x14ac:dyDescent="0.3">
      <c r="B410" t="s">
        <v>5123</v>
      </c>
      <c r="C410" t="s">
        <v>66</v>
      </c>
      <c r="D410" t="s">
        <v>80</v>
      </c>
      <c r="E410" t="s">
        <v>807</v>
      </c>
      <c r="F410" t="s">
        <v>808</v>
      </c>
      <c r="G410" t="s">
        <v>4602</v>
      </c>
      <c r="I410" t="s">
        <v>607</v>
      </c>
      <c r="J410" t="s">
        <v>595</v>
      </c>
      <c r="K410" t="s">
        <v>809</v>
      </c>
      <c r="O410" s="6"/>
      <c r="P410" s="6">
        <v>6000</v>
      </c>
      <c r="Q410" s="2">
        <v>1</v>
      </c>
      <c r="R410" t="s">
        <v>931</v>
      </c>
    </row>
    <row r="411" spans="2:18" x14ac:dyDescent="0.3">
      <c r="B411" t="s">
        <v>5124</v>
      </c>
      <c r="C411" t="s">
        <v>37</v>
      </c>
      <c r="D411" t="s">
        <v>538</v>
      </c>
      <c r="E411" t="s">
        <v>5125</v>
      </c>
      <c r="G411" t="s">
        <v>4602</v>
      </c>
      <c r="I411" t="s">
        <v>588</v>
      </c>
      <c r="J411" t="s">
        <v>610</v>
      </c>
      <c r="K411" t="s">
        <v>1834</v>
      </c>
      <c r="L411" t="s">
        <v>1835</v>
      </c>
      <c r="O411" s="6"/>
      <c r="P411" s="6"/>
      <c r="Q411" s="2">
        <v>1</v>
      </c>
      <c r="R411" t="s">
        <v>83</v>
      </c>
    </row>
    <row r="412" spans="2:18" x14ac:dyDescent="0.3">
      <c r="B412" t="s">
        <v>5126</v>
      </c>
      <c r="C412" t="s">
        <v>66</v>
      </c>
      <c r="D412" t="s">
        <v>80</v>
      </c>
      <c r="E412" t="s">
        <v>81</v>
      </c>
      <c r="F412" t="s">
        <v>2350</v>
      </c>
      <c r="G412" t="s">
        <v>4602</v>
      </c>
      <c r="I412" t="s">
        <v>588</v>
      </c>
      <c r="J412" t="s">
        <v>595</v>
      </c>
      <c r="K412" t="s">
        <v>2351</v>
      </c>
      <c r="O412" s="6"/>
      <c r="P412" s="6">
        <v>79</v>
      </c>
      <c r="Q412" s="2">
        <v>1</v>
      </c>
      <c r="R412" t="s">
        <v>166</v>
      </c>
    </row>
    <row r="413" spans="2:18" x14ac:dyDescent="0.3">
      <c r="B413" t="s">
        <v>5127</v>
      </c>
      <c r="C413" t="s">
        <v>53</v>
      </c>
      <c r="D413" t="s">
        <v>54</v>
      </c>
      <c r="E413" t="s">
        <v>25</v>
      </c>
      <c r="F413" t="s">
        <v>3886</v>
      </c>
      <c r="G413" t="s">
        <v>4602</v>
      </c>
      <c r="I413" t="s">
        <v>1488</v>
      </c>
      <c r="J413" t="s">
        <v>595</v>
      </c>
      <c r="K413" t="s">
        <v>26</v>
      </c>
      <c r="O413" s="6"/>
      <c r="P413" s="6">
        <v>4000</v>
      </c>
      <c r="Q413" s="2">
        <v>1</v>
      </c>
      <c r="R413" t="s">
        <v>71</v>
      </c>
    </row>
    <row r="414" spans="2:18" x14ac:dyDescent="0.3">
      <c r="B414" t="s">
        <v>5128</v>
      </c>
      <c r="C414" t="s">
        <v>37</v>
      </c>
      <c r="D414" t="s">
        <v>38</v>
      </c>
      <c r="E414" t="s">
        <v>1893</v>
      </c>
      <c r="G414" t="s">
        <v>4602</v>
      </c>
      <c r="I414" t="s">
        <v>588</v>
      </c>
      <c r="J414" t="s">
        <v>2114</v>
      </c>
      <c r="K414" t="s">
        <v>3009</v>
      </c>
      <c r="L414" t="s">
        <v>3010</v>
      </c>
      <c r="O414" s="6"/>
      <c r="P414" s="6"/>
      <c r="Q414" s="2">
        <v>1</v>
      </c>
      <c r="R414" t="s">
        <v>166</v>
      </c>
    </row>
    <row r="415" spans="2:18" x14ac:dyDescent="0.3">
      <c r="B415" t="s">
        <v>5129</v>
      </c>
      <c r="C415" t="s">
        <v>66</v>
      </c>
      <c r="D415" t="s">
        <v>67</v>
      </c>
      <c r="E415" t="s">
        <v>598</v>
      </c>
      <c r="G415" t="s">
        <v>4602</v>
      </c>
      <c r="I415" t="s">
        <v>588</v>
      </c>
      <c r="J415" t="s">
        <v>595</v>
      </c>
      <c r="K415" t="s">
        <v>4059</v>
      </c>
      <c r="O415" s="6"/>
      <c r="P415" s="6">
        <v>60</v>
      </c>
      <c r="Q415" s="2">
        <v>1</v>
      </c>
      <c r="R415" t="s">
        <v>83</v>
      </c>
    </row>
    <row r="416" spans="2:18" x14ac:dyDescent="0.3">
      <c r="B416" t="s">
        <v>5130</v>
      </c>
      <c r="C416" t="s">
        <v>66</v>
      </c>
      <c r="D416" t="s">
        <v>67</v>
      </c>
      <c r="E416" t="s">
        <v>598</v>
      </c>
      <c r="G416" t="s">
        <v>4602</v>
      </c>
      <c r="I416" t="s">
        <v>588</v>
      </c>
      <c r="J416" t="s">
        <v>595</v>
      </c>
      <c r="K416" t="s">
        <v>702</v>
      </c>
      <c r="O416" s="6"/>
      <c r="P416" s="6">
        <v>26</v>
      </c>
      <c r="Q416" s="2">
        <v>1</v>
      </c>
      <c r="R416" t="s">
        <v>71</v>
      </c>
    </row>
    <row r="417" spans="2:18" x14ac:dyDescent="0.3">
      <c r="B417" t="s">
        <v>5131</v>
      </c>
      <c r="C417" t="s">
        <v>42</v>
      </c>
      <c r="D417" t="s">
        <v>316</v>
      </c>
      <c r="E417" t="s">
        <v>922</v>
      </c>
      <c r="F417" t="s">
        <v>2761</v>
      </c>
      <c r="G417" t="s">
        <v>4602</v>
      </c>
      <c r="I417" t="s">
        <v>588</v>
      </c>
      <c r="J417" t="s">
        <v>595</v>
      </c>
      <c r="K417" t="s">
        <v>924</v>
      </c>
      <c r="L417" t="s">
        <v>769</v>
      </c>
      <c r="O417" s="6"/>
      <c r="P417" s="6">
        <v>62</v>
      </c>
      <c r="Q417" s="2">
        <v>1</v>
      </c>
      <c r="R417" t="s">
        <v>166</v>
      </c>
    </row>
    <row r="418" spans="2:18" x14ac:dyDescent="0.3">
      <c r="B418" t="s">
        <v>5132</v>
      </c>
      <c r="C418" t="s">
        <v>37</v>
      </c>
      <c r="D418" t="s">
        <v>38</v>
      </c>
      <c r="E418" t="s">
        <v>1825</v>
      </c>
      <c r="G418" t="s">
        <v>4602</v>
      </c>
      <c r="I418" t="s">
        <v>588</v>
      </c>
      <c r="J418" t="s">
        <v>595</v>
      </c>
      <c r="K418" t="s">
        <v>1826</v>
      </c>
      <c r="N418" t="s">
        <v>1827</v>
      </c>
      <c r="O418" s="6"/>
      <c r="P418" s="6">
        <v>104</v>
      </c>
      <c r="Q418" s="2">
        <v>1</v>
      </c>
      <c r="R418" t="s">
        <v>83</v>
      </c>
    </row>
    <row r="419" spans="2:18" x14ac:dyDescent="0.3">
      <c r="B419" t="s">
        <v>5133</v>
      </c>
      <c r="C419" t="s">
        <v>42</v>
      </c>
      <c r="D419" t="s">
        <v>316</v>
      </c>
      <c r="E419" t="s">
        <v>1760</v>
      </c>
      <c r="F419" t="s">
        <v>5134</v>
      </c>
      <c r="G419" t="s">
        <v>4602</v>
      </c>
      <c r="I419" t="s">
        <v>607</v>
      </c>
      <c r="J419" t="s">
        <v>599</v>
      </c>
      <c r="K419" t="s">
        <v>4558</v>
      </c>
      <c r="L419" t="s">
        <v>5135</v>
      </c>
      <c r="O419" s="6"/>
      <c r="P419" s="6">
        <v>500</v>
      </c>
      <c r="Q419" s="2">
        <v>1</v>
      </c>
      <c r="R419" t="s">
        <v>166</v>
      </c>
    </row>
    <row r="420" spans="2:18" x14ac:dyDescent="0.3">
      <c r="B420" t="s">
        <v>5136</v>
      </c>
      <c r="C420" t="s">
        <v>66</v>
      </c>
      <c r="D420" t="s">
        <v>67</v>
      </c>
      <c r="E420" t="s">
        <v>598</v>
      </c>
      <c r="G420" t="s">
        <v>4602</v>
      </c>
      <c r="I420" t="s">
        <v>588</v>
      </c>
      <c r="J420" t="s">
        <v>595</v>
      </c>
      <c r="K420" t="s">
        <v>1300</v>
      </c>
      <c r="O420" s="6"/>
      <c r="P420" s="6">
        <v>73</v>
      </c>
      <c r="Q420" s="2">
        <v>1</v>
      </c>
      <c r="R420" t="s">
        <v>166</v>
      </c>
    </row>
    <row r="421" spans="2:18" x14ac:dyDescent="0.3">
      <c r="B421" t="s">
        <v>5137</v>
      </c>
      <c r="C421" t="s">
        <v>138</v>
      </c>
      <c r="D421" t="s">
        <v>139</v>
      </c>
      <c r="E421" t="s">
        <v>1138</v>
      </c>
      <c r="F421" t="s">
        <v>4143</v>
      </c>
      <c r="G421" t="s">
        <v>4602</v>
      </c>
      <c r="I421" t="s">
        <v>588</v>
      </c>
      <c r="J421" t="s">
        <v>595</v>
      </c>
      <c r="K421" t="s">
        <v>4142</v>
      </c>
      <c r="O421" s="6"/>
      <c r="P421" s="6">
        <v>100</v>
      </c>
      <c r="Q421" s="2">
        <v>1</v>
      </c>
      <c r="R421" t="s">
        <v>166</v>
      </c>
    </row>
    <row r="422" spans="2:18" x14ac:dyDescent="0.3">
      <c r="B422" t="s">
        <v>5138</v>
      </c>
      <c r="C422" t="s">
        <v>48</v>
      </c>
      <c r="D422" t="s">
        <v>49</v>
      </c>
      <c r="E422" s="5" t="s">
        <v>272</v>
      </c>
      <c r="G422" t="s">
        <v>4602</v>
      </c>
      <c r="I422" t="s">
        <v>588</v>
      </c>
      <c r="J422" t="s">
        <v>595</v>
      </c>
      <c r="K422" t="s">
        <v>762</v>
      </c>
      <c r="O422" s="6"/>
      <c r="P422" s="6">
        <v>157</v>
      </c>
      <c r="Q422" s="2">
        <v>1</v>
      </c>
      <c r="R422" t="s">
        <v>166</v>
      </c>
    </row>
    <row r="423" spans="2:18" x14ac:dyDescent="0.3">
      <c r="B423" t="s">
        <v>5139</v>
      </c>
      <c r="C423" t="s">
        <v>85</v>
      </c>
      <c r="D423" t="s">
        <v>86</v>
      </c>
      <c r="E423" t="s">
        <v>132</v>
      </c>
      <c r="F423" t="s">
        <v>1339</v>
      </c>
      <c r="G423" t="s">
        <v>4602</v>
      </c>
      <c r="I423" t="s">
        <v>607</v>
      </c>
      <c r="J423" t="s">
        <v>595</v>
      </c>
      <c r="K423" t="s">
        <v>148</v>
      </c>
      <c r="N423" t="s">
        <v>5140</v>
      </c>
      <c r="O423" s="6"/>
      <c r="P423" s="6"/>
      <c r="Q423" s="2">
        <v>0.5</v>
      </c>
      <c r="R423" t="s">
        <v>71</v>
      </c>
    </row>
    <row r="424" spans="2:18" x14ac:dyDescent="0.3">
      <c r="B424" t="s">
        <v>5141</v>
      </c>
      <c r="C424" t="s">
        <v>73</v>
      </c>
      <c r="D424" t="s">
        <v>290</v>
      </c>
      <c r="E424" t="s">
        <v>1813</v>
      </c>
      <c r="G424" t="s">
        <v>4602</v>
      </c>
      <c r="I424" t="s">
        <v>588</v>
      </c>
      <c r="J424" t="s">
        <v>595</v>
      </c>
      <c r="K424" t="s">
        <v>1815</v>
      </c>
      <c r="N424" t="s">
        <v>5142</v>
      </c>
      <c r="O424" s="6"/>
      <c r="P424" s="6"/>
      <c r="Q424" s="2">
        <v>1</v>
      </c>
      <c r="R424" t="s">
        <v>71</v>
      </c>
    </row>
    <row r="425" spans="2:18" x14ac:dyDescent="0.3">
      <c r="B425" t="s">
        <v>5143</v>
      </c>
      <c r="C425" t="s">
        <v>53</v>
      </c>
      <c r="D425" t="s">
        <v>54</v>
      </c>
      <c r="E425" t="s">
        <v>2054</v>
      </c>
      <c r="G425" t="s">
        <v>4602</v>
      </c>
      <c r="I425" t="s">
        <v>588</v>
      </c>
      <c r="J425" t="s">
        <v>610</v>
      </c>
      <c r="K425" t="s">
        <v>1149</v>
      </c>
      <c r="L425" t="s">
        <v>1150</v>
      </c>
      <c r="O425" s="6"/>
      <c r="P425" s="6">
        <v>85</v>
      </c>
      <c r="Q425" s="2">
        <v>1</v>
      </c>
      <c r="R425" t="s">
        <v>166</v>
      </c>
    </row>
    <row r="426" spans="2:18" x14ac:dyDescent="0.3">
      <c r="B426" t="s">
        <v>5144</v>
      </c>
      <c r="C426" t="s">
        <v>42</v>
      </c>
      <c r="D426" t="s">
        <v>43</v>
      </c>
      <c r="E426" t="s">
        <v>506</v>
      </c>
      <c r="G426" t="s">
        <v>4602</v>
      </c>
      <c r="I426" t="s">
        <v>588</v>
      </c>
      <c r="J426" t="s">
        <v>595</v>
      </c>
      <c r="K426" t="s">
        <v>507</v>
      </c>
      <c r="O426" s="6"/>
      <c r="P426" s="6">
        <v>88</v>
      </c>
      <c r="Q426" s="2">
        <v>1</v>
      </c>
      <c r="R426" t="s">
        <v>166</v>
      </c>
    </row>
    <row r="427" spans="2:18" x14ac:dyDescent="0.3">
      <c r="B427" t="s">
        <v>5145</v>
      </c>
      <c r="C427" t="s">
        <v>42</v>
      </c>
      <c r="D427" t="s">
        <v>93</v>
      </c>
      <c r="E427" t="s">
        <v>501</v>
      </c>
      <c r="G427" t="s">
        <v>4602</v>
      </c>
      <c r="I427" t="s">
        <v>607</v>
      </c>
      <c r="J427" t="s">
        <v>595</v>
      </c>
      <c r="K427" t="s">
        <v>502</v>
      </c>
      <c r="N427" t="s">
        <v>5146</v>
      </c>
      <c r="O427" s="6"/>
      <c r="P427" s="6"/>
      <c r="Q427" s="2"/>
      <c r="R427" t="s">
        <v>71</v>
      </c>
    </row>
    <row r="428" spans="2:18" x14ac:dyDescent="0.3">
      <c r="B428" t="s">
        <v>5147</v>
      </c>
      <c r="C428" t="s">
        <v>66</v>
      </c>
      <c r="D428" t="s">
        <v>67</v>
      </c>
      <c r="E428" t="s">
        <v>598</v>
      </c>
      <c r="G428" t="s">
        <v>4602</v>
      </c>
      <c r="I428" t="s">
        <v>588</v>
      </c>
      <c r="J428" t="s">
        <v>595</v>
      </c>
      <c r="K428" t="s">
        <v>869</v>
      </c>
      <c r="N428" t="s">
        <v>870</v>
      </c>
      <c r="O428" s="6"/>
      <c r="P428" s="6">
        <v>65</v>
      </c>
      <c r="Q428" s="2">
        <v>1</v>
      </c>
      <c r="R428" t="s">
        <v>83</v>
      </c>
    </row>
    <row r="429" spans="2:18" x14ac:dyDescent="0.3">
      <c r="B429" t="s">
        <v>5148</v>
      </c>
      <c r="C429" t="s">
        <v>66</v>
      </c>
      <c r="D429" t="s">
        <v>67</v>
      </c>
      <c r="E429" t="s">
        <v>598</v>
      </c>
      <c r="G429" t="s">
        <v>4602</v>
      </c>
      <c r="I429" t="s">
        <v>588</v>
      </c>
      <c r="J429" t="s">
        <v>1070</v>
      </c>
      <c r="K429" t="s">
        <v>4583</v>
      </c>
      <c r="L429" t="s">
        <v>1973</v>
      </c>
      <c r="O429" s="6"/>
      <c r="P429" s="6">
        <v>49</v>
      </c>
      <c r="Q429" s="2">
        <v>1</v>
      </c>
      <c r="R429" t="s">
        <v>166</v>
      </c>
    </row>
    <row r="430" spans="2:18" x14ac:dyDescent="0.3">
      <c r="B430" t="s">
        <v>5149</v>
      </c>
      <c r="C430" t="s">
        <v>73</v>
      </c>
      <c r="D430" t="s">
        <v>74</v>
      </c>
      <c r="E430" t="s">
        <v>1718</v>
      </c>
      <c r="G430" t="s">
        <v>4602</v>
      </c>
      <c r="I430" t="s">
        <v>588</v>
      </c>
      <c r="J430" t="s">
        <v>610</v>
      </c>
      <c r="L430" t="s">
        <v>5150</v>
      </c>
      <c r="O430" s="6"/>
      <c r="P430" s="6">
        <v>261</v>
      </c>
      <c r="Q430" s="2">
        <v>1</v>
      </c>
      <c r="R430" t="s">
        <v>83</v>
      </c>
    </row>
    <row r="431" spans="2:18" x14ac:dyDescent="0.3">
      <c r="B431" t="s">
        <v>5151</v>
      </c>
      <c r="C431" t="s">
        <v>60</v>
      </c>
      <c r="D431" t="s">
        <v>61</v>
      </c>
      <c r="E431" t="s">
        <v>1203</v>
      </c>
      <c r="F431" t="s">
        <v>5152</v>
      </c>
      <c r="G431" t="s">
        <v>4602</v>
      </c>
      <c r="I431" t="s">
        <v>607</v>
      </c>
      <c r="J431" t="s">
        <v>595</v>
      </c>
      <c r="O431" s="6"/>
      <c r="P431" s="6"/>
      <c r="Q431" s="2"/>
      <c r="R431" t="s">
        <v>46</v>
      </c>
    </row>
    <row r="432" spans="2:18" x14ac:dyDescent="0.3">
      <c r="B432" t="s">
        <v>5153</v>
      </c>
      <c r="C432" t="s">
        <v>37</v>
      </c>
      <c r="D432" t="s">
        <v>362</v>
      </c>
      <c r="E432" t="s">
        <v>2963</v>
      </c>
      <c r="F432" t="s">
        <v>5154</v>
      </c>
      <c r="G432" t="s">
        <v>4602</v>
      </c>
      <c r="I432" t="s">
        <v>607</v>
      </c>
      <c r="J432" t="s">
        <v>595</v>
      </c>
      <c r="K432" t="s">
        <v>4346</v>
      </c>
      <c r="L432" t="s">
        <v>5155</v>
      </c>
      <c r="N432" t="s">
        <v>5156</v>
      </c>
      <c r="O432" s="6"/>
      <c r="P432" s="6"/>
      <c r="Q432" s="2">
        <v>0</v>
      </c>
      <c r="R432" t="s">
        <v>71</v>
      </c>
    </row>
    <row r="433" spans="2:18" x14ac:dyDescent="0.3">
      <c r="B433" t="s">
        <v>5157</v>
      </c>
      <c r="C433" t="s">
        <v>48</v>
      </c>
      <c r="D433" t="s">
        <v>49</v>
      </c>
      <c r="E433" t="s">
        <v>636</v>
      </c>
      <c r="G433" t="s">
        <v>4602</v>
      </c>
      <c r="I433" t="s">
        <v>588</v>
      </c>
      <c r="J433" t="s">
        <v>595</v>
      </c>
      <c r="K433" t="s">
        <v>637</v>
      </c>
      <c r="O433" s="6"/>
      <c r="P433" s="6">
        <v>54</v>
      </c>
      <c r="Q433" s="2">
        <v>0</v>
      </c>
      <c r="R433" t="s">
        <v>71</v>
      </c>
    </row>
    <row r="434" spans="2:18" x14ac:dyDescent="0.3">
      <c r="B434" t="s">
        <v>5158</v>
      </c>
      <c r="C434" t="s">
        <v>73</v>
      </c>
      <c r="D434" t="s">
        <v>290</v>
      </c>
      <c r="E434" t="s">
        <v>3687</v>
      </c>
      <c r="G434" t="s">
        <v>4602</v>
      </c>
      <c r="I434" t="s">
        <v>607</v>
      </c>
      <c r="J434" t="s">
        <v>595</v>
      </c>
      <c r="K434" t="s">
        <v>3688</v>
      </c>
      <c r="N434" t="s">
        <v>5159</v>
      </c>
      <c r="O434" s="6">
        <v>1286</v>
      </c>
      <c r="P434" s="6">
        <v>537</v>
      </c>
      <c r="Q434" s="2">
        <v>0.6</v>
      </c>
      <c r="R434" t="s">
        <v>71</v>
      </c>
    </row>
    <row r="435" spans="2:18" x14ac:dyDescent="0.3">
      <c r="B435" t="s">
        <v>5160</v>
      </c>
      <c r="C435" t="s">
        <v>37</v>
      </c>
      <c r="D435" t="s">
        <v>390</v>
      </c>
      <c r="E435" t="s">
        <v>1013</v>
      </c>
      <c r="F435" t="s">
        <v>4058</v>
      </c>
      <c r="G435" t="s">
        <v>4602</v>
      </c>
      <c r="I435" t="s">
        <v>607</v>
      </c>
      <c r="J435" t="s">
        <v>595</v>
      </c>
      <c r="L435" t="s">
        <v>714</v>
      </c>
      <c r="N435" t="s">
        <v>5161</v>
      </c>
      <c r="O435" s="6">
        <v>6825</v>
      </c>
      <c r="P435" s="6"/>
      <c r="Q435" s="2">
        <v>0.19</v>
      </c>
      <c r="R435" t="s">
        <v>931</v>
      </c>
    </row>
    <row r="436" spans="2:18" x14ac:dyDescent="0.3">
      <c r="B436" t="s">
        <v>5162</v>
      </c>
      <c r="C436" t="s">
        <v>138</v>
      </c>
      <c r="D436" t="s">
        <v>139</v>
      </c>
      <c r="E436" t="s">
        <v>1138</v>
      </c>
      <c r="F436" t="s">
        <v>5163</v>
      </c>
      <c r="G436" t="s">
        <v>4602</v>
      </c>
      <c r="I436" t="s">
        <v>588</v>
      </c>
      <c r="J436" t="s">
        <v>595</v>
      </c>
      <c r="K436" t="s">
        <v>1964</v>
      </c>
      <c r="O436" s="6"/>
      <c r="P436" s="6">
        <v>100</v>
      </c>
      <c r="Q436" s="2">
        <v>1</v>
      </c>
      <c r="R436" t="s">
        <v>166</v>
      </c>
    </row>
    <row r="437" spans="2:18" x14ac:dyDescent="0.3">
      <c r="B437" t="s">
        <v>5164</v>
      </c>
      <c r="C437" t="s">
        <v>48</v>
      </c>
      <c r="D437" t="s">
        <v>49</v>
      </c>
      <c r="E437" t="s">
        <v>340</v>
      </c>
      <c r="G437" t="s">
        <v>4602</v>
      </c>
      <c r="I437" t="s">
        <v>588</v>
      </c>
      <c r="J437" t="s">
        <v>595</v>
      </c>
      <c r="K437" t="s">
        <v>4144</v>
      </c>
      <c r="O437" s="6"/>
      <c r="P437" s="6">
        <v>45</v>
      </c>
      <c r="Q437" s="2">
        <v>1</v>
      </c>
      <c r="R437" t="s">
        <v>166</v>
      </c>
    </row>
    <row r="438" spans="2:18" x14ac:dyDescent="0.3">
      <c r="B438" t="s">
        <v>5165</v>
      </c>
      <c r="C438" t="s">
        <v>48</v>
      </c>
      <c r="D438" t="s">
        <v>49</v>
      </c>
      <c r="E438" s="5" t="s">
        <v>272</v>
      </c>
      <c r="F438" t="s">
        <v>2222</v>
      </c>
      <c r="G438" t="s">
        <v>4602</v>
      </c>
      <c r="I438" t="s">
        <v>588</v>
      </c>
      <c r="J438" t="s">
        <v>595</v>
      </c>
      <c r="K438" t="s">
        <v>2223</v>
      </c>
      <c r="O438" s="6"/>
      <c r="P438" s="6"/>
      <c r="Q438" s="2">
        <v>1</v>
      </c>
      <c r="R438" t="s">
        <v>46</v>
      </c>
    </row>
    <row r="439" spans="2:18" x14ac:dyDescent="0.3">
      <c r="B439" t="s">
        <v>5166</v>
      </c>
      <c r="C439" t="s">
        <v>66</v>
      </c>
      <c r="D439" t="s">
        <v>67</v>
      </c>
      <c r="E439" t="s">
        <v>211</v>
      </c>
      <c r="G439" t="s">
        <v>4602</v>
      </c>
      <c r="I439" t="s">
        <v>588</v>
      </c>
      <c r="J439" t="s">
        <v>595</v>
      </c>
      <c r="K439" t="s">
        <v>1623</v>
      </c>
      <c r="L439" t="s">
        <v>1624</v>
      </c>
      <c r="O439" s="6"/>
      <c r="P439" s="6">
        <v>600</v>
      </c>
      <c r="Q439" s="2">
        <v>1</v>
      </c>
      <c r="R439" t="s">
        <v>83</v>
      </c>
    </row>
    <row r="440" spans="2:18" x14ac:dyDescent="0.3">
      <c r="B440" t="s">
        <v>5167</v>
      </c>
      <c r="C440" t="s">
        <v>48</v>
      </c>
      <c r="D440" t="s">
        <v>228</v>
      </c>
      <c r="E440" t="s">
        <v>2047</v>
      </c>
      <c r="F440" t="s">
        <v>2048</v>
      </c>
      <c r="G440" t="s">
        <v>4602</v>
      </c>
      <c r="I440" t="s">
        <v>588</v>
      </c>
      <c r="J440" t="s">
        <v>599</v>
      </c>
      <c r="K440" t="s">
        <v>2049</v>
      </c>
      <c r="L440" t="s">
        <v>3340</v>
      </c>
      <c r="O440" s="6"/>
      <c r="P440" s="6">
        <v>59</v>
      </c>
      <c r="Q440" s="2">
        <v>1</v>
      </c>
      <c r="R440" t="s">
        <v>166</v>
      </c>
    </row>
    <row r="441" spans="2:18" x14ac:dyDescent="0.3">
      <c r="B441" t="s">
        <v>5168</v>
      </c>
      <c r="C441" t="s">
        <v>138</v>
      </c>
      <c r="D441" t="s">
        <v>139</v>
      </c>
      <c r="E441" t="s">
        <v>859</v>
      </c>
      <c r="F441" t="s">
        <v>4541</v>
      </c>
      <c r="G441" t="s">
        <v>4602</v>
      </c>
      <c r="I441" t="s">
        <v>588</v>
      </c>
      <c r="J441" t="s">
        <v>599</v>
      </c>
      <c r="K441" t="s">
        <v>5169</v>
      </c>
      <c r="L441" t="s">
        <v>977</v>
      </c>
      <c r="O441" s="6"/>
      <c r="P441" s="6">
        <v>55</v>
      </c>
      <c r="Q441" s="2">
        <v>1</v>
      </c>
      <c r="R441" t="s">
        <v>83</v>
      </c>
    </row>
    <row r="442" spans="2:18" x14ac:dyDescent="0.3">
      <c r="B442" t="s">
        <v>5170</v>
      </c>
      <c r="C442" t="s">
        <v>28</v>
      </c>
      <c r="D442" t="s">
        <v>29</v>
      </c>
      <c r="E442" t="s">
        <v>1401</v>
      </c>
      <c r="F442" t="s">
        <v>2322</v>
      </c>
      <c r="G442" t="s">
        <v>4602</v>
      </c>
      <c r="I442" t="s">
        <v>588</v>
      </c>
      <c r="J442" t="s">
        <v>595</v>
      </c>
      <c r="K442" t="s">
        <v>2323</v>
      </c>
      <c r="O442" s="6"/>
      <c r="P442" s="6">
        <v>100</v>
      </c>
      <c r="Q442" s="2">
        <v>1</v>
      </c>
      <c r="R442" t="s">
        <v>166</v>
      </c>
    </row>
    <row r="443" spans="2:18" x14ac:dyDescent="0.3">
      <c r="B443" t="s">
        <v>5171</v>
      </c>
      <c r="C443" t="s">
        <v>73</v>
      </c>
      <c r="D443" t="s">
        <v>74</v>
      </c>
      <c r="E443" t="s">
        <v>1705</v>
      </c>
      <c r="G443" t="s">
        <v>4602</v>
      </c>
      <c r="I443" t="s">
        <v>588</v>
      </c>
      <c r="J443" t="s">
        <v>595</v>
      </c>
      <c r="K443" t="s">
        <v>1706</v>
      </c>
      <c r="O443" s="6"/>
      <c r="P443" s="6">
        <v>165</v>
      </c>
      <c r="Q443" s="2">
        <v>1</v>
      </c>
      <c r="R443" t="s">
        <v>83</v>
      </c>
    </row>
    <row r="444" spans="2:18" x14ac:dyDescent="0.3">
      <c r="B444" t="s">
        <v>5172</v>
      </c>
      <c r="C444" t="s">
        <v>85</v>
      </c>
      <c r="D444" t="s">
        <v>86</v>
      </c>
      <c r="E444" t="s">
        <v>2632</v>
      </c>
      <c r="F444" t="s">
        <v>5173</v>
      </c>
      <c r="G444" t="s">
        <v>4602</v>
      </c>
      <c r="I444" t="s">
        <v>588</v>
      </c>
      <c r="J444" t="s">
        <v>595</v>
      </c>
      <c r="K444" t="s">
        <v>2710</v>
      </c>
      <c r="O444" s="6"/>
      <c r="P444" s="6">
        <v>100</v>
      </c>
      <c r="Q444" s="2">
        <v>1</v>
      </c>
      <c r="R444" t="s">
        <v>166</v>
      </c>
    </row>
    <row r="445" spans="2:18" x14ac:dyDescent="0.3">
      <c r="B445" t="s">
        <v>5174</v>
      </c>
      <c r="C445" t="s">
        <v>60</v>
      </c>
      <c r="D445" t="s">
        <v>61</v>
      </c>
      <c r="E445" t="s">
        <v>933</v>
      </c>
      <c r="G445" t="s">
        <v>4602</v>
      </c>
      <c r="I445" t="s">
        <v>588</v>
      </c>
      <c r="J445" t="s">
        <v>595</v>
      </c>
      <c r="K445" t="s">
        <v>935</v>
      </c>
      <c r="O445" s="6"/>
      <c r="P445" s="6">
        <v>82</v>
      </c>
      <c r="Q445" s="2">
        <v>1</v>
      </c>
      <c r="R445" t="s">
        <v>166</v>
      </c>
    </row>
    <row r="446" spans="2:18" x14ac:dyDescent="0.3">
      <c r="B446" t="s">
        <v>5175</v>
      </c>
      <c r="C446" t="s">
        <v>21</v>
      </c>
      <c r="D446" t="s">
        <v>22</v>
      </c>
      <c r="E446" t="s">
        <v>1055</v>
      </c>
      <c r="G446" t="s">
        <v>4602</v>
      </c>
      <c r="I446" t="s">
        <v>588</v>
      </c>
      <c r="J446" t="s">
        <v>595</v>
      </c>
      <c r="K446" t="s">
        <v>1201</v>
      </c>
      <c r="O446" s="6"/>
      <c r="P446" s="6">
        <v>130</v>
      </c>
      <c r="Q446" s="2">
        <v>1</v>
      </c>
      <c r="R446" t="s">
        <v>46</v>
      </c>
    </row>
    <row r="447" spans="2:18" x14ac:dyDescent="0.3">
      <c r="B447" t="s">
        <v>5176</v>
      </c>
      <c r="C447" t="s">
        <v>66</v>
      </c>
      <c r="D447" t="s">
        <v>67</v>
      </c>
      <c r="E447" t="s">
        <v>598</v>
      </c>
      <c r="G447" t="s">
        <v>4602</v>
      </c>
      <c r="I447" t="s">
        <v>588</v>
      </c>
      <c r="J447" t="s">
        <v>1070</v>
      </c>
      <c r="L447" t="s">
        <v>601</v>
      </c>
      <c r="O447" s="6"/>
      <c r="P447" s="6"/>
      <c r="Q447" s="2">
        <v>1</v>
      </c>
      <c r="R447" t="s">
        <v>83</v>
      </c>
    </row>
    <row r="448" spans="2:18" x14ac:dyDescent="0.3">
      <c r="B448" t="s">
        <v>5177</v>
      </c>
      <c r="C448" t="s">
        <v>60</v>
      </c>
      <c r="D448" t="s">
        <v>61</v>
      </c>
      <c r="E448" t="s">
        <v>3575</v>
      </c>
      <c r="G448" t="s">
        <v>4602</v>
      </c>
      <c r="I448" t="s">
        <v>588</v>
      </c>
      <c r="J448" t="s">
        <v>2114</v>
      </c>
      <c r="K448" t="s">
        <v>5178</v>
      </c>
      <c r="L448" t="s">
        <v>4959</v>
      </c>
      <c r="O448" s="6"/>
      <c r="P448" s="6">
        <v>454</v>
      </c>
      <c r="Q448" s="2">
        <v>1</v>
      </c>
      <c r="R448" t="s">
        <v>166</v>
      </c>
    </row>
    <row r="449" spans="2:18" x14ac:dyDescent="0.3">
      <c r="B449" t="s">
        <v>5179</v>
      </c>
      <c r="C449" t="s">
        <v>48</v>
      </c>
      <c r="D449" t="s">
        <v>49</v>
      </c>
      <c r="E449" t="s">
        <v>50</v>
      </c>
      <c r="G449" t="s">
        <v>4602</v>
      </c>
      <c r="I449" t="s">
        <v>588</v>
      </c>
      <c r="J449" t="s">
        <v>595</v>
      </c>
      <c r="K449" t="s">
        <v>51</v>
      </c>
      <c r="O449" s="6"/>
      <c r="P449" s="6">
        <v>35</v>
      </c>
      <c r="Q449" s="2">
        <v>1</v>
      </c>
      <c r="R449" t="s">
        <v>166</v>
      </c>
    </row>
    <row r="450" spans="2:18" x14ac:dyDescent="0.3">
      <c r="B450" t="s">
        <v>5180</v>
      </c>
      <c r="C450" t="s">
        <v>73</v>
      </c>
      <c r="D450" t="s">
        <v>290</v>
      </c>
      <c r="E450" t="s">
        <v>1813</v>
      </c>
      <c r="G450" t="s">
        <v>4602</v>
      </c>
      <c r="I450" t="s">
        <v>588</v>
      </c>
      <c r="J450" t="s">
        <v>595</v>
      </c>
      <c r="K450" t="s">
        <v>1815</v>
      </c>
      <c r="O450" s="6"/>
      <c r="P450" s="6">
        <v>400</v>
      </c>
      <c r="Q450" s="2"/>
      <c r="R450" t="s">
        <v>166</v>
      </c>
    </row>
    <row r="451" spans="2:18" x14ac:dyDescent="0.3">
      <c r="B451" t="s">
        <v>5181</v>
      </c>
      <c r="C451" t="s">
        <v>28</v>
      </c>
      <c r="D451" t="s">
        <v>29</v>
      </c>
      <c r="E451" t="s">
        <v>2749</v>
      </c>
      <c r="F451" t="s">
        <v>1361</v>
      </c>
      <c r="G451" t="s">
        <v>4602</v>
      </c>
      <c r="I451" t="s">
        <v>588</v>
      </c>
      <c r="J451" t="s">
        <v>595</v>
      </c>
      <c r="K451" t="s">
        <v>3535</v>
      </c>
      <c r="O451" s="6"/>
      <c r="P451" s="6">
        <v>92</v>
      </c>
      <c r="Q451" s="2">
        <v>1</v>
      </c>
      <c r="R451" t="s">
        <v>166</v>
      </c>
    </row>
    <row r="452" spans="2:18" x14ac:dyDescent="0.3">
      <c r="B452" t="s">
        <v>5182</v>
      </c>
      <c r="C452" t="s">
        <v>138</v>
      </c>
      <c r="D452" t="s">
        <v>139</v>
      </c>
      <c r="E452" t="s">
        <v>168</v>
      </c>
      <c r="G452" t="s">
        <v>4602</v>
      </c>
      <c r="I452" t="s">
        <v>588</v>
      </c>
      <c r="J452" t="s">
        <v>595</v>
      </c>
      <c r="K452" t="s">
        <v>2828</v>
      </c>
      <c r="O452" s="6"/>
      <c r="P452" s="6">
        <v>75</v>
      </c>
      <c r="Q452" s="2">
        <v>1</v>
      </c>
      <c r="R452" t="s">
        <v>166</v>
      </c>
    </row>
    <row r="453" spans="2:18" x14ac:dyDescent="0.3">
      <c r="B453" t="s">
        <v>5183</v>
      </c>
      <c r="C453" t="s">
        <v>66</v>
      </c>
      <c r="D453" t="s">
        <v>67</v>
      </c>
      <c r="E453" t="s">
        <v>1870</v>
      </c>
      <c r="F453" t="s">
        <v>1871</v>
      </c>
      <c r="G453" t="s">
        <v>4602</v>
      </c>
      <c r="I453" t="s">
        <v>588</v>
      </c>
      <c r="J453" t="s">
        <v>595</v>
      </c>
      <c r="K453" t="s">
        <v>1872</v>
      </c>
      <c r="L453" t="s">
        <v>1873</v>
      </c>
      <c r="O453" s="6"/>
      <c r="P453" s="6"/>
      <c r="Q453" s="2">
        <v>1</v>
      </c>
      <c r="R453" t="s">
        <v>83</v>
      </c>
    </row>
    <row r="454" spans="2:18" x14ac:dyDescent="0.3">
      <c r="B454" t="s">
        <v>5184</v>
      </c>
      <c r="C454" t="s">
        <v>21</v>
      </c>
      <c r="D454" t="s">
        <v>542</v>
      </c>
      <c r="E454" t="s">
        <v>630</v>
      </c>
      <c r="G454" t="s">
        <v>4602</v>
      </c>
      <c r="I454" t="s">
        <v>588</v>
      </c>
      <c r="J454" t="s">
        <v>599</v>
      </c>
      <c r="K454" t="s">
        <v>4548</v>
      </c>
      <c r="L454" t="s">
        <v>601</v>
      </c>
      <c r="O454" s="6"/>
      <c r="P454" s="6">
        <v>75</v>
      </c>
      <c r="Q454" s="2">
        <v>1</v>
      </c>
      <c r="R454" t="s">
        <v>166</v>
      </c>
    </row>
    <row r="455" spans="2:18" x14ac:dyDescent="0.3">
      <c r="B455" t="s">
        <v>5185</v>
      </c>
      <c r="C455" t="s">
        <v>53</v>
      </c>
      <c r="D455" t="s">
        <v>54</v>
      </c>
      <c r="E455" t="s">
        <v>1681</v>
      </c>
      <c r="F455" t="s">
        <v>217</v>
      </c>
      <c r="G455" t="s">
        <v>4602</v>
      </c>
      <c r="I455" t="s">
        <v>588</v>
      </c>
      <c r="J455" t="s">
        <v>610</v>
      </c>
      <c r="K455" t="s">
        <v>1149</v>
      </c>
      <c r="L455" t="s">
        <v>1150</v>
      </c>
      <c r="O455" s="6"/>
      <c r="P455" s="6">
        <v>78</v>
      </c>
      <c r="Q455" s="2">
        <v>1</v>
      </c>
      <c r="R455" t="s">
        <v>83</v>
      </c>
    </row>
    <row r="456" spans="2:18" x14ac:dyDescent="0.3">
      <c r="B456" t="s">
        <v>5186</v>
      </c>
      <c r="C456" t="s">
        <v>85</v>
      </c>
      <c r="D456" t="s">
        <v>86</v>
      </c>
      <c r="E456" t="s">
        <v>85</v>
      </c>
      <c r="G456" t="s">
        <v>4602</v>
      </c>
      <c r="I456" t="s">
        <v>588</v>
      </c>
      <c r="J456" t="s">
        <v>595</v>
      </c>
      <c r="K456" t="s">
        <v>145</v>
      </c>
      <c r="O456" s="6"/>
      <c r="P456" s="6">
        <v>54</v>
      </c>
      <c r="Q456" s="2">
        <v>1</v>
      </c>
      <c r="R456" t="s">
        <v>83</v>
      </c>
    </row>
    <row r="457" spans="2:18" x14ac:dyDescent="0.3">
      <c r="B457" t="s">
        <v>5187</v>
      </c>
      <c r="C457" t="s">
        <v>21</v>
      </c>
      <c r="D457" t="s">
        <v>542</v>
      </c>
      <c r="E457" t="s">
        <v>1211</v>
      </c>
      <c r="G457" t="s">
        <v>4602</v>
      </c>
      <c r="I457" t="s">
        <v>588</v>
      </c>
      <c r="J457" t="s">
        <v>599</v>
      </c>
      <c r="K457" t="s">
        <v>2623</v>
      </c>
      <c r="O457" s="6"/>
      <c r="P457" s="6">
        <v>85</v>
      </c>
      <c r="Q457" s="2">
        <v>1</v>
      </c>
      <c r="R457" t="s">
        <v>83</v>
      </c>
    </row>
    <row r="458" spans="2:18" x14ac:dyDescent="0.3">
      <c r="B458" t="s">
        <v>5188</v>
      </c>
      <c r="C458" t="s">
        <v>66</v>
      </c>
      <c r="D458" t="s">
        <v>67</v>
      </c>
      <c r="E458" t="s">
        <v>1007</v>
      </c>
      <c r="G458" t="s">
        <v>4602</v>
      </c>
      <c r="I458" t="s">
        <v>588</v>
      </c>
      <c r="J458" t="s">
        <v>595</v>
      </c>
      <c r="K458" t="s">
        <v>69</v>
      </c>
      <c r="L458" t="s">
        <v>1624</v>
      </c>
      <c r="O458" s="6"/>
      <c r="P458" s="6">
        <v>495</v>
      </c>
      <c r="Q458" s="2">
        <v>1</v>
      </c>
      <c r="R458" t="s">
        <v>83</v>
      </c>
    </row>
    <row r="459" spans="2:18" x14ac:dyDescent="0.3">
      <c r="B459" t="s">
        <v>5189</v>
      </c>
      <c r="C459" t="s">
        <v>60</v>
      </c>
      <c r="D459" t="s">
        <v>61</v>
      </c>
      <c r="E459" t="s">
        <v>896</v>
      </c>
      <c r="G459" t="s">
        <v>4602</v>
      </c>
      <c r="I459" t="s">
        <v>588</v>
      </c>
      <c r="J459" t="s">
        <v>595</v>
      </c>
      <c r="K459" t="s">
        <v>4400</v>
      </c>
      <c r="O459" s="6"/>
      <c r="P459" s="6">
        <v>39</v>
      </c>
      <c r="Q459" s="2">
        <v>1</v>
      </c>
      <c r="R459" t="s">
        <v>166</v>
      </c>
    </row>
    <row r="460" spans="2:18" x14ac:dyDescent="0.3">
      <c r="B460" t="s">
        <v>5190</v>
      </c>
      <c r="C460" t="s">
        <v>28</v>
      </c>
      <c r="D460" t="s">
        <v>29</v>
      </c>
      <c r="E460" t="s">
        <v>1361</v>
      </c>
      <c r="F460" t="s">
        <v>1362</v>
      </c>
      <c r="G460" t="s">
        <v>4602</v>
      </c>
      <c r="I460" t="s">
        <v>588</v>
      </c>
      <c r="J460" t="s">
        <v>595</v>
      </c>
      <c r="K460" t="s">
        <v>1363</v>
      </c>
      <c r="L460" t="s">
        <v>1364</v>
      </c>
      <c r="O460" s="6"/>
      <c r="P460" s="6">
        <v>100</v>
      </c>
      <c r="Q460" s="2">
        <v>1</v>
      </c>
      <c r="R460" t="s">
        <v>166</v>
      </c>
    </row>
    <row r="461" spans="2:18" x14ac:dyDescent="0.3">
      <c r="B461" t="s">
        <v>5191</v>
      </c>
      <c r="C461" t="s">
        <v>28</v>
      </c>
      <c r="D461" t="s">
        <v>29</v>
      </c>
      <c r="E461" t="s">
        <v>2749</v>
      </c>
      <c r="F461" t="s">
        <v>4147</v>
      </c>
      <c r="G461" t="s">
        <v>4602</v>
      </c>
      <c r="I461" t="s">
        <v>588</v>
      </c>
      <c r="J461" t="s">
        <v>595</v>
      </c>
      <c r="K461" t="s">
        <v>4146</v>
      </c>
      <c r="O461" s="6"/>
      <c r="P461" s="6">
        <v>53</v>
      </c>
      <c r="Q461" s="2">
        <v>1</v>
      </c>
      <c r="R461" t="s">
        <v>166</v>
      </c>
    </row>
    <row r="462" spans="2:18" x14ac:dyDescent="0.3">
      <c r="B462" t="s">
        <v>5192</v>
      </c>
      <c r="C462" t="s">
        <v>48</v>
      </c>
      <c r="D462" t="s">
        <v>49</v>
      </c>
      <c r="E462" t="s">
        <v>340</v>
      </c>
      <c r="G462" t="s">
        <v>4602</v>
      </c>
      <c r="I462" t="s">
        <v>588</v>
      </c>
      <c r="J462" t="s">
        <v>595</v>
      </c>
      <c r="K462" t="s">
        <v>2769</v>
      </c>
      <c r="O462" s="6"/>
      <c r="P462" s="6">
        <v>156</v>
      </c>
      <c r="Q462" s="2">
        <v>1</v>
      </c>
      <c r="R462" t="s">
        <v>166</v>
      </c>
    </row>
    <row r="463" spans="2:18" x14ac:dyDescent="0.3">
      <c r="B463" t="s">
        <v>5193</v>
      </c>
      <c r="C463" t="s">
        <v>66</v>
      </c>
      <c r="D463" t="s">
        <v>67</v>
      </c>
      <c r="E463" t="s">
        <v>211</v>
      </c>
      <c r="G463" t="s">
        <v>4602</v>
      </c>
      <c r="I463" t="s">
        <v>607</v>
      </c>
      <c r="J463" t="s">
        <v>595</v>
      </c>
      <c r="K463" t="s">
        <v>212</v>
      </c>
      <c r="O463" s="6"/>
      <c r="P463" s="6">
        <v>52500</v>
      </c>
      <c r="Q463" s="2"/>
      <c r="R463" t="s">
        <v>71</v>
      </c>
    </row>
    <row r="464" spans="2:18" x14ac:dyDescent="0.3">
      <c r="B464" t="s">
        <v>5194</v>
      </c>
      <c r="C464" t="s">
        <v>138</v>
      </c>
      <c r="D464" t="s">
        <v>139</v>
      </c>
      <c r="E464" t="s">
        <v>1296</v>
      </c>
      <c r="F464" t="s">
        <v>5195</v>
      </c>
      <c r="G464" t="s">
        <v>4602</v>
      </c>
      <c r="I464" t="s">
        <v>588</v>
      </c>
      <c r="J464" t="s">
        <v>595</v>
      </c>
      <c r="K464" t="s">
        <v>1946</v>
      </c>
      <c r="L464" t="s">
        <v>977</v>
      </c>
      <c r="O464" s="6"/>
      <c r="P464" s="6">
        <v>80</v>
      </c>
      <c r="Q464" s="2">
        <v>1</v>
      </c>
      <c r="R464" t="s">
        <v>166</v>
      </c>
    </row>
    <row r="465" spans="2:18" x14ac:dyDescent="0.3">
      <c r="B465" t="s">
        <v>5196</v>
      </c>
      <c r="C465" t="s">
        <v>85</v>
      </c>
      <c r="D465" t="s">
        <v>86</v>
      </c>
      <c r="E465" t="s">
        <v>344</v>
      </c>
      <c r="F465" t="s">
        <v>913</v>
      </c>
      <c r="G465" t="s">
        <v>4602</v>
      </c>
      <c r="I465" t="s">
        <v>588</v>
      </c>
      <c r="J465" t="s">
        <v>595</v>
      </c>
      <c r="K465" t="s">
        <v>174</v>
      </c>
      <c r="L465" t="s">
        <v>2626</v>
      </c>
      <c r="M465" t="s">
        <v>2626</v>
      </c>
      <c r="O465" s="6"/>
      <c r="P465" s="6">
        <v>80</v>
      </c>
      <c r="Q465" s="2">
        <v>1</v>
      </c>
      <c r="R465" t="s">
        <v>166</v>
      </c>
    </row>
    <row r="466" spans="2:18" x14ac:dyDescent="0.3">
      <c r="B466" t="s">
        <v>5197</v>
      </c>
      <c r="C466" t="s">
        <v>42</v>
      </c>
      <c r="D466" t="s">
        <v>520</v>
      </c>
      <c r="E466" t="s">
        <v>1325</v>
      </c>
      <c r="G466" t="s">
        <v>4602</v>
      </c>
      <c r="I466" t="s">
        <v>588</v>
      </c>
      <c r="J466" t="s">
        <v>595</v>
      </c>
      <c r="K466" t="s">
        <v>1326</v>
      </c>
      <c r="O466" s="6"/>
      <c r="P466" s="6">
        <v>81</v>
      </c>
      <c r="Q466" s="2">
        <v>1</v>
      </c>
      <c r="R466" t="s">
        <v>83</v>
      </c>
    </row>
    <row r="467" spans="2:18" x14ac:dyDescent="0.3">
      <c r="B467" t="s">
        <v>5198</v>
      </c>
      <c r="C467" t="s">
        <v>37</v>
      </c>
      <c r="D467" t="s">
        <v>362</v>
      </c>
      <c r="E467" t="s">
        <v>2963</v>
      </c>
      <c r="F467" t="s">
        <v>5154</v>
      </c>
      <c r="G467" t="s">
        <v>4602</v>
      </c>
      <c r="I467" t="s">
        <v>588</v>
      </c>
      <c r="J467" t="s">
        <v>595</v>
      </c>
      <c r="K467" t="s">
        <v>4346</v>
      </c>
      <c r="O467" s="6"/>
      <c r="P467" s="6"/>
      <c r="Q467" s="2"/>
      <c r="R467" t="s">
        <v>931</v>
      </c>
    </row>
    <row r="468" spans="2:18" x14ac:dyDescent="0.3">
      <c r="B468" t="s">
        <v>5199</v>
      </c>
      <c r="C468" t="s">
        <v>28</v>
      </c>
      <c r="D468" t="s">
        <v>29</v>
      </c>
      <c r="E468" t="s">
        <v>2749</v>
      </c>
      <c r="F468" t="s">
        <v>3833</v>
      </c>
      <c r="G468" t="s">
        <v>4602</v>
      </c>
      <c r="I468" t="s">
        <v>588</v>
      </c>
      <c r="J468" t="s">
        <v>595</v>
      </c>
      <c r="K468" t="s">
        <v>3535</v>
      </c>
      <c r="O468" s="6"/>
      <c r="P468" s="6">
        <v>300</v>
      </c>
      <c r="Q468" s="2">
        <v>1</v>
      </c>
      <c r="R468" t="s">
        <v>166</v>
      </c>
    </row>
    <row r="469" spans="2:18" x14ac:dyDescent="0.3">
      <c r="B469" t="s">
        <v>5200</v>
      </c>
      <c r="C469" t="s">
        <v>66</v>
      </c>
      <c r="D469" t="s">
        <v>67</v>
      </c>
      <c r="E469" t="s">
        <v>1904</v>
      </c>
      <c r="G469" t="s">
        <v>4602</v>
      </c>
      <c r="I469" t="s">
        <v>588</v>
      </c>
      <c r="J469" t="s">
        <v>595</v>
      </c>
      <c r="K469" t="s">
        <v>1905</v>
      </c>
      <c r="O469" s="6"/>
      <c r="P469" s="6">
        <v>143</v>
      </c>
      <c r="Q469" s="2">
        <v>1</v>
      </c>
      <c r="R469" t="s">
        <v>166</v>
      </c>
    </row>
    <row r="470" spans="2:18" x14ac:dyDescent="0.3">
      <c r="B470" t="s">
        <v>5201</v>
      </c>
      <c r="C470" t="s">
        <v>37</v>
      </c>
      <c r="D470" t="s">
        <v>38</v>
      </c>
      <c r="E470" t="s">
        <v>883</v>
      </c>
      <c r="F470" t="s">
        <v>5202</v>
      </c>
      <c r="G470" t="s">
        <v>4602</v>
      </c>
      <c r="I470" t="s">
        <v>588</v>
      </c>
      <c r="J470" t="s">
        <v>595</v>
      </c>
      <c r="K470" t="s">
        <v>885</v>
      </c>
      <c r="O470" s="6"/>
      <c r="P470" s="6">
        <v>653</v>
      </c>
      <c r="Q470" s="2">
        <v>1</v>
      </c>
      <c r="R470" t="s">
        <v>71</v>
      </c>
    </row>
    <row r="471" spans="2:18" x14ac:dyDescent="0.3">
      <c r="B471" t="s">
        <v>5203</v>
      </c>
      <c r="C471" t="s">
        <v>42</v>
      </c>
      <c r="D471" t="s">
        <v>43</v>
      </c>
      <c r="E471" t="s">
        <v>506</v>
      </c>
      <c r="F471" t="s">
        <v>506</v>
      </c>
      <c r="G471" t="s">
        <v>4602</v>
      </c>
      <c r="I471" t="s">
        <v>607</v>
      </c>
      <c r="J471" t="s">
        <v>595</v>
      </c>
      <c r="K471" t="s">
        <v>507</v>
      </c>
      <c r="O471" s="6"/>
      <c r="P471" s="6">
        <v>936</v>
      </c>
      <c r="Q471" s="2">
        <v>1</v>
      </c>
      <c r="R471" t="s">
        <v>83</v>
      </c>
    </row>
    <row r="472" spans="2:18" x14ac:dyDescent="0.3">
      <c r="B472" t="s">
        <v>5204</v>
      </c>
      <c r="C472" t="s">
        <v>66</v>
      </c>
      <c r="D472" t="s">
        <v>67</v>
      </c>
      <c r="E472" t="s">
        <v>4048</v>
      </c>
      <c r="G472" t="s">
        <v>4602</v>
      </c>
      <c r="I472" t="s">
        <v>588</v>
      </c>
      <c r="J472" t="s">
        <v>595</v>
      </c>
      <c r="K472" t="s">
        <v>4047</v>
      </c>
      <c r="O472" s="6"/>
      <c r="P472" s="6">
        <v>82</v>
      </c>
      <c r="Q472" s="2">
        <v>1</v>
      </c>
      <c r="R472" t="s">
        <v>166</v>
      </c>
    </row>
    <row r="473" spans="2:18" x14ac:dyDescent="0.3">
      <c r="B473" t="s">
        <v>5205</v>
      </c>
      <c r="C473" t="s">
        <v>138</v>
      </c>
      <c r="D473" t="s">
        <v>139</v>
      </c>
      <c r="E473" t="s">
        <v>1296</v>
      </c>
      <c r="F473" t="s">
        <v>5206</v>
      </c>
      <c r="G473" t="s">
        <v>4602</v>
      </c>
      <c r="I473" t="s">
        <v>588</v>
      </c>
      <c r="J473" t="s">
        <v>595</v>
      </c>
      <c r="K473" t="s">
        <v>2335</v>
      </c>
      <c r="L473" t="s">
        <v>977</v>
      </c>
      <c r="O473" s="6"/>
      <c r="P473" s="6">
        <v>390</v>
      </c>
      <c r="Q473" s="2">
        <v>1</v>
      </c>
      <c r="R473" t="s">
        <v>166</v>
      </c>
    </row>
    <row r="474" spans="2:18" x14ac:dyDescent="0.3">
      <c r="B474" t="s">
        <v>5207</v>
      </c>
      <c r="C474" t="s">
        <v>42</v>
      </c>
      <c r="D474" t="s">
        <v>93</v>
      </c>
      <c r="E474" t="s">
        <v>94</v>
      </c>
      <c r="F474" t="s">
        <v>3930</v>
      </c>
      <c r="G474" t="s">
        <v>4602</v>
      </c>
      <c r="I474" t="s">
        <v>588</v>
      </c>
      <c r="J474" t="s">
        <v>595</v>
      </c>
      <c r="K474" t="s">
        <v>96</v>
      </c>
      <c r="L474" t="s">
        <v>2337</v>
      </c>
      <c r="O474" s="6"/>
      <c r="P474" s="6"/>
      <c r="Q474" s="2">
        <v>1</v>
      </c>
      <c r="R474" t="s">
        <v>83</v>
      </c>
    </row>
    <row r="475" spans="2:18" x14ac:dyDescent="0.3">
      <c r="B475" t="s">
        <v>5208</v>
      </c>
      <c r="C475" t="s">
        <v>85</v>
      </c>
      <c r="D475" t="s">
        <v>86</v>
      </c>
      <c r="E475" t="s">
        <v>120</v>
      </c>
      <c r="F475" t="s">
        <v>2791</v>
      </c>
      <c r="G475" t="s">
        <v>4602</v>
      </c>
      <c r="I475" t="s">
        <v>588</v>
      </c>
      <c r="J475" t="s">
        <v>595</v>
      </c>
      <c r="K475" t="s">
        <v>130</v>
      </c>
      <c r="O475" s="6"/>
      <c r="P475" s="6">
        <v>80</v>
      </c>
      <c r="Q475" s="2">
        <v>1</v>
      </c>
      <c r="R475" t="s">
        <v>71</v>
      </c>
    </row>
    <row r="476" spans="2:18" x14ac:dyDescent="0.3">
      <c r="B476" t="s">
        <v>5209</v>
      </c>
      <c r="C476" t="s">
        <v>66</v>
      </c>
      <c r="D476" t="s">
        <v>67</v>
      </c>
      <c r="E476" t="s">
        <v>235</v>
      </c>
      <c r="G476" t="s">
        <v>4602</v>
      </c>
      <c r="I476" t="s">
        <v>588</v>
      </c>
      <c r="J476" t="s">
        <v>599</v>
      </c>
      <c r="K476" t="s">
        <v>726</v>
      </c>
      <c r="L476" t="s">
        <v>601</v>
      </c>
      <c r="O476" s="6"/>
      <c r="P476" s="6">
        <v>45</v>
      </c>
      <c r="Q476" s="2">
        <v>1</v>
      </c>
      <c r="R476" t="s">
        <v>46</v>
      </c>
    </row>
    <row r="477" spans="2:18" x14ac:dyDescent="0.3">
      <c r="B477" t="s">
        <v>5210</v>
      </c>
      <c r="C477" t="s">
        <v>53</v>
      </c>
      <c r="D477" t="s">
        <v>54</v>
      </c>
      <c r="E477" t="s">
        <v>2301</v>
      </c>
      <c r="G477" t="s">
        <v>4602</v>
      </c>
      <c r="I477" t="s">
        <v>588</v>
      </c>
      <c r="J477" t="s">
        <v>610</v>
      </c>
      <c r="K477" t="s">
        <v>2302</v>
      </c>
      <c r="L477" t="s">
        <v>2303</v>
      </c>
      <c r="O477" s="6"/>
      <c r="P477" s="6">
        <v>189</v>
      </c>
      <c r="Q477" s="2">
        <v>1</v>
      </c>
      <c r="R477" t="s">
        <v>166</v>
      </c>
    </row>
    <row r="478" spans="2:18" x14ac:dyDescent="0.3">
      <c r="B478" t="s">
        <v>5211</v>
      </c>
      <c r="C478" t="s">
        <v>28</v>
      </c>
      <c r="D478" t="s">
        <v>29</v>
      </c>
      <c r="E478" t="s">
        <v>30</v>
      </c>
      <c r="G478" t="s">
        <v>4602</v>
      </c>
      <c r="I478" t="s">
        <v>588</v>
      </c>
      <c r="J478" t="s">
        <v>595</v>
      </c>
      <c r="K478" t="s">
        <v>5212</v>
      </c>
      <c r="O478" s="6"/>
      <c r="P478" s="6">
        <v>70</v>
      </c>
      <c r="Q478" s="2">
        <v>1</v>
      </c>
      <c r="R478" t="s">
        <v>166</v>
      </c>
    </row>
    <row r="479" spans="2:18" x14ac:dyDescent="0.3">
      <c r="B479" t="s">
        <v>5213</v>
      </c>
      <c r="C479" t="s">
        <v>73</v>
      </c>
      <c r="D479" t="s">
        <v>74</v>
      </c>
      <c r="E479" t="s">
        <v>5214</v>
      </c>
      <c r="F479" t="s">
        <v>5214</v>
      </c>
      <c r="G479" t="s">
        <v>4602</v>
      </c>
      <c r="I479" t="s">
        <v>588</v>
      </c>
      <c r="J479" t="s">
        <v>599</v>
      </c>
      <c r="N479" t="s">
        <v>5215</v>
      </c>
      <c r="O479" s="6"/>
      <c r="P479" s="6"/>
      <c r="Q479" s="2">
        <v>1</v>
      </c>
      <c r="R479" t="s">
        <v>83</v>
      </c>
    </row>
    <row r="480" spans="2:18" x14ac:dyDescent="0.3">
      <c r="B480" t="s">
        <v>5216</v>
      </c>
      <c r="C480" t="s">
        <v>138</v>
      </c>
      <c r="D480" t="s">
        <v>139</v>
      </c>
      <c r="E480" t="s">
        <v>859</v>
      </c>
      <c r="F480" t="s">
        <v>5217</v>
      </c>
      <c r="G480" t="s">
        <v>4602</v>
      </c>
      <c r="I480" t="s">
        <v>588</v>
      </c>
      <c r="J480" t="s">
        <v>595</v>
      </c>
      <c r="K480" t="s">
        <v>2267</v>
      </c>
      <c r="L480" t="s">
        <v>977</v>
      </c>
      <c r="O480" s="6"/>
      <c r="P480" s="6">
        <v>47</v>
      </c>
      <c r="Q480" s="2">
        <v>1</v>
      </c>
      <c r="R480" t="s">
        <v>166</v>
      </c>
    </row>
    <row r="481" spans="2:18" x14ac:dyDescent="0.3">
      <c r="B481" t="s">
        <v>5218</v>
      </c>
      <c r="C481" t="s">
        <v>66</v>
      </c>
      <c r="D481" t="s">
        <v>67</v>
      </c>
      <c r="E481" t="s">
        <v>598</v>
      </c>
      <c r="F481" t="s">
        <v>5219</v>
      </c>
      <c r="G481" t="s">
        <v>4602</v>
      </c>
      <c r="I481" t="s">
        <v>588</v>
      </c>
      <c r="J481" t="s">
        <v>1070</v>
      </c>
      <c r="L481" t="s">
        <v>601</v>
      </c>
      <c r="O481" s="6"/>
      <c r="P481" s="6">
        <v>58</v>
      </c>
      <c r="Q481" s="2">
        <v>1</v>
      </c>
      <c r="R481" t="s">
        <v>166</v>
      </c>
    </row>
    <row r="482" spans="2:18" x14ac:dyDescent="0.3">
      <c r="B482" t="s">
        <v>5220</v>
      </c>
      <c r="C482" t="s">
        <v>66</v>
      </c>
      <c r="D482" t="s">
        <v>67</v>
      </c>
      <c r="E482" t="s">
        <v>598</v>
      </c>
      <c r="G482" t="s">
        <v>4602</v>
      </c>
      <c r="I482" t="s">
        <v>588</v>
      </c>
      <c r="J482" t="s">
        <v>595</v>
      </c>
      <c r="K482" t="s">
        <v>5221</v>
      </c>
      <c r="O482" s="6"/>
      <c r="P482" s="6"/>
      <c r="Q482" s="2">
        <v>1</v>
      </c>
      <c r="R482" t="s">
        <v>83</v>
      </c>
    </row>
    <row r="483" spans="2:18" x14ac:dyDescent="0.3">
      <c r="B483" t="s">
        <v>5222</v>
      </c>
      <c r="C483" t="s">
        <v>37</v>
      </c>
      <c r="D483" t="s">
        <v>390</v>
      </c>
      <c r="E483" t="s">
        <v>4399</v>
      </c>
      <c r="G483" t="s">
        <v>4602</v>
      </c>
      <c r="I483" t="s">
        <v>588</v>
      </c>
      <c r="J483" t="s">
        <v>610</v>
      </c>
      <c r="K483" t="s">
        <v>1036</v>
      </c>
      <c r="L483" t="s">
        <v>1037</v>
      </c>
      <c r="O483" s="6"/>
      <c r="P483" s="6">
        <v>182</v>
      </c>
      <c r="Q483" s="2">
        <v>1</v>
      </c>
      <c r="R483" t="s">
        <v>83</v>
      </c>
    </row>
    <row r="484" spans="2:18" x14ac:dyDescent="0.3">
      <c r="B484" t="s">
        <v>5223</v>
      </c>
      <c r="C484" t="s">
        <v>42</v>
      </c>
      <c r="D484" t="s">
        <v>93</v>
      </c>
      <c r="E484" t="s">
        <v>426</v>
      </c>
      <c r="G484" t="s">
        <v>4602</v>
      </c>
      <c r="I484" t="s">
        <v>1979</v>
      </c>
      <c r="J484" t="s">
        <v>595</v>
      </c>
      <c r="K484" t="s">
        <v>4056</v>
      </c>
      <c r="O484" s="6"/>
      <c r="P484" s="6"/>
      <c r="Q484" s="2">
        <v>1</v>
      </c>
      <c r="R484" t="s">
        <v>71</v>
      </c>
    </row>
    <row r="485" spans="2:18" x14ac:dyDescent="0.3">
      <c r="B485" t="s">
        <v>5224</v>
      </c>
      <c r="C485" t="s">
        <v>66</v>
      </c>
      <c r="D485" t="s">
        <v>80</v>
      </c>
      <c r="E485" t="s">
        <v>1003</v>
      </c>
      <c r="G485" t="s">
        <v>4602</v>
      </c>
      <c r="I485" t="s">
        <v>607</v>
      </c>
      <c r="J485" t="s">
        <v>595</v>
      </c>
      <c r="K485" t="s">
        <v>82</v>
      </c>
      <c r="L485" t="s">
        <v>3953</v>
      </c>
      <c r="N485" t="s">
        <v>3953</v>
      </c>
      <c r="O485" s="6"/>
      <c r="P485" s="6"/>
      <c r="Q485" s="2">
        <v>0.5</v>
      </c>
      <c r="R485" t="s">
        <v>166</v>
      </c>
    </row>
    <row r="486" spans="2:18" x14ac:dyDescent="0.3">
      <c r="B486" t="s">
        <v>5225</v>
      </c>
      <c r="C486" t="s">
        <v>66</v>
      </c>
      <c r="D486" t="s">
        <v>67</v>
      </c>
      <c r="E486" t="s">
        <v>874</v>
      </c>
      <c r="F486" t="s">
        <v>3596</v>
      </c>
      <c r="G486" t="s">
        <v>4602</v>
      </c>
      <c r="I486" t="s">
        <v>588</v>
      </c>
      <c r="J486" t="s">
        <v>595</v>
      </c>
      <c r="K486" t="s">
        <v>1745</v>
      </c>
      <c r="L486" t="s">
        <v>1746</v>
      </c>
      <c r="O486" s="6"/>
      <c r="P486" s="6">
        <v>522</v>
      </c>
      <c r="Q486" s="2">
        <v>0.35</v>
      </c>
      <c r="R486" t="s">
        <v>71</v>
      </c>
    </row>
    <row r="487" spans="2:18" x14ac:dyDescent="0.3">
      <c r="B487" t="s">
        <v>5226</v>
      </c>
      <c r="C487" t="s">
        <v>53</v>
      </c>
      <c r="D487" t="s">
        <v>54</v>
      </c>
      <c r="E487" t="s">
        <v>1147</v>
      </c>
      <c r="F487" t="s">
        <v>5227</v>
      </c>
      <c r="G487" t="s">
        <v>4602</v>
      </c>
      <c r="I487" t="s">
        <v>588</v>
      </c>
      <c r="J487" t="s">
        <v>610</v>
      </c>
      <c r="K487" t="s">
        <v>1149</v>
      </c>
      <c r="L487" t="s">
        <v>1150</v>
      </c>
      <c r="O487" s="6"/>
      <c r="P487" s="6">
        <v>78</v>
      </c>
      <c r="Q487" s="2">
        <v>1</v>
      </c>
      <c r="R487" t="s">
        <v>83</v>
      </c>
    </row>
    <row r="488" spans="2:18" x14ac:dyDescent="0.3">
      <c r="B488" t="s">
        <v>5228</v>
      </c>
      <c r="C488" t="s">
        <v>42</v>
      </c>
      <c r="D488" t="s">
        <v>520</v>
      </c>
      <c r="E488" t="s">
        <v>521</v>
      </c>
      <c r="G488" t="s">
        <v>4602</v>
      </c>
      <c r="I488" t="s">
        <v>588</v>
      </c>
      <c r="J488" t="s">
        <v>595</v>
      </c>
      <c r="K488" t="s">
        <v>522</v>
      </c>
      <c r="O488" s="6"/>
      <c r="P488" s="6">
        <v>72</v>
      </c>
      <c r="Q488" s="2">
        <v>1</v>
      </c>
      <c r="R488" t="s">
        <v>166</v>
      </c>
    </row>
    <row r="489" spans="2:18" x14ac:dyDescent="0.3">
      <c r="B489" t="s">
        <v>5229</v>
      </c>
      <c r="C489" t="s">
        <v>85</v>
      </c>
      <c r="D489" t="s">
        <v>86</v>
      </c>
      <c r="E489" t="s">
        <v>344</v>
      </c>
      <c r="G489" t="s">
        <v>4602</v>
      </c>
      <c r="I489" t="s">
        <v>607</v>
      </c>
      <c r="J489" t="s">
        <v>595</v>
      </c>
      <c r="K489" t="s">
        <v>989</v>
      </c>
      <c r="L489" t="s">
        <v>5230</v>
      </c>
      <c r="O489" s="6"/>
      <c r="P489" s="6"/>
      <c r="Q489" s="2"/>
      <c r="R489" t="s">
        <v>46</v>
      </c>
    </row>
    <row r="490" spans="2:18" x14ac:dyDescent="0.3">
      <c r="B490" t="s">
        <v>5231</v>
      </c>
      <c r="C490" t="s">
        <v>85</v>
      </c>
      <c r="D490" t="s">
        <v>86</v>
      </c>
      <c r="E490" t="s">
        <v>3613</v>
      </c>
      <c r="G490" t="s">
        <v>4602</v>
      </c>
      <c r="I490" t="s">
        <v>588</v>
      </c>
      <c r="J490" t="s">
        <v>595</v>
      </c>
      <c r="K490" t="s">
        <v>4259</v>
      </c>
      <c r="O490" s="6"/>
      <c r="P490" s="6">
        <v>140</v>
      </c>
      <c r="Q490" s="2">
        <v>1</v>
      </c>
      <c r="R490" t="s">
        <v>166</v>
      </c>
    </row>
    <row r="491" spans="2:18" x14ac:dyDescent="0.3">
      <c r="B491" t="s">
        <v>5232</v>
      </c>
      <c r="C491" t="s">
        <v>48</v>
      </c>
      <c r="D491" t="s">
        <v>403</v>
      </c>
      <c r="E491" t="s">
        <v>1465</v>
      </c>
      <c r="G491" t="s">
        <v>4602</v>
      </c>
      <c r="I491" t="s">
        <v>588</v>
      </c>
      <c r="J491" t="s">
        <v>595</v>
      </c>
      <c r="K491" t="s">
        <v>1943</v>
      </c>
      <c r="O491" s="6"/>
      <c r="P491" s="6">
        <v>137</v>
      </c>
      <c r="Q491" s="2">
        <v>1</v>
      </c>
      <c r="R491" t="s">
        <v>166</v>
      </c>
    </row>
    <row r="492" spans="2:18" x14ac:dyDescent="0.3">
      <c r="B492" t="s">
        <v>5233</v>
      </c>
      <c r="C492" t="s">
        <v>73</v>
      </c>
      <c r="D492" t="s">
        <v>290</v>
      </c>
      <c r="E492" t="s">
        <v>4176</v>
      </c>
      <c r="F492" t="s">
        <v>5234</v>
      </c>
      <c r="G492" t="s">
        <v>4602</v>
      </c>
      <c r="I492" t="s">
        <v>607</v>
      </c>
      <c r="J492" t="s">
        <v>595</v>
      </c>
      <c r="K492" t="s">
        <v>4175</v>
      </c>
      <c r="N492" t="s">
        <v>5235</v>
      </c>
      <c r="O492" s="6">
        <v>6655</v>
      </c>
      <c r="P492" s="6"/>
      <c r="R492" t="s">
        <v>931</v>
      </c>
    </row>
    <row r="493" spans="2:18" x14ac:dyDescent="0.3">
      <c r="B493" t="s">
        <v>5236</v>
      </c>
      <c r="C493" t="s">
        <v>42</v>
      </c>
      <c r="D493" t="s">
        <v>93</v>
      </c>
      <c r="E493" t="s">
        <v>426</v>
      </c>
      <c r="G493" t="s">
        <v>4602</v>
      </c>
      <c r="I493" t="s">
        <v>1979</v>
      </c>
      <c r="J493" t="s">
        <v>595</v>
      </c>
      <c r="K493" t="s">
        <v>427</v>
      </c>
      <c r="O493" s="6"/>
      <c r="P493" s="6">
        <v>990</v>
      </c>
      <c r="Q493" s="2">
        <v>1</v>
      </c>
      <c r="R493" t="s">
        <v>71</v>
      </c>
    </row>
    <row r="494" spans="2:18" x14ac:dyDescent="0.3">
      <c r="B494" t="s">
        <v>5237</v>
      </c>
      <c r="C494" t="s">
        <v>42</v>
      </c>
      <c r="D494" t="s">
        <v>93</v>
      </c>
      <c r="E494" t="s">
        <v>748</v>
      </c>
      <c r="F494" t="s">
        <v>749</v>
      </c>
      <c r="G494" t="s">
        <v>4602</v>
      </c>
      <c r="I494" t="s">
        <v>588</v>
      </c>
      <c r="J494" t="s">
        <v>595</v>
      </c>
      <c r="K494" t="s">
        <v>750</v>
      </c>
      <c r="O494" s="6"/>
      <c r="P494" s="6">
        <v>26</v>
      </c>
      <c r="Q494" s="2">
        <v>1</v>
      </c>
      <c r="R494" t="s">
        <v>83</v>
      </c>
    </row>
    <row r="495" spans="2:18" x14ac:dyDescent="0.3">
      <c r="B495" t="s">
        <v>5238</v>
      </c>
      <c r="C495" t="s">
        <v>66</v>
      </c>
      <c r="D495" t="s">
        <v>67</v>
      </c>
      <c r="E495" t="s">
        <v>598</v>
      </c>
      <c r="G495" t="s">
        <v>4602</v>
      </c>
      <c r="I495" t="s">
        <v>588</v>
      </c>
      <c r="J495" t="s">
        <v>595</v>
      </c>
      <c r="K495" t="s">
        <v>702</v>
      </c>
      <c r="O495" s="6"/>
      <c r="P495" s="6">
        <v>26</v>
      </c>
      <c r="Q495" s="2">
        <v>1</v>
      </c>
      <c r="R495" t="s">
        <v>71</v>
      </c>
    </row>
    <row r="496" spans="2:18" x14ac:dyDescent="0.3">
      <c r="B496" t="s">
        <v>5239</v>
      </c>
      <c r="C496" t="s">
        <v>138</v>
      </c>
      <c r="D496" t="s">
        <v>139</v>
      </c>
      <c r="E496" t="s">
        <v>168</v>
      </c>
      <c r="F496" t="s">
        <v>2435</v>
      </c>
      <c r="G496" t="s">
        <v>4602</v>
      </c>
      <c r="I496" t="s">
        <v>588</v>
      </c>
      <c r="J496" t="s">
        <v>595</v>
      </c>
      <c r="K496" t="s">
        <v>2436</v>
      </c>
      <c r="O496" s="6"/>
      <c r="P496" s="6">
        <v>100</v>
      </c>
      <c r="Q496" s="2">
        <v>1</v>
      </c>
      <c r="R496" t="s">
        <v>166</v>
      </c>
    </row>
    <row r="497" spans="2:18" x14ac:dyDescent="0.3">
      <c r="B497" t="s">
        <v>5240</v>
      </c>
      <c r="C497" t="s">
        <v>66</v>
      </c>
      <c r="D497" t="s">
        <v>67</v>
      </c>
      <c r="E497" t="s">
        <v>598</v>
      </c>
      <c r="G497" t="s">
        <v>4602</v>
      </c>
      <c r="I497" t="s">
        <v>588</v>
      </c>
      <c r="J497" t="s">
        <v>595</v>
      </c>
      <c r="K497" t="s">
        <v>1300</v>
      </c>
      <c r="O497" s="6"/>
      <c r="P497" s="6">
        <v>53</v>
      </c>
      <c r="Q497" s="2">
        <v>1</v>
      </c>
      <c r="R497" t="s">
        <v>166</v>
      </c>
    </row>
    <row r="498" spans="2:18" x14ac:dyDescent="0.3">
      <c r="B498" t="s">
        <v>5241</v>
      </c>
      <c r="C498" t="s">
        <v>48</v>
      </c>
      <c r="D498" t="s">
        <v>49</v>
      </c>
      <c r="E498" t="s">
        <v>340</v>
      </c>
      <c r="F498" t="s">
        <v>5242</v>
      </c>
      <c r="G498" t="s">
        <v>4602</v>
      </c>
      <c r="I498" t="s">
        <v>588</v>
      </c>
      <c r="J498" t="s">
        <v>595</v>
      </c>
      <c r="K498" t="s">
        <v>1858</v>
      </c>
      <c r="O498" s="6"/>
      <c r="P498" s="6">
        <v>277</v>
      </c>
      <c r="Q498" s="2">
        <v>1</v>
      </c>
      <c r="R498" t="s">
        <v>166</v>
      </c>
    </row>
    <row r="499" spans="2:18" x14ac:dyDescent="0.3">
      <c r="B499" t="s">
        <v>5243</v>
      </c>
      <c r="C499" t="s">
        <v>138</v>
      </c>
      <c r="D499" t="s">
        <v>139</v>
      </c>
      <c r="E499" t="s">
        <v>168</v>
      </c>
      <c r="F499" t="s">
        <v>5244</v>
      </c>
      <c r="G499" t="s">
        <v>4602</v>
      </c>
      <c r="I499" t="s">
        <v>588</v>
      </c>
      <c r="J499" t="s">
        <v>595</v>
      </c>
      <c r="O499" s="6"/>
      <c r="P499" s="6"/>
      <c r="Q499" s="2">
        <v>1</v>
      </c>
      <c r="R499" t="s">
        <v>83</v>
      </c>
    </row>
    <row r="500" spans="2:18" x14ac:dyDescent="0.3">
      <c r="B500" t="s">
        <v>5245</v>
      </c>
      <c r="C500" t="s">
        <v>66</v>
      </c>
      <c r="D500" t="s">
        <v>67</v>
      </c>
      <c r="E500" t="s">
        <v>598</v>
      </c>
      <c r="G500" t="s">
        <v>4602</v>
      </c>
      <c r="I500" t="s">
        <v>588</v>
      </c>
      <c r="J500" t="s">
        <v>599</v>
      </c>
      <c r="K500" t="s">
        <v>5246</v>
      </c>
      <c r="L500" t="s">
        <v>601</v>
      </c>
      <c r="O500" s="6"/>
      <c r="P500" s="6">
        <v>65</v>
      </c>
      <c r="Q500" s="2">
        <v>1</v>
      </c>
      <c r="R500" t="s">
        <v>83</v>
      </c>
    </row>
    <row r="501" spans="2:18" x14ac:dyDescent="0.3">
      <c r="B501" t="s">
        <v>5247</v>
      </c>
      <c r="C501" t="s">
        <v>85</v>
      </c>
      <c r="D501" t="s">
        <v>86</v>
      </c>
      <c r="E501" t="s">
        <v>85</v>
      </c>
      <c r="F501" t="s">
        <v>85</v>
      </c>
      <c r="G501" t="s">
        <v>4602</v>
      </c>
      <c r="I501" t="s">
        <v>588</v>
      </c>
      <c r="J501" t="s">
        <v>595</v>
      </c>
      <c r="K501" t="s">
        <v>174</v>
      </c>
      <c r="L501" t="s">
        <v>2626</v>
      </c>
      <c r="O501" s="6"/>
      <c r="P501" s="6">
        <v>45</v>
      </c>
      <c r="Q501" s="2">
        <v>1</v>
      </c>
      <c r="R501" t="s">
        <v>166</v>
      </c>
    </row>
    <row r="502" spans="2:18" x14ac:dyDescent="0.3">
      <c r="B502" t="s">
        <v>5248</v>
      </c>
      <c r="C502" t="s">
        <v>85</v>
      </c>
      <c r="D502" t="s">
        <v>86</v>
      </c>
      <c r="E502" t="s">
        <v>3613</v>
      </c>
      <c r="G502" t="s">
        <v>4602</v>
      </c>
      <c r="I502" t="s">
        <v>607</v>
      </c>
      <c r="J502" t="s">
        <v>595</v>
      </c>
      <c r="K502" t="s">
        <v>4259</v>
      </c>
      <c r="O502" s="6"/>
      <c r="P502" s="6">
        <v>1890</v>
      </c>
      <c r="Q502" s="2">
        <v>1</v>
      </c>
      <c r="R502" t="s">
        <v>46</v>
      </c>
    </row>
    <row r="503" spans="2:18" x14ac:dyDescent="0.3">
      <c r="B503" t="s">
        <v>5249</v>
      </c>
      <c r="C503" t="s">
        <v>176</v>
      </c>
      <c r="D503" t="s">
        <v>177</v>
      </c>
      <c r="E503" t="s">
        <v>372</v>
      </c>
      <c r="G503" t="s">
        <v>4602</v>
      </c>
      <c r="I503" t="s">
        <v>1979</v>
      </c>
      <c r="J503" t="s">
        <v>595</v>
      </c>
      <c r="K503" t="s">
        <v>798</v>
      </c>
      <c r="O503" s="6"/>
      <c r="P503" s="6"/>
      <c r="Q503" s="2"/>
      <c r="R503" t="s">
        <v>46</v>
      </c>
    </row>
    <row r="504" spans="2:18" x14ac:dyDescent="0.3">
      <c r="B504" t="s">
        <v>5250</v>
      </c>
      <c r="C504" t="s">
        <v>138</v>
      </c>
      <c r="D504" t="s">
        <v>139</v>
      </c>
      <c r="E504" t="s">
        <v>1138</v>
      </c>
      <c r="F504" t="s">
        <v>2801</v>
      </c>
      <c r="G504" t="s">
        <v>4602</v>
      </c>
      <c r="I504" t="s">
        <v>588</v>
      </c>
      <c r="J504" t="s">
        <v>595</v>
      </c>
      <c r="K504" t="s">
        <v>2802</v>
      </c>
      <c r="L504" t="s">
        <v>977</v>
      </c>
      <c r="O504" s="6"/>
      <c r="P504" s="6"/>
      <c r="Q504" s="2">
        <v>1</v>
      </c>
      <c r="R504" t="s">
        <v>166</v>
      </c>
    </row>
    <row r="505" spans="2:18" x14ac:dyDescent="0.3">
      <c r="B505" t="s">
        <v>5251</v>
      </c>
      <c r="C505" t="s">
        <v>138</v>
      </c>
      <c r="D505" t="s">
        <v>139</v>
      </c>
      <c r="E505" t="s">
        <v>1999</v>
      </c>
      <c r="F505" t="s">
        <v>4436</v>
      </c>
      <c r="G505" t="s">
        <v>4602</v>
      </c>
      <c r="I505" t="s">
        <v>588</v>
      </c>
      <c r="J505" t="s">
        <v>595</v>
      </c>
      <c r="K505" t="s">
        <v>4435</v>
      </c>
      <c r="O505" s="6"/>
      <c r="P505" s="6"/>
      <c r="Q505" s="2"/>
      <c r="R505" t="s">
        <v>166</v>
      </c>
    </row>
    <row r="506" spans="2:18" x14ac:dyDescent="0.3">
      <c r="B506" t="s">
        <v>5252</v>
      </c>
      <c r="C506" t="s">
        <v>42</v>
      </c>
      <c r="D506" t="s">
        <v>43</v>
      </c>
      <c r="E506" t="s">
        <v>718</v>
      </c>
      <c r="G506" t="s">
        <v>4602</v>
      </c>
      <c r="I506" t="s">
        <v>607</v>
      </c>
      <c r="J506" t="s">
        <v>595</v>
      </c>
      <c r="K506" t="s">
        <v>720</v>
      </c>
      <c r="O506" s="6"/>
      <c r="P506" s="6"/>
      <c r="Q506" s="2">
        <v>1</v>
      </c>
      <c r="R506" t="s">
        <v>71</v>
      </c>
    </row>
    <row r="507" spans="2:18" x14ac:dyDescent="0.3">
      <c r="B507" t="s">
        <v>5253</v>
      </c>
      <c r="C507" t="s">
        <v>85</v>
      </c>
      <c r="D507" t="s">
        <v>86</v>
      </c>
      <c r="E507" t="s">
        <v>344</v>
      </c>
      <c r="G507" t="s">
        <v>4602</v>
      </c>
      <c r="I507" t="s">
        <v>588</v>
      </c>
      <c r="J507" t="s">
        <v>595</v>
      </c>
      <c r="K507" t="s">
        <v>989</v>
      </c>
      <c r="O507" s="6"/>
      <c r="P507" s="6"/>
      <c r="Q507" s="2">
        <v>1</v>
      </c>
      <c r="R507" t="s">
        <v>166</v>
      </c>
    </row>
    <row r="508" spans="2:18" x14ac:dyDescent="0.3">
      <c r="B508" t="s">
        <v>5254</v>
      </c>
      <c r="C508" t="s">
        <v>37</v>
      </c>
      <c r="D508" t="s">
        <v>362</v>
      </c>
      <c r="E508" t="s">
        <v>937</v>
      </c>
      <c r="G508" t="s">
        <v>4602</v>
      </c>
      <c r="I508" t="s">
        <v>588</v>
      </c>
      <c r="J508" t="s">
        <v>595</v>
      </c>
      <c r="K508" t="s">
        <v>939</v>
      </c>
      <c r="O508" s="6"/>
      <c r="P508" s="6"/>
      <c r="Q508" s="2"/>
      <c r="R508" t="s">
        <v>166</v>
      </c>
    </row>
    <row r="509" spans="2:18" x14ac:dyDescent="0.3">
      <c r="B509" t="s">
        <v>5255</v>
      </c>
      <c r="C509" t="s">
        <v>37</v>
      </c>
      <c r="D509" t="s">
        <v>362</v>
      </c>
      <c r="E509" t="s">
        <v>937</v>
      </c>
      <c r="G509" t="s">
        <v>4602</v>
      </c>
      <c r="I509" t="s">
        <v>588</v>
      </c>
      <c r="J509" t="s">
        <v>595</v>
      </c>
      <c r="K509" t="s">
        <v>939</v>
      </c>
      <c r="O509" s="6"/>
      <c r="P509" s="6"/>
      <c r="Q509" s="2"/>
      <c r="R509" t="s">
        <v>71</v>
      </c>
    </row>
    <row r="510" spans="2:18" x14ac:dyDescent="0.3">
      <c r="B510" t="s">
        <v>5256</v>
      </c>
      <c r="C510" t="s">
        <v>66</v>
      </c>
      <c r="D510" t="s">
        <v>67</v>
      </c>
      <c r="E510" t="s">
        <v>598</v>
      </c>
      <c r="G510" t="s">
        <v>4602</v>
      </c>
      <c r="I510" t="s">
        <v>588</v>
      </c>
      <c r="J510" t="s">
        <v>595</v>
      </c>
      <c r="K510" t="s">
        <v>2881</v>
      </c>
      <c r="O510" s="6"/>
      <c r="P510" s="6">
        <v>0</v>
      </c>
      <c r="Q510" s="2">
        <v>1</v>
      </c>
      <c r="R510" t="s">
        <v>166</v>
      </c>
    </row>
    <row r="511" spans="2:18" x14ac:dyDescent="0.3">
      <c r="B511" t="s">
        <v>5257</v>
      </c>
      <c r="C511" t="s">
        <v>21</v>
      </c>
      <c r="D511" t="s">
        <v>22</v>
      </c>
      <c r="E511" t="s">
        <v>1055</v>
      </c>
      <c r="G511" t="s">
        <v>4602</v>
      </c>
      <c r="I511" t="s">
        <v>1979</v>
      </c>
      <c r="J511" t="s">
        <v>595</v>
      </c>
      <c r="K511" t="s">
        <v>1201</v>
      </c>
      <c r="O511" s="6"/>
      <c r="P511" s="6"/>
      <c r="Q511" s="2"/>
      <c r="R511" t="s">
        <v>71</v>
      </c>
    </row>
    <row r="512" spans="2:18" x14ac:dyDescent="0.3">
      <c r="B512" t="s">
        <v>5258</v>
      </c>
      <c r="C512" t="s">
        <v>21</v>
      </c>
      <c r="D512" t="s">
        <v>22</v>
      </c>
      <c r="E512" t="s">
        <v>1019</v>
      </c>
      <c r="F512" t="s">
        <v>4808</v>
      </c>
      <c r="G512" t="s">
        <v>4602</v>
      </c>
      <c r="I512" t="s">
        <v>607</v>
      </c>
      <c r="J512" t="s">
        <v>595</v>
      </c>
      <c r="K512" t="s">
        <v>1021</v>
      </c>
      <c r="O512" s="6"/>
      <c r="P512" s="6"/>
      <c r="Q512" s="2"/>
      <c r="R512" t="s">
        <v>46</v>
      </c>
    </row>
    <row r="513" spans="2:18" x14ac:dyDescent="0.3">
      <c r="B513" t="s">
        <v>5259</v>
      </c>
      <c r="C513" t="s">
        <v>66</v>
      </c>
      <c r="D513" t="s">
        <v>67</v>
      </c>
      <c r="E513" t="s">
        <v>4048</v>
      </c>
      <c r="G513" t="s">
        <v>4602</v>
      </c>
      <c r="I513" t="s">
        <v>588</v>
      </c>
      <c r="J513" t="s">
        <v>595</v>
      </c>
      <c r="K513" t="s">
        <v>4047</v>
      </c>
      <c r="O513" s="6"/>
      <c r="P513" s="6">
        <v>100</v>
      </c>
      <c r="Q513" s="2"/>
      <c r="R513" t="s">
        <v>166</v>
      </c>
    </row>
    <row r="514" spans="2:18" x14ac:dyDescent="0.3">
      <c r="B514" t="s">
        <v>5260</v>
      </c>
      <c r="C514" t="s">
        <v>37</v>
      </c>
      <c r="D514" t="s">
        <v>38</v>
      </c>
      <c r="E514" t="s">
        <v>1825</v>
      </c>
      <c r="G514" t="s">
        <v>4602</v>
      </c>
      <c r="I514" t="s">
        <v>588</v>
      </c>
      <c r="J514" t="s">
        <v>595</v>
      </c>
      <c r="K514" t="s">
        <v>1826</v>
      </c>
      <c r="N514" t="s">
        <v>1827</v>
      </c>
      <c r="O514" s="6"/>
      <c r="P514" s="6">
        <v>108</v>
      </c>
      <c r="Q514" s="2">
        <v>1</v>
      </c>
      <c r="R514" t="s">
        <v>166</v>
      </c>
    </row>
    <row r="515" spans="2:18" x14ac:dyDescent="0.3">
      <c r="B515" t="s">
        <v>5261</v>
      </c>
      <c r="C515" t="s">
        <v>48</v>
      </c>
      <c r="D515" t="s">
        <v>49</v>
      </c>
      <c r="E515" t="s">
        <v>4012</v>
      </c>
      <c r="G515" t="s">
        <v>4602</v>
      </c>
      <c r="I515" t="s">
        <v>588</v>
      </c>
      <c r="J515" t="s">
        <v>595</v>
      </c>
      <c r="K515" t="s">
        <v>4013</v>
      </c>
      <c r="O515" s="6"/>
      <c r="P515" s="6">
        <v>100</v>
      </c>
      <c r="Q515" s="2">
        <v>1</v>
      </c>
      <c r="R515" t="s">
        <v>166</v>
      </c>
    </row>
    <row r="516" spans="2:18" x14ac:dyDescent="0.3">
      <c r="B516" t="s">
        <v>5262</v>
      </c>
      <c r="C516" t="s">
        <v>48</v>
      </c>
      <c r="D516" t="s">
        <v>403</v>
      </c>
      <c r="E516" t="s">
        <v>1465</v>
      </c>
      <c r="G516" t="s">
        <v>4602</v>
      </c>
      <c r="I516" t="s">
        <v>588</v>
      </c>
      <c r="J516" t="s">
        <v>595</v>
      </c>
      <c r="K516" t="s">
        <v>1943</v>
      </c>
      <c r="O516" s="6"/>
      <c r="P516" s="6">
        <v>246</v>
      </c>
      <c r="Q516" s="2">
        <v>1</v>
      </c>
      <c r="R516" t="s">
        <v>166</v>
      </c>
    </row>
    <row r="517" spans="2:18" x14ac:dyDescent="0.3">
      <c r="B517" t="s">
        <v>5263</v>
      </c>
      <c r="C517" t="s">
        <v>48</v>
      </c>
      <c r="D517" t="s">
        <v>403</v>
      </c>
      <c r="E517" t="s">
        <v>1465</v>
      </c>
      <c r="F517" t="s">
        <v>2231</v>
      </c>
      <c r="G517" t="s">
        <v>4602</v>
      </c>
      <c r="I517" t="s">
        <v>588</v>
      </c>
      <c r="J517" t="s">
        <v>595</v>
      </c>
      <c r="K517" t="s">
        <v>1943</v>
      </c>
      <c r="O517" s="6"/>
      <c r="P517" s="6">
        <v>140</v>
      </c>
      <c r="Q517" s="2">
        <v>1</v>
      </c>
      <c r="R517" t="s">
        <v>166</v>
      </c>
    </row>
    <row r="518" spans="2:18" x14ac:dyDescent="0.3">
      <c r="B518" t="s">
        <v>5264</v>
      </c>
      <c r="C518" t="s">
        <v>48</v>
      </c>
      <c r="D518" t="s">
        <v>403</v>
      </c>
      <c r="E518" t="s">
        <v>1678</v>
      </c>
      <c r="G518" t="s">
        <v>4602</v>
      </c>
      <c r="I518" t="s">
        <v>588</v>
      </c>
      <c r="J518" t="s">
        <v>599</v>
      </c>
      <c r="K518" t="s">
        <v>1679</v>
      </c>
      <c r="O518" s="6"/>
      <c r="P518" s="6">
        <v>50</v>
      </c>
      <c r="Q518" s="2">
        <v>1</v>
      </c>
      <c r="R518" t="s">
        <v>166</v>
      </c>
    </row>
    <row r="519" spans="2:18" x14ac:dyDescent="0.3">
      <c r="Q519" s="2"/>
    </row>
    <row r="520" spans="2:18" x14ac:dyDescent="0.3">
      <c r="Q520" s="2"/>
    </row>
    <row r="521" spans="2:18" x14ac:dyDescent="0.3">
      <c r="Q521" s="2"/>
    </row>
    <row r="522" spans="2:18" x14ac:dyDescent="0.3">
      <c r="Q522" s="2"/>
    </row>
    <row r="523" spans="2:18" x14ac:dyDescent="0.3">
      <c r="Q523" s="2"/>
    </row>
    <row r="524" spans="2:18" x14ac:dyDescent="0.3">
      <c r="Q524" s="2"/>
    </row>
    <row r="525" spans="2:18" x14ac:dyDescent="0.3">
      <c r="Q525" s="2"/>
    </row>
    <row r="526" spans="2:18" x14ac:dyDescent="0.3">
      <c r="Q526" s="2"/>
    </row>
    <row r="527" spans="2:18" x14ac:dyDescent="0.3">
      <c r="Q527" s="2"/>
    </row>
    <row r="529" spans="17:17" x14ac:dyDescent="0.3">
      <c r="Q529" s="2"/>
    </row>
    <row r="531" spans="17:17" x14ac:dyDescent="0.3">
      <c r="Q531" s="2"/>
    </row>
    <row r="532" spans="17:17" x14ac:dyDescent="0.3">
      <c r="Q532" s="2"/>
    </row>
    <row r="535" spans="17:17" x14ac:dyDescent="0.3">
      <c r="Q535" s="2"/>
    </row>
    <row r="539" spans="17:17" x14ac:dyDescent="0.3">
      <c r="Q539" s="2"/>
    </row>
    <row r="540" spans="17:17" x14ac:dyDescent="0.3">
      <c r="Q540" s="2"/>
    </row>
    <row r="541" spans="17:17" x14ac:dyDescent="0.3">
      <c r="Q541" s="2"/>
    </row>
    <row r="542" spans="17:17" x14ac:dyDescent="0.3">
      <c r="Q542" s="2"/>
    </row>
    <row r="543" spans="17:17" x14ac:dyDescent="0.3">
      <c r="Q543" s="2"/>
    </row>
    <row r="544" spans="17:17" x14ac:dyDescent="0.3">
      <c r="Q544" s="2"/>
    </row>
    <row r="545" spans="17:17" x14ac:dyDescent="0.3">
      <c r="Q545" s="2"/>
    </row>
    <row r="546" spans="17:17" x14ac:dyDescent="0.3">
      <c r="Q546" s="2"/>
    </row>
    <row r="547" spans="17:17" x14ac:dyDescent="0.3">
      <c r="Q547" s="2"/>
    </row>
    <row r="548" spans="17:17" x14ac:dyDescent="0.3">
      <c r="Q548" s="2"/>
    </row>
    <row r="549" spans="17:17" x14ac:dyDescent="0.3">
      <c r="Q549" s="2"/>
    </row>
    <row r="550" spans="17:17" x14ac:dyDescent="0.3">
      <c r="Q550" s="2"/>
    </row>
    <row r="551" spans="17:17" x14ac:dyDescent="0.3">
      <c r="Q551" s="2"/>
    </row>
    <row r="552" spans="17:17" x14ac:dyDescent="0.3">
      <c r="Q552" s="2"/>
    </row>
    <row r="553" spans="17:17" x14ac:dyDescent="0.3">
      <c r="Q553" s="2"/>
    </row>
    <row r="554" spans="17:17" x14ac:dyDescent="0.3">
      <c r="Q554" s="2"/>
    </row>
    <row r="555" spans="17:17" x14ac:dyDescent="0.3">
      <c r="Q555" s="2"/>
    </row>
    <row r="556" spans="17:17" x14ac:dyDescent="0.3">
      <c r="Q556" s="2"/>
    </row>
    <row r="557" spans="17:17" x14ac:dyDescent="0.3">
      <c r="Q557" s="2"/>
    </row>
    <row r="558" spans="17:17" x14ac:dyDescent="0.3">
      <c r="Q558" s="2"/>
    </row>
    <row r="559" spans="17:17" x14ac:dyDescent="0.3">
      <c r="Q559" s="2"/>
    </row>
    <row r="560" spans="17:17" x14ac:dyDescent="0.3">
      <c r="Q560" s="2"/>
    </row>
    <row r="561" spans="17:17" x14ac:dyDescent="0.3">
      <c r="Q561" s="2"/>
    </row>
    <row r="562" spans="17:17" x14ac:dyDescent="0.3">
      <c r="Q562" s="2"/>
    </row>
    <row r="563" spans="17:17" x14ac:dyDescent="0.3">
      <c r="Q563" s="2"/>
    </row>
    <row r="564" spans="17:17" x14ac:dyDescent="0.3">
      <c r="Q564" s="2"/>
    </row>
    <row r="565" spans="17:17" x14ac:dyDescent="0.3">
      <c r="Q565" s="2"/>
    </row>
    <row r="566" spans="17:17" x14ac:dyDescent="0.3">
      <c r="Q566" s="2"/>
    </row>
    <row r="567" spans="17:17" x14ac:dyDescent="0.3">
      <c r="Q567" s="2"/>
    </row>
    <row r="568" spans="17:17" x14ac:dyDescent="0.3">
      <c r="Q568" s="2"/>
    </row>
    <row r="569" spans="17:17" x14ac:dyDescent="0.3">
      <c r="Q569" s="2"/>
    </row>
    <row r="570" spans="17:17" x14ac:dyDescent="0.3">
      <c r="Q570" s="2"/>
    </row>
    <row r="571" spans="17:17" x14ac:dyDescent="0.3">
      <c r="Q571" s="2"/>
    </row>
    <row r="572" spans="17:17" x14ac:dyDescent="0.3">
      <c r="Q572" s="2"/>
    </row>
    <row r="573" spans="17:17" x14ac:dyDescent="0.3">
      <c r="Q573" s="2"/>
    </row>
    <row r="574" spans="17:17" x14ac:dyDescent="0.3">
      <c r="Q574" s="2"/>
    </row>
    <row r="575" spans="17:17" x14ac:dyDescent="0.3">
      <c r="Q575" s="2"/>
    </row>
    <row r="576" spans="17:17" x14ac:dyDescent="0.3">
      <c r="Q576" s="2"/>
    </row>
    <row r="577" spans="17:17" x14ac:dyDescent="0.3">
      <c r="Q577" s="2"/>
    </row>
    <row r="578" spans="17:17" x14ac:dyDescent="0.3">
      <c r="Q578" s="2"/>
    </row>
    <row r="579" spans="17:17" x14ac:dyDescent="0.3">
      <c r="Q579" s="2"/>
    </row>
    <row r="580" spans="17:17" x14ac:dyDescent="0.3">
      <c r="Q580" s="2"/>
    </row>
    <row r="581" spans="17:17" x14ac:dyDescent="0.3">
      <c r="Q581" s="2"/>
    </row>
    <row r="582" spans="17:17" x14ac:dyDescent="0.3">
      <c r="Q582" s="2"/>
    </row>
    <row r="583" spans="17:17" x14ac:dyDescent="0.3">
      <c r="Q583" s="2"/>
    </row>
    <row r="584" spans="17:17" x14ac:dyDescent="0.3">
      <c r="Q584" s="2"/>
    </row>
    <row r="585" spans="17:17" x14ac:dyDescent="0.3">
      <c r="Q585" s="2"/>
    </row>
    <row r="586" spans="17:17" x14ac:dyDescent="0.3">
      <c r="Q586" s="2"/>
    </row>
    <row r="587" spans="17:17" x14ac:dyDescent="0.3">
      <c r="Q587" s="2"/>
    </row>
    <row r="588" spans="17:17" x14ac:dyDescent="0.3">
      <c r="Q588" s="2"/>
    </row>
    <row r="589" spans="17:17" x14ac:dyDescent="0.3">
      <c r="Q589" s="2"/>
    </row>
    <row r="590" spans="17:17" x14ac:dyDescent="0.3">
      <c r="Q590" s="2"/>
    </row>
    <row r="591" spans="17:17" x14ac:dyDescent="0.3">
      <c r="Q591" s="2"/>
    </row>
    <row r="592" spans="17:17" x14ac:dyDescent="0.3">
      <c r="Q592" s="2"/>
    </row>
    <row r="593" spans="17:17" x14ac:dyDescent="0.3">
      <c r="Q593" s="2"/>
    </row>
    <row r="594" spans="17:17" x14ac:dyDescent="0.3">
      <c r="Q594" s="2"/>
    </row>
    <row r="595" spans="17:17" x14ac:dyDescent="0.3">
      <c r="Q595" s="2"/>
    </row>
    <row r="596" spans="17:17" x14ac:dyDescent="0.3">
      <c r="Q596" s="2"/>
    </row>
    <row r="597" spans="17:17" x14ac:dyDescent="0.3">
      <c r="Q597" s="2"/>
    </row>
    <row r="598" spans="17:17" x14ac:dyDescent="0.3">
      <c r="Q598" s="2"/>
    </row>
    <row r="599" spans="17:17" x14ac:dyDescent="0.3">
      <c r="Q599" s="2"/>
    </row>
    <row r="600" spans="17:17" x14ac:dyDescent="0.3">
      <c r="Q600" s="2"/>
    </row>
    <row r="601" spans="17:17" x14ac:dyDescent="0.3">
      <c r="Q601" s="2"/>
    </row>
    <row r="602" spans="17:17" x14ac:dyDescent="0.3">
      <c r="Q602" s="2"/>
    </row>
    <row r="603" spans="17:17" x14ac:dyDescent="0.3">
      <c r="Q603" s="2"/>
    </row>
    <row r="604" spans="17:17" x14ac:dyDescent="0.3">
      <c r="Q604" s="2"/>
    </row>
    <row r="605" spans="17:17" x14ac:dyDescent="0.3">
      <c r="Q605" s="2"/>
    </row>
    <row r="606" spans="17:17" x14ac:dyDescent="0.3">
      <c r="Q606" s="2"/>
    </row>
    <row r="607" spans="17:17" x14ac:dyDescent="0.3">
      <c r="Q607" s="2"/>
    </row>
    <row r="608" spans="17:17" x14ac:dyDescent="0.3">
      <c r="Q608" s="2"/>
    </row>
    <row r="609" spans="17:17" x14ac:dyDescent="0.3">
      <c r="Q609" s="2"/>
    </row>
    <row r="610" spans="17:17" x14ac:dyDescent="0.3">
      <c r="Q610" s="2"/>
    </row>
    <row r="611" spans="17:17" x14ac:dyDescent="0.3">
      <c r="Q611" s="2"/>
    </row>
    <row r="612" spans="17:17" x14ac:dyDescent="0.3">
      <c r="Q612" s="2"/>
    </row>
    <row r="613" spans="17:17" x14ac:dyDescent="0.3">
      <c r="Q613" s="2"/>
    </row>
    <row r="614" spans="17:17" x14ac:dyDescent="0.3">
      <c r="Q614" s="2"/>
    </row>
    <row r="615" spans="17:17" x14ac:dyDescent="0.3">
      <c r="Q615" s="2"/>
    </row>
    <row r="616" spans="17:17" x14ac:dyDescent="0.3">
      <c r="Q616" s="2"/>
    </row>
    <row r="617" spans="17:17" x14ac:dyDescent="0.3">
      <c r="Q617" s="2"/>
    </row>
    <row r="618" spans="17:17" x14ac:dyDescent="0.3">
      <c r="Q618" s="2"/>
    </row>
    <row r="619" spans="17:17" x14ac:dyDescent="0.3">
      <c r="Q619" s="2"/>
    </row>
    <row r="620" spans="17:17" x14ac:dyDescent="0.3">
      <c r="Q620" s="2"/>
    </row>
    <row r="621" spans="17:17" x14ac:dyDescent="0.3">
      <c r="Q621" s="2"/>
    </row>
    <row r="622" spans="17:17" x14ac:dyDescent="0.3">
      <c r="Q622" s="2"/>
    </row>
    <row r="623" spans="17:17" x14ac:dyDescent="0.3">
      <c r="Q623" s="2"/>
    </row>
    <row r="624" spans="17:17" x14ac:dyDescent="0.3">
      <c r="Q624" s="2"/>
    </row>
    <row r="625" spans="17:17" x14ac:dyDescent="0.3">
      <c r="Q625" s="2"/>
    </row>
    <row r="626" spans="17:17" x14ac:dyDescent="0.3">
      <c r="Q626" s="2"/>
    </row>
    <row r="627" spans="17:17" x14ac:dyDescent="0.3">
      <c r="Q627" s="2"/>
    </row>
    <row r="628" spans="17:17" x14ac:dyDescent="0.3">
      <c r="Q628" s="2"/>
    </row>
    <row r="629" spans="17:17" x14ac:dyDescent="0.3">
      <c r="Q629" s="2"/>
    </row>
    <row r="630" spans="17:17" x14ac:dyDescent="0.3">
      <c r="Q630" s="2"/>
    </row>
    <row r="631" spans="17:17" x14ac:dyDescent="0.3">
      <c r="Q631" s="2"/>
    </row>
    <row r="632" spans="17:17" x14ac:dyDescent="0.3">
      <c r="Q632" s="2"/>
    </row>
    <row r="633" spans="17:17" x14ac:dyDescent="0.3">
      <c r="Q633" s="2"/>
    </row>
    <row r="634" spans="17:17" x14ac:dyDescent="0.3">
      <c r="Q634" s="2"/>
    </row>
    <row r="635" spans="17:17" x14ac:dyDescent="0.3">
      <c r="Q635" s="2"/>
    </row>
    <row r="636" spans="17:17" x14ac:dyDescent="0.3">
      <c r="Q636" s="2"/>
    </row>
    <row r="637" spans="17:17" x14ac:dyDescent="0.3">
      <c r="Q637" s="2"/>
    </row>
    <row r="638" spans="17:17" x14ac:dyDescent="0.3">
      <c r="Q638" s="2"/>
    </row>
    <row r="639" spans="17:17" x14ac:dyDescent="0.3">
      <c r="Q639" s="2"/>
    </row>
    <row r="640" spans="17:17" x14ac:dyDescent="0.3">
      <c r="Q640" s="2"/>
    </row>
    <row r="641" spans="17:17" x14ac:dyDescent="0.3">
      <c r="Q641" s="2"/>
    </row>
    <row r="642" spans="17:17" x14ac:dyDescent="0.3">
      <c r="Q642" s="2"/>
    </row>
    <row r="643" spans="17:17" x14ac:dyDescent="0.3">
      <c r="Q643" s="2"/>
    </row>
    <row r="644" spans="17:17" x14ac:dyDescent="0.3">
      <c r="Q644" s="2"/>
    </row>
    <row r="645" spans="17:17" x14ac:dyDescent="0.3">
      <c r="Q645" s="2"/>
    </row>
    <row r="646" spans="17:17" x14ac:dyDescent="0.3">
      <c r="Q646" s="2"/>
    </row>
    <row r="647" spans="17:17" x14ac:dyDescent="0.3">
      <c r="Q647" s="2"/>
    </row>
    <row r="648" spans="17:17" x14ac:dyDescent="0.3">
      <c r="Q648" s="2"/>
    </row>
    <row r="649" spans="17:17" x14ac:dyDescent="0.3">
      <c r="Q649" s="2"/>
    </row>
    <row r="650" spans="17:17" x14ac:dyDescent="0.3">
      <c r="Q650" s="2"/>
    </row>
    <row r="651" spans="17:17" x14ac:dyDescent="0.3">
      <c r="Q651" s="2"/>
    </row>
    <row r="652" spans="17:17" x14ac:dyDescent="0.3">
      <c r="Q652" s="2"/>
    </row>
    <row r="653" spans="17:17" x14ac:dyDescent="0.3">
      <c r="Q653" s="2"/>
    </row>
    <row r="654" spans="17:17" x14ac:dyDescent="0.3">
      <c r="Q654" s="2"/>
    </row>
    <row r="655" spans="17:17" x14ac:dyDescent="0.3">
      <c r="Q655" s="2"/>
    </row>
    <row r="656" spans="17:17" x14ac:dyDescent="0.3">
      <c r="Q656" s="2"/>
    </row>
    <row r="657" spans="17:17" x14ac:dyDescent="0.3">
      <c r="Q657" s="2"/>
    </row>
    <row r="658" spans="17:17" x14ac:dyDescent="0.3">
      <c r="Q658" s="2"/>
    </row>
    <row r="659" spans="17:17" x14ac:dyDescent="0.3">
      <c r="Q659" s="2"/>
    </row>
    <row r="660" spans="17:17" x14ac:dyDescent="0.3">
      <c r="Q660" s="2"/>
    </row>
    <row r="661" spans="17:17" x14ac:dyDescent="0.3">
      <c r="Q661" s="2"/>
    </row>
    <row r="662" spans="17:17" x14ac:dyDescent="0.3">
      <c r="Q662" s="2"/>
    </row>
    <row r="663" spans="17:17" x14ac:dyDescent="0.3">
      <c r="Q663" s="2"/>
    </row>
    <row r="664" spans="17:17" x14ac:dyDescent="0.3">
      <c r="Q664" s="2"/>
    </row>
    <row r="665" spans="17:17" x14ac:dyDescent="0.3">
      <c r="Q665" s="2"/>
    </row>
    <row r="666" spans="17:17" x14ac:dyDescent="0.3">
      <c r="Q666" s="2"/>
    </row>
    <row r="667" spans="17:17" x14ac:dyDescent="0.3">
      <c r="Q667" s="2"/>
    </row>
    <row r="668" spans="17:17" x14ac:dyDescent="0.3">
      <c r="Q668" s="2"/>
    </row>
    <row r="669" spans="17:17" x14ac:dyDescent="0.3">
      <c r="Q669" s="2"/>
    </row>
    <row r="670" spans="17:17" x14ac:dyDescent="0.3">
      <c r="Q670" s="2"/>
    </row>
    <row r="671" spans="17:17" x14ac:dyDescent="0.3">
      <c r="Q671" s="2"/>
    </row>
    <row r="672" spans="17:17" x14ac:dyDescent="0.3">
      <c r="Q672" s="2"/>
    </row>
    <row r="673" spans="17:17" x14ac:dyDescent="0.3">
      <c r="Q673" s="2"/>
    </row>
    <row r="674" spans="17:17" x14ac:dyDescent="0.3">
      <c r="Q674" s="2"/>
    </row>
    <row r="675" spans="17:17" x14ac:dyDescent="0.3">
      <c r="Q675" s="2"/>
    </row>
    <row r="676" spans="17:17" x14ac:dyDescent="0.3">
      <c r="Q676" s="2"/>
    </row>
    <row r="677" spans="17:17" x14ac:dyDescent="0.3">
      <c r="Q677" s="2"/>
    </row>
    <row r="678" spans="17:17" x14ac:dyDescent="0.3">
      <c r="Q678" s="2"/>
    </row>
    <row r="679" spans="17:17" x14ac:dyDescent="0.3">
      <c r="Q679" s="2"/>
    </row>
    <row r="680" spans="17:17" x14ac:dyDescent="0.3">
      <c r="Q680" s="2"/>
    </row>
    <row r="681" spans="17:17" x14ac:dyDescent="0.3">
      <c r="Q681" s="2"/>
    </row>
    <row r="682" spans="17:17" x14ac:dyDescent="0.3">
      <c r="Q682" s="2"/>
    </row>
    <row r="683" spans="17:17" x14ac:dyDescent="0.3">
      <c r="Q683" s="2"/>
    </row>
    <row r="684" spans="17:17" x14ac:dyDescent="0.3">
      <c r="Q684" s="2"/>
    </row>
    <row r="685" spans="17:17" x14ac:dyDescent="0.3">
      <c r="Q685" s="2"/>
    </row>
    <row r="686" spans="17:17" x14ac:dyDescent="0.3">
      <c r="Q686" s="2"/>
    </row>
    <row r="687" spans="17:17" x14ac:dyDescent="0.3">
      <c r="Q687" s="2"/>
    </row>
    <row r="688" spans="17:17" x14ac:dyDescent="0.3">
      <c r="Q688" s="2"/>
    </row>
    <row r="689" spans="17:17" x14ac:dyDescent="0.3">
      <c r="Q689" s="2"/>
    </row>
    <row r="690" spans="17:17" x14ac:dyDescent="0.3">
      <c r="Q690" s="2"/>
    </row>
    <row r="691" spans="17:17" x14ac:dyDescent="0.3">
      <c r="Q691" s="2"/>
    </row>
    <row r="692" spans="17:17" x14ac:dyDescent="0.3">
      <c r="Q692" s="2"/>
    </row>
    <row r="693" spans="17:17" x14ac:dyDescent="0.3">
      <c r="Q693" s="2"/>
    </row>
    <row r="694" spans="17:17" x14ac:dyDescent="0.3">
      <c r="Q694" s="2"/>
    </row>
    <row r="695" spans="17:17" x14ac:dyDescent="0.3">
      <c r="Q695" s="2"/>
    </row>
    <row r="696" spans="17:17" x14ac:dyDescent="0.3">
      <c r="Q696" s="2"/>
    </row>
    <row r="697" spans="17:17" x14ac:dyDescent="0.3">
      <c r="Q697" s="2"/>
    </row>
    <row r="698" spans="17:17" x14ac:dyDescent="0.3">
      <c r="Q698" s="2"/>
    </row>
    <row r="699" spans="17:17" x14ac:dyDescent="0.3">
      <c r="Q699" s="2"/>
    </row>
    <row r="700" spans="17:17" x14ac:dyDescent="0.3">
      <c r="Q700" s="2"/>
    </row>
    <row r="701" spans="17:17" x14ac:dyDescent="0.3">
      <c r="Q701" s="2"/>
    </row>
    <row r="702" spans="17:17" x14ac:dyDescent="0.3">
      <c r="Q702" s="2"/>
    </row>
    <row r="703" spans="17:17" x14ac:dyDescent="0.3">
      <c r="Q703" s="2"/>
    </row>
    <row r="704" spans="17:17" x14ac:dyDescent="0.3">
      <c r="Q704" s="2"/>
    </row>
    <row r="705" spans="17:17" x14ac:dyDescent="0.3">
      <c r="Q705" s="2"/>
    </row>
    <row r="706" spans="17:17" x14ac:dyDescent="0.3">
      <c r="Q706" s="2"/>
    </row>
    <row r="707" spans="17:17" x14ac:dyDescent="0.3">
      <c r="Q707" s="2"/>
    </row>
    <row r="708" spans="17:17" x14ac:dyDescent="0.3">
      <c r="Q708" s="2"/>
    </row>
    <row r="709" spans="17:17" x14ac:dyDescent="0.3">
      <c r="Q709" s="2"/>
    </row>
    <row r="710" spans="17:17" x14ac:dyDescent="0.3">
      <c r="Q710" s="2"/>
    </row>
    <row r="711" spans="17:17" x14ac:dyDescent="0.3">
      <c r="Q711" s="2"/>
    </row>
    <row r="712" spans="17:17" x14ac:dyDescent="0.3">
      <c r="Q712" s="2"/>
    </row>
    <row r="713" spans="17:17" x14ac:dyDescent="0.3">
      <c r="Q713" s="2"/>
    </row>
    <row r="714" spans="17:17" x14ac:dyDescent="0.3">
      <c r="Q714" s="2"/>
    </row>
    <row r="715" spans="17:17" x14ac:dyDescent="0.3">
      <c r="Q715" s="2"/>
    </row>
    <row r="716" spans="17:17" x14ac:dyDescent="0.3">
      <c r="Q716" s="2"/>
    </row>
    <row r="717" spans="17:17" x14ac:dyDescent="0.3">
      <c r="Q717" s="2"/>
    </row>
    <row r="718" spans="17:17" x14ac:dyDescent="0.3">
      <c r="Q718" s="2"/>
    </row>
    <row r="719" spans="17:17" x14ac:dyDescent="0.3">
      <c r="Q719" s="2"/>
    </row>
    <row r="720" spans="17:17" x14ac:dyDescent="0.3">
      <c r="Q720" s="2"/>
    </row>
    <row r="721" spans="17:17" x14ac:dyDescent="0.3">
      <c r="Q721" s="2"/>
    </row>
    <row r="722" spans="17:17" x14ac:dyDescent="0.3">
      <c r="Q722" s="2"/>
    </row>
    <row r="723" spans="17:17" x14ac:dyDescent="0.3">
      <c r="Q723" s="2"/>
    </row>
    <row r="724" spans="17:17" x14ac:dyDescent="0.3">
      <c r="Q724" s="2"/>
    </row>
    <row r="725" spans="17:17" x14ac:dyDescent="0.3">
      <c r="Q725" s="2"/>
    </row>
    <row r="726" spans="17:17" x14ac:dyDescent="0.3">
      <c r="Q726" s="2"/>
    </row>
    <row r="727" spans="17:17" x14ac:dyDescent="0.3">
      <c r="Q727" s="2"/>
    </row>
    <row r="728" spans="17:17" x14ac:dyDescent="0.3">
      <c r="Q728" s="2"/>
    </row>
    <row r="729" spans="17:17" x14ac:dyDescent="0.3">
      <c r="Q729" s="2"/>
    </row>
    <row r="730" spans="17:17" x14ac:dyDescent="0.3">
      <c r="Q730" s="2"/>
    </row>
    <row r="731" spans="17:17" x14ac:dyDescent="0.3">
      <c r="Q731" s="2"/>
    </row>
    <row r="732" spans="17:17" x14ac:dyDescent="0.3">
      <c r="Q732" s="2"/>
    </row>
    <row r="733" spans="17:17" x14ac:dyDescent="0.3">
      <c r="Q733" s="2"/>
    </row>
    <row r="734" spans="17:17" x14ac:dyDescent="0.3">
      <c r="Q734" s="2"/>
    </row>
    <row r="735" spans="17:17" x14ac:dyDescent="0.3">
      <c r="Q735" s="2"/>
    </row>
    <row r="736" spans="17:17" x14ac:dyDescent="0.3">
      <c r="Q736" s="2"/>
    </row>
    <row r="737" spans="17:17" x14ac:dyDescent="0.3">
      <c r="Q737" s="2"/>
    </row>
    <row r="738" spans="17:17" x14ac:dyDescent="0.3">
      <c r="Q738" s="2"/>
    </row>
    <row r="739" spans="17:17" x14ac:dyDescent="0.3">
      <c r="Q739" s="2"/>
    </row>
    <row r="740" spans="17:17" x14ac:dyDescent="0.3">
      <c r="Q740" s="2"/>
    </row>
    <row r="741" spans="17:17" x14ac:dyDescent="0.3">
      <c r="Q741" s="2"/>
    </row>
    <row r="742" spans="17:17" x14ac:dyDescent="0.3">
      <c r="Q742" s="2"/>
    </row>
    <row r="743" spans="17:17" x14ac:dyDescent="0.3">
      <c r="Q743" s="2"/>
    </row>
    <row r="744" spans="17:17" x14ac:dyDescent="0.3">
      <c r="Q744" s="2"/>
    </row>
    <row r="745" spans="17:17" x14ac:dyDescent="0.3">
      <c r="Q745" s="2"/>
    </row>
    <row r="746" spans="17:17" x14ac:dyDescent="0.3">
      <c r="Q746" s="2"/>
    </row>
    <row r="747" spans="17:17" x14ac:dyDescent="0.3">
      <c r="Q747" s="2"/>
    </row>
    <row r="748" spans="17:17" x14ac:dyDescent="0.3">
      <c r="Q748" s="2"/>
    </row>
    <row r="749" spans="17:17" x14ac:dyDescent="0.3">
      <c r="Q749" s="2"/>
    </row>
    <row r="750" spans="17:17" x14ac:dyDescent="0.3">
      <c r="Q750" s="2"/>
    </row>
    <row r="751" spans="17:17" x14ac:dyDescent="0.3">
      <c r="Q751" s="2"/>
    </row>
    <row r="752" spans="17:17" x14ac:dyDescent="0.3">
      <c r="Q752" s="2"/>
    </row>
    <row r="753" spans="17:17" x14ac:dyDescent="0.3">
      <c r="Q753" s="2"/>
    </row>
    <row r="754" spans="17:17" x14ac:dyDescent="0.3">
      <c r="Q754" s="2"/>
    </row>
    <row r="755" spans="17:17" x14ac:dyDescent="0.3">
      <c r="Q755" s="2"/>
    </row>
    <row r="756" spans="17:17" x14ac:dyDescent="0.3">
      <c r="Q756" s="2"/>
    </row>
    <row r="757" spans="17:17" x14ac:dyDescent="0.3">
      <c r="Q757" s="2"/>
    </row>
    <row r="758" spans="17:17" x14ac:dyDescent="0.3">
      <c r="Q758" s="2"/>
    </row>
    <row r="759" spans="17:17" x14ac:dyDescent="0.3">
      <c r="Q759" s="2"/>
    </row>
    <row r="760" spans="17:17" x14ac:dyDescent="0.3">
      <c r="Q760" s="2"/>
    </row>
    <row r="761" spans="17:17" x14ac:dyDescent="0.3">
      <c r="Q761" s="2"/>
    </row>
    <row r="762" spans="17:17" x14ac:dyDescent="0.3">
      <c r="Q762" s="2"/>
    </row>
    <row r="763" spans="17:17" x14ac:dyDescent="0.3">
      <c r="Q763" s="2"/>
    </row>
    <row r="764" spans="17:17" x14ac:dyDescent="0.3">
      <c r="Q764" s="2"/>
    </row>
    <row r="765" spans="17:17" x14ac:dyDescent="0.3">
      <c r="Q765" s="2"/>
    </row>
    <row r="766" spans="17:17" x14ac:dyDescent="0.3">
      <c r="Q766" s="2"/>
    </row>
    <row r="767" spans="17:17" x14ac:dyDescent="0.3">
      <c r="Q767" s="2"/>
    </row>
    <row r="768" spans="17:17" x14ac:dyDescent="0.3">
      <c r="Q768" s="2"/>
    </row>
    <row r="769" spans="17:17" x14ac:dyDescent="0.3">
      <c r="Q769" s="2"/>
    </row>
    <row r="770" spans="17:17" x14ac:dyDescent="0.3">
      <c r="Q770" s="2"/>
    </row>
    <row r="771" spans="17:17" x14ac:dyDescent="0.3">
      <c r="Q771" s="2"/>
    </row>
    <row r="772" spans="17:17" x14ac:dyDescent="0.3">
      <c r="Q772" s="2"/>
    </row>
    <row r="773" spans="17:17" x14ac:dyDescent="0.3">
      <c r="Q773" s="2"/>
    </row>
    <row r="774" spans="17:17" x14ac:dyDescent="0.3">
      <c r="Q774" s="2"/>
    </row>
    <row r="775" spans="17:17" x14ac:dyDescent="0.3">
      <c r="Q775" s="2"/>
    </row>
    <row r="776" spans="17:17" x14ac:dyDescent="0.3">
      <c r="Q776" s="2"/>
    </row>
    <row r="777" spans="17:17" x14ac:dyDescent="0.3">
      <c r="Q777" s="2"/>
    </row>
    <row r="778" spans="17:17" x14ac:dyDescent="0.3">
      <c r="Q778" s="2"/>
    </row>
    <row r="779" spans="17:17" x14ac:dyDescent="0.3">
      <c r="Q779" s="2"/>
    </row>
    <row r="780" spans="17:17" x14ac:dyDescent="0.3">
      <c r="Q780" s="2"/>
    </row>
    <row r="781" spans="17:17" x14ac:dyDescent="0.3">
      <c r="Q781" s="2"/>
    </row>
    <row r="782" spans="17:17" x14ac:dyDescent="0.3">
      <c r="Q782" s="2"/>
    </row>
    <row r="783" spans="17:17" x14ac:dyDescent="0.3">
      <c r="Q783" s="2"/>
    </row>
    <row r="784" spans="17:17" x14ac:dyDescent="0.3">
      <c r="Q784" s="2"/>
    </row>
    <row r="785" spans="17:17" x14ac:dyDescent="0.3">
      <c r="Q785" s="2"/>
    </row>
    <row r="786" spans="17:17" x14ac:dyDescent="0.3">
      <c r="Q786" s="2"/>
    </row>
    <row r="787" spans="17:17" x14ac:dyDescent="0.3">
      <c r="Q787" s="2"/>
    </row>
    <row r="788" spans="17:17" x14ac:dyDescent="0.3">
      <c r="Q788" s="2"/>
    </row>
    <row r="789" spans="17:17" x14ac:dyDescent="0.3">
      <c r="Q789" s="2"/>
    </row>
    <row r="790" spans="17:17" x14ac:dyDescent="0.3">
      <c r="Q790" s="2"/>
    </row>
    <row r="791" spans="17:17" x14ac:dyDescent="0.3">
      <c r="Q791" s="2"/>
    </row>
    <row r="792" spans="17:17" x14ac:dyDescent="0.3">
      <c r="Q792" s="2"/>
    </row>
    <row r="793" spans="17:17" x14ac:dyDescent="0.3">
      <c r="Q793" s="2"/>
    </row>
    <row r="794" spans="17:17" x14ac:dyDescent="0.3">
      <c r="Q794" s="2"/>
    </row>
    <row r="795" spans="17:17" x14ac:dyDescent="0.3">
      <c r="Q795" s="2"/>
    </row>
    <row r="796" spans="17:17" x14ac:dyDescent="0.3">
      <c r="Q796" s="2"/>
    </row>
    <row r="797" spans="17:17" x14ac:dyDescent="0.3">
      <c r="Q797" s="2"/>
    </row>
    <row r="798" spans="17:17" x14ac:dyDescent="0.3">
      <c r="Q798" s="2"/>
    </row>
    <row r="799" spans="17:17" x14ac:dyDescent="0.3">
      <c r="Q799" s="2"/>
    </row>
    <row r="800" spans="17:17" x14ac:dyDescent="0.3">
      <c r="Q800" s="2"/>
    </row>
    <row r="801" spans="17:17" x14ac:dyDescent="0.3">
      <c r="Q801" s="2"/>
    </row>
    <row r="802" spans="17:17" x14ac:dyDescent="0.3">
      <c r="Q802" s="2"/>
    </row>
    <row r="803" spans="17:17" x14ac:dyDescent="0.3">
      <c r="Q803" s="2"/>
    </row>
    <row r="804" spans="17:17" x14ac:dyDescent="0.3">
      <c r="Q804" s="2"/>
    </row>
    <row r="805" spans="17:17" x14ac:dyDescent="0.3">
      <c r="Q805" s="2"/>
    </row>
    <row r="806" spans="17:17" x14ac:dyDescent="0.3">
      <c r="Q806" s="2"/>
    </row>
    <row r="807" spans="17:17" x14ac:dyDescent="0.3">
      <c r="Q807" s="2"/>
    </row>
    <row r="808" spans="17:17" x14ac:dyDescent="0.3">
      <c r="Q808" s="2"/>
    </row>
    <row r="809" spans="17:17" x14ac:dyDescent="0.3">
      <c r="Q809" s="2"/>
    </row>
    <row r="810" spans="17:17" x14ac:dyDescent="0.3">
      <c r="Q810" s="2"/>
    </row>
    <row r="811" spans="17:17" x14ac:dyDescent="0.3">
      <c r="Q811" s="2"/>
    </row>
    <row r="812" spans="17:17" x14ac:dyDescent="0.3">
      <c r="Q812" s="2"/>
    </row>
    <row r="813" spans="17:17" x14ac:dyDescent="0.3">
      <c r="Q813" s="2"/>
    </row>
    <row r="814" spans="17:17" x14ac:dyDescent="0.3">
      <c r="Q814" s="2"/>
    </row>
    <row r="815" spans="17:17" x14ac:dyDescent="0.3">
      <c r="Q815" s="2"/>
    </row>
    <row r="816" spans="17:17" x14ac:dyDescent="0.3">
      <c r="Q816" s="2"/>
    </row>
    <row r="817" spans="17:17" x14ac:dyDescent="0.3">
      <c r="Q817" s="2"/>
    </row>
    <row r="818" spans="17:17" x14ac:dyDescent="0.3">
      <c r="Q818" s="2"/>
    </row>
    <row r="819" spans="17:17" x14ac:dyDescent="0.3">
      <c r="Q819" s="2"/>
    </row>
    <row r="820" spans="17:17" x14ac:dyDescent="0.3">
      <c r="Q820" s="2"/>
    </row>
    <row r="821" spans="17:17" x14ac:dyDescent="0.3">
      <c r="Q821" s="2"/>
    </row>
    <row r="822" spans="17:17" x14ac:dyDescent="0.3">
      <c r="Q822" s="2"/>
    </row>
    <row r="823" spans="17:17" x14ac:dyDescent="0.3">
      <c r="Q823" s="2"/>
    </row>
    <row r="824" spans="17:17" x14ac:dyDescent="0.3">
      <c r="Q824" s="2"/>
    </row>
    <row r="825" spans="17:17" x14ac:dyDescent="0.3">
      <c r="Q825" s="2"/>
    </row>
    <row r="826" spans="17:17" x14ac:dyDescent="0.3">
      <c r="Q826" s="2"/>
    </row>
    <row r="827" spans="17:17" x14ac:dyDescent="0.3">
      <c r="Q827" s="2"/>
    </row>
    <row r="828" spans="17:17" x14ac:dyDescent="0.3">
      <c r="Q828" s="2"/>
    </row>
    <row r="829" spans="17:17" x14ac:dyDescent="0.3">
      <c r="Q829" s="2"/>
    </row>
    <row r="830" spans="17:17" x14ac:dyDescent="0.3">
      <c r="Q830" s="2"/>
    </row>
    <row r="831" spans="17:17" x14ac:dyDescent="0.3">
      <c r="Q831" s="2"/>
    </row>
    <row r="832" spans="17:17" x14ac:dyDescent="0.3">
      <c r="Q832" s="2"/>
    </row>
    <row r="833" spans="17:17" x14ac:dyDescent="0.3">
      <c r="Q833" s="2"/>
    </row>
    <row r="834" spans="17:17" x14ac:dyDescent="0.3">
      <c r="Q834" s="2"/>
    </row>
    <row r="835" spans="17:17" x14ac:dyDescent="0.3">
      <c r="Q835" s="2"/>
    </row>
    <row r="836" spans="17:17" x14ac:dyDescent="0.3">
      <c r="Q836" s="2"/>
    </row>
    <row r="837" spans="17:17" x14ac:dyDescent="0.3">
      <c r="Q837" s="2"/>
    </row>
    <row r="838" spans="17:17" x14ac:dyDescent="0.3">
      <c r="Q838" s="2"/>
    </row>
    <row r="839" spans="17:17" x14ac:dyDescent="0.3">
      <c r="Q839" s="2"/>
    </row>
    <row r="840" spans="17:17" x14ac:dyDescent="0.3">
      <c r="Q840" s="2"/>
    </row>
    <row r="841" spans="17:17" x14ac:dyDescent="0.3">
      <c r="Q841" s="2"/>
    </row>
    <row r="842" spans="17:17" x14ac:dyDescent="0.3">
      <c r="Q842" s="2"/>
    </row>
    <row r="843" spans="17:17" x14ac:dyDescent="0.3">
      <c r="Q843" s="2"/>
    </row>
    <row r="844" spans="17:17" x14ac:dyDescent="0.3">
      <c r="Q844" s="2"/>
    </row>
    <row r="845" spans="17:17" x14ac:dyDescent="0.3">
      <c r="Q845" s="2"/>
    </row>
    <row r="846" spans="17:17" x14ac:dyDescent="0.3">
      <c r="Q846" s="2"/>
    </row>
    <row r="847" spans="17:17" x14ac:dyDescent="0.3">
      <c r="Q847" s="2"/>
    </row>
    <row r="848" spans="17:17" x14ac:dyDescent="0.3">
      <c r="Q848" s="2"/>
    </row>
    <row r="849" spans="17:17" x14ac:dyDescent="0.3">
      <c r="Q849" s="2"/>
    </row>
    <row r="850" spans="17:17" x14ac:dyDescent="0.3">
      <c r="Q850" s="2"/>
    </row>
    <row r="851" spans="17:17" x14ac:dyDescent="0.3">
      <c r="Q851" s="2"/>
    </row>
    <row r="852" spans="17:17" x14ac:dyDescent="0.3">
      <c r="Q852" s="2"/>
    </row>
    <row r="853" spans="17:17" x14ac:dyDescent="0.3">
      <c r="Q853" s="2"/>
    </row>
    <row r="854" spans="17:17" x14ac:dyDescent="0.3">
      <c r="Q854" s="2"/>
    </row>
    <row r="855" spans="17:17" x14ac:dyDescent="0.3">
      <c r="Q855" s="2"/>
    </row>
    <row r="856" spans="17:17" x14ac:dyDescent="0.3">
      <c r="Q856" s="2"/>
    </row>
    <row r="857" spans="17:17" x14ac:dyDescent="0.3">
      <c r="Q857" s="2"/>
    </row>
    <row r="858" spans="17:17" x14ac:dyDescent="0.3">
      <c r="Q858" s="2"/>
    </row>
    <row r="859" spans="17:17" x14ac:dyDescent="0.3">
      <c r="Q859" s="2"/>
    </row>
    <row r="860" spans="17:17" x14ac:dyDescent="0.3">
      <c r="Q860" s="2"/>
    </row>
    <row r="861" spans="17:17" x14ac:dyDescent="0.3">
      <c r="Q861" s="2"/>
    </row>
    <row r="862" spans="17:17" x14ac:dyDescent="0.3">
      <c r="Q862" s="2"/>
    </row>
    <row r="863" spans="17:17" x14ac:dyDescent="0.3">
      <c r="Q863" s="2"/>
    </row>
    <row r="864" spans="17:17" x14ac:dyDescent="0.3">
      <c r="Q864" s="2"/>
    </row>
    <row r="865" spans="17:17" x14ac:dyDescent="0.3">
      <c r="Q865" s="2"/>
    </row>
    <row r="866" spans="17:17" x14ac:dyDescent="0.3">
      <c r="Q866" s="2"/>
    </row>
    <row r="867" spans="17:17" x14ac:dyDescent="0.3">
      <c r="Q867" s="2"/>
    </row>
    <row r="868" spans="17:17" x14ac:dyDescent="0.3">
      <c r="Q868" s="2"/>
    </row>
    <row r="869" spans="17:17" x14ac:dyDescent="0.3">
      <c r="Q869" s="2"/>
    </row>
    <row r="870" spans="17:17" x14ac:dyDescent="0.3">
      <c r="Q870" s="2"/>
    </row>
    <row r="871" spans="17:17" x14ac:dyDescent="0.3">
      <c r="Q871" s="2"/>
    </row>
    <row r="872" spans="17:17" x14ac:dyDescent="0.3">
      <c r="Q872" s="2"/>
    </row>
    <row r="873" spans="17:17" x14ac:dyDescent="0.3">
      <c r="Q873" s="2"/>
    </row>
    <row r="874" spans="17:17" x14ac:dyDescent="0.3">
      <c r="Q874" s="2"/>
    </row>
    <row r="875" spans="17:17" x14ac:dyDescent="0.3">
      <c r="Q875" s="2"/>
    </row>
    <row r="876" spans="17:17" x14ac:dyDescent="0.3">
      <c r="Q876" s="2"/>
    </row>
    <row r="877" spans="17:17" x14ac:dyDescent="0.3">
      <c r="Q877" s="2"/>
    </row>
    <row r="878" spans="17:17" x14ac:dyDescent="0.3">
      <c r="Q878" s="2"/>
    </row>
    <row r="879" spans="17:17" x14ac:dyDescent="0.3">
      <c r="Q879" s="2"/>
    </row>
    <row r="880" spans="17:17" x14ac:dyDescent="0.3">
      <c r="Q880" s="2"/>
    </row>
    <row r="881" spans="17:17" x14ac:dyDescent="0.3">
      <c r="Q881" s="2"/>
    </row>
    <row r="882" spans="17:17" x14ac:dyDescent="0.3">
      <c r="Q882" s="2"/>
    </row>
    <row r="883" spans="17:17" x14ac:dyDescent="0.3">
      <c r="Q883" s="2"/>
    </row>
    <row r="884" spans="17:17" x14ac:dyDescent="0.3">
      <c r="Q884" s="2"/>
    </row>
    <row r="885" spans="17:17" x14ac:dyDescent="0.3">
      <c r="Q885" s="2"/>
    </row>
    <row r="886" spans="17:17" x14ac:dyDescent="0.3">
      <c r="Q886" s="2"/>
    </row>
    <row r="887" spans="17:17" x14ac:dyDescent="0.3">
      <c r="Q887" s="2"/>
    </row>
    <row r="888" spans="17:17" x14ac:dyDescent="0.3">
      <c r="Q888" s="2"/>
    </row>
    <row r="889" spans="17:17" x14ac:dyDescent="0.3">
      <c r="Q889" s="2"/>
    </row>
    <row r="890" spans="17:17" x14ac:dyDescent="0.3">
      <c r="Q890" s="2"/>
    </row>
    <row r="891" spans="17:17" x14ac:dyDescent="0.3">
      <c r="Q891" s="2"/>
    </row>
    <row r="892" spans="17:17" x14ac:dyDescent="0.3">
      <c r="Q892" s="2"/>
    </row>
    <row r="893" spans="17:17" x14ac:dyDescent="0.3">
      <c r="Q893" s="2"/>
    </row>
    <row r="894" spans="17:17" x14ac:dyDescent="0.3">
      <c r="Q894" s="2"/>
    </row>
    <row r="895" spans="17:17" x14ac:dyDescent="0.3">
      <c r="Q895" s="2"/>
    </row>
    <row r="896" spans="17:17" x14ac:dyDescent="0.3">
      <c r="Q896" s="2"/>
    </row>
    <row r="897" spans="17:17" x14ac:dyDescent="0.3">
      <c r="Q897" s="2"/>
    </row>
    <row r="898" spans="17:17" x14ac:dyDescent="0.3">
      <c r="Q898" s="2"/>
    </row>
    <row r="899" spans="17:17" x14ac:dyDescent="0.3">
      <c r="Q899" s="2"/>
    </row>
    <row r="900" spans="17:17" x14ac:dyDescent="0.3">
      <c r="Q900" s="2"/>
    </row>
    <row r="901" spans="17:17" x14ac:dyDescent="0.3">
      <c r="Q901" s="2"/>
    </row>
    <row r="902" spans="17:17" x14ac:dyDescent="0.3">
      <c r="Q902" s="2"/>
    </row>
    <row r="903" spans="17:17" x14ac:dyDescent="0.3">
      <c r="Q903" s="2"/>
    </row>
    <row r="904" spans="17:17" x14ac:dyDescent="0.3">
      <c r="Q904" s="2"/>
    </row>
    <row r="905" spans="17:17" x14ac:dyDescent="0.3">
      <c r="Q905" s="2"/>
    </row>
    <row r="906" spans="17:17" x14ac:dyDescent="0.3">
      <c r="Q906" s="2"/>
    </row>
    <row r="907" spans="17:17" x14ac:dyDescent="0.3">
      <c r="Q907" s="2"/>
    </row>
    <row r="908" spans="17:17" x14ac:dyDescent="0.3">
      <c r="Q908" s="2"/>
    </row>
    <row r="909" spans="17:17" x14ac:dyDescent="0.3">
      <c r="Q909" s="2"/>
    </row>
    <row r="910" spans="17:17" x14ac:dyDescent="0.3">
      <c r="Q910" s="2"/>
    </row>
    <row r="911" spans="17:17" x14ac:dyDescent="0.3">
      <c r="Q911" s="2"/>
    </row>
    <row r="912" spans="17:17" x14ac:dyDescent="0.3">
      <c r="Q912" s="2"/>
    </row>
    <row r="913" spans="17:17" x14ac:dyDescent="0.3">
      <c r="Q913" s="2"/>
    </row>
    <row r="914" spans="17:17" x14ac:dyDescent="0.3">
      <c r="Q914" s="2"/>
    </row>
    <row r="915" spans="17:17" x14ac:dyDescent="0.3">
      <c r="Q915" s="2"/>
    </row>
    <row r="916" spans="17:17" x14ac:dyDescent="0.3">
      <c r="Q916" s="2"/>
    </row>
    <row r="917" spans="17:17" x14ac:dyDescent="0.3">
      <c r="Q917" s="2"/>
    </row>
    <row r="918" spans="17:17" x14ac:dyDescent="0.3">
      <c r="Q918" s="2"/>
    </row>
    <row r="919" spans="17:17" x14ac:dyDescent="0.3">
      <c r="Q919" s="2"/>
    </row>
    <row r="920" spans="17:17" x14ac:dyDescent="0.3">
      <c r="Q920" s="2"/>
    </row>
    <row r="921" spans="17:17" x14ac:dyDescent="0.3">
      <c r="Q921" s="2"/>
    </row>
    <row r="922" spans="17:17" x14ac:dyDescent="0.3">
      <c r="Q922" s="2"/>
    </row>
    <row r="923" spans="17:17" x14ac:dyDescent="0.3">
      <c r="Q923" s="2"/>
    </row>
    <row r="924" spans="17:17" x14ac:dyDescent="0.3">
      <c r="Q924" s="2"/>
    </row>
    <row r="925" spans="17:17" x14ac:dyDescent="0.3">
      <c r="Q925" s="2"/>
    </row>
    <row r="926" spans="17:17" x14ac:dyDescent="0.3">
      <c r="Q926" s="2"/>
    </row>
    <row r="927" spans="17:17" x14ac:dyDescent="0.3">
      <c r="Q927" s="2"/>
    </row>
    <row r="928" spans="17:17" x14ac:dyDescent="0.3">
      <c r="Q928" s="2"/>
    </row>
    <row r="929" spans="17:17" x14ac:dyDescent="0.3">
      <c r="Q929" s="2"/>
    </row>
    <row r="930" spans="17:17" x14ac:dyDescent="0.3">
      <c r="Q930" s="2"/>
    </row>
    <row r="931" spans="17:17" x14ac:dyDescent="0.3">
      <c r="Q931" s="2"/>
    </row>
    <row r="932" spans="17:17" x14ac:dyDescent="0.3">
      <c r="Q932" s="2"/>
    </row>
    <row r="933" spans="17:17" x14ac:dyDescent="0.3">
      <c r="Q933" s="2"/>
    </row>
    <row r="934" spans="17:17" x14ac:dyDescent="0.3">
      <c r="Q934" s="2"/>
    </row>
    <row r="935" spans="17:17" x14ac:dyDescent="0.3">
      <c r="Q935" s="2"/>
    </row>
    <row r="936" spans="17:17" x14ac:dyDescent="0.3">
      <c r="Q936" s="2"/>
    </row>
    <row r="937" spans="17:17" x14ac:dyDescent="0.3">
      <c r="Q937" s="2"/>
    </row>
    <row r="938" spans="17:17" x14ac:dyDescent="0.3">
      <c r="Q938" s="2"/>
    </row>
    <row r="939" spans="17:17" x14ac:dyDescent="0.3">
      <c r="Q939" s="2"/>
    </row>
    <row r="940" spans="17:17" x14ac:dyDescent="0.3">
      <c r="Q940" s="2"/>
    </row>
    <row r="941" spans="17:17" x14ac:dyDescent="0.3">
      <c r="Q941" s="2"/>
    </row>
    <row r="942" spans="17:17" x14ac:dyDescent="0.3">
      <c r="Q942" s="2"/>
    </row>
    <row r="943" spans="17:17" x14ac:dyDescent="0.3">
      <c r="Q943" s="2"/>
    </row>
    <row r="944" spans="17:17" x14ac:dyDescent="0.3">
      <c r="Q944" s="2"/>
    </row>
    <row r="945" spans="17:17" x14ac:dyDescent="0.3">
      <c r="Q945" s="2"/>
    </row>
    <row r="946" spans="17:17" x14ac:dyDescent="0.3">
      <c r="Q946" s="2"/>
    </row>
    <row r="947" spans="17:17" x14ac:dyDescent="0.3">
      <c r="Q947" s="2"/>
    </row>
    <row r="948" spans="17:17" x14ac:dyDescent="0.3">
      <c r="Q948" s="2"/>
    </row>
    <row r="949" spans="17:17" x14ac:dyDescent="0.3">
      <c r="Q949" s="2"/>
    </row>
    <row r="950" spans="17:17" x14ac:dyDescent="0.3">
      <c r="Q950" s="2"/>
    </row>
    <row r="951" spans="17:17" x14ac:dyDescent="0.3">
      <c r="Q951" s="2"/>
    </row>
    <row r="952" spans="17:17" x14ac:dyDescent="0.3">
      <c r="Q952" s="2"/>
    </row>
    <row r="953" spans="17:17" x14ac:dyDescent="0.3">
      <c r="Q953" s="2"/>
    </row>
    <row r="954" spans="17:17" x14ac:dyDescent="0.3">
      <c r="Q954" s="2"/>
    </row>
    <row r="955" spans="17:17" x14ac:dyDescent="0.3">
      <c r="Q955" s="2"/>
    </row>
    <row r="956" spans="17:17" x14ac:dyDescent="0.3">
      <c r="Q956" s="2"/>
    </row>
    <row r="957" spans="17:17" x14ac:dyDescent="0.3">
      <c r="Q957" s="2"/>
    </row>
    <row r="958" spans="17:17" x14ac:dyDescent="0.3">
      <c r="Q958" s="2"/>
    </row>
    <row r="959" spans="17:17" x14ac:dyDescent="0.3">
      <c r="Q959" s="2"/>
    </row>
    <row r="960" spans="17:17" x14ac:dyDescent="0.3">
      <c r="Q960" s="2"/>
    </row>
    <row r="961" spans="17:17" x14ac:dyDescent="0.3">
      <c r="Q961" s="2"/>
    </row>
    <row r="962" spans="17:17" x14ac:dyDescent="0.3">
      <c r="Q962" s="2"/>
    </row>
    <row r="963" spans="17:17" x14ac:dyDescent="0.3">
      <c r="Q963" s="2"/>
    </row>
    <row r="964" spans="17:17" x14ac:dyDescent="0.3">
      <c r="Q964" s="2"/>
    </row>
    <row r="965" spans="17:17" x14ac:dyDescent="0.3">
      <c r="Q965" s="2"/>
    </row>
    <row r="966" spans="17:17" x14ac:dyDescent="0.3">
      <c r="Q966" s="2"/>
    </row>
    <row r="967" spans="17:17" x14ac:dyDescent="0.3">
      <c r="Q967" s="2"/>
    </row>
    <row r="968" spans="17:17" x14ac:dyDescent="0.3">
      <c r="Q968" s="2"/>
    </row>
    <row r="969" spans="17:17" x14ac:dyDescent="0.3">
      <c r="Q969" s="2"/>
    </row>
    <row r="970" spans="17:17" x14ac:dyDescent="0.3">
      <c r="Q970" s="2"/>
    </row>
    <row r="971" spans="17:17" x14ac:dyDescent="0.3">
      <c r="Q971" s="2"/>
    </row>
    <row r="972" spans="17:17" x14ac:dyDescent="0.3">
      <c r="Q972" s="2"/>
    </row>
    <row r="973" spans="17:17" x14ac:dyDescent="0.3">
      <c r="Q973" s="2"/>
    </row>
    <row r="974" spans="17:17" x14ac:dyDescent="0.3">
      <c r="Q974" s="2"/>
    </row>
    <row r="975" spans="17:17" x14ac:dyDescent="0.3">
      <c r="Q975" s="2"/>
    </row>
    <row r="976" spans="17:17" x14ac:dyDescent="0.3">
      <c r="Q976" s="2"/>
    </row>
    <row r="977" spans="17:17" x14ac:dyDescent="0.3">
      <c r="Q977" s="2"/>
    </row>
    <row r="978" spans="17:17" x14ac:dyDescent="0.3">
      <c r="Q978" s="2"/>
    </row>
    <row r="979" spans="17:17" x14ac:dyDescent="0.3">
      <c r="Q979" s="2"/>
    </row>
    <row r="980" spans="17:17" x14ac:dyDescent="0.3">
      <c r="Q980" s="2"/>
    </row>
    <row r="981" spans="17:17" x14ac:dyDescent="0.3">
      <c r="Q981" s="2"/>
    </row>
    <row r="982" spans="17:17" x14ac:dyDescent="0.3">
      <c r="Q982" s="2"/>
    </row>
    <row r="983" spans="17:17" x14ac:dyDescent="0.3">
      <c r="Q983" s="2"/>
    </row>
    <row r="984" spans="17:17" x14ac:dyDescent="0.3">
      <c r="Q984" s="2"/>
    </row>
    <row r="985" spans="17:17" x14ac:dyDescent="0.3">
      <c r="Q985" s="2"/>
    </row>
    <row r="986" spans="17:17" x14ac:dyDescent="0.3">
      <c r="Q986" s="2"/>
    </row>
    <row r="987" spans="17:17" x14ac:dyDescent="0.3">
      <c r="Q987" s="2"/>
    </row>
    <row r="988" spans="17:17" x14ac:dyDescent="0.3">
      <c r="Q988" s="2"/>
    </row>
    <row r="989" spans="17:17" x14ac:dyDescent="0.3">
      <c r="Q989" s="2"/>
    </row>
    <row r="990" spans="17:17" x14ac:dyDescent="0.3">
      <c r="Q990" s="2"/>
    </row>
    <row r="991" spans="17:17" x14ac:dyDescent="0.3">
      <c r="Q991" s="2"/>
    </row>
    <row r="992" spans="17:17" x14ac:dyDescent="0.3">
      <c r="Q992" s="2"/>
    </row>
    <row r="993" spans="17:17" x14ac:dyDescent="0.3">
      <c r="Q993" s="2"/>
    </row>
    <row r="994" spans="17:17" x14ac:dyDescent="0.3">
      <c r="Q994" s="2"/>
    </row>
    <row r="995" spans="17:17" x14ac:dyDescent="0.3">
      <c r="Q995" s="2"/>
    </row>
    <row r="996" spans="17:17" x14ac:dyDescent="0.3">
      <c r="Q996" s="2"/>
    </row>
    <row r="997" spans="17:17" x14ac:dyDescent="0.3">
      <c r="Q997" s="2"/>
    </row>
    <row r="998" spans="17:17" x14ac:dyDescent="0.3">
      <c r="Q998" s="2"/>
    </row>
    <row r="999" spans="17:17" x14ac:dyDescent="0.3">
      <c r="Q999" s="2"/>
    </row>
    <row r="1000" spans="17:17" x14ac:dyDescent="0.3">
      <c r="Q1000" s="2"/>
    </row>
    <row r="1001" spans="17:17" x14ac:dyDescent="0.3">
      <c r="Q1001" s="2"/>
    </row>
    <row r="1002" spans="17:17" x14ac:dyDescent="0.3">
      <c r="Q1002" s="2"/>
    </row>
    <row r="1003" spans="17:17" x14ac:dyDescent="0.3">
      <c r="Q1003" s="2"/>
    </row>
    <row r="1004" spans="17:17" x14ac:dyDescent="0.3">
      <c r="Q1004" s="2"/>
    </row>
    <row r="1005" spans="17:17" x14ac:dyDescent="0.3">
      <c r="Q1005" s="2"/>
    </row>
    <row r="1006" spans="17:17" x14ac:dyDescent="0.3">
      <c r="Q1006" s="2"/>
    </row>
    <row r="1007" spans="17:17" x14ac:dyDescent="0.3">
      <c r="Q1007" s="2"/>
    </row>
    <row r="1008" spans="17:17" x14ac:dyDescent="0.3">
      <c r="Q1008" s="2"/>
    </row>
    <row r="1009" spans="17:17" x14ac:dyDescent="0.3">
      <c r="Q1009" s="2"/>
    </row>
    <row r="1010" spans="17:17" x14ac:dyDescent="0.3">
      <c r="Q1010" s="2"/>
    </row>
    <row r="1011" spans="17:17" x14ac:dyDescent="0.3">
      <c r="Q1011" s="2"/>
    </row>
    <row r="1012" spans="17:17" x14ac:dyDescent="0.3">
      <c r="Q1012" s="2"/>
    </row>
    <row r="1013" spans="17:17" x14ac:dyDescent="0.3">
      <c r="Q1013" s="2"/>
    </row>
    <row r="1014" spans="17:17" x14ac:dyDescent="0.3">
      <c r="Q1014" s="2"/>
    </row>
    <row r="1015" spans="17:17" x14ac:dyDescent="0.3">
      <c r="Q1015" s="2"/>
    </row>
    <row r="1016" spans="17:17" x14ac:dyDescent="0.3">
      <c r="Q1016" s="2"/>
    </row>
    <row r="1017" spans="17:17" x14ac:dyDescent="0.3">
      <c r="Q1017" s="2"/>
    </row>
    <row r="1018" spans="17:17" x14ac:dyDescent="0.3">
      <c r="Q1018" s="2"/>
    </row>
    <row r="1019" spans="17:17" x14ac:dyDescent="0.3">
      <c r="Q1019" s="2"/>
    </row>
    <row r="1020" spans="17:17" x14ac:dyDescent="0.3">
      <c r="Q1020" s="2"/>
    </row>
    <row r="1021" spans="17:17" x14ac:dyDescent="0.3">
      <c r="Q1021" s="2"/>
    </row>
    <row r="1022" spans="17:17" x14ac:dyDescent="0.3">
      <c r="Q1022" s="2"/>
    </row>
    <row r="1023" spans="17:17" x14ac:dyDescent="0.3">
      <c r="Q1023" s="2"/>
    </row>
    <row r="1024" spans="17:17" x14ac:dyDescent="0.3">
      <c r="Q1024" s="2"/>
    </row>
    <row r="1025" spans="17:17" x14ac:dyDescent="0.3">
      <c r="Q1025" s="2"/>
    </row>
    <row r="1026" spans="17:17" x14ac:dyDescent="0.3">
      <c r="Q1026" s="2"/>
    </row>
    <row r="1027" spans="17:17" x14ac:dyDescent="0.3">
      <c r="Q1027" s="2"/>
    </row>
    <row r="1028" spans="17:17" x14ac:dyDescent="0.3">
      <c r="Q1028" s="2"/>
    </row>
    <row r="1029" spans="17:17" x14ac:dyDescent="0.3">
      <c r="Q1029" s="2"/>
    </row>
    <row r="1030" spans="17:17" x14ac:dyDescent="0.3">
      <c r="Q1030" s="2"/>
    </row>
    <row r="1031" spans="17:17" x14ac:dyDescent="0.3">
      <c r="Q1031" s="2"/>
    </row>
    <row r="1032" spans="17:17" x14ac:dyDescent="0.3">
      <c r="Q1032" s="2"/>
    </row>
    <row r="1033" spans="17:17" x14ac:dyDescent="0.3">
      <c r="Q1033" s="2"/>
    </row>
    <row r="1034" spans="17:17" x14ac:dyDescent="0.3">
      <c r="Q1034" s="2"/>
    </row>
    <row r="1035" spans="17:17" x14ac:dyDescent="0.3">
      <c r="Q1035" s="2"/>
    </row>
    <row r="1036" spans="17:17" x14ac:dyDescent="0.3">
      <c r="Q1036" s="2"/>
    </row>
    <row r="1037" spans="17:17" x14ac:dyDescent="0.3">
      <c r="Q1037" s="2"/>
    </row>
    <row r="1038" spans="17:17" x14ac:dyDescent="0.3">
      <c r="Q1038" s="2"/>
    </row>
    <row r="1039" spans="17:17" x14ac:dyDescent="0.3">
      <c r="Q1039" s="2"/>
    </row>
    <row r="1040" spans="17:17" x14ac:dyDescent="0.3">
      <c r="Q1040" s="2"/>
    </row>
    <row r="1041" spans="17:17" x14ac:dyDescent="0.3">
      <c r="Q1041" s="2"/>
    </row>
    <row r="1042" spans="17:17" x14ac:dyDescent="0.3">
      <c r="Q1042" s="2"/>
    </row>
    <row r="1043" spans="17:17" x14ac:dyDescent="0.3">
      <c r="Q1043" s="2"/>
    </row>
    <row r="1044" spans="17:17" x14ac:dyDescent="0.3">
      <c r="Q1044" s="2"/>
    </row>
    <row r="1045" spans="17:17" x14ac:dyDescent="0.3">
      <c r="Q1045" s="2"/>
    </row>
    <row r="1046" spans="17:17" x14ac:dyDescent="0.3">
      <c r="Q1046" s="2"/>
    </row>
    <row r="1047" spans="17:17" x14ac:dyDescent="0.3">
      <c r="Q1047" s="2"/>
    </row>
    <row r="1048" spans="17:17" x14ac:dyDescent="0.3">
      <c r="Q1048" s="2"/>
    </row>
    <row r="1049" spans="17:17" x14ac:dyDescent="0.3">
      <c r="Q1049" s="2"/>
    </row>
    <row r="1050" spans="17:17" x14ac:dyDescent="0.3">
      <c r="Q1050" s="2"/>
    </row>
    <row r="1051" spans="17:17" x14ac:dyDescent="0.3">
      <c r="Q1051" s="2"/>
    </row>
    <row r="1052" spans="17:17" x14ac:dyDescent="0.3">
      <c r="Q1052" s="2"/>
    </row>
    <row r="1053" spans="17:17" x14ac:dyDescent="0.3">
      <c r="Q1053" s="2"/>
    </row>
    <row r="1054" spans="17:17" x14ac:dyDescent="0.3">
      <c r="Q1054" s="2"/>
    </row>
    <row r="1055" spans="17:17" x14ac:dyDescent="0.3">
      <c r="Q1055" s="2"/>
    </row>
    <row r="1056" spans="17:17" x14ac:dyDescent="0.3">
      <c r="Q1056" s="2"/>
    </row>
    <row r="1057" spans="17:17" x14ac:dyDescent="0.3">
      <c r="Q1057" s="2"/>
    </row>
    <row r="1058" spans="17:17" x14ac:dyDescent="0.3">
      <c r="Q1058" s="2"/>
    </row>
    <row r="1059" spans="17:17" x14ac:dyDescent="0.3">
      <c r="Q1059" s="2"/>
    </row>
    <row r="1060" spans="17:17" x14ac:dyDescent="0.3">
      <c r="Q1060" s="2"/>
    </row>
    <row r="1061" spans="17:17" x14ac:dyDescent="0.3">
      <c r="Q1061" s="2"/>
    </row>
    <row r="1062" spans="17:17" x14ac:dyDescent="0.3">
      <c r="Q1062" s="2"/>
    </row>
    <row r="1063" spans="17:17" x14ac:dyDescent="0.3">
      <c r="Q1063" s="2"/>
    </row>
    <row r="1064" spans="17:17" x14ac:dyDescent="0.3">
      <c r="Q1064" s="2"/>
    </row>
    <row r="1065" spans="17:17" x14ac:dyDescent="0.3">
      <c r="Q1065" s="2"/>
    </row>
    <row r="1066" spans="17:17" x14ac:dyDescent="0.3">
      <c r="Q1066" s="2"/>
    </row>
    <row r="1067" spans="17:17" x14ac:dyDescent="0.3">
      <c r="Q1067" s="2"/>
    </row>
    <row r="1068" spans="17:17" x14ac:dyDescent="0.3">
      <c r="Q1068" s="2"/>
    </row>
    <row r="1069" spans="17:17" x14ac:dyDescent="0.3">
      <c r="Q1069" s="2"/>
    </row>
    <row r="1070" spans="17:17" x14ac:dyDescent="0.3">
      <c r="Q1070" s="2"/>
    </row>
    <row r="1071" spans="17:17" x14ac:dyDescent="0.3">
      <c r="Q1071" s="2"/>
    </row>
    <row r="1072" spans="17:17" x14ac:dyDescent="0.3">
      <c r="Q1072" s="2"/>
    </row>
    <row r="1073" spans="17:17" x14ac:dyDescent="0.3">
      <c r="Q1073" s="2"/>
    </row>
    <row r="1074" spans="17:17" x14ac:dyDescent="0.3">
      <c r="Q1074" s="2"/>
    </row>
    <row r="1075" spans="17:17" x14ac:dyDescent="0.3">
      <c r="Q1075" s="2"/>
    </row>
    <row r="1076" spans="17:17" x14ac:dyDescent="0.3">
      <c r="Q1076" s="2"/>
    </row>
    <row r="1077" spans="17:17" x14ac:dyDescent="0.3">
      <c r="Q1077" s="2"/>
    </row>
    <row r="1078" spans="17:17" x14ac:dyDescent="0.3">
      <c r="Q1078" s="2"/>
    </row>
    <row r="1079" spans="17:17" x14ac:dyDescent="0.3">
      <c r="Q1079" s="2"/>
    </row>
    <row r="1080" spans="17:17" x14ac:dyDescent="0.3">
      <c r="Q1080" s="2"/>
    </row>
    <row r="1081" spans="17:17" x14ac:dyDescent="0.3">
      <c r="Q1081" s="2"/>
    </row>
    <row r="1082" spans="17:17" x14ac:dyDescent="0.3">
      <c r="Q1082" s="2"/>
    </row>
    <row r="1083" spans="17:17" x14ac:dyDescent="0.3">
      <c r="Q1083" s="2"/>
    </row>
    <row r="1084" spans="17:17" x14ac:dyDescent="0.3">
      <c r="Q1084" s="2"/>
    </row>
    <row r="1085" spans="17:17" x14ac:dyDescent="0.3">
      <c r="Q1085" s="2"/>
    </row>
    <row r="1086" spans="17:17" x14ac:dyDescent="0.3">
      <c r="Q1086" s="2"/>
    </row>
    <row r="1087" spans="17:17" x14ac:dyDescent="0.3">
      <c r="Q1087" s="2"/>
    </row>
    <row r="1088" spans="17:17" x14ac:dyDescent="0.3">
      <c r="Q1088" s="2"/>
    </row>
    <row r="1089" spans="17:17" x14ac:dyDescent="0.3">
      <c r="Q1089" s="2"/>
    </row>
    <row r="1090" spans="17:17" x14ac:dyDescent="0.3">
      <c r="Q1090" s="2"/>
    </row>
    <row r="1091" spans="17:17" x14ac:dyDescent="0.3">
      <c r="Q1091" s="2"/>
    </row>
    <row r="1092" spans="17:17" x14ac:dyDescent="0.3">
      <c r="Q1092" s="2"/>
    </row>
    <row r="1093" spans="17:17" x14ac:dyDescent="0.3">
      <c r="Q1093" s="2"/>
    </row>
    <row r="1094" spans="17:17" x14ac:dyDescent="0.3">
      <c r="Q1094" s="2"/>
    </row>
    <row r="1095" spans="17:17" x14ac:dyDescent="0.3">
      <c r="Q1095" s="2"/>
    </row>
    <row r="1096" spans="17:17" x14ac:dyDescent="0.3">
      <c r="Q1096" s="2"/>
    </row>
    <row r="1097" spans="17:17" x14ac:dyDescent="0.3">
      <c r="Q1097" s="2"/>
    </row>
    <row r="1098" spans="17:17" x14ac:dyDescent="0.3">
      <c r="Q1098" s="2"/>
    </row>
    <row r="1099" spans="17:17" x14ac:dyDescent="0.3">
      <c r="Q1099" s="2"/>
    </row>
    <row r="1100" spans="17:17" x14ac:dyDescent="0.3">
      <c r="Q1100" s="2"/>
    </row>
    <row r="1101" spans="17:17" x14ac:dyDescent="0.3">
      <c r="Q1101" s="2"/>
    </row>
    <row r="1102" spans="17:17" x14ac:dyDescent="0.3">
      <c r="Q1102" s="2"/>
    </row>
    <row r="1103" spans="17:17" x14ac:dyDescent="0.3">
      <c r="Q1103" s="2"/>
    </row>
    <row r="1104" spans="17:17" x14ac:dyDescent="0.3">
      <c r="Q1104" s="2"/>
    </row>
    <row r="1105" spans="17:17" x14ac:dyDescent="0.3">
      <c r="Q1105" s="2"/>
    </row>
    <row r="1106" spans="17:17" x14ac:dyDescent="0.3">
      <c r="Q1106" s="2"/>
    </row>
    <row r="1107" spans="17:17" x14ac:dyDescent="0.3">
      <c r="Q1107" s="2"/>
    </row>
    <row r="1108" spans="17:17" x14ac:dyDescent="0.3">
      <c r="Q1108" s="2"/>
    </row>
    <row r="1109" spans="17:17" x14ac:dyDescent="0.3">
      <c r="Q1109" s="2"/>
    </row>
    <row r="1110" spans="17:17" x14ac:dyDescent="0.3">
      <c r="Q1110" s="2"/>
    </row>
    <row r="1111" spans="17:17" x14ac:dyDescent="0.3">
      <c r="Q1111" s="2"/>
    </row>
    <row r="1112" spans="17:17" x14ac:dyDescent="0.3">
      <c r="Q1112" s="2"/>
    </row>
    <row r="1113" spans="17:17" x14ac:dyDescent="0.3">
      <c r="Q1113" s="2"/>
    </row>
    <row r="1114" spans="17:17" x14ac:dyDescent="0.3">
      <c r="Q1114" s="2"/>
    </row>
    <row r="1115" spans="17:17" x14ac:dyDescent="0.3">
      <c r="Q1115" s="2"/>
    </row>
    <row r="1116" spans="17:17" x14ac:dyDescent="0.3">
      <c r="Q1116" s="2"/>
    </row>
    <row r="1117" spans="17:17" x14ac:dyDescent="0.3">
      <c r="Q1117" s="2"/>
    </row>
    <row r="1118" spans="17:17" x14ac:dyDescent="0.3">
      <c r="Q1118" s="2"/>
    </row>
    <row r="1119" spans="17:17" x14ac:dyDescent="0.3">
      <c r="Q1119" s="2"/>
    </row>
    <row r="1120" spans="17:17" x14ac:dyDescent="0.3">
      <c r="Q1120" s="2"/>
    </row>
    <row r="1121" spans="17:17" x14ac:dyDescent="0.3">
      <c r="Q1121" s="2"/>
    </row>
    <row r="1122" spans="17:17" x14ac:dyDescent="0.3">
      <c r="Q1122" s="2"/>
    </row>
    <row r="1123" spans="17:17" x14ac:dyDescent="0.3">
      <c r="Q1123" s="2"/>
    </row>
    <row r="1124" spans="17:17" x14ac:dyDescent="0.3">
      <c r="Q1124" s="2"/>
    </row>
    <row r="1125" spans="17:17" x14ac:dyDescent="0.3">
      <c r="Q1125" s="2"/>
    </row>
    <row r="1126" spans="17:17" x14ac:dyDescent="0.3">
      <c r="Q1126" s="2"/>
    </row>
    <row r="1127" spans="17:17" x14ac:dyDescent="0.3">
      <c r="Q1127" s="2"/>
    </row>
    <row r="1128" spans="17:17" x14ac:dyDescent="0.3">
      <c r="Q1128" s="2"/>
    </row>
    <row r="1129" spans="17:17" x14ac:dyDescent="0.3">
      <c r="Q1129" s="2"/>
    </row>
    <row r="1130" spans="17:17" x14ac:dyDescent="0.3">
      <c r="Q1130" s="2"/>
    </row>
    <row r="1131" spans="17:17" x14ac:dyDescent="0.3">
      <c r="Q1131" s="2"/>
    </row>
    <row r="1132" spans="17:17" x14ac:dyDescent="0.3">
      <c r="Q1132" s="2"/>
    </row>
    <row r="1133" spans="17:17" x14ac:dyDescent="0.3">
      <c r="Q1133" s="2"/>
    </row>
    <row r="1134" spans="17:17" x14ac:dyDescent="0.3">
      <c r="Q1134" s="2"/>
    </row>
    <row r="1135" spans="17:17" x14ac:dyDescent="0.3">
      <c r="Q1135" s="2"/>
    </row>
    <row r="1136" spans="17:17" x14ac:dyDescent="0.3">
      <c r="Q1136" s="2"/>
    </row>
    <row r="1137" spans="17:17" x14ac:dyDescent="0.3">
      <c r="Q1137" s="2"/>
    </row>
    <row r="1138" spans="17:17" x14ac:dyDescent="0.3">
      <c r="Q1138" s="2"/>
    </row>
    <row r="1139" spans="17:17" x14ac:dyDescent="0.3">
      <c r="Q1139" s="2"/>
    </row>
    <row r="1140" spans="17:17" x14ac:dyDescent="0.3">
      <c r="Q1140" s="2"/>
    </row>
    <row r="1141" spans="17:17" x14ac:dyDescent="0.3">
      <c r="Q1141" s="2"/>
    </row>
    <row r="1142" spans="17:17" x14ac:dyDescent="0.3">
      <c r="Q1142" s="2"/>
    </row>
    <row r="1143" spans="17:17" x14ac:dyDescent="0.3">
      <c r="Q1143" s="2"/>
    </row>
    <row r="1144" spans="17:17" x14ac:dyDescent="0.3">
      <c r="Q1144" s="2"/>
    </row>
    <row r="1145" spans="17:17" x14ac:dyDescent="0.3">
      <c r="Q1145" s="2"/>
    </row>
    <row r="1146" spans="17:17" x14ac:dyDescent="0.3">
      <c r="Q1146" s="2"/>
    </row>
    <row r="1147" spans="17:17" x14ac:dyDescent="0.3">
      <c r="Q1147" s="2"/>
    </row>
    <row r="1148" spans="17:17" x14ac:dyDescent="0.3">
      <c r="Q1148" s="2"/>
    </row>
    <row r="1149" spans="17:17" x14ac:dyDescent="0.3">
      <c r="Q1149" s="2"/>
    </row>
    <row r="1150" spans="17:17" x14ac:dyDescent="0.3">
      <c r="Q1150" s="2"/>
    </row>
    <row r="1151" spans="17:17" x14ac:dyDescent="0.3">
      <c r="Q1151" s="2"/>
    </row>
    <row r="1152" spans="17:17" x14ac:dyDescent="0.3">
      <c r="Q1152" s="2"/>
    </row>
    <row r="1153" spans="17:17" x14ac:dyDescent="0.3">
      <c r="Q1153" s="2"/>
    </row>
    <row r="1154" spans="17:17" x14ac:dyDescent="0.3">
      <c r="Q1154" s="2"/>
    </row>
    <row r="1155" spans="17:17" x14ac:dyDescent="0.3">
      <c r="Q1155" s="2"/>
    </row>
    <row r="1156" spans="17:17" x14ac:dyDescent="0.3">
      <c r="Q1156" s="2"/>
    </row>
    <row r="1157" spans="17:17" x14ac:dyDescent="0.3">
      <c r="Q1157" s="2"/>
    </row>
    <row r="1158" spans="17:17" x14ac:dyDescent="0.3">
      <c r="Q1158" s="2"/>
    </row>
    <row r="1159" spans="17:17" x14ac:dyDescent="0.3">
      <c r="Q1159" s="2"/>
    </row>
    <row r="1160" spans="17:17" x14ac:dyDescent="0.3">
      <c r="Q1160" s="2"/>
    </row>
    <row r="1161" spans="17:17" x14ac:dyDescent="0.3">
      <c r="Q1161" s="2"/>
    </row>
    <row r="1162" spans="17:17" x14ac:dyDescent="0.3">
      <c r="Q1162" s="2"/>
    </row>
    <row r="1163" spans="17:17" x14ac:dyDescent="0.3">
      <c r="Q1163" s="2"/>
    </row>
    <row r="1164" spans="17:17" x14ac:dyDescent="0.3">
      <c r="Q1164" s="2"/>
    </row>
    <row r="1165" spans="17:17" x14ac:dyDescent="0.3">
      <c r="Q1165" s="2"/>
    </row>
    <row r="1166" spans="17:17" x14ac:dyDescent="0.3">
      <c r="Q1166" s="2"/>
    </row>
    <row r="1167" spans="17:17" x14ac:dyDescent="0.3">
      <c r="Q1167" s="2"/>
    </row>
    <row r="1168" spans="17:17" x14ac:dyDescent="0.3">
      <c r="Q1168" s="2"/>
    </row>
    <row r="1169" spans="17:17" x14ac:dyDescent="0.3">
      <c r="Q1169" s="2"/>
    </row>
    <row r="1170" spans="17:17" x14ac:dyDescent="0.3">
      <c r="Q1170" s="2"/>
    </row>
    <row r="1171" spans="17:17" x14ac:dyDescent="0.3">
      <c r="Q1171" s="2"/>
    </row>
    <row r="1172" spans="17:17" x14ac:dyDescent="0.3">
      <c r="Q1172" s="2"/>
    </row>
    <row r="1173" spans="17:17" x14ac:dyDescent="0.3">
      <c r="Q1173" s="2"/>
    </row>
    <row r="1174" spans="17:17" x14ac:dyDescent="0.3">
      <c r="Q1174" s="2"/>
    </row>
    <row r="1175" spans="17:17" x14ac:dyDescent="0.3">
      <c r="Q1175" s="2"/>
    </row>
    <row r="1176" spans="17:17" x14ac:dyDescent="0.3">
      <c r="Q1176" s="2"/>
    </row>
    <row r="1177" spans="17:17" x14ac:dyDescent="0.3">
      <c r="Q1177" s="2"/>
    </row>
    <row r="1178" spans="17:17" x14ac:dyDescent="0.3">
      <c r="Q1178" s="2"/>
    </row>
    <row r="1179" spans="17:17" x14ac:dyDescent="0.3">
      <c r="Q1179" s="2"/>
    </row>
    <row r="1180" spans="17:17" x14ac:dyDescent="0.3">
      <c r="Q1180" s="2"/>
    </row>
    <row r="1181" spans="17:17" x14ac:dyDescent="0.3">
      <c r="Q1181" s="2"/>
    </row>
    <row r="1182" spans="17:17" x14ac:dyDescent="0.3">
      <c r="Q1182" s="2"/>
    </row>
    <row r="1183" spans="17:17" x14ac:dyDescent="0.3">
      <c r="Q1183" s="2"/>
    </row>
    <row r="1184" spans="17:17" x14ac:dyDescent="0.3">
      <c r="Q1184" s="2"/>
    </row>
    <row r="1185" spans="17:17" x14ac:dyDescent="0.3">
      <c r="Q1185" s="2"/>
    </row>
    <row r="1186" spans="17:17" x14ac:dyDescent="0.3">
      <c r="Q1186" s="2"/>
    </row>
    <row r="1187" spans="17:17" x14ac:dyDescent="0.3">
      <c r="Q1187" s="2"/>
    </row>
    <row r="1188" spans="17:17" x14ac:dyDescent="0.3">
      <c r="Q1188" s="2"/>
    </row>
    <row r="1189" spans="17:17" x14ac:dyDescent="0.3">
      <c r="Q1189" s="2"/>
    </row>
    <row r="1190" spans="17:17" x14ac:dyDescent="0.3">
      <c r="Q1190" s="2"/>
    </row>
    <row r="1191" spans="17:17" x14ac:dyDescent="0.3">
      <c r="Q1191" s="2"/>
    </row>
    <row r="1192" spans="17:17" x14ac:dyDescent="0.3">
      <c r="Q1192" s="2"/>
    </row>
    <row r="1193" spans="17:17" x14ac:dyDescent="0.3">
      <c r="Q1193" s="2"/>
    </row>
    <row r="1194" spans="17:17" x14ac:dyDescent="0.3">
      <c r="Q1194" s="2"/>
    </row>
    <row r="1195" spans="17:17" x14ac:dyDescent="0.3">
      <c r="Q1195" s="2"/>
    </row>
    <row r="1196" spans="17:17" x14ac:dyDescent="0.3">
      <c r="Q1196" s="2"/>
    </row>
    <row r="1197" spans="17:17" x14ac:dyDescent="0.3">
      <c r="Q1197" s="2"/>
    </row>
    <row r="1198" spans="17:17" x14ac:dyDescent="0.3">
      <c r="Q1198" s="2"/>
    </row>
    <row r="1199" spans="17:17" x14ac:dyDescent="0.3">
      <c r="Q1199" s="2"/>
    </row>
    <row r="1200" spans="17:17" x14ac:dyDescent="0.3">
      <c r="Q1200" s="2"/>
    </row>
    <row r="1201" spans="17:17" x14ac:dyDescent="0.3">
      <c r="Q1201" s="2"/>
    </row>
    <row r="1202" spans="17:17" x14ac:dyDescent="0.3">
      <c r="Q1202" s="2"/>
    </row>
    <row r="1203" spans="17:17" x14ac:dyDescent="0.3">
      <c r="Q1203" s="2"/>
    </row>
    <row r="1204" spans="17:17" x14ac:dyDescent="0.3">
      <c r="Q1204" s="2"/>
    </row>
    <row r="1205" spans="17:17" x14ac:dyDescent="0.3">
      <c r="Q1205" s="2"/>
    </row>
    <row r="1206" spans="17:17" x14ac:dyDescent="0.3">
      <c r="Q1206" s="2"/>
    </row>
    <row r="1207" spans="17:17" x14ac:dyDescent="0.3">
      <c r="Q1207" s="2"/>
    </row>
    <row r="1208" spans="17:17" x14ac:dyDescent="0.3">
      <c r="Q1208" s="2"/>
    </row>
    <row r="1209" spans="17:17" x14ac:dyDescent="0.3">
      <c r="Q1209" s="2"/>
    </row>
    <row r="1210" spans="17:17" x14ac:dyDescent="0.3">
      <c r="Q1210" s="2"/>
    </row>
    <row r="1211" spans="17:17" x14ac:dyDescent="0.3">
      <c r="Q1211" s="2"/>
    </row>
    <row r="1212" spans="17:17" x14ac:dyDescent="0.3">
      <c r="Q1212" s="2"/>
    </row>
    <row r="1213" spans="17:17" x14ac:dyDescent="0.3">
      <c r="Q1213" s="2"/>
    </row>
    <row r="1214" spans="17:17" x14ac:dyDescent="0.3">
      <c r="Q1214" s="2"/>
    </row>
    <row r="1215" spans="17:17" x14ac:dyDescent="0.3">
      <c r="Q1215" s="2"/>
    </row>
    <row r="1216" spans="17:17" x14ac:dyDescent="0.3">
      <c r="Q1216" s="2"/>
    </row>
    <row r="1217" spans="17:17" x14ac:dyDescent="0.3">
      <c r="Q1217" s="2"/>
    </row>
    <row r="1218" spans="17:17" x14ac:dyDescent="0.3">
      <c r="Q1218" s="2"/>
    </row>
    <row r="1219" spans="17:17" x14ac:dyDescent="0.3">
      <c r="Q1219" s="2"/>
    </row>
    <row r="1220" spans="17:17" x14ac:dyDescent="0.3">
      <c r="Q1220" s="2"/>
    </row>
    <row r="1221" spans="17:17" x14ac:dyDescent="0.3">
      <c r="Q1221" s="2"/>
    </row>
    <row r="1222" spans="17:17" x14ac:dyDescent="0.3">
      <c r="Q1222" s="2"/>
    </row>
    <row r="1223" spans="17:17" x14ac:dyDescent="0.3">
      <c r="Q1223" s="2"/>
    </row>
    <row r="1224" spans="17:17" x14ac:dyDescent="0.3">
      <c r="Q1224" s="2"/>
    </row>
    <row r="1225" spans="17:17" x14ac:dyDescent="0.3">
      <c r="Q1225" s="2"/>
    </row>
    <row r="1226" spans="17:17" x14ac:dyDescent="0.3">
      <c r="Q1226" s="2"/>
    </row>
    <row r="1227" spans="17:17" x14ac:dyDescent="0.3">
      <c r="Q1227" s="2"/>
    </row>
    <row r="1228" spans="17:17" x14ac:dyDescent="0.3">
      <c r="Q1228" s="2"/>
    </row>
    <row r="1229" spans="17:17" x14ac:dyDescent="0.3">
      <c r="Q1229" s="2"/>
    </row>
    <row r="1230" spans="17:17" x14ac:dyDescent="0.3">
      <c r="Q1230" s="2"/>
    </row>
    <row r="1231" spans="17:17" x14ac:dyDescent="0.3">
      <c r="Q1231" s="2"/>
    </row>
    <row r="1232" spans="17:17" x14ac:dyDescent="0.3">
      <c r="Q1232" s="2"/>
    </row>
    <row r="1233" spans="17:17" x14ac:dyDescent="0.3">
      <c r="Q1233" s="2"/>
    </row>
    <row r="1234" spans="17:17" x14ac:dyDescent="0.3">
      <c r="Q1234" s="2"/>
    </row>
    <row r="1235" spans="17:17" x14ac:dyDescent="0.3">
      <c r="Q1235" s="2"/>
    </row>
    <row r="1236" spans="17:17" x14ac:dyDescent="0.3">
      <c r="Q1236" s="2"/>
    </row>
    <row r="1237" spans="17:17" x14ac:dyDescent="0.3">
      <c r="Q1237" s="2"/>
    </row>
    <row r="1238" spans="17:17" x14ac:dyDescent="0.3">
      <c r="Q1238" s="2"/>
    </row>
    <row r="1239" spans="17:17" x14ac:dyDescent="0.3">
      <c r="Q1239" s="2"/>
    </row>
    <row r="1240" spans="17:17" x14ac:dyDescent="0.3">
      <c r="Q1240" s="2"/>
    </row>
    <row r="1241" spans="17:17" x14ac:dyDescent="0.3">
      <c r="Q1241" s="2"/>
    </row>
    <row r="1242" spans="17:17" x14ac:dyDescent="0.3">
      <c r="Q1242" s="2"/>
    </row>
    <row r="1243" spans="17:17" x14ac:dyDescent="0.3">
      <c r="Q1243" s="2"/>
    </row>
    <row r="1244" spans="17:17" x14ac:dyDescent="0.3">
      <c r="Q1244" s="2"/>
    </row>
    <row r="1245" spans="17:17" x14ac:dyDescent="0.3">
      <c r="Q1245" s="2"/>
    </row>
    <row r="1246" spans="17:17" x14ac:dyDescent="0.3">
      <c r="Q1246" s="2"/>
    </row>
    <row r="1247" spans="17:17" x14ac:dyDescent="0.3">
      <c r="Q1247" s="2"/>
    </row>
    <row r="1248" spans="17:17" x14ac:dyDescent="0.3">
      <c r="Q1248" s="2"/>
    </row>
    <row r="1249" spans="17:17" x14ac:dyDescent="0.3">
      <c r="Q1249" s="2"/>
    </row>
    <row r="1250" spans="17:17" x14ac:dyDescent="0.3">
      <c r="Q1250" s="2"/>
    </row>
    <row r="1251" spans="17:17" x14ac:dyDescent="0.3">
      <c r="Q1251" s="2"/>
    </row>
    <row r="1252" spans="17:17" x14ac:dyDescent="0.3">
      <c r="Q1252" s="2"/>
    </row>
    <row r="1253" spans="17:17" x14ac:dyDescent="0.3">
      <c r="Q1253" s="2"/>
    </row>
    <row r="1254" spans="17:17" x14ac:dyDescent="0.3">
      <c r="Q1254" s="2"/>
    </row>
    <row r="1255" spans="17:17" x14ac:dyDescent="0.3">
      <c r="Q1255" s="2"/>
    </row>
    <row r="1256" spans="17:17" x14ac:dyDescent="0.3">
      <c r="Q1256" s="2"/>
    </row>
    <row r="1257" spans="17:17" x14ac:dyDescent="0.3">
      <c r="Q1257" s="2"/>
    </row>
    <row r="1258" spans="17:17" x14ac:dyDescent="0.3">
      <c r="Q1258" s="2"/>
    </row>
    <row r="1259" spans="17:17" x14ac:dyDescent="0.3">
      <c r="Q1259" s="2"/>
    </row>
    <row r="1260" spans="17:17" x14ac:dyDescent="0.3">
      <c r="Q1260" s="2"/>
    </row>
    <row r="1261" spans="17:17" x14ac:dyDescent="0.3">
      <c r="Q1261" s="2"/>
    </row>
    <row r="1262" spans="17:17" x14ac:dyDescent="0.3">
      <c r="Q1262" s="2"/>
    </row>
    <row r="1263" spans="17:17" x14ac:dyDescent="0.3">
      <c r="Q1263" s="2"/>
    </row>
    <row r="1264" spans="17:17" x14ac:dyDescent="0.3">
      <c r="Q1264" s="2"/>
    </row>
    <row r="1265" spans="17:17" x14ac:dyDescent="0.3">
      <c r="Q1265" s="2"/>
    </row>
    <row r="1266" spans="17:17" x14ac:dyDescent="0.3">
      <c r="Q1266" s="2"/>
    </row>
    <row r="1267" spans="17:17" x14ac:dyDescent="0.3">
      <c r="Q1267" s="2"/>
    </row>
    <row r="1268" spans="17:17" x14ac:dyDescent="0.3">
      <c r="Q1268" s="2"/>
    </row>
    <row r="1269" spans="17:17" x14ac:dyDescent="0.3">
      <c r="Q1269" s="2"/>
    </row>
    <row r="1270" spans="17:17" x14ac:dyDescent="0.3">
      <c r="Q1270" s="2"/>
    </row>
    <row r="1271" spans="17:17" x14ac:dyDescent="0.3">
      <c r="Q1271" s="2"/>
    </row>
    <row r="1272" spans="17:17" x14ac:dyDescent="0.3">
      <c r="Q1272" s="2"/>
    </row>
    <row r="1273" spans="17:17" x14ac:dyDescent="0.3">
      <c r="Q1273" s="2"/>
    </row>
    <row r="1274" spans="17:17" x14ac:dyDescent="0.3">
      <c r="Q1274" s="2"/>
    </row>
    <row r="1275" spans="17:17" x14ac:dyDescent="0.3">
      <c r="Q1275" s="2"/>
    </row>
    <row r="1276" spans="17:17" x14ac:dyDescent="0.3">
      <c r="Q1276" s="2"/>
    </row>
    <row r="1277" spans="17:17" x14ac:dyDescent="0.3">
      <c r="Q1277" s="2"/>
    </row>
    <row r="1278" spans="17:17" x14ac:dyDescent="0.3">
      <c r="Q1278" s="2"/>
    </row>
    <row r="1279" spans="17:17" x14ac:dyDescent="0.3">
      <c r="Q1279" s="2"/>
    </row>
    <row r="1280" spans="17:17" x14ac:dyDescent="0.3">
      <c r="Q1280" s="2"/>
    </row>
    <row r="1281" spans="17:17" x14ac:dyDescent="0.3">
      <c r="Q1281" s="2"/>
    </row>
    <row r="1282" spans="17:17" x14ac:dyDescent="0.3">
      <c r="Q1282" s="2"/>
    </row>
    <row r="1283" spans="17:17" x14ac:dyDescent="0.3">
      <c r="Q1283" s="2"/>
    </row>
    <row r="1284" spans="17:17" x14ac:dyDescent="0.3">
      <c r="Q1284" s="2"/>
    </row>
    <row r="1285" spans="17:17" x14ac:dyDescent="0.3">
      <c r="Q1285" s="2"/>
    </row>
    <row r="1286" spans="17:17" x14ac:dyDescent="0.3">
      <c r="Q1286" s="2"/>
    </row>
    <row r="1287" spans="17:17" x14ac:dyDescent="0.3">
      <c r="Q1287" s="2"/>
    </row>
    <row r="1288" spans="17:17" x14ac:dyDescent="0.3">
      <c r="Q1288" s="2"/>
    </row>
    <row r="1289" spans="17:17" x14ac:dyDescent="0.3">
      <c r="Q1289" s="2"/>
    </row>
    <row r="1290" spans="17:17" x14ac:dyDescent="0.3">
      <c r="Q1290" s="2"/>
    </row>
    <row r="1291" spans="17:17" x14ac:dyDescent="0.3">
      <c r="Q1291" s="2"/>
    </row>
    <row r="1292" spans="17:17" x14ac:dyDescent="0.3">
      <c r="Q1292" s="2"/>
    </row>
    <row r="1293" spans="17:17" x14ac:dyDescent="0.3">
      <c r="Q1293" s="2"/>
    </row>
    <row r="1294" spans="17:17" x14ac:dyDescent="0.3">
      <c r="Q1294" s="2"/>
    </row>
    <row r="1295" spans="17:17" x14ac:dyDescent="0.3">
      <c r="Q1295" s="2"/>
    </row>
    <row r="1296" spans="17:17" x14ac:dyDescent="0.3">
      <c r="Q1296" s="2"/>
    </row>
    <row r="1297" spans="17:17" x14ac:dyDescent="0.3">
      <c r="Q1297" s="2"/>
    </row>
    <row r="1298" spans="17:17" x14ac:dyDescent="0.3">
      <c r="Q1298" s="2"/>
    </row>
    <row r="1299" spans="17:17" x14ac:dyDescent="0.3">
      <c r="Q1299" s="2"/>
    </row>
    <row r="1300" spans="17:17" x14ac:dyDescent="0.3">
      <c r="Q1300" s="2"/>
    </row>
    <row r="1301" spans="17:17" x14ac:dyDescent="0.3">
      <c r="Q1301" s="2"/>
    </row>
    <row r="1302" spans="17:17" x14ac:dyDescent="0.3">
      <c r="Q1302" s="2"/>
    </row>
    <row r="1303" spans="17:17" x14ac:dyDescent="0.3">
      <c r="Q1303" s="2"/>
    </row>
    <row r="1304" spans="17:17" x14ac:dyDescent="0.3">
      <c r="Q1304" s="2"/>
    </row>
    <row r="1305" spans="17:17" x14ac:dyDescent="0.3">
      <c r="Q1305" s="2"/>
    </row>
    <row r="1306" spans="17:17" x14ac:dyDescent="0.3">
      <c r="Q1306" s="2"/>
    </row>
    <row r="1307" spans="17:17" x14ac:dyDescent="0.3">
      <c r="Q1307" s="2"/>
    </row>
    <row r="1308" spans="17:17" x14ac:dyDescent="0.3">
      <c r="Q1308" s="2"/>
    </row>
    <row r="1309" spans="17:17" x14ac:dyDescent="0.3">
      <c r="Q1309" s="2"/>
    </row>
    <row r="1310" spans="17:17" x14ac:dyDescent="0.3">
      <c r="Q1310" s="2"/>
    </row>
    <row r="1311" spans="17:17" x14ac:dyDescent="0.3">
      <c r="Q1311" s="2"/>
    </row>
    <row r="1312" spans="17:17" x14ac:dyDescent="0.3">
      <c r="Q1312" s="2"/>
    </row>
    <row r="1313" spans="17:17" x14ac:dyDescent="0.3">
      <c r="Q1313" s="2"/>
    </row>
    <row r="1314" spans="17:17" x14ac:dyDescent="0.3">
      <c r="Q1314" s="2"/>
    </row>
    <row r="1315" spans="17:17" x14ac:dyDescent="0.3">
      <c r="Q1315" s="2"/>
    </row>
    <row r="1316" spans="17:17" x14ac:dyDescent="0.3">
      <c r="Q1316" s="2"/>
    </row>
    <row r="1317" spans="17:17" x14ac:dyDescent="0.3">
      <c r="Q1317" s="2"/>
    </row>
    <row r="1318" spans="17:17" x14ac:dyDescent="0.3">
      <c r="Q1318" s="2"/>
    </row>
    <row r="1319" spans="17:17" x14ac:dyDescent="0.3">
      <c r="Q1319" s="2"/>
    </row>
    <row r="1320" spans="17:17" x14ac:dyDescent="0.3">
      <c r="Q1320" s="2"/>
    </row>
    <row r="1321" spans="17:17" x14ac:dyDescent="0.3">
      <c r="Q1321" s="2"/>
    </row>
    <row r="1322" spans="17:17" x14ac:dyDescent="0.3">
      <c r="Q1322" s="2"/>
    </row>
    <row r="1323" spans="17:17" x14ac:dyDescent="0.3">
      <c r="Q1323" s="2"/>
    </row>
    <row r="1324" spans="17:17" x14ac:dyDescent="0.3">
      <c r="Q1324" s="2"/>
    </row>
    <row r="1325" spans="17:17" x14ac:dyDescent="0.3">
      <c r="Q1325" s="2"/>
    </row>
    <row r="1326" spans="17:17" x14ac:dyDescent="0.3">
      <c r="Q1326" s="2"/>
    </row>
    <row r="1327" spans="17:17" x14ac:dyDescent="0.3">
      <c r="Q1327" s="2"/>
    </row>
    <row r="1328" spans="17:17" x14ac:dyDescent="0.3">
      <c r="Q1328" s="2"/>
    </row>
    <row r="1329" spans="17:17" x14ac:dyDescent="0.3">
      <c r="Q1329" s="2"/>
    </row>
    <row r="1330" spans="17:17" x14ac:dyDescent="0.3">
      <c r="Q1330" s="2"/>
    </row>
    <row r="1331" spans="17:17" x14ac:dyDescent="0.3">
      <c r="Q1331" s="2"/>
    </row>
    <row r="1332" spans="17:17" x14ac:dyDescent="0.3">
      <c r="Q1332" s="2"/>
    </row>
    <row r="1333" spans="17:17" x14ac:dyDescent="0.3">
      <c r="Q1333" s="2"/>
    </row>
    <row r="1334" spans="17:17" x14ac:dyDescent="0.3">
      <c r="Q1334" s="2"/>
    </row>
    <row r="1335" spans="17:17" x14ac:dyDescent="0.3">
      <c r="Q1335" s="2"/>
    </row>
    <row r="1336" spans="17:17" x14ac:dyDescent="0.3">
      <c r="Q1336" s="2"/>
    </row>
    <row r="1337" spans="17:17" x14ac:dyDescent="0.3">
      <c r="Q1337" s="2"/>
    </row>
    <row r="1338" spans="17:17" x14ac:dyDescent="0.3">
      <c r="Q1338" s="2"/>
    </row>
    <row r="1339" spans="17:17" x14ac:dyDescent="0.3">
      <c r="Q1339" s="2"/>
    </row>
    <row r="1340" spans="17:17" x14ac:dyDescent="0.3">
      <c r="Q1340" s="2"/>
    </row>
    <row r="1341" spans="17:17" x14ac:dyDescent="0.3">
      <c r="Q1341" s="2"/>
    </row>
    <row r="1342" spans="17:17" x14ac:dyDescent="0.3">
      <c r="Q1342" s="2"/>
    </row>
    <row r="1343" spans="17:17" x14ac:dyDescent="0.3">
      <c r="Q1343" s="2"/>
    </row>
    <row r="1344" spans="17:17" x14ac:dyDescent="0.3">
      <c r="Q1344" s="2"/>
    </row>
    <row r="1345" spans="17:17" x14ac:dyDescent="0.3">
      <c r="Q1345" s="2"/>
    </row>
    <row r="1346" spans="17:17" x14ac:dyDescent="0.3">
      <c r="Q1346" s="2"/>
    </row>
    <row r="1347" spans="17:17" x14ac:dyDescent="0.3">
      <c r="Q1347" s="2"/>
    </row>
    <row r="1348" spans="17:17" x14ac:dyDescent="0.3">
      <c r="Q1348" s="2"/>
    </row>
    <row r="1349" spans="17:17" x14ac:dyDescent="0.3">
      <c r="Q1349" s="2"/>
    </row>
    <row r="1350" spans="17:17" x14ac:dyDescent="0.3">
      <c r="Q1350" s="2"/>
    </row>
    <row r="1351" spans="17:17" x14ac:dyDescent="0.3">
      <c r="Q1351" s="2"/>
    </row>
    <row r="1352" spans="17:17" x14ac:dyDescent="0.3">
      <c r="Q1352" s="2"/>
    </row>
    <row r="1353" spans="17:17" x14ac:dyDescent="0.3">
      <c r="Q1353" s="2"/>
    </row>
    <row r="1354" spans="17:17" x14ac:dyDescent="0.3">
      <c r="Q1354" s="2"/>
    </row>
    <row r="1355" spans="17:17" x14ac:dyDescent="0.3">
      <c r="Q1355" s="2"/>
    </row>
    <row r="1356" spans="17:17" x14ac:dyDescent="0.3">
      <c r="Q1356" s="2"/>
    </row>
    <row r="1357" spans="17:17" x14ac:dyDescent="0.3">
      <c r="Q1357" s="2"/>
    </row>
    <row r="1358" spans="17:17" x14ac:dyDescent="0.3">
      <c r="Q1358" s="2"/>
    </row>
    <row r="1359" spans="17:17" x14ac:dyDescent="0.3">
      <c r="Q1359" s="2"/>
    </row>
    <row r="1360" spans="17:17" x14ac:dyDescent="0.3">
      <c r="Q1360" s="2"/>
    </row>
    <row r="1361" spans="17:17" x14ac:dyDescent="0.3">
      <c r="Q1361" s="2"/>
    </row>
    <row r="1362" spans="17:17" x14ac:dyDescent="0.3">
      <c r="Q1362" s="2"/>
    </row>
    <row r="1363" spans="17:17" x14ac:dyDescent="0.3">
      <c r="Q1363" s="2"/>
    </row>
    <row r="1364" spans="17:17" x14ac:dyDescent="0.3">
      <c r="Q1364" s="2"/>
    </row>
    <row r="1365" spans="17:17" x14ac:dyDescent="0.3">
      <c r="Q1365" s="2"/>
    </row>
    <row r="1366" spans="17:17" x14ac:dyDescent="0.3">
      <c r="Q1366" s="2"/>
    </row>
    <row r="1367" spans="17:17" x14ac:dyDescent="0.3">
      <c r="Q1367" s="2"/>
    </row>
    <row r="1368" spans="17:17" x14ac:dyDescent="0.3">
      <c r="Q1368" s="2"/>
    </row>
    <row r="1369" spans="17:17" x14ac:dyDescent="0.3">
      <c r="Q1369" s="2"/>
    </row>
    <row r="1370" spans="17:17" x14ac:dyDescent="0.3">
      <c r="Q1370" s="2"/>
    </row>
    <row r="1371" spans="17:17" x14ac:dyDescent="0.3">
      <c r="Q1371" s="2"/>
    </row>
    <row r="1372" spans="17:17" x14ac:dyDescent="0.3">
      <c r="Q1372" s="2"/>
    </row>
    <row r="1373" spans="17:17" x14ac:dyDescent="0.3">
      <c r="Q1373" s="2"/>
    </row>
    <row r="1374" spans="17:17" x14ac:dyDescent="0.3">
      <c r="Q1374" s="2"/>
    </row>
    <row r="1375" spans="17:17" x14ac:dyDescent="0.3">
      <c r="Q1375" s="2"/>
    </row>
    <row r="1376" spans="17:17" x14ac:dyDescent="0.3">
      <c r="Q1376" s="2"/>
    </row>
    <row r="1377" spans="17:17" x14ac:dyDescent="0.3">
      <c r="Q1377" s="2"/>
    </row>
    <row r="1378" spans="17:17" x14ac:dyDescent="0.3">
      <c r="Q1378" s="2"/>
    </row>
    <row r="1379" spans="17:17" x14ac:dyDescent="0.3">
      <c r="Q1379" s="2"/>
    </row>
    <row r="1380" spans="17:17" x14ac:dyDescent="0.3">
      <c r="Q1380" s="2"/>
    </row>
    <row r="1381" spans="17:17" x14ac:dyDescent="0.3">
      <c r="Q1381" s="2"/>
    </row>
    <row r="1382" spans="17:17" x14ac:dyDescent="0.3">
      <c r="Q1382" s="2"/>
    </row>
    <row r="1383" spans="17:17" x14ac:dyDescent="0.3">
      <c r="Q1383" s="2"/>
    </row>
    <row r="1384" spans="17:17" x14ac:dyDescent="0.3">
      <c r="Q1384" s="2"/>
    </row>
    <row r="1385" spans="17:17" x14ac:dyDescent="0.3">
      <c r="Q1385" s="2"/>
    </row>
    <row r="1386" spans="17:17" x14ac:dyDescent="0.3">
      <c r="Q1386" s="2"/>
    </row>
    <row r="1387" spans="17:17" x14ac:dyDescent="0.3">
      <c r="Q1387" s="2"/>
    </row>
    <row r="1388" spans="17:17" x14ac:dyDescent="0.3">
      <c r="Q1388" s="2"/>
    </row>
    <row r="1389" spans="17:17" x14ac:dyDescent="0.3">
      <c r="Q1389" s="2"/>
    </row>
    <row r="1390" spans="17:17" x14ac:dyDescent="0.3">
      <c r="Q1390" s="2"/>
    </row>
    <row r="1391" spans="17:17" x14ac:dyDescent="0.3">
      <c r="Q1391" s="2"/>
    </row>
    <row r="1392" spans="17:17" x14ac:dyDescent="0.3">
      <c r="Q1392" s="2"/>
    </row>
    <row r="1393" spans="17:17" x14ac:dyDescent="0.3">
      <c r="Q1393" s="2"/>
    </row>
    <row r="1394" spans="17:17" x14ac:dyDescent="0.3">
      <c r="Q1394" s="2"/>
    </row>
    <row r="1395" spans="17:17" x14ac:dyDescent="0.3">
      <c r="Q1395" s="2"/>
    </row>
    <row r="1396" spans="17:17" x14ac:dyDescent="0.3">
      <c r="Q1396" s="2"/>
    </row>
    <row r="1397" spans="17:17" x14ac:dyDescent="0.3">
      <c r="Q1397" s="2"/>
    </row>
    <row r="1398" spans="17:17" x14ac:dyDescent="0.3">
      <c r="Q1398" s="2"/>
    </row>
    <row r="1399" spans="17:17" x14ac:dyDescent="0.3">
      <c r="Q1399" s="2"/>
    </row>
    <row r="1400" spans="17:17" x14ac:dyDescent="0.3">
      <c r="Q1400" s="2"/>
    </row>
    <row r="1401" spans="17:17" x14ac:dyDescent="0.3">
      <c r="Q1401" s="2"/>
    </row>
    <row r="1402" spans="17:17" x14ac:dyDescent="0.3">
      <c r="Q1402" s="2"/>
    </row>
    <row r="1403" spans="17:17" x14ac:dyDescent="0.3">
      <c r="Q1403" s="2"/>
    </row>
    <row r="1404" spans="17:17" x14ac:dyDescent="0.3">
      <c r="Q1404" s="2"/>
    </row>
    <row r="1405" spans="17:17" x14ac:dyDescent="0.3">
      <c r="Q1405" s="2"/>
    </row>
    <row r="1406" spans="17:17" x14ac:dyDescent="0.3">
      <c r="Q1406" s="2"/>
    </row>
    <row r="1407" spans="17:17" x14ac:dyDescent="0.3">
      <c r="Q1407" s="2"/>
    </row>
    <row r="1408" spans="17:17" x14ac:dyDescent="0.3">
      <c r="Q1408" s="2"/>
    </row>
    <row r="1409" spans="17:17" x14ac:dyDescent="0.3">
      <c r="Q1409" s="2"/>
    </row>
    <row r="1410" spans="17:17" x14ac:dyDescent="0.3">
      <c r="Q1410" s="2"/>
    </row>
    <row r="1411" spans="17:17" x14ac:dyDescent="0.3">
      <c r="Q1411" s="2"/>
    </row>
    <row r="1412" spans="17:17" x14ac:dyDescent="0.3">
      <c r="Q1412" s="2"/>
    </row>
    <row r="1413" spans="17:17" x14ac:dyDescent="0.3">
      <c r="Q1413" s="2"/>
    </row>
    <row r="1414" spans="17:17" x14ac:dyDescent="0.3">
      <c r="Q1414" s="2"/>
    </row>
    <row r="1415" spans="17:17" x14ac:dyDescent="0.3">
      <c r="Q1415" s="2"/>
    </row>
    <row r="1416" spans="17:17" x14ac:dyDescent="0.3">
      <c r="Q1416" s="2"/>
    </row>
    <row r="1417" spans="17:17" x14ac:dyDescent="0.3">
      <c r="Q1417" s="2"/>
    </row>
    <row r="1418" spans="17:17" x14ac:dyDescent="0.3">
      <c r="Q1418" s="2"/>
    </row>
    <row r="1419" spans="17:17" x14ac:dyDescent="0.3">
      <c r="Q1419" s="2"/>
    </row>
    <row r="1420" spans="17:17" x14ac:dyDescent="0.3">
      <c r="Q1420" s="2"/>
    </row>
    <row r="1421" spans="17:17" x14ac:dyDescent="0.3">
      <c r="Q1421" s="2"/>
    </row>
    <row r="1422" spans="17:17" x14ac:dyDescent="0.3">
      <c r="Q1422" s="2"/>
    </row>
    <row r="1423" spans="17:17" x14ac:dyDescent="0.3">
      <c r="Q1423" s="2"/>
    </row>
    <row r="1424" spans="17:17" x14ac:dyDescent="0.3">
      <c r="Q1424" s="2"/>
    </row>
    <row r="1425" spans="17:17" x14ac:dyDescent="0.3">
      <c r="Q1425" s="2"/>
    </row>
    <row r="1426" spans="17:17" x14ac:dyDescent="0.3">
      <c r="Q1426" s="2"/>
    </row>
    <row r="1427" spans="17:17" x14ac:dyDescent="0.3">
      <c r="Q1427" s="2"/>
    </row>
    <row r="1428" spans="17:17" x14ac:dyDescent="0.3">
      <c r="Q1428" s="2"/>
    </row>
    <row r="1429" spans="17:17" x14ac:dyDescent="0.3">
      <c r="Q1429" s="2"/>
    </row>
    <row r="1430" spans="17:17" x14ac:dyDescent="0.3">
      <c r="Q1430" s="2"/>
    </row>
    <row r="1431" spans="17:17" x14ac:dyDescent="0.3">
      <c r="Q1431" s="2"/>
    </row>
    <row r="1432" spans="17:17" x14ac:dyDescent="0.3">
      <c r="Q1432" s="2"/>
    </row>
    <row r="1433" spans="17:17" x14ac:dyDescent="0.3">
      <c r="Q1433" s="2"/>
    </row>
    <row r="1434" spans="17:17" x14ac:dyDescent="0.3">
      <c r="Q1434" s="2"/>
    </row>
    <row r="1435" spans="17:17" x14ac:dyDescent="0.3">
      <c r="Q1435" s="2"/>
    </row>
    <row r="1436" spans="17:17" x14ac:dyDescent="0.3">
      <c r="Q1436" s="2"/>
    </row>
    <row r="1437" spans="17:17" x14ac:dyDescent="0.3">
      <c r="Q1437" s="2"/>
    </row>
    <row r="1438" spans="17:17" x14ac:dyDescent="0.3">
      <c r="Q1438" s="2"/>
    </row>
    <row r="1439" spans="17:17" x14ac:dyDescent="0.3">
      <c r="Q1439" s="2"/>
    </row>
    <row r="1440" spans="17:17" x14ac:dyDescent="0.3">
      <c r="Q1440" s="2"/>
    </row>
    <row r="1441" spans="17:17" x14ac:dyDescent="0.3">
      <c r="Q1441" s="2"/>
    </row>
    <row r="1442" spans="17:17" x14ac:dyDescent="0.3">
      <c r="Q1442" s="2"/>
    </row>
    <row r="1443" spans="17:17" x14ac:dyDescent="0.3">
      <c r="Q1443" s="2"/>
    </row>
    <row r="1444" spans="17:17" x14ac:dyDescent="0.3">
      <c r="Q1444" s="2"/>
    </row>
    <row r="1445" spans="17:17" x14ac:dyDescent="0.3">
      <c r="Q1445" s="2"/>
    </row>
    <row r="1446" spans="17:17" x14ac:dyDescent="0.3">
      <c r="Q1446" s="2"/>
    </row>
    <row r="1447" spans="17:17" x14ac:dyDescent="0.3">
      <c r="Q1447" s="2"/>
    </row>
    <row r="1448" spans="17:17" x14ac:dyDescent="0.3">
      <c r="Q1448" s="2"/>
    </row>
    <row r="1449" spans="17:17" x14ac:dyDescent="0.3">
      <c r="Q1449" s="2"/>
    </row>
    <row r="1450" spans="17:17" x14ac:dyDescent="0.3">
      <c r="Q1450" s="2"/>
    </row>
    <row r="1451" spans="17:17" x14ac:dyDescent="0.3">
      <c r="Q1451" s="2"/>
    </row>
    <row r="1452" spans="17:17" x14ac:dyDescent="0.3">
      <c r="Q1452" s="2"/>
    </row>
    <row r="1453" spans="17:17" x14ac:dyDescent="0.3">
      <c r="Q1453" s="2"/>
    </row>
    <row r="1454" spans="17:17" x14ac:dyDescent="0.3">
      <c r="Q1454" s="2"/>
    </row>
    <row r="1455" spans="17:17" x14ac:dyDescent="0.3">
      <c r="Q1455" s="2"/>
    </row>
    <row r="1456" spans="17:17" x14ac:dyDescent="0.3">
      <c r="Q1456" s="2"/>
    </row>
    <row r="1457" spans="17:17" x14ac:dyDescent="0.3">
      <c r="Q1457" s="2"/>
    </row>
    <row r="1458" spans="17:17" x14ac:dyDescent="0.3">
      <c r="Q1458" s="2"/>
    </row>
    <row r="1459" spans="17:17" x14ac:dyDescent="0.3">
      <c r="Q1459" s="2"/>
    </row>
    <row r="1460" spans="17:17" x14ac:dyDescent="0.3">
      <c r="Q1460" s="2"/>
    </row>
    <row r="1461" spans="17:17" x14ac:dyDescent="0.3">
      <c r="Q1461" s="2"/>
    </row>
    <row r="1462" spans="17:17" x14ac:dyDescent="0.3">
      <c r="Q1462" s="2"/>
    </row>
    <row r="1463" spans="17:17" x14ac:dyDescent="0.3">
      <c r="Q1463" s="2"/>
    </row>
    <row r="1464" spans="17:17" x14ac:dyDescent="0.3">
      <c r="Q1464" s="2"/>
    </row>
    <row r="1465" spans="17:17" x14ac:dyDescent="0.3">
      <c r="Q1465" s="2"/>
    </row>
    <row r="1466" spans="17:17" x14ac:dyDescent="0.3">
      <c r="Q1466" s="2"/>
    </row>
    <row r="1467" spans="17:17" x14ac:dyDescent="0.3">
      <c r="Q1467" s="2"/>
    </row>
    <row r="1468" spans="17:17" x14ac:dyDescent="0.3">
      <c r="Q1468" s="2"/>
    </row>
    <row r="1469" spans="17:17" x14ac:dyDescent="0.3">
      <c r="Q1469" s="2"/>
    </row>
    <row r="1470" spans="17:17" x14ac:dyDescent="0.3">
      <c r="Q1470" s="2"/>
    </row>
    <row r="1471" spans="17:17" x14ac:dyDescent="0.3">
      <c r="Q1471" s="2"/>
    </row>
    <row r="1472" spans="17:17" x14ac:dyDescent="0.3">
      <c r="Q1472" s="2"/>
    </row>
    <row r="1473" spans="17:17" x14ac:dyDescent="0.3">
      <c r="Q1473" s="2"/>
    </row>
    <row r="1474" spans="17:17" x14ac:dyDescent="0.3">
      <c r="Q1474" s="2"/>
    </row>
    <row r="1475" spans="17:17" x14ac:dyDescent="0.3">
      <c r="Q1475" s="2"/>
    </row>
    <row r="1476" spans="17:17" x14ac:dyDescent="0.3">
      <c r="Q1476" s="2"/>
    </row>
    <row r="1477" spans="17:17" x14ac:dyDescent="0.3">
      <c r="Q1477" s="2"/>
    </row>
    <row r="1478" spans="17:17" x14ac:dyDescent="0.3">
      <c r="Q1478" s="2"/>
    </row>
    <row r="1479" spans="17:17" x14ac:dyDescent="0.3">
      <c r="Q1479" s="2"/>
    </row>
    <row r="1480" spans="17:17" x14ac:dyDescent="0.3">
      <c r="Q1480" s="2"/>
    </row>
    <row r="1481" spans="17:17" x14ac:dyDescent="0.3">
      <c r="Q1481" s="2"/>
    </row>
    <row r="1482" spans="17:17" x14ac:dyDescent="0.3">
      <c r="Q1482" s="2"/>
    </row>
    <row r="1483" spans="17:17" x14ac:dyDescent="0.3">
      <c r="Q1483" s="2"/>
    </row>
    <row r="1484" spans="17:17" x14ac:dyDescent="0.3">
      <c r="Q1484" s="2"/>
    </row>
    <row r="1485" spans="17:17" x14ac:dyDescent="0.3">
      <c r="Q1485" s="2"/>
    </row>
    <row r="1486" spans="17:17" x14ac:dyDescent="0.3">
      <c r="Q1486" s="2"/>
    </row>
    <row r="1487" spans="17:17" x14ac:dyDescent="0.3">
      <c r="Q1487" s="2"/>
    </row>
    <row r="1488" spans="17:17" x14ac:dyDescent="0.3">
      <c r="Q1488" s="2"/>
    </row>
    <row r="1489" spans="17:17" x14ac:dyDescent="0.3">
      <c r="Q1489" s="2"/>
    </row>
    <row r="1490" spans="17:17" x14ac:dyDescent="0.3">
      <c r="Q1490" s="2"/>
    </row>
    <row r="1491" spans="17:17" x14ac:dyDescent="0.3">
      <c r="Q1491" s="2"/>
    </row>
    <row r="1492" spans="17:17" x14ac:dyDescent="0.3">
      <c r="Q1492" s="2"/>
    </row>
    <row r="1493" spans="17:17" x14ac:dyDescent="0.3">
      <c r="Q1493" s="2"/>
    </row>
    <row r="1494" spans="17:17" x14ac:dyDescent="0.3">
      <c r="Q1494" s="2"/>
    </row>
    <row r="1495" spans="17:17" x14ac:dyDescent="0.3">
      <c r="Q1495" s="2"/>
    </row>
    <row r="1496" spans="17:17" x14ac:dyDescent="0.3">
      <c r="Q1496" s="2"/>
    </row>
    <row r="1497" spans="17:17" x14ac:dyDescent="0.3">
      <c r="Q1497" s="2"/>
    </row>
    <row r="1498" spans="17:17" x14ac:dyDescent="0.3">
      <c r="Q1498" s="2"/>
    </row>
    <row r="1499" spans="17:17" x14ac:dyDescent="0.3">
      <c r="Q1499" s="2"/>
    </row>
    <row r="1500" spans="17:17" x14ac:dyDescent="0.3">
      <c r="Q1500" s="2"/>
    </row>
    <row r="1501" spans="17:17" x14ac:dyDescent="0.3">
      <c r="Q1501" s="2"/>
    </row>
    <row r="1502" spans="17:17" x14ac:dyDescent="0.3">
      <c r="Q1502" s="2"/>
    </row>
    <row r="1503" spans="17:17" x14ac:dyDescent="0.3">
      <c r="Q1503" s="2"/>
    </row>
    <row r="1504" spans="17:17" x14ac:dyDescent="0.3">
      <c r="Q1504" s="2"/>
    </row>
    <row r="1505" spans="17:17" x14ac:dyDescent="0.3">
      <c r="Q1505" s="2"/>
    </row>
    <row r="1506" spans="17:17" x14ac:dyDescent="0.3">
      <c r="Q1506" s="2"/>
    </row>
    <row r="1507" spans="17:17" x14ac:dyDescent="0.3">
      <c r="Q1507" s="2"/>
    </row>
    <row r="1508" spans="17:17" x14ac:dyDescent="0.3">
      <c r="Q1508" s="2"/>
    </row>
    <row r="1509" spans="17:17" x14ac:dyDescent="0.3">
      <c r="Q1509" s="2"/>
    </row>
    <row r="1510" spans="17:17" x14ac:dyDescent="0.3">
      <c r="Q1510" s="2"/>
    </row>
    <row r="1511" spans="17:17" x14ac:dyDescent="0.3">
      <c r="Q1511" s="2"/>
    </row>
    <row r="1512" spans="17:17" x14ac:dyDescent="0.3">
      <c r="Q1512" s="2"/>
    </row>
    <row r="1513" spans="17:17" x14ac:dyDescent="0.3">
      <c r="Q1513" s="2"/>
    </row>
    <row r="1514" spans="17:17" x14ac:dyDescent="0.3">
      <c r="Q1514" s="2"/>
    </row>
    <row r="1515" spans="17:17" x14ac:dyDescent="0.3">
      <c r="Q1515" s="2"/>
    </row>
    <row r="1516" spans="17:17" x14ac:dyDescent="0.3">
      <c r="Q1516" s="2"/>
    </row>
    <row r="1517" spans="17:17" x14ac:dyDescent="0.3">
      <c r="Q1517" s="2"/>
    </row>
    <row r="1518" spans="17:17" x14ac:dyDescent="0.3">
      <c r="Q1518" s="2"/>
    </row>
    <row r="1519" spans="17:17" x14ac:dyDescent="0.3">
      <c r="Q1519" s="2"/>
    </row>
    <row r="1520" spans="17:17" x14ac:dyDescent="0.3">
      <c r="Q1520" s="2"/>
    </row>
    <row r="1521" spans="17:17" x14ac:dyDescent="0.3">
      <c r="Q1521" s="2"/>
    </row>
    <row r="1522" spans="17:17" x14ac:dyDescent="0.3">
      <c r="Q1522" s="2"/>
    </row>
    <row r="1523" spans="17:17" x14ac:dyDescent="0.3">
      <c r="Q1523" s="2"/>
    </row>
    <row r="1524" spans="17:17" x14ac:dyDescent="0.3">
      <c r="Q1524" s="2"/>
    </row>
    <row r="1525" spans="17:17" x14ac:dyDescent="0.3">
      <c r="Q1525" s="2"/>
    </row>
    <row r="1526" spans="17:17" x14ac:dyDescent="0.3">
      <c r="Q1526" s="2"/>
    </row>
    <row r="1527" spans="17:17" x14ac:dyDescent="0.3">
      <c r="Q1527" s="2"/>
    </row>
    <row r="1528" spans="17:17" x14ac:dyDescent="0.3">
      <c r="Q1528" s="2"/>
    </row>
    <row r="1529" spans="17:17" x14ac:dyDescent="0.3">
      <c r="Q1529" s="2"/>
    </row>
    <row r="1530" spans="17:17" x14ac:dyDescent="0.3">
      <c r="Q1530" s="2"/>
    </row>
    <row r="1531" spans="17:17" x14ac:dyDescent="0.3">
      <c r="Q1531" s="2"/>
    </row>
    <row r="1532" spans="17:17" x14ac:dyDescent="0.3">
      <c r="Q1532" s="2"/>
    </row>
    <row r="1533" spans="17:17" x14ac:dyDescent="0.3">
      <c r="Q1533" s="2"/>
    </row>
    <row r="1534" spans="17:17" x14ac:dyDescent="0.3">
      <c r="Q1534" s="2"/>
    </row>
    <row r="1535" spans="17:17" x14ac:dyDescent="0.3">
      <c r="Q1535" s="2"/>
    </row>
    <row r="1536" spans="17:17" x14ac:dyDescent="0.3">
      <c r="Q1536" s="2"/>
    </row>
    <row r="1537" spans="17:17" x14ac:dyDescent="0.3">
      <c r="Q1537" s="2"/>
    </row>
    <row r="1538" spans="17:17" x14ac:dyDescent="0.3">
      <c r="Q1538" s="2"/>
    </row>
    <row r="1539" spans="17:17" x14ac:dyDescent="0.3">
      <c r="Q1539" s="2"/>
    </row>
    <row r="1540" spans="17:17" x14ac:dyDescent="0.3">
      <c r="Q1540" s="2"/>
    </row>
    <row r="1541" spans="17:17" x14ac:dyDescent="0.3">
      <c r="Q1541" s="2"/>
    </row>
    <row r="1542" spans="17:17" x14ac:dyDescent="0.3">
      <c r="Q1542" s="2"/>
    </row>
    <row r="1543" spans="17:17" x14ac:dyDescent="0.3">
      <c r="Q1543" s="2"/>
    </row>
    <row r="1544" spans="17:17" x14ac:dyDescent="0.3">
      <c r="Q1544" s="2"/>
    </row>
    <row r="1545" spans="17:17" x14ac:dyDescent="0.3">
      <c r="Q1545" s="2"/>
    </row>
    <row r="1546" spans="17:17" x14ac:dyDescent="0.3">
      <c r="Q1546" s="2"/>
    </row>
    <row r="1547" spans="17:17" x14ac:dyDescent="0.3">
      <c r="Q1547" s="2"/>
    </row>
    <row r="1548" spans="17:17" x14ac:dyDescent="0.3">
      <c r="Q1548" s="2"/>
    </row>
    <row r="1549" spans="17:17" x14ac:dyDescent="0.3">
      <c r="Q1549" s="2"/>
    </row>
    <row r="1550" spans="17:17" x14ac:dyDescent="0.3">
      <c r="Q1550" s="2"/>
    </row>
    <row r="1551" spans="17:17" x14ac:dyDescent="0.3">
      <c r="Q1551" s="2"/>
    </row>
    <row r="1552" spans="17:17" x14ac:dyDescent="0.3">
      <c r="Q1552" s="2"/>
    </row>
    <row r="1553" spans="17:17" x14ac:dyDescent="0.3">
      <c r="Q1553" s="2"/>
    </row>
    <row r="1554" spans="17:17" x14ac:dyDescent="0.3">
      <c r="Q1554" s="2"/>
    </row>
    <row r="1555" spans="17:17" x14ac:dyDescent="0.3">
      <c r="Q1555" s="2"/>
    </row>
    <row r="1556" spans="17:17" x14ac:dyDescent="0.3">
      <c r="Q1556" s="2"/>
    </row>
    <row r="1557" spans="17:17" x14ac:dyDescent="0.3">
      <c r="Q1557" s="2"/>
    </row>
    <row r="1558" spans="17:17" x14ac:dyDescent="0.3">
      <c r="Q1558" s="2"/>
    </row>
    <row r="1559" spans="17:17" x14ac:dyDescent="0.3">
      <c r="Q1559" s="2"/>
    </row>
    <row r="1560" spans="17:17" x14ac:dyDescent="0.3">
      <c r="Q1560" s="2"/>
    </row>
    <row r="1561" spans="17:17" x14ac:dyDescent="0.3">
      <c r="Q1561" s="2"/>
    </row>
    <row r="1562" spans="17:17" x14ac:dyDescent="0.3">
      <c r="Q1562" s="2"/>
    </row>
    <row r="1563" spans="17:17" x14ac:dyDescent="0.3">
      <c r="Q1563" s="2"/>
    </row>
    <row r="1564" spans="17:17" x14ac:dyDescent="0.3">
      <c r="Q1564" s="2"/>
    </row>
    <row r="1565" spans="17:17" x14ac:dyDescent="0.3">
      <c r="Q1565" s="2"/>
    </row>
    <row r="1566" spans="17:17" x14ac:dyDescent="0.3">
      <c r="Q1566" s="2"/>
    </row>
    <row r="1567" spans="17:17" x14ac:dyDescent="0.3">
      <c r="Q1567" s="2"/>
    </row>
    <row r="1568" spans="17:17" x14ac:dyDescent="0.3">
      <c r="Q1568" s="2"/>
    </row>
    <row r="1569" spans="17:17" x14ac:dyDescent="0.3">
      <c r="Q1569" s="2"/>
    </row>
    <row r="1570" spans="17:17" x14ac:dyDescent="0.3">
      <c r="Q1570" s="2"/>
    </row>
    <row r="1571" spans="17:17" x14ac:dyDescent="0.3">
      <c r="Q1571" s="2"/>
    </row>
    <row r="1572" spans="17:17" x14ac:dyDescent="0.3">
      <c r="Q1572" s="2"/>
    </row>
    <row r="1573" spans="17:17" x14ac:dyDescent="0.3">
      <c r="Q1573" s="2"/>
    </row>
    <row r="1574" spans="17:17" x14ac:dyDescent="0.3">
      <c r="Q1574" s="2"/>
    </row>
    <row r="1575" spans="17:17" x14ac:dyDescent="0.3">
      <c r="Q1575" s="2"/>
    </row>
    <row r="1576" spans="17:17" x14ac:dyDescent="0.3">
      <c r="Q1576" s="2"/>
    </row>
    <row r="1577" spans="17:17" x14ac:dyDescent="0.3">
      <c r="Q1577" s="2"/>
    </row>
    <row r="1578" spans="17:17" x14ac:dyDescent="0.3">
      <c r="Q1578" s="2"/>
    </row>
    <row r="1579" spans="17:17" x14ac:dyDescent="0.3">
      <c r="Q1579" s="2"/>
    </row>
    <row r="1580" spans="17:17" x14ac:dyDescent="0.3">
      <c r="Q1580" s="2"/>
    </row>
    <row r="1581" spans="17:17" x14ac:dyDescent="0.3">
      <c r="Q1581" s="2"/>
    </row>
    <row r="1582" spans="17:17" x14ac:dyDescent="0.3">
      <c r="Q1582" s="2"/>
    </row>
    <row r="1583" spans="17:17" x14ac:dyDescent="0.3">
      <c r="Q1583" s="2"/>
    </row>
    <row r="1584" spans="17:17" x14ac:dyDescent="0.3">
      <c r="Q1584" s="2"/>
    </row>
    <row r="1585" spans="17:17" x14ac:dyDescent="0.3">
      <c r="Q1585" s="2"/>
    </row>
    <row r="1586" spans="17:17" x14ac:dyDescent="0.3">
      <c r="Q1586" s="2"/>
    </row>
    <row r="1587" spans="17:17" x14ac:dyDescent="0.3">
      <c r="Q1587" s="2"/>
    </row>
    <row r="1588" spans="17:17" x14ac:dyDescent="0.3">
      <c r="Q1588" s="2"/>
    </row>
    <row r="1589" spans="17:17" x14ac:dyDescent="0.3">
      <c r="Q1589" s="2"/>
    </row>
    <row r="1590" spans="17:17" x14ac:dyDescent="0.3">
      <c r="Q1590" s="2"/>
    </row>
    <row r="1591" spans="17:17" x14ac:dyDescent="0.3">
      <c r="Q1591" s="2"/>
    </row>
    <row r="1592" spans="17:17" x14ac:dyDescent="0.3">
      <c r="Q1592" s="2"/>
    </row>
    <row r="1593" spans="17:17" x14ac:dyDescent="0.3">
      <c r="Q1593" s="2"/>
    </row>
    <row r="1594" spans="17:17" x14ac:dyDescent="0.3">
      <c r="Q1594" s="2"/>
    </row>
    <row r="1595" spans="17:17" x14ac:dyDescent="0.3">
      <c r="Q1595" s="2"/>
    </row>
    <row r="1596" spans="17:17" x14ac:dyDescent="0.3">
      <c r="Q1596" s="2"/>
    </row>
    <row r="1597" spans="17:17" x14ac:dyDescent="0.3">
      <c r="Q1597" s="2"/>
    </row>
    <row r="1598" spans="17:17" x14ac:dyDescent="0.3">
      <c r="Q1598" s="2"/>
    </row>
    <row r="1599" spans="17:17" x14ac:dyDescent="0.3">
      <c r="Q1599" s="2"/>
    </row>
    <row r="1600" spans="17:17" x14ac:dyDescent="0.3">
      <c r="Q1600" s="2"/>
    </row>
    <row r="1601" spans="17:17" x14ac:dyDescent="0.3">
      <c r="Q1601" s="2"/>
    </row>
    <row r="1602" spans="17:17" x14ac:dyDescent="0.3">
      <c r="Q1602" s="2"/>
    </row>
    <row r="1603" spans="17:17" x14ac:dyDescent="0.3">
      <c r="Q1603" s="2"/>
    </row>
    <row r="1604" spans="17:17" x14ac:dyDescent="0.3">
      <c r="Q1604" s="2"/>
    </row>
    <row r="1605" spans="17:17" x14ac:dyDescent="0.3">
      <c r="Q1605" s="2"/>
    </row>
    <row r="1606" spans="17:17" x14ac:dyDescent="0.3">
      <c r="Q1606" s="2"/>
    </row>
    <row r="1607" spans="17:17" x14ac:dyDescent="0.3">
      <c r="Q1607" s="2"/>
    </row>
    <row r="1608" spans="17:17" x14ac:dyDescent="0.3">
      <c r="Q1608" s="2"/>
    </row>
    <row r="1609" spans="17:17" x14ac:dyDescent="0.3">
      <c r="Q1609" s="2"/>
    </row>
    <row r="1610" spans="17:17" x14ac:dyDescent="0.3">
      <c r="Q1610" s="2"/>
    </row>
    <row r="1611" spans="17:17" x14ac:dyDescent="0.3">
      <c r="Q1611" s="2"/>
    </row>
    <row r="1612" spans="17:17" x14ac:dyDescent="0.3">
      <c r="Q1612" s="2"/>
    </row>
    <row r="1613" spans="17:17" x14ac:dyDescent="0.3">
      <c r="Q1613" s="2"/>
    </row>
    <row r="1614" spans="17:17" x14ac:dyDescent="0.3">
      <c r="Q1614" s="2"/>
    </row>
    <row r="1615" spans="17:17" x14ac:dyDescent="0.3">
      <c r="Q1615" s="2"/>
    </row>
    <row r="1616" spans="17:17" x14ac:dyDescent="0.3">
      <c r="Q1616" s="2"/>
    </row>
    <row r="1617" spans="17:17" x14ac:dyDescent="0.3">
      <c r="Q1617" s="2"/>
    </row>
    <row r="1618" spans="17:17" x14ac:dyDescent="0.3">
      <c r="Q1618" s="2"/>
    </row>
    <row r="1619" spans="17:17" x14ac:dyDescent="0.3">
      <c r="Q1619" s="2"/>
    </row>
    <row r="1620" spans="17:17" x14ac:dyDescent="0.3">
      <c r="Q1620" s="2"/>
    </row>
    <row r="1621" spans="17:17" x14ac:dyDescent="0.3">
      <c r="Q1621" s="2"/>
    </row>
    <row r="1622" spans="17:17" x14ac:dyDescent="0.3">
      <c r="Q1622" s="2"/>
    </row>
    <row r="1623" spans="17:17" x14ac:dyDescent="0.3">
      <c r="Q1623" s="2"/>
    </row>
    <row r="1624" spans="17:17" x14ac:dyDescent="0.3">
      <c r="Q1624" s="2"/>
    </row>
    <row r="1625" spans="17:17" x14ac:dyDescent="0.3">
      <c r="Q1625" s="2"/>
    </row>
    <row r="1626" spans="17:17" x14ac:dyDescent="0.3">
      <c r="Q1626" s="2"/>
    </row>
    <row r="1627" spans="17:17" x14ac:dyDescent="0.3">
      <c r="Q1627" s="2"/>
    </row>
    <row r="1628" spans="17:17" x14ac:dyDescent="0.3">
      <c r="Q1628" s="2"/>
    </row>
    <row r="1629" spans="17:17" x14ac:dyDescent="0.3">
      <c r="Q1629" s="2"/>
    </row>
    <row r="1630" spans="17:17" x14ac:dyDescent="0.3">
      <c r="Q1630" s="2"/>
    </row>
    <row r="1631" spans="17:17" x14ac:dyDescent="0.3">
      <c r="Q1631" s="2"/>
    </row>
    <row r="1632" spans="17:17" x14ac:dyDescent="0.3">
      <c r="Q1632" s="2"/>
    </row>
    <row r="1633" spans="17:17" x14ac:dyDescent="0.3">
      <c r="Q1633" s="2"/>
    </row>
    <row r="1635" spans="17:17" x14ac:dyDescent="0.3">
      <c r="Q1635" s="2"/>
    </row>
    <row r="1636" spans="17:17" x14ac:dyDescent="0.3">
      <c r="Q1636" s="2"/>
    </row>
    <row r="1637" spans="17:17" x14ac:dyDescent="0.3">
      <c r="Q1637" s="2"/>
    </row>
    <row r="1638" spans="17:17" x14ac:dyDescent="0.3">
      <c r="Q1638" s="2"/>
    </row>
    <row r="1639" spans="17:17" x14ac:dyDescent="0.3">
      <c r="Q1639" s="2"/>
    </row>
    <row r="1640" spans="17:17" x14ac:dyDescent="0.3">
      <c r="Q1640" s="2"/>
    </row>
    <row r="1641" spans="17:17" x14ac:dyDescent="0.3">
      <c r="Q1641" s="2"/>
    </row>
    <row r="1642" spans="17:17" x14ac:dyDescent="0.3">
      <c r="Q1642" s="2"/>
    </row>
    <row r="1643" spans="17:17" x14ac:dyDescent="0.3">
      <c r="Q1643" s="2"/>
    </row>
    <row r="1644" spans="17:17" x14ac:dyDescent="0.3">
      <c r="Q1644" s="2"/>
    </row>
    <row r="1645" spans="17:17" x14ac:dyDescent="0.3">
      <c r="Q1645" s="2"/>
    </row>
    <row r="1646" spans="17:17" x14ac:dyDescent="0.3">
      <c r="Q1646" s="2"/>
    </row>
    <row r="1647" spans="17:17" x14ac:dyDescent="0.3">
      <c r="Q1647" s="2"/>
    </row>
    <row r="1648" spans="17:17" x14ac:dyDescent="0.3">
      <c r="Q1648" s="2"/>
    </row>
    <row r="1649" spans="17:17" x14ac:dyDescent="0.3">
      <c r="Q1649" s="2"/>
    </row>
    <row r="1650" spans="17:17" x14ac:dyDescent="0.3">
      <c r="Q1650" s="2"/>
    </row>
    <row r="1651" spans="17:17" x14ac:dyDescent="0.3">
      <c r="Q1651" s="2"/>
    </row>
    <row r="1652" spans="17:17" x14ac:dyDescent="0.3">
      <c r="Q1652" s="2"/>
    </row>
    <row r="1653" spans="17:17" x14ac:dyDescent="0.3">
      <c r="Q1653" s="2"/>
    </row>
    <row r="1654" spans="17:17" x14ac:dyDescent="0.3">
      <c r="Q1654" s="2"/>
    </row>
    <row r="1655" spans="17:17" x14ac:dyDescent="0.3">
      <c r="Q1655" s="2"/>
    </row>
    <row r="1656" spans="17:17" x14ac:dyDescent="0.3">
      <c r="Q1656" s="2"/>
    </row>
    <row r="1657" spans="17:17" x14ac:dyDescent="0.3">
      <c r="Q1657" s="2"/>
    </row>
    <row r="1658" spans="17:17" x14ac:dyDescent="0.3">
      <c r="Q1658" s="2"/>
    </row>
    <row r="1659" spans="17:17" x14ac:dyDescent="0.3">
      <c r="Q1659" s="2"/>
    </row>
    <row r="1660" spans="17:17" x14ac:dyDescent="0.3">
      <c r="Q1660" s="2"/>
    </row>
    <row r="1661" spans="17:17" x14ac:dyDescent="0.3">
      <c r="Q1661" s="2"/>
    </row>
    <row r="1662" spans="17:17" x14ac:dyDescent="0.3">
      <c r="Q1662" s="2"/>
    </row>
    <row r="1663" spans="17:17" x14ac:dyDescent="0.3">
      <c r="Q1663" s="2"/>
    </row>
    <row r="1664" spans="17:17" x14ac:dyDescent="0.3">
      <c r="Q1664" s="2"/>
    </row>
    <row r="1665" spans="17:17" x14ac:dyDescent="0.3">
      <c r="Q1665" s="2"/>
    </row>
    <row r="1666" spans="17:17" x14ac:dyDescent="0.3">
      <c r="Q1666" s="2"/>
    </row>
    <row r="1667" spans="17:17" x14ac:dyDescent="0.3">
      <c r="Q1667" s="2"/>
    </row>
    <row r="1668" spans="17:17" x14ac:dyDescent="0.3">
      <c r="Q1668" s="2"/>
    </row>
    <row r="1669" spans="17:17" x14ac:dyDescent="0.3">
      <c r="Q1669" s="2"/>
    </row>
    <row r="1670" spans="17:17" x14ac:dyDescent="0.3">
      <c r="Q1670" s="2"/>
    </row>
    <row r="1671" spans="17:17" x14ac:dyDescent="0.3">
      <c r="Q1671" s="2"/>
    </row>
    <row r="1672" spans="17:17" x14ac:dyDescent="0.3">
      <c r="Q1672" s="2"/>
    </row>
    <row r="1673" spans="17:17" x14ac:dyDescent="0.3">
      <c r="Q1673" s="2"/>
    </row>
    <row r="1674" spans="17:17" x14ac:dyDescent="0.3">
      <c r="Q1674" s="2"/>
    </row>
    <row r="1675" spans="17:17" x14ac:dyDescent="0.3">
      <c r="Q1675" s="2"/>
    </row>
    <row r="1676" spans="17:17" x14ac:dyDescent="0.3">
      <c r="Q1676" s="2"/>
    </row>
    <row r="1677" spans="17:17" x14ac:dyDescent="0.3">
      <c r="Q1677" s="2"/>
    </row>
    <row r="1678" spans="17:17" x14ac:dyDescent="0.3">
      <c r="Q1678" s="2"/>
    </row>
    <row r="1679" spans="17:17" x14ac:dyDescent="0.3">
      <c r="Q1679" s="2"/>
    </row>
    <row r="1680" spans="17:17" x14ac:dyDescent="0.3">
      <c r="Q1680" s="2"/>
    </row>
    <row r="1681" spans="17:17" x14ac:dyDescent="0.3">
      <c r="Q1681" s="2"/>
    </row>
    <row r="1682" spans="17:17" x14ac:dyDescent="0.3">
      <c r="Q1682" s="2"/>
    </row>
    <row r="1683" spans="17:17" x14ac:dyDescent="0.3">
      <c r="Q1683" s="2"/>
    </row>
    <row r="1684" spans="17:17" x14ac:dyDescent="0.3">
      <c r="Q1684" s="2"/>
    </row>
    <row r="1685" spans="17:17" x14ac:dyDescent="0.3">
      <c r="Q1685" s="2"/>
    </row>
    <row r="1686" spans="17:17" x14ac:dyDescent="0.3">
      <c r="Q1686" s="2"/>
    </row>
    <row r="1687" spans="17:17" x14ac:dyDescent="0.3">
      <c r="Q1687" s="2"/>
    </row>
    <row r="1688" spans="17:17" x14ac:dyDescent="0.3">
      <c r="Q1688" s="2"/>
    </row>
    <row r="1689" spans="17:17" x14ac:dyDescent="0.3">
      <c r="Q1689" s="2"/>
    </row>
    <row r="1690" spans="17:17" x14ac:dyDescent="0.3">
      <c r="Q1690" s="2"/>
    </row>
    <row r="1691" spans="17:17" x14ac:dyDescent="0.3">
      <c r="Q1691" s="2"/>
    </row>
    <row r="1692" spans="17:17" x14ac:dyDescent="0.3">
      <c r="Q1692" s="2"/>
    </row>
    <row r="1693" spans="17:17" x14ac:dyDescent="0.3">
      <c r="Q1693" s="2"/>
    </row>
    <row r="1694" spans="17:17" x14ac:dyDescent="0.3">
      <c r="Q1694" s="2"/>
    </row>
    <row r="1695" spans="17:17" x14ac:dyDescent="0.3">
      <c r="Q1695" s="2"/>
    </row>
    <row r="1696" spans="17:17" x14ac:dyDescent="0.3">
      <c r="Q1696" s="2"/>
    </row>
    <row r="1697" spans="17:17" x14ac:dyDescent="0.3">
      <c r="Q1697" s="2"/>
    </row>
    <row r="1698" spans="17:17" x14ac:dyDescent="0.3">
      <c r="Q1698" s="2"/>
    </row>
    <row r="1699" spans="17:17" x14ac:dyDescent="0.3">
      <c r="Q1699" s="2"/>
    </row>
    <row r="1700" spans="17:17" x14ac:dyDescent="0.3">
      <c r="Q1700" s="2"/>
    </row>
    <row r="1701" spans="17:17" x14ac:dyDescent="0.3">
      <c r="Q1701" s="2"/>
    </row>
    <row r="1702" spans="17:17" x14ac:dyDescent="0.3">
      <c r="Q1702" s="2"/>
    </row>
    <row r="1703" spans="17:17" x14ac:dyDescent="0.3">
      <c r="Q1703" s="2"/>
    </row>
    <row r="1704" spans="17:17" x14ac:dyDescent="0.3">
      <c r="Q1704" s="2"/>
    </row>
    <row r="1705" spans="17:17" x14ac:dyDescent="0.3">
      <c r="Q1705" s="2"/>
    </row>
    <row r="1706" spans="17:17" x14ac:dyDescent="0.3">
      <c r="Q1706" s="2"/>
    </row>
    <row r="1707" spans="17:17" x14ac:dyDescent="0.3">
      <c r="Q1707" s="2"/>
    </row>
    <row r="1708" spans="17:17" x14ac:dyDescent="0.3">
      <c r="Q1708" s="2"/>
    </row>
    <row r="1709" spans="17:17" x14ac:dyDescent="0.3">
      <c r="Q1709" s="2"/>
    </row>
    <row r="1710" spans="17:17" x14ac:dyDescent="0.3">
      <c r="Q1710" s="2"/>
    </row>
    <row r="1711" spans="17:17" x14ac:dyDescent="0.3">
      <c r="Q1711" s="2"/>
    </row>
    <row r="1712" spans="17:17" x14ac:dyDescent="0.3">
      <c r="Q1712" s="2"/>
    </row>
    <row r="1713" spans="17:17" x14ac:dyDescent="0.3">
      <c r="Q1713" s="2"/>
    </row>
    <row r="1714" spans="17:17" x14ac:dyDescent="0.3">
      <c r="Q1714" s="2"/>
    </row>
    <row r="1715" spans="17:17" x14ac:dyDescent="0.3">
      <c r="Q1715" s="2"/>
    </row>
    <row r="1716" spans="17:17" x14ac:dyDescent="0.3">
      <c r="Q1716" s="2"/>
    </row>
    <row r="1717" spans="17:17" x14ac:dyDescent="0.3">
      <c r="Q1717" s="2"/>
    </row>
    <row r="1719" spans="17:17" x14ac:dyDescent="0.3">
      <c r="Q1719" s="2"/>
    </row>
    <row r="1720" spans="17:17" x14ac:dyDescent="0.3">
      <c r="Q1720" s="2"/>
    </row>
    <row r="1721" spans="17:17" x14ac:dyDescent="0.3">
      <c r="Q1721" s="2"/>
    </row>
    <row r="1722" spans="17:17" x14ac:dyDescent="0.3">
      <c r="Q1722" s="2"/>
    </row>
    <row r="1723" spans="17:17" x14ac:dyDescent="0.3">
      <c r="Q1723" s="2"/>
    </row>
    <row r="1724" spans="17:17" x14ac:dyDescent="0.3">
      <c r="Q1724" s="2"/>
    </row>
    <row r="1725" spans="17:17" x14ac:dyDescent="0.3">
      <c r="Q1725" s="2"/>
    </row>
    <row r="1726" spans="17:17" x14ac:dyDescent="0.3">
      <c r="Q1726" s="2"/>
    </row>
    <row r="1727" spans="17:17" x14ac:dyDescent="0.3">
      <c r="Q1727" s="2"/>
    </row>
    <row r="1728" spans="17:17" x14ac:dyDescent="0.3">
      <c r="Q1728" s="2"/>
    </row>
    <row r="1729" spans="17:17" x14ac:dyDescent="0.3">
      <c r="Q1729" s="2"/>
    </row>
    <row r="1730" spans="17:17" x14ac:dyDescent="0.3">
      <c r="Q1730" s="2"/>
    </row>
    <row r="1731" spans="17:17" x14ac:dyDescent="0.3">
      <c r="Q1731" s="2"/>
    </row>
    <row r="1732" spans="17:17" x14ac:dyDescent="0.3">
      <c r="Q1732" s="2"/>
    </row>
    <row r="1733" spans="17:17" x14ac:dyDescent="0.3">
      <c r="Q1733" s="2"/>
    </row>
    <row r="1734" spans="17:17" x14ac:dyDescent="0.3">
      <c r="Q1734" s="2"/>
    </row>
    <row r="1735" spans="17:17" x14ac:dyDescent="0.3">
      <c r="Q1735" s="2"/>
    </row>
    <row r="1736" spans="17:17" x14ac:dyDescent="0.3">
      <c r="Q1736" s="2"/>
    </row>
    <row r="1737" spans="17:17" x14ac:dyDescent="0.3">
      <c r="Q1737" s="2"/>
    </row>
    <row r="1738" spans="17:17" x14ac:dyDescent="0.3">
      <c r="Q1738" s="2"/>
    </row>
    <row r="1739" spans="17:17" x14ac:dyDescent="0.3">
      <c r="Q1739" s="2"/>
    </row>
    <row r="1740" spans="17:17" x14ac:dyDescent="0.3">
      <c r="Q1740" s="2"/>
    </row>
    <row r="1741" spans="17:17" x14ac:dyDescent="0.3">
      <c r="Q1741" s="2"/>
    </row>
    <row r="1742" spans="17:17" x14ac:dyDescent="0.3">
      <c r="Q1742" s="2"/>
    </row>
    <row r="1743" spans="17:17" x14ac:dyDescent="0.3">
      <c r="Q1743" s="2"/>
    </row>
    <row r="1744" spans="17:17" x14ac:dyDescent="0.3">
      <c r="Q1744" s="2"/>
    </row>
    <row r="1745" spans="17:17" x14ac:dyDescent="0.3">
      <c r="Q1745" s="2"/>
    </row>
    <row r="1746" spans="17:17" x14ac:dyDescent="0.3">
      <c r="Q1746" s="2"/>
    </row>
    <row r="1747" spans="17:17" x14ac:dyDescent="0.3">
      <c r="Q1747" s="2"/>
    </row>
    <row r="1748" spans="17:17" x14ac:dyDescent="0.3">
      <c r="Q1748" s="2"/>
    </row>
    <row r="1749" spans="17:17" x14ac:dyDescent="0.3">
      <c r="Q1749" s="2"/>
    </row>
    <row r="1750" spans="17:17" x14ac:dyDescent="0.3">
      <c r="Q1750" s="2"/>
    </row>
    <row r="1751" spans="17:17" x14ac:dyDescent="0.3">
      <c r="Q1751" s="2"/>
    </row>
    <row r="1752" spans="17:17" x14ac:dyDescent="0.3">
      <c r="Q1752" s="2"/>
    </row>
    <row r="1753" spans="17:17" x14ac:dyDescent="0.3">
      <c r="Q1753" s="2"/>
    </row>
    <row r="1754" spans="17:17" x14ac:dyDescent="0.3">
      <c r="Q1754" s="2"/>
    </row>
    <row r="1755" spans="17:17" x14ac:dyDescent="0.3">
      <c r="Q1755" s="2"/>
    </row>
    <row r="1756" spans="17:17" x14ac:dyDescent="0.3">
      <c r="Q1756" s="2"/>
    </row>
    <row r="1757" spans="17:17" x14ac:dyDescent="0.3">
      <c r="Q1757" s="2"/>
    </row>
    <row r="1758" spans="17:17" x14ac:dyDescent="0.3">
      <c r="Q1758" s="2"/>
    </row>
    <row r="1759" spans="17:17" x14ac:dyDescent="0.3">
      <c r="Q1759" s="2"/>
    </row>
    <row r="1760" spans="17:17" x14ac:dyDescent="0.3">
      <c r="Q1760" s="2"/>
    </row>
    <row r="1761" spans="17:17" x14ac:dyDescent="0.3">
      <c r="Q1761" s="2"/>
    </row>
    <row r="1762" spans="17:17" x14ac:dyDescent="0.3">
      <c r="Q1762" s="2"/>
    </row>
    <row r="1763" spans="17:17" x14ac:dyDescent="0.3">
      <c r="Q1763" s="2"/>
    </row>
    <row r="1764" spans="17:17" x14ac:dyDescent="0.3">
      <c r="Q1764" s="2"/>
    </row>
    <row r="1765" spans="17:17" x14ac:dyDescent="0.3">
      <c r="Q1765" s="2"/>
    </row>
    <row r="1766" spans="17:17" x14ac:dyDescent="0.3">
      <c r="Q1766" s="2"/>
    </row>
    <row r="1767" spans="17:17" x14ac:dyDescent="0.3">
      <c r="Q1767" s="2"/>
    </row>
    <row r="1768" spans="17:17" x14ac:dyDescent="0.3">
      <c r="Q1768" s="2"/>
    </row>
    <row r="1769" spans="17:17" x14ac:dyDescent="0.3">
      <c r="Q1769" s="2"/>
    </row>
    <row r="1770" spans="17:17" x14ac:dyDescent="0.3">
      <c r="Q1770" s="2"/>
    </row>
    <row r="1771" spans="17:17" x14ac:dyDescent="0.3">
      <c r="Q1771" s="2"/>
    </row>
    <row r="1772" spans="17:17" x14ac:dyDescent="0.3">
      <c r="Q1772" s="2"/>
    </row>
    <row r="1773" spans="17:17" x14ac:dyDescent="0.3">
      <c r="Q1773" s="2"/>
    </row>
    <row r="1774" spans="17:17" x14ac:dyDescent="0.3">
      <c r="Q1774" s="2"/>
    </row>
    <row r="1775" spans="17:17" x14ac:dyDescent="0.3">
      <c r="Q1775" s="2"/>
    </row>
    <row r="1776" spans="17:17" x14ac:dyDescent="0.3">
      <c r="Q1776" s="2"/>
    </row>
    <row r="1777" spans="17:17" x14ac:dyDescent="0.3">
      <c r="Q1777" s="2"/>
    </row>
    <row r="1778" spans="17:17" x14ac:dyDescent="0.3">
      <c r="Q1778" s="2"/>
    </row>
    <row r="1779" spans="17:17" x14ac:dyDescent="0.3">
      <c r="Q1779" s="2"/>
    </row>
    <row r="1780" spans="17:17" x14ac:dyDescent="0.3">
      <c r="Q1780" s="2"/>
    </row>
    <row r="1781" spans="17:17" x14ac:dyDescent="0.3">
      <c r="Q1781" s="2"/>
    </row>
    <row r="1782" spans="17:17" x14ac:dyDescent="0.3">
      <c r="Q1782" s="2"/>
    </row>
    <row r="1783" spans="17:17" x14ac:dyDescent="0.3">
      <c r="Q1783" s="2"/>
    </row>
    <row r="1784" spans="17:17" x14ac:dyDescent="0.3">
      <c r="Q1784" s="2"/>
    </row>
    <row r="1785" spans="17:17" x14ac:dyDescent="0.3">
      <c r="Q1785" s="2"/>
    </row>
    <row r="1786" spans="17:17" x14ac:dyDescent="0.3">
      <c r="Q1786" s="2"/>
    </row>
    <row r="1787" spans="17:17" x14ac:dyDescent="0.3">
      <c r="Q1787" s="2"/>
    </row>
    <row r="1788" spans="17:17" x14ac:dyDescent="0.3">
      <c r="Q1788" s="2"/>
    </row>
    <row r="1789" spans="17:17" x14ac:dyDescent="0.3">
      <c r="Q1789" s="2"/>
    </row>
    <row r="1790" spans="17:17" x14ac:dyDescent="0.3">
      <c r="Q1790" s="2"/>
    </row>
    <row r="1791" spans="17:17" x14ac:dyDescent="0.3">
      <c r="Q1791" s="2"/>
    </row>
    <row r="1792" spans="17:17" x14ac:dyDescent="0.3">
      <c r="Q1792" s="2"/>
    </row>
    <row r="1793" spans="17:17" x14ac:dyDescent="0.3">
      <c r="Q1793" s="2"/>
    </row>
    <row r="1794" spans="17:17" x14ac:dyDescent="0.3">
      <c r="Q1794" s="2"/>
    </row>
    <row r="1795" spans="17:17" x14ac:dyDescent="0.3">
      <c r="Q1795" s="2"/>
    </row>
    <row r="1796" spans="17:17" x14ac:dyDescent="0.3">
      <c r="Q1796" s="2"/>
    </row>
    <row r="1797" spans="17:17" x14ac:dyDescent="0.3">
      <c r="Q1797" s="2"/>
    </row>
    <row r="1798" spans="17:17" x14ac:dyDescent="0.3">
      <c r="Q1798" s="2"/>
    </row>
    <row r="1799" spans="17:17" x14ac:dyDescent="0.3">
      <c r="Q1799" s="2"/>
    </row>
    <row r="1800" spans="17:17" x14ac:dyDescent="0.3">
      <c r="Q1800" s="2"/>
    </row>
    <row r="1801" spans="17:17" x14ac:dyDescent="0.3">
      <c r="Q1801" s="2"/>
    </row>
    <row r="1802" spans="17:17" x14ac:dyDescent="0.3">
      <c r="Q1802" s="2"/>
    </row>
    <row r="1803" spans="17:17" x14ac:dyDescent="0.3">
      <c r="Q1803" s="2"/>
    </row>
    <row r="1804" spans="17:17" x14ac:dyDescent="0.3">
      <c r="Q1804" s="2"/>
    </row>
    <row r="1805" spans="17:17" x14ac:dyDescent="0.3">
      <c r="Q1805" s="2"/>
    </row>
    <row r="1806" spans="17:17" x14ac:dyDescent="0.3">
      <c r="Q1806" s="2"/>
    </row>
    <row r="1807" spans="17:17" x14ac:dyDescent="0.3">
      <c r="Q1807" s="2"/>
    </row>
    <row r="1808" spans="17:17" x14ac:dyDescent="0.3">
      <c r="Q1808" s="2"/>
    </row>
    <row r="1809" spans="17:17" x14ac:dyDescent="0.3">
      <c r="Q1809" s="2"/>
    </row>
    <row r="1810" spans="17:17" x14ac:dyDescent="0.3">
      <c r="Q1810" s="2"/>
    </row>
    <row r="1811" spans="17:17" x14ac:dyDescent="0.3">
      <c r="Q1811" s="2"/>
    </row>
    <row r="1812" spans="17:17" x14ac:dyDescent="0.3">
      <c r="Q1812" s="2"/>
    </row>
    <row r="1813" spans="17:17" x14ac:dyDescent="0.3">
      <c r="Q1813" s="2"/>
    </row>
    <row r="1814" spans="17:17" x14ac:dyDescent="0.3">
      <c r="Q1814" s="2"/>
    </row>
    <row r="1815" spans="17:17" x14ac:dyDescent="0.3">
      <c r="Q1815" s="2"/>
    </row>
    <row r="1816" spans="17:17" x14ac:dyDescent="0.3">
      <c r="Q1816" s="2"/>
    </row>
    <row r="1817" spans="17:17" x14ac:dyDescent="0.3">
      <c r="Q1817" s="2"/>
    </row>
    <row r="1818" spans="17:17" x14ac:dyDescent="0.3">
      <c r="Q1818" s="2"/>
    </row>
    <row r="1819" spans="17:17" x14ac:dyDescent="0.3">
      <c r="Q1819" s="2"/>
    </row>
    <row r="1820" spans="17:17" x14ac:dyDescent="0.3">
      <c r="Q1820" s="2"/>
    </row>
    <row r="1821" spans="17:17" x14ac:dyDescent="0.3">
      <c r="Q1821" s="2"/>
    </row>
    <row r="1822" spans="17:17" x14ac:dyDescent="0.3">
      <c r="Q1822" s="2"/>
    </row>
    <row r="1823" spans="17:17" x14ac:dyDescent="0.3">
      <c r="Q1823" s="2"/>
    </row>
    <row r="1824" spans="17:17" x14ac:dyDescent="0.3">
      <c r="Q1824" s="2"/>
    </row>
    <row r="1825" spans="17:17" x14ac:dyDescent="0.3">
      <c r="Q1825" s="2"/>
    </row>
    <row r="1826" spans="17:17" x14ac:dyDescent="0.3">
      <c r="Q1826" s="2"/>
    </row>
    <row r="1827" spans="17:17" x14ac:dyDescent="0.3">
      <c r="Q1827" s="2"/>
    </row>
    <row r="1828" spans="17:17" x14ac:dyDescent="0.3">
      <c r="Q1828" s="2"/>
    </row>
    <row r="1829" spans="17:17" x14ac:dyDescent="0.3">
      <c r="Q1829" s="2"/>
    </row>
    <row r="1830" spans="17:17" x14ac:dyDescent="0.3">
      <c r="Q1830" s="2"/>
    </row>
    <row r="1831" spans="17:17" x14ac:dyDescent="0.3">
      <c r="Q1831" s="2"/>
    </row>
    <row r="1832" spans="17:17" x14ac:dyDescent="0.3">
      <c r="Q1832" s="2"/>
    </row>
    <row r="1833" spans="17:17" x14ac:dyDescent="0.3">
      <c r="Q1833" s="2"/>
    </row>
    <row r="1834" spans="17:17" x14ac:dyDescent="0.3">
      <c r="Q1834" s="2"/>
    </row>
    <row r="1835" spans="17:17" x14ac:dyDescent="0.3">
      <c r="Q1835" s="2"/>
    </row>
    <row r="1836" spans="17:17" x14ac:dyDescent="0.3">
      <c r="Q1836" s="2"/>
    </row>
    <row r="1837" spans="17:17" x14ac:dyDescent="0.3">
      <c r="Q1837" s="2"/>
    </row>
    <row r="1838" spans="17:17" x14ac:dyDescent="0.3">
      <c r="Q1838" s="2"/>
    </row>
    <row r="1839" spans="17:17" x14ac:dyDescent="0.3">
      <c r="Q1839" s="2"/>
    </row>
    <row r="1840" spans="17:17" x14ac:dyDescent="0.3">
      <c r="Q1840" s="2"/>
    </row>
    <row r="1841" spans="17:17" x14ac:dyDescent="0.3">
      <c r="Q1841" s="2"/>
    </row>
    <row r="1842" spans="17:17" x14ac:dyDescent="0.3">
      <c r="Q1842" s="2"/>
    </row>
    <row r="1843" spans="17:17" x14ac:dyDescent="0.3">
      <c r="Q1843" s="2"/>
    </row>
    <row r="1844" spans="17:17" x14ac:dyDescent="0.3">
      <c r="Q1844" s="2"/>
    </row>
    <row r="1845" spans="17:17" x14ac:dyDescent="0.3">
      <c r="Q1845" s="2"/>
    </row>
    <row r="1846" spans="17:17" x14ac:dyDescent="0.3">
      <c r="Q1846" s="2"/>
    </row>
    <row r="1847" spans="17:17" x14ac:dyDescent="0.3">
      <c r="Q1847" s="2"/>
    </row>
    <row r="1848" spans="17:17" x14ac:dyDescent="0.3">
      <c r="Q1848" s="2"/>
    </row>
    <row r="1849" spans="17:17" x14ac:dyDescent="0.3">
      <c r="Q1849" s="2"/>
    </row>
    <row r="1850" spans="17:17" x14ac:dyDescent="0.3">
      <c r="Q1850" s="2"/>
    </row>
    <row r="1851" spans="17:17" x14ac:dyDescent="0.3">
      <c r="Q1851" s="2"/>
    </row>
    <row r="1852" spans="17:17" x14ac:dyDescent="0.3">
      <c r="Q1852" s="2"/>
    </row>
    <row r="1853" spans="17:17" x14ac:dyDescent="0.3">
      <c r="Q1853" s="2"/>
    </row>
    <row r="1854" spans="17:17" x14ac:dyDescent="0.3">
      <c r="Q1854" s="2"/>
    </row>
    <row r="1855" spans="17:17" x14ac:dyDescent="0.3">
      <c r="Q1855" s="2"/>
    </row>
    <row r="1856" spans="17:17" x14ac:dyDescent="0.3">
      <c r="Q1856" s="2"/>
    </row>
    <row r="1857" spans="17:17" x14ac:dyDescent="0.3">
      <c r="Q1857" s="2"/>
    </row>
    <row r="1858" spans="17:17" x14ac:dyDescent="0.3">
      <c r="Q1858" s="2"/>
    </row>
    <row r="1859" spans="17:17" x14ac:dyDescent="0.3">
      <c r="Q1859" s="2"/>
    </row>
    <row r="1860" spans="17:17" x14ac:dyDescent="0.3">
      <c r="Q1860" s="2"/>
    </row>
    <row r="1861" spans="17:17" x14ac:dyDescent="0.3">
      <c r="Q1861" s="2"/>
    </row>
    <row r="1862" spans="17:17" x14ac:dyDescent="0.3">
      <c r="Q1862" s="2"/>
    </row>
    <row r="1863" spans="17:17" x14ac:dyDescent="0.3">
      <c r="Q1863" s="2"/>
    </row>
    <row r="1864" spans="17:17" x14ac:dyDescent="0.3">
      <c r="Q1864" s="2"/>
    </row>
    <row r="1865" spans="17:17" x14ac:dyDescent="0.3">
      <c r="Q1865" s="2"/>
    </row>
    <row r="1866" spans="17:17" x14ac:dyDescent="0.3">
      <c r="Q1866" s="2"/>
    </row>
    <row r="1867" spans="17:17" x14ac:dyDescent="0.3">
      <c r="Q1867" s="2"/>
    </row>
    <row r="1868" spans="17:17" x14ac:dyDescent="0.3">
      <c r="Q1868" s="2"/>
    </row>
    <row r="1869" spans="17:17" x14ac:dyDescent="0.3">
      <c r="Q1869" s="2"/>
    </row>
    <row r="1870" spans="17:17" x14ac:dyDescent="0.3">
      <c r="Q1870" s="2"/>
    </row>
    <row r="1871" spans="17:17" x14ac:dyDescent="0.3">
      <c r="Q1871" s="2"/>
    </row>
    <row r="1872" spans="17:17" x14ac:dyDescent="0.3">
      <c r="Q1872" s="2"/>
    </row>
    <row r="1873" spans="17:17" x14ac:dyDescent="0.3">
      <c r="Q1873" s="2"/>
    </row>
    <row r="1874" spans="17:17" x14ac:dyDescent="0.3">
      <c r="Q1874" s="2"/>
    </row>
    <row r="1875" spans="17:17" x14ac:dyDescent="0.3">
      <c r="Q1875" s="2"/>
    </row>
    <row r="1876" spans="17:17" x14ac:dyDescent="0.3">
      <c r="Q1876" s="2"/>
    </row>
    <row r="1877" spans="17:17" x14ac:dyDescent="0.3">
      <c r="Q1877" s="2"/>
    </row>
    <row r="1878" spans="17:17" x14ac:dyDescent="0.3">
      <c r="Q1878" s="2"/>
    </row>
    <row r="1879" spans="17:17" x14ac:dyDescent="0.3">
      <c r="Q1879" s="2"/>
    </row>
    <row r="1880" spans="17:17" x14ac:dyDescent="0.3">
      <c r="Q1880" s="2"/>
    </row>
    <row r="1881" spans="17:17" x14ac:dyDescent="0.3">
      <c r="Q1881" s="2"/>
    </row>
    <row r="1882" spans="17:17" x14ac:dyDescent="0.3">
      <c r="Q1882" s="2"/>
    </row>
    <row r="1883" spans="17:17" x14ac:dyDescent="0.3">
      <c r="Q1883" s="2"/>
    </row>
    <row r="1884" spans="17:17" x14ac:dyDescent="0.3">
      <c r="Q1884" s="2"/>
    </row>
    <row r="1885" spans="17:17" x14ac:dyDescent="0.3">
      <c r="Q1885" s="2"/>
    </row>
    <row r="1886" spans="17:17" x14ac:dyDescent="0.3">
      <c r="Q1886" s="2"/>
    </row>
    <row r="1887" spans="17:17" x14ac:dyDescent="0.3">
      <c r="Q1887" s="2"/>
    </row>
    <row r="1888" spans="17:17" x14ac:dyDescent="0.3">
      <c r="Q1888" s="2"/>
    </row>
    <row r="1889" spans="17:17" x14ac:dyDescent="0.3">
      <c r="Q1889" s="2"/>
    </row>
    <row r="1890" spans="17:17" x14ac:dyDescent="0.3">
      <c r="Q1890" s="2"/>
    </row>
    <row r="1891" spans="17:17" x14ac:dyDescent="0.3">
      <c r="Q1891" s="2"/>
    </row>
    <row r="1892" spans="17:17" x14ac:dyDescent="0.3">
      <c r="Q1892" s="2"/>
    </row>
    <row r="1893" spans="17:17" x14ac:dyDescent="0.3">
      <c r="Q1893" s="2"/>
    </row>
    <row r="1894" spans="17:17" x14ac:dyDescent="0.3">
      <c r="Q1894" s="2"/>
    </row>
    <row r="1895" spans="17:17" x14ac:dyDescent="0.3">
      <c r="Q1895" s="2"/>
    </row>
    <row r="1896" spans="17:17" x14ac:dyDescent="0.3">
      <c r="Q1896" s="2"/>
    </row>
    <row r="1897" spans="17:17" x14ac:dyDescent="0.3">
      <c r="Q1897" s="2"/>
    </row>
    <row r="1898" spans="17:17" x14ac:dyDescent="0.3">
      <c r="Q1898" s="2"/>
    </row>
    <row r="1899" spans="17:17" x14ac:dyDescent="0.3">
      <c r="Q1899" s="2"/>
    </row>
    <row r="1900" spans="17:17" x14ac:dyDescent="0.3">
      <c r="Q1900" s="2"/>
    </row>
    <row r="1901" spans="17:17" x14ac:dyDescent="0.3">
      <c r="Q1901" s="2"/>
    </row>
    <row r="1902" spans="17:17" x14ac:dyDescent="0.3">
      <c r="Q1902" s="2"/>
    </row>
    <row r="1903" spans="17:17" x14ac:dyDescent="0.3">
      <c r="Q1903" s="2"/>
    </row>
    <row r="1904" spans="17:17" x14ac:dyDescent="0.3">
      <c r="Q1904" s="2"/>
    </row>
    <row r="1905" spans="17:17" x14ac:dyDescent="0.3">
      <c r="Q1905" s="2"/>
    </row>
    <row r="1906" spans="17:17" x14ac:dyDescent="0.3">
      <c r="Q1906" s="2"/>
    </row>
    <row r="1907" spans="17:17" x14ac:dyDescent="0.3">
      <c r="Q1907" s="2"/>
    </row>
    <row r="1908" spans="17:17" x14ac:dyDescent="0.3">
      <c r="Q1908" s="2"/>
    </row>
    <row r="1909" spans="17:17" x14ac:dyDescent="0.3">
      <c r="Q1909" s="2"/>
    </row>
    <row r="1910" spans="17:17" x14ac:dyDescent="0.3">
      <c r="Q1910" s="2"/>
    </row>
    <row r="1911" spans="17:17" x14ac:dyDescent="0.3">
      <c r="Q1911" s="2"/>
    </row>
    <row r="1912" spans="17:17" x14ac:dyDescent="0.3">
      <c r="Q1912" s="2"/>
    </row>
    <row r="1913" spans="17:17" x14ac:dyDescent="0.3">
      <c r="Q1913" s="2"/>
    </row>
    <row r="1914" spans="17:17" x14ac:dyDescent="0.3">
      <c r="Q1914" s="2"/>
    </row>
    <row r="1915" spans="17:17" x14ac:dyDescent="0.3">
      <c r="Q1915" s="2"/>
    </row>
    <row r="1916" spans="17:17" x14ac:dyDescent="0.3">
      <c r="Q1916" s="2"/>
    </row>
    <row r="1917" spans="17:17" x14ac:dyDescent="0.3">
      <c r="Q1917" s="2"/>
    </row>
    <row r="1918" spans="17:17" x14ac:dyDescent="0.3">
      <c r="Q1918" s="2"/>
    </row>
    <row r="1919" spans="17:17" x14ac:dyDescent="0.3">
      <c r="Q1919" s="2"/>
    </row>
    <row r="1920" spans="17:17" x14ac:dyDescent="0.3">
      <c r="Q1920" s="2"/>
    </row>
    <row r="1921" spans="17:17" x14ac:dyDescent="0.3">
      <c r="Q1921" s="2"/>
    </row>
    <row r="1922" spans="17:17" x14ac:dyDescent="0.3">
      <c r="Q1922" s="2"/>
    </row>
    <row r="1923" spans="17:17" x14ac:dyDescent="0.3">
      <c r="Q1923" s="2"/>
    </row>
    <row r="1924" spans="17:17" x14ac:dyDescent="0.3">
      <c r="Q1924" s="2"/>
    </row>
    <row r="1925" spans="17:17" x14ac:dyDescent="0.3">
      <c r="Q1925" s="2"/>
    </row>
    <row r="1926" spans="17:17" x14ac:dyDescent="0.3">
      <c r="Q1926" s="2"/>
    </row>
    <row r="1927" spans="17:17" x14ac:dyDescent="0.3">
      <c r="Q1927" s="2"/>
    </row>
    <row r="1928" spans="17:17" x14ac:dyDescent="0.3">
      <c r="Q1928" s="2"/>
    </row>
    <row r="1929" spans="17:17" x14ac:dyDescent="0.3">
      <c r="Q1929" s="2"/>
    </row>
    <row r="1930" spans="17:17" x14ac:dyDescent="0.3">
      <c r="Q1930" s="2"/>
    </row>
    <row r="1931" spans="17:17" x14ac:dyDescent="0.3">
      <c r="Q1931" s="2"/>
    </row>
    <row r="1932" spans="17:17" x14ac:dyDescent="0.3">
      <c r="Q1932" s="2"/>
    </row>
    <row r="1933" spans="17:17" x14ac:dyDescent="0.3">
      <c r="Q1933" s="2"/>
    </row>
    <row r="1934" spans="17:17" x14ac:dyDescent="0.3">
      <c r="Q1934" s="2"/>
    </row>
    <row r="1935" spans="17:17" x14ac:dyDescent="0.3">
      <c r="Q1935" s="2"/>
    </row>
    <row r="1936" spans="17:17" x14ac:dyDescent="0.3">
      <c r="Q1936" s="2"/>
    </row>
    <row r="1937" spans="17:17" x14ac:dyDescent="0.3">
      <c r="Q1937" s="2"/>
    </row>
    <row r="1938" spans="17:17" x14ac:dyDescent="0.3">
      <c r="Q1938" s="2"/>
    </row>
    <row r="1939" spans="17:17" x14ac:dyDescent="0.3">
      <c r="Q1939" s="2"/>
    </row>
    <row r="1940" spans="17:17" x14ac:dyDescent="0.3">
      <c r="Q1940" s="2"/>
    </row>
    <row r="1941" spans="17:17" x14ac:dyDescent="0.3">
      <c r="Q1941" s="2"/>
    </row>
    <row r="1942" spans="17:17" x14ac:dyDescent="0.3">
      <c r="Q1942" s="2"/>
    </row>
    <row r="1943" spans="17:17" x14ac:dyDescent="0.3">
      <c r="Q1943" s="2"/>
    </row>
    <row r="1944" spans="17:17" x14ac:dyDescent="0.3">
      <c r="Q1944" s="2"/>
    </row>
    <row r="1945" spans="17:17" x14ac:dyDescent="0.3">
      <c r="Q1945" s="2"/>
    </row>
    <row r="1946" spans="17:17" x14ac:dyDescent="0.3">
      <c r="Q1946" s="2"/>
    </row>
    <row r="1947" spans="17:17" x14ac:dyDescent="0.3">
      <c r="Q1947" s="2"/>
    </row>
    <row r="1948" spans="17:17" x14ac:dyDescent="0.3">
      <c r="Q1948" s="2"/>
    </row>
    <row r="1949" spans="17:17" x14ac:dyDescent="0.3">
      <c r="Q1949" s="2"/>
    </row>
    <row r="1950" spans="17:17" x14ac:dyDescent="0.3">
      <c r="Q1950" s="2"/>
    </row>
    <row r="1951" spans="17:17" x14ac:dyDescent="0.3">
      <c r="Q1951" s="2"/>
    </row>
    <row r="1952" spans="17:17" x14ac:dyDescent="0.3">
      <c r="Q1952" s="2"/>
    </row>
    <row r="1953" spans="17:17" x14ac:dyDescent="0.3">
      <c r="Q1953" s="2"/>
    </row>
    <row r="1955" spans="17:17" x14ac:dyDescent="0.3">
      <c r="Q1955" s="2"/>
    </row>
    <row r="1956" spans="17:17" x14ac:dyDescent="0.3">
      <c r="Q1956" s="2"/>
    </row>
    <row r="1957" spans="17:17" x14ac:dyDescent="0.3">
      <c r="Q1957" s="2"/>
    </row>
    <row r="1958" spans="17:17" x14ac:dyDescent="0.3">
      <c r="Q1958" s="2"/>
    </row>
    <row r="1959" spans="17:17" x14ac:dyDescent="0.3">
      <c r="Q1959" s="2"/>
    </row>
    <row r="1960" spans="17:17" x14ac:dyDescent="0.3">
      <c r="Q1960" s="2"/>
    </row>
    <row r="1961" spans="17:17" x14ac:dyDescent="0.3">
      <c r="Q1961" s="2"/>
    </row>
    <row r="1962" spans="17:17" x14ac:dyDescent="0.3">
      <c r="Q1962" s="2"/>
    </row>
    <row r="1963" spans="17:17" x14ac:dyDescent="0.3">
      <c r="Q1963" s="2"/>
    </row>
    <row r="1964" spans="17:17" x14ac:dyDescent="0.3">
      <c r="Q1964" s="2"/>
    </row>
    <row r="1965" spans="17:17" x14ac:dyDescent="0.3">
      <c r="Q1965" s="2"/>
    </row>
    <row r="1966" spans="17:17" x14ac:dyDescent="0.3">
      <c r="Q1966" s="2"/>
    </row>
    <row r="1967" spans="17:17" x14ac:dyDescent="0.3">
      <c r="Q1967" s="2"/>
    </row>
    <row r="1968" spans="17:17" x14ac:dyDescent="0.3">
      <c r="Q1968" s="2"/>
    </row>
    <row r="1969" spans="17:17" x14ac:dyDescent="0.3">
      <c r="Q1969" s="2"/>
    </row>
    <row r="1970" spans="17:17" x14ac:dyDescent="0.3">
      <c r="Q1970" s="2"/>
    </row>
    <row r="1971" spans="17:17" x14ac:dyDescent="0.3">
      <c r="Q1971" s="2"/>
    </row>
    <row r="1972" spans="17:17" x14ac:dyDescent="0.3">
      <c r="Q1972" s="2"/>
    </row>
    <row r="1973" spans="17:17" x14ac:dyDescent="0.3">
      <c r="Q1973" s="2"/>
    </row>
    <row r="1974" spans="17:17" x14ac:dyDescent="0.3">
      <c r="Q1974" s="2"/>
    </row>
    <row r="1975" spans="17:17" x14ac:dyDescent="0.3">
      <c r="Q1975" s="2"/>
    </row>
    <row r="1976" spans="17:17" x14ac:dyDescent="0.3">
      <c r="Q1976" s="2"/>
    </row>
    <row r="1977" spans="17:17" x14ac:dyDescent="0.3">
      <c r="Q1977" s="2"/>
    </row>
    <row r="1978" spans="17:17" x14ac:dyDescent="0.3">
      <c r="Q1978" s="2"/>
    </row>
    <row r="1979" spans="17:17" x14ac:dyDescent="0.3">
      <c r="Q1979" s="2"/>
    </row>
    <row r="1980" spans="17:17" x14ac:dyDescent="0.3">
      <c r="Q1980" s="2"/>
    </row>
    <row r="1981" spans="17:17" x14ac:dyDescent="0.3">
      <c r="Q1981" s="2"/>
    </row>
    <row r="1982" spans="17:17" x14ac:dyDescent="0.3">
      <c r="Q1982" s="2"/>
    </row>
    <row r="1983" spans="17:17" x14ac:dyDescent="0.3">
      <c r="Q1983" s="2"/>
    </row>
    <row r="1984" spans="17:17" x14ac:dyDescent="0.3">
      <c r="Q1984" s="2"/>
    </row>
    <row r="1985" spans="17:17" x14ac:dyDescent="0.3">
      <c r="Q1985" s="2"/>
    </row>
    <row r="1986" spans="17:17" x14ac:dyDescent="0.3">
      <c r="Q1986" s="2"/>
    </row>
    <row r="1987" spans="17:17" x14ac:dyDescent="0.3">
      <c r="Q1987" s="2"/>
    </row>
    <row r="1988" spans="17:17" x14ac:dyDescent="0.3">
      <c r="Q1988" s="2"/>
    </row>
    <row r="1989" spans="17:17" x14ac:dyDescent="0.3">
      <c r="Q1989" s="2"/>
    </row>
    <row r="1990" spans="17:17" x14ac:dyDescent="0.3">
      <c r="Q1990" s="2"/>
    </row>
    <row r="1991" spans="17:17" x14ac:dyDescent="0.3">
      <c r="Q1991" s="2"/>
    </row>
    <row r="1992" spans="17:17" x14ac:dyDescent="0.3">
      <c r="Q1992" s="2"/>
    </row>
    <row r="1993" spans="17:17" x14ac:dyDescent="0.3">
      <c r="Q1993" s="2"/>
    </row>
    <row r="1994" spans="17:17" x14ac:dyDescent="0.3">
      <c r="Q1994" s="2"/>
    </row>
    <row r="1995" spans="17:17" x14ac:dyDescent="0.3">
      <c r="Q1995" s="2"/>
    </row>
    <row r="1996" spans="17:17" x14ac:dyDescent="0.3">
      <c r="Q1996" s="2"/>
    </row>
    <row r="1997" spans="17:17" x14ac:dyDescent="0.3">
      <c r="Q1997" s="2"/>
    </row>
    <row r="1998" spans="17:17" x14ac:dyDescent="0.3">
      <c r="Q1998" s="2"/>
    </row>
    <row r="1999" spans="17:17" x14ac:dyDescent="0.3">
      <c r="Q1999" s="2"/>
    </row>
    <row r="2000" spans="17:17" x14ac:dyDescent="0.3">
      <c r="Q2000" s="2"/>
    </row>
    <row r="2001" spans="17:17" x14ac:dyDescent="0.3">
      <c r="Q2001" s="2"/>
    </row>
    <row r="2002" spans="17:17" x14ac:dyDescent="0.3">
      <c r="Q2002" s="2"/>
    </row>
    <row r="2003" spans="17:17" x14ac:dyDescent="0.3">
      <c r="Q2003" s="2"/>
    </row>
    <row r="2004" spans="17:17" x14ac:dyDescent="0.3">
      <c r="Q2004" s="2"/>
    </row>
    <row r="2005" spans="17:17" x14ac:dyDescent="0.3">
      <c r="Q2005" s="2"/>
    </row>
    <row r="2006" spans="17:17" x14ac:dyDescent="0.3">
      <c r="Q2006" s="2"/>
    </row>
    <row r="2007" spans="17:17" x14ac:dyDescent="0.3">
      <c r="Q2007" s="2"/>
    </row>
    <row r="2008" spans="17:17" x14ac:dyDescent="0.3">
      <c r="Q2008" s="2"/>
    </row>
    <row r="2009" spans="17:17" x14ac:dyDescent="0.3">
      <c r="Q2009" s="2"/>
    </row>
    <row r="2010" spans="17:17" x14ac:dyDescent="0.3">
      <c r="Q2010" s="2"/>
    </row>
    <row r="2011" spans="17:17" x14ac:dyDescent="0.3">
      <c r="Q2011" s="2"/>
    </row>
    <row r="2012" spans="17:17" x14ac:dyDescent="0.3">
      <c r="Q2012" s="2"/>
    </row>
    <row r="2013" spans="17:17" x14ac:dyDescent="0.3">
      <c r="Q2013" s="2"/>
    </row>
    <row r="2014" spans="17:17" x14ac:dyDescent="0.3">
      <c r="Q2014" s="2"/>
    </row>
    <row r="2015" spans="17:17" x14ac:dyDescent="0.3">
      <c r="Q2015" s="2"/>
    </row>
    <row r="2016" spans="17:17" x14ac:dyDescent="0.3">
      <c r="Q2016" s="2"/>
    </row>
    <row r="2017" spans="17:17" x14ac:dyDescent="0.3">
      <c r="Q2017" s="2"/>
    </row>
    <row r="2018" spans="17:17" x14ac:dyDescent="0.3">
      <c r="Q2018" s="2"/>
    </row>
    <row r="2019" spans="17:17" x14ac:dyDescent="0.3">
      <c r="Q2019" s="2"/>
    </row>
    <row r="2020" spans="17:17" x14ac:dyDescent="0.3">
      <c r="Q2020" s="2"/>
    </row>
    <row r="2021" spans="17:17" x14ac:dyDescent="0.3">
      <c r="Q2021" s="2"/>
    </row>
    <row r="2022" spans="17:17" x14ac:dyDescent="0.3">
      <c r="Q2022" s="2"/>
    </row>
    <row r="2023" spans="17:17" x14ac:dyDescent="0.3">
      <c r="Q2023" s="2"/>
    </row>
    <row r="2024" spans="17:17" x14ac:dyDescent="0.3">
      <c r="Q2024" s="2"/>
    </row>
    <row r="2028" spans="17:17" x14ac:dyDescent="0.3">
      <c r="Q2028" s="2"/>
    </row>
    <row r="2029" spans="17:17" x14ac:dyDescent="0.3">
      <c r="Q2029" s="2"/>
    </row>
    <row r="2030" spans="17:17" x14ac:dyDescent="0.3">
      <c r="Q2030" s="2"/>
    </row>
    <row r="2031" spans="17:17" x14ac:dyDescent="0.3">
      <c r="Q2031" s="2"/>
    </row>
    <row r="2032" spans="17:17" x14ac:dyDescent="0.3">
      <c r="Q2032" s="2"/>
    </row>
    <row r="2033" spans="17:17" x14ac:dyDescent="0.3">
      <c r="Q2033" s="2"/>
    </row>
    <row r="2034" spans="17:17" x14ac:dyDescent="0.3">
      <c r="Q2034" s="2"/>
    </row>
    <row r="2035" spans="17:17" x14ac:dyDescent="0.3">
      <c r="Q2035" s="2"/>
    </row>
    <row r="2037" spans="17:17" x14ac:dyDescent="0.3">
      <c r="Q2037" s="2"/>
    </row>
    <row r="2038" spans="17:17" x14ac:dyDescent="0.3">
      <c r="Q2038" s="2"/>
    </row>
    <row r="2040" spans="17:17" x14ac:dyDescent="0.3">
      <c r="Q2040" s="2"/>
    </row>
    <row r="2041" spans="17:17" x14ac:dyDescent="0.3">
      <c r="Q2041" s="2"/>
    </row>
    <row r="2042" spans="17:17" x14ac:dyDescent="0.3">
      <c r="Q2042" s="2"/>
    </row>
    <row r="2043" spans="17:17" x14ac:dyDescent="0.3">
      <c r="Q2043" s="2"/>
    </row>
    <row r="2044" spans="17:17" x14ac:dyDescent="0.3">
      <c r="Q2044" s="2"/>
    </row>
    <row r="2045" spans="17:17" x14ac:dyDescent="0.3">
      <c r="Q2045" s="2"/>
    </row>
    <row r="2046" spans="17:17" x14ac:dyDescent="0.3">
      <c r="Q2046" s="2"/>
    </row>
    <row r="2047" spans="17:17" x14ac:dyDescent="0.3">
      <c r="Q2047" s="2"/>
    </row>
    <row r="2048" spans="17:17" x14ac:dyDescent="0.3">
      <c r="Q2048" s="2"/>
    </row>
    <row r="2049" spans="17:17" x14ac:dyDescent="0.3">
      <c r="Q2049" s="2"/>
    </row>
    <row r="2050" spans="17:17" x14ac:dyDescent="0.3">
      <c r="Q2050" s="2"/>
    </row>
    <row r="2051" spans="17:17" x14ac:dyDescent="0.3">
      <c r="Q2051" s="2"/>
    </row>
    <row r="2052" spans="17:17" x14ac:dyDescent="0.3">
      <c r="Q2052" s="2"/>
    </row>
    <row r="2053" spans="17:17" x14ac:dyDescent="0.3">
      <c r="Q2053" s="2"/>
    </row>
    <row r="2054" spans="17:17" x14ac:dyDescent="0.3">
      <c r="Q2054" s="2"/>
    </row>
    <row r="2055" spans="17:17" x14ac:dyDescent="0.3">
      <c r="Q2055" s="2"/>
    </row>
    <row r="2056" spans="17:17" x14ac:dyDescent="0.3">
      <c r="Q2056" s="2"/>
    </row>
    <row r="2057" spans="17:17" x14ac:dyDescent="0.3">
      <c r="Q2057" s="2"/>
    </row>
    <row r="2058" spans="17:17" x14ac:dyDescent="0.3">
      <c r="Q2058" s="2"/>
    </row>
    <row r="2059" spans="17:17" x14ac:dyDescent="0.3">
      <c r="Q2059" s="2"/>
    </row>
    <row r="2060" spans="17:17" x14ac:dyDescent="0.3">
      <c r="Q2060" s="2"/>
    </row>
    <row r="2061" spans="17:17" x14ac:dyDescent="0.3">
      <c r="Q2061" s="2"/>
    </row>
    <row r="2062" spans="17:17" x14ac:dyDescent="0.3">
      <c r="Q2062" s="2"/>
    </row>
    <row r="2065" spans="17:17" x14ac:dyDescent="0.3">
      <c r="Q2065" s="2"/>
    </row>
    <row r="2066" spans="17:17" x14ac:dyDescent="0.3">
      <c r="Q2066" s="2"/>
    </row>
    <row r="2067" spans="17:17" x14ac:dyDescent="0.3">
      <c r="Q2067" s="2"/>
    </row>
    <row r="2068" spans="17:17" x14ac:dyDescent="0.3">
      <c r="Q2068" s="2"/>
    </row>
    <row r="2069" spans="17:17" x14ac:dyDescent="0.3">
      <c r="Q2069" s="2"/>
    </row>
    <row r="2070" spans="17:17" x14ac:dyDescent="0.3">
      <c r="Q2070" s="2"/>
    </row>
    <row r="2071" spans="17:17" x14ac:dyDescent="0.3">
      <c r="Q2071" s="2"/>
    </row>
    <row r="2072" spans="17:17" x14ac:dyDescent="0.3">
      <c r="Q2072" s="2"/>
    </row>
    <row r="2073" spans="17:17" x14ac:dyDescent="0.3">
      <c r="Q2073" s="2"/>
    </row>
    <row r="2074" spans="17:17" x14ac:dyDescent="0.3">
      <c r="Q2074" s="2"/>
    </row>
    <row r="2075" spans="17:17" x14ac:dyDescent="0.3">
      <c r="Q2075" s="2"/>
    </row>
    <row r="2076" spans="17:17" x14ac:dyDescent="0.3">
      <c r="Q2076" s="2"/>
    </row>
    <row r="2077" spans="17:17" x14ac:dyDescent="0.3">
      <c r="Q2077" s="2"/>
    </row>
    <row r="2078" spans="17:17" x14ac:dyDescent="0.3">
      <c r="Q2078" s="2"/>
    </row>
    <row r="2079" spans="17:17" x14ac:dyDescent="0.3">
      <c r="Q2079" s="2"/>
    </row>
    <row r="2081" spans="17:17" x14ac:dyDescent="0.3">
      <c r="Q2081" s="2"/>
    </row>
    <row r="2082" spans="17:17" x14ac:dyDescent="0.3">
      <c r="Q2082" s="2"/>
    </row>
    <row r="2083" spans="17:17" x14ac:dyDescent="0.3">
      <c r="Q2083" s="2"/>
    </row>
    <row r="2084" spans="17:17" x14ac:dyDescent="0.3">
      <c r="Q2084" s="2"/>
    </row>
    <row r="2085" spans="17:17" x14ac:dyDescent="0.3">
      <c r="Q2085" s="2"/>
    </row>
    <row r="2086" spans="17:17" x14ac:dyDescent="0.3">
      <c r="Q2086" s="2"/>
    </row>
    <row r="2087" spans="17:17" x14ac:dyDescent="0.3">
      <c r="Q2087" s="2"/>
    </row>
    <row r="2088" spans="17:17" x14ac:dyDescent="0.3">
      <c r="Q2088" s="2"/>
    </row>
    <row r="2090" spans="17:17" x14ac:dyDescent="0.3">
      <c r="Q2090" s="2"/>
    </row>
    <row r="2091" spans="17:17" x14ac:dyDescent="0.3">
      <c r="Q2091" s="2"/>
    </row>
    <row r="2092" spans="17:17" x14ac:dyDescent="0.3">
      <c r="Q2092" s="2"/>
    </row>
    <row r="2093" spans="17:17" x14ac:dyDescent="0.3">
      <c r="Q2093" s="2"/>
    </row>
    <row r="2094" spans="17:17" x14ac:dyDescent="0.3">
      <c r="Q2094" s="2"/>
    </row>
    <row r="2096" spans="17:17" x14ac:dyDescent="0.3">
      <c r="Q2096" s="2"/>
    </row>
    <row r="2098" spans="17:17" x14ac:dyDescent="0.3">
      <c r="Q2098" s="2"/>
    </row>
    <row r="2099" spans="17:17" x14ac:dyDescent="0.3">
      <c r="Q2099" s="2"/>
    </row>
    <row r="2100" spans="17:17" x14ac:dyDescent="0.3">
      <c r="Q2100" s="2"/>
    </row>
    <row r="2101" spans="17:17" x14ac:dyDescent="0.3">
      <c r="Q2101" s="2"/>
    </row>
    <row r="2102" spans="17:17" x14ac:dyDescent="0.3">
      <c r="Q2102" s="2"/>
    </row>
    <row r="2103" spans="17:17" x14ac:dyDescent="0.3">
      <c r="Q2103" s="2"/>
    </row>
    <row r="2104" spans="17:17" x14ac:dyDescent="0.3">
      <c r="Q2104" s="2"/>
    </row>
    <row r="2105" spans="17:17" x14ac:dyDescent="0.3">
      <c r="Q2105" s="2"/>
    </row>
    <row r="2106" spans="17:17" x14ac:dyDescent="0.3">
      <c r="Q2106" s="2"/>
    </row>
    <row r="2107" spans="17:17" x14ac:dyDescent="0.3">
      <c r="Q2107" s="2"/>
    </row>
    <row r="2108" spans="17:17" x14ac:dyDescent="0.3">
      <c r="Q2108" s="2"/>
    </row>
    <row r="2109" spans="17:17" x14ac:dyDescent="0.3">
      <c r="Q2109" s="2"/>
    </row>
    <row r="2111" spans="17:17" x14ac:dyDescent="0.3">
      <c r="Q2111" s="2"/>
    </row>
    <row r="2112" spans="17:17" x14ac:dyDescent="0.3">
      <c r="Q2112" s="2"/>
    </row>
    <row r="2114" spans="17:17" x14ac:dyDescent="0.3">
      <c r="Q2114" s="2"/>
    </row>
    <row r="2116" spans="17:17" x14ac:dyDescent="0.3">
      <c r="Q2116" s="2"/>
    </row>
    <row r="2117" spans="17:17" x14ac:dyDescent="0.3">
      <c r="Q2117" s="2"/>
    </row>
    <row r="2118" spans="17:17" x14ac:dyDescent="0.3">
      <c r="Q2118" s="2"/>
    </row>
    <row r="2119" spans="17:17" x14ac:dyDescent="0.3">
      <c r="Q2119" s="2"/>
    </row>
    <row r="2120" spans="17:17" x14ac:dyDescent="0.3">
      <c r="Q2120" s="2"/>
    </row>
    <row r="2121" spans="17:17" x14ac:dyDescent="0.3">
      <c r="Q2121" s="2"/>
    </row>
    <row r="2122" spans="17:17" x14ac:dyDescent="0.3">
      <c r="Q2122" s="2"/>
    </row>
    <row r="2124" spans="17:17" x14ac:dyDescent="0.3">
      <c r="Q2124" s="2"/>
    </row>
    <row r="2125" spans="17:17" x14ac:dyDescent="0.3">
      <c r="Q2125" s="2"/>
    </row>
    <row r="2126" spans="17:17" x14ac:dyDescent="0.3">
      <c r="Q2126" s="2"/>
    </row>
    <row r="2127" spans="17:17" x14ac:dyDescent="0.3">
      <c r="Q2127" s="2"/>
    </row>
    <row r="2129" spans="17:17" x14ac:dyDescent="0.3">
      <c r="Q2129" s="2"/>
    </row>
    <row r="2130" spans="17:17" x14ac:dyDescent="0.3">
      <c r="Q2130" s="2"/>
    </row>
    <row r="2132" spans="17:17" x14ac:dyDescent="0.3">
      <c r="Q2132" s="2"/>
    </row>
    <row r="2134" spans="17:17" x14ac:dyDescent="0.3">
      <c r="Q2134" s="2"/>
    </row>
    <row r="2135" spans="17:17" x14ac:dyDescent="0.3">
      <c r="Q2135" s="2"/>
    </row>
    <row r="2136" spans="17:17" x14ac:dyDescent="0.3">
      <c r="Q2136" s="2"/>
    </row>
    <row r="2137" spans="17:17" x14ac:dyDescent="0.3">
      <c r="Q2137" s="2"/>
    </row>
    <row r="2138" spans="17:17" x14ac:dyDescent="0.3">
      <c r="Q2138" s="2"/>
    </row>
    <row r="2140" spans="17:17" x14ac:dyDescent="0.3">
      <c r="Q2140" s="2"/>
    </row>
    <row r="2141" spans="17:17" x14ac:dyDescent="0.3">
      <c r="Q2141" s="2"/>
    </row>
    <row r="2143" spans="17:17" x14ac:dyDescent="0.3">
      <c r="Q2143" s="2"/>
    </row>
    <row r="2144" spans="17:17" x14ac:dyDescent="0.3">
      <c r="Q2144" s="2"/>
    </row>
    <row r="2145" spans="17:17" x14ac:dyDescent="0.3">
      <c r="Q2145" s="2"/>
    </row>
    <row r="2146" spans="17:17" x14ac:dyDescent="0.3">
      <c r="Q2146" s="2"/>
    </row>
    <row r="2147" spans="17:17" x14ac:dyDescent="0.3">
      <c r="Q2147" s="2"/>
    </row>
    <row r="2149" spans="17:17" x14ac:dyDescent="0.3">
      <c r="Q2149" s="2"/>
    </row>
    <row r="2150" spans="17:17" x14ac:dyDescent="0.3">
      <c r="Q2150" s="2"/>
    </row>
    <row r="2152" spans="17:17" x14ac:dyDescent="0.3">
      <c r="Q2152" s="2"/>
    </row>
    <row r="2153" spans="17:17" x14ac:dyDescent="0.3">
      <c r="Q2153" s="2"/>
    </row>
    <row r="2155" spans="17:17" x14ac:dyDescent="0.3">
      <c r="Q2155" s="2"/>
    </row>
    <row r="2156" spans="17:17" x14ac:dyDescent="0.3">
      <c r="Q2156" s="2"/>
    </row>
    <row r="2157" spans="17:17" x14ac:dyDescent="0.3">
      <c r="Q2157" s="2"/>
    </row>
    <row r="2158" spans="17:17" x14ac:dyDescent="0.3">
      <c r="Q2158" s="2"/>
    </row>
    <row r="2159" spans="17:17" x14ac:dyDescent="0.3">
      <c r="Q2159" s="2"/>
    </row>
    <row r="2160" spans="17:17" x14ac:dyDescent="0.3">
      <c r="Q2160" s="2"/>
    </row>
    <row r="2161" spans="17:17" x14ac:dyDescent="0.3">
      <c r="Q2161" s="2"/>
    </row>
    <row r="2162" spans="17:17" x14ac:dyDescent="0.3">
      <c r="Q2162" s="2"/>
    </row>
    <row r="2163" spans="17:17" x14ac:dyDescent="0.3">
      <c r="Q2163" s="2"/>
    </row>
    <row r="2164" spans="17:17" x14ac:dyDescent="0.3">
      <c r="Q2164" s="2"/>
    </row>
    <row r="2165" spans="17:17" x14ac:dyDescent="0.3">
      <c r="Q2165" s="2"/>
    </row>
    <row r="2167" spans="17:17" x14ac:dyDescent="0.3">
      <c r="Q2167" s="2"/>
    </row>
    <row r="2168" spans="17:17" x14ac:dyDescent="0.3">
      <c r="Q2168" s="2"/>
    </row>
    <row r="2169" spans="17:17" x14ac:dyDescent="0.3">
      <c r="Q2169" s="2"/>
    </row>
    <row r="2170" spans="17:17" x14ac:dyDescent="0.3">
      <c r="Q2170" s="2"/>
    </row>
    <row r="2171" spans="17:17" x14ac:dyDescent="0.3">
      <c r="Q2171" s="2"/>
    </row>
    <row r="2172" spans="17:17" x14ac:dyDescent="0.3">
      <c r="Q2172" s="2"/>
    </row>
    <row r="2174" spans="17:17" x14ac:dyDescent="0.3">
      <c r="Q2174" s="2"/>
    </row>
    <row r="2175" spans="17:17" x14ac:dyDescent="0.3">
      <c r="Q2175" s="2"/>
    </row>
    <row r="2178" spans="17:17" x14ac:dyDescent="0.3">
      <c r="Q2178" s="2"/>
    </row>
    <row r="2179" spans="17:17" x14ac:dyDescent="0.3">
      <c r="Q2179" s="2"/>
    </row>
    <row r="2181" spans="17:17" x14ac:dyDescent="0.3">
      <c r="Q2181" s="2"/>
    </row>
    <row r="2182" spans="17:17" x14ac:dyDescent="0.3">
      <c r="Q2182" s="2"/>
    </row>
    <row r="2184" spans="17:17" x14ac:dyDescent="0.3">
      <c r="Q2184" s="2"/>
    </row>
    <row r="2186" spans="17:17" x14ac:dyDescent="0.3">
      <c r="Q2186" s="2"/>
    </row>
    <row r="2187" spans="17:17" x14ac:dyDescent="0.3">
      <c r="Q2187" s="2"/>
    </row>
    <row r="2188" spans="17:17" x14ac:dyDescent="0.3">
      <c r="Q2188" s="2"/>
    </row>
    <row r="2189" spans="17:17" x14ac:dyDescent="0.3">
      <c r="Q2189" s="2"/>
    </row>
    <row r="2190" spans="17:17" x14ac:dyDescent="0.3">
      <c r="Q2190" s="2"/>
    </row>
    <row r="2191" spans="17:17" x14ac:dyDescent="0.3">
      <c r="Q2191" s="2"/>
    </row>
    <row r="2192" spans="17:17" x14ac:dyDescent="0.3">
      <c r="Q2192" s="2"/>
    </row>
    <row r="2193" spans="17:17" x14ac:dyDescent="0.3">
      <c r="Q2193" s="2"/>
    </row>
    <row r="2194" spans="17:17" x14ac:dyDescent="0.3">
      <c r="Q2194" s="2"/>
    </row>
    <row r="2195" spans="17:17" x14ac:dyDescent="0.3">
      <c r="Q2195" s="2"/>
    </row>
    <row r="2198" spans="17:17" x14ac:dyDescent="0.3">
      <c r="Q2198" s="2"/>
    </row>
    <row r="2199" spans="17:17" x14ac:dyDescent="0.3">
      <c r="Q2199" s="2"/>
    </row>
    <row r="2201" spans="17:17" x14ac:dyDescent="0.3">
      <c r="Q2201" s="2"/>
    </row>
    <row r="2207" spans="17:17" x14ac:dyDescent="0.3">
      <c r="Q2207" s="2"/>
    </row>
    <row r="2208" spans="17:17" x14ac:dyDescent="0.3">
      <c r="Q2208" s="2"/>
    </row>
    <row r="2211" spans="17:17" x14ac:dyDescent="0.3">
      <c r="Q2211" s="2"/>
    </row>
    <row r="2213" spans="17:17" x14ac:dyDescent="0.3">
      <c r="Q2213" s="2"/>
    </row>
    <row r="2214" spans="17:17" x14ac:dyDescent="0.3">
      <c r="Q2214" s="2"/>
    </row>
    <row r="2215" spans="17:17" x14ac:dyDescent="0.3">
      <c r="Q2215" s="2"/>
    </row>
    <row r="2217" spans="17:17" x14ac:dyDescent="0.3">
      <c r="Q2217" s="2"/>
    </row>
    <row r="2218" spans="17:17" x14ac:dyDescent="0.3">
      <c r="Q2218" s="2"/>
    </row>
    <row r="2221" spans="17:17" x14ac:dyDescent="0.3">
      <c r="Q2221" s="2"/>
    </row>
    <row r="2222" spans="17:17" x14ac:dyDescent="0.3">
      <c r="Q2222" s="2"/>
    </row>
    <row r="2226" spans="17:17" x14ac:dyDescent="0.3">
      <c r="Q2226" s="2"/>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D19BA-644E-4B9A-9432-6E63A885577B}">
  <dimension ref="B9:Q275"/>
  <sheetViews>
    <sheetView topLeftCell="B74" workbookViewId="0">
      <selection activeCell="H57" sqref="H57:H99"/>
    </sheetView>
  </sheetViews>
  <sheetFormatPr defaultRowHeight="14.4" x14ac:dyDescent="0.3"/>
  <cols>
    <col min="2" max="2" width="66.5546875" customWidth="1"/>
    <col min="3" max="3" width="13.44140625" customWidth="1"/>
    <col min="4" max="4" width="19.109375" customWidth="1"/>
    <col min="5" max="5" width="14.33203125" customWidth="1"/>
    <col min="6" max="6" width="16.109375" customWidth="1"/>
    <col min="7" max="7" width="25.88671875" customWidth="1"/>
    <col min="8" max="8" width="14.44140625" customWidth="1"/>
    <col min="9" max="9" width="12.109375" customWidth="1"/>
    <col min="10" max="10" width="42.88671875" customWidth="1"/>
    <col min="11" max="11" width="17.88671875" customWidth="1"/>
    <col min="12" max="12" width="15.5546875" customWidth="1"/>
    <col min="13" max="13" width="17.109375" customWidth="1"/>
    <col min="14" max="14" width="21.44140625" customWidth="1"/>
    <col min="15" max="15" width="16.33203125" customWidth="1"/>
    <col min="16" max="16" width="15.44140625" customWidth="1"/>
    <col min="17" max="17" width="10.109375" customWidth="1"/>
  </cols>
  <sheetData>
    <row r="9" spans="2:17" x14ac:dyDescent="0.3">
      <c r="K9" s="1" t="s">
        <v>0</v>
      </c>
      <c r="M9" s="1" t="s">
        <v>1</v>
      </c>
    </row>
    <row r="10" spans="2:17" x14ac:dyDescent="0.3">
      <c r="B10" t="s">
        <v>2</v>
      </c>
      <c r="C10" t="s">
        <v>3</v>
      </c>
      <c r="D10" t="s">
        <v>4</v>
      </c>
      <c r="E10" t="s">
        <v>5</v>
      </c>
      <c r="F10" t="s">
        <v>6</v>
      </c>
      <c r="G10" t="s">
        <v>7</v>
      </c>
      <c r="H10" t="s">
        <v>8</v>
      </c>
      <c r="I10" t="s">
        <v>9</v>
      </c>
      <c r="J10" t="s">
        <v>10</v>
      </c>
      <c r="K10" t="s">
        <v>11</v>
      </c>
      <c r="L10" t="s">
        <v>12</v>
      </c>
      <c r="M10" t="s">
        <v>13</v>
      </c>
      <c r="N10" t="s">
        <v>14</v>
      </c>
      <c r="O10" t="s">
        <v>15</v>
      </c>
      <c r="P10" t="s">
        <v>16</v>
      </c>
      <c r="Q10" t="s">
        <v>17</v>
      </c>
    </row>
    <row r="11" spans="2:17" x14ac:dyDescent="0.3">
      <c r="B11" t="s">
        <v>18</v>
      </c>
      <c r="G11" t="s">
        <v>19</v>
      </c>
      <c r="I11">
        <v>2012</v>
      </c>
      <c r="L11" s="6"/>
      <c r="M11" s="2"/>
      <c r="O11" s="6"/>
    </row>
    <row r="12" spans="2:17" x14ac:dyDescent="0.3">
      <c r="B12" t="s">
        <v>20</v>
      </c>
      <c r="C12" t="s">
        <v>21</v>
      </c>
      <c r="D12" t="s">
        <v>22</v>
      </c>
      <c r="E12" t="s">
        <v>21</v>
      </c>
      <c r="G12" t="s">
        <v>19</v>
      </c>
      <c r="I12">
        <v>2014</v>
      </c>
      <c r="J12" t="s">
        <v>23</v>
      </c>
      <c r="L12" s="6"/>
      <c r="M12" s="3"/>
      <c r="O12" s="6"/>
    </row>
    <row r="13" spans="2:17" x14ac:dyDescent="0.3">
      <c r="B13" t="s">
        <v>24</v>
      </c>
      <c r="E13" t="s">
        <v>25</v>
      </c>
      <c r="G13" t="s">
        <v>19</v>
      </c>
      <c r="I13">
        <v>2016</v>
      </c>
      <c r="J13" t="s">
        <v>26</v>
      </c>
      <c r="L13" s="6"/>
      <c r="M13" s="3"/>
      <c r="O13" s="6"/>
    </row>
    <row r="14" spans="2:17" x14ac:dyDescent="0.3">
      <c r="B14" t="s">
        <v>27</v>
      </c>
      <c r="C14" t="s">
        <v>28</v>
      </c>
      <c r="D14" t="s">
        <v>29</v>
      </c>
      <c r="E14" t="s">
        <v>30</v>
      </c>
      <c r="G14" t="s">
        <v>19</v>
      </c>
      <c r="I14">
        <v>2016</v>
      </c>
      <c r="J14" t="s">
        <v>31</v>
      </c>
      <c r="K14">
        <v>3</v>
      </c>
      <c r="L14" s="6">
        <v>9000</v>
      </c>
      <c r="M14" s="2"/>
      <c r="O14" s="6"/>
    </row>
    <row r="15" spans="2:17" x14ac:dyDescent="0.3">
      <c r="B15" t="s">
        <v>32</v>
      </c>
      <c r="C15" t="s">
        <v>28</v>
      </c>
      <c r="D15" t="s">
        <v>33</v>
      </c>
      <c r="E15" t="s">
        <v>34</v>
      </c>
      <c r="G15" t="s">
        <v>19</v>
      </c>
      <c r="I15">
        <v>2016</v>
      </c>
      <c r="J15" t="s">
        <v>35</v>
      </c>
      <c r="L15" s="6"/>
      <c r="M15" s="2"/>
      <c r="N15">
        <v>1</v>
      </c>
      <c r="O15" s="6">
        <v>3000</v>
      </c>
    </row>
    <row r="16" spans="2:17" x14ac:dyDescent="0.3">
      <c r="B16" t="s">
        <v>36</v>
      </c>
      <c r="C16" t="s">
        <v>37</v>
      </c>
      <c r="D16" t="s">
        <v>38</v>
      </c>
      <c r="E16" t="s">
        <v>39</v>
      </c>
      <c r="G16" t="s">
        <v>19</v>
      </c>
      <c r="I16">
        <v>2017</v>
      </c>
      <c r="J16" t="s">
        <v>40</v>
      </c>
      <c r="L16" s="6"/>
      <c r="M16" s="2"/>
      <c r="O16" s="6"/>
    </row>
    <row r="17" spans="2:17" x14ac:dyDescent="0.3">
      <c r="B17" t="s">
        <v>41</v>
      </c>
      <c r="C17" t="s">
        <v>42</v>
      </c>
      <c r="D17" t="s">
        <v>43</v>
      </c>
      <c r="E17" t="s">
        <v>44</v>
      </c>
      <c r="G17" t="s">
        <v>19</v>
      </c>
      <c r="I17">
        <v>2017</v>
      </c>
      <c r="J17" t="s">
        <v>45</v>
      </c>
      <c r="K17">
        <v>3</v>
      </c>
      <c r="L17" s="6">
        <v>9000</v>
      </c>
      <c r="M17" s="2" t="s">
        <v>46</v>
      </c>
      <c r="O17" s="6"/>
    </row>
    <row r="18" spans="2:17" x14ac:dyDescent="0.3">
      <c r="B18" t="s">
        <v>47</v>
      </c>
      <c r="C18" t="s">
        <v>48</v>
      </c>
      <c r="D18" t="s">
        <v>49</v>
      </c>
      <c r="E18" t="s">
        <v>50</v>
      </c>
      <c r="G18" t="s">
        <v>19</v>
      </c>
      <c r="I18">
        <v>2017</v>
      </c>
      <c r="J18" t="s">
        <v>51</v>
      </c>
      <c r="K18">
        <v>1</v>
      </c>
      <c r="L18" s="6"/>
      <c r="M18" s="2">
        <v>1</v>
      </c>
      <c r="O18" s="6"/>
    </row>
    <row r="19" spans="2:17" x14ac:dyDescent="0.3">
      <c r="B19" t="s">
        <v>52</v>
      </c>
      <c r="C19" t="s">
        <v>53</v>
      </c>
      <c r="D19" t="s">
        <v>54</v>
      </c>
      <c r="G19" t="s">
        <v>19</v>
      </c>
      <c r="I19">
        <v>2017</v>
      </c>
      <c r="K19">
        <v>1</v>
      </c>
      <c r="L19" s="6">
        <v>2000</v>
      </c>
      <c r="M19" s="2">
        <v>1</v>
      </c>
      <c r="N19">
        <v>1</v>
      </c>
      <c r="O19" s="6">
        <v>2000</v>
      </c>
    </row>
    <row r="20" spans="2:17" x14ac:dyDescent="0.3">
      <c r="B20" t="s">
        <v>55</v>
      </c>
      <c r="C20" t="s">
        <v>28</v>
      </c>
      <c r="D20" t="s">
        <v>33</v>
      </c>
      <c r="F20" t="s">
        <v>56</v>
      </c>
      <c r="G20" t="s">
        <v>19</v>
      </c>
      <c r="I20">
        <v>2018</v>
      </c>
      <c r="K20">
        <v>3</v>
      </c>
      <c r="L20" s="6">
        <v>12000</v>
      </c>
      <c r="M20" s="2">
        <v>0.33</v>
      </c>
      <c r="N20">
        <v>1</v>
      </c>
      <c r="O20" s="6">
        <v>3960</v>
      </c>
    </row>
    <row r="21" spans="2:17" x14ac:dyDescent="0.3">
      <c r="B21" t="s">
        <v>57</v>
      </c>
      <c r="C21" t="s">
        <v>53</v>
      </c>
      <c r="D21" t="s">
        <v>54</v>
      </c>
      <c r="E21" t="s">
        <v>25</v>
      </c>
      <c r="G21" t="s">
        <v>19</v>
      </c>
      <c r="I21">
        <v>2018</v>
      </c>
      <c r="J21" t="s">
        <v>26</v>
      </c>
      <c r="L21" s="6"/>
      <c r="M21" s="2"/>
      <c r="O21" s="6"/>
    </row>
    <row r="22" spans="2:17" x14ac:dyDescent="0.3">
      <c r="B22" t="s">
        <v>58</v>
      </c>
      <c r="C22" t="s">
        <v>48</v>
      </c>
      <c r="D22" t="s">
        <v>49</v>
      </c>
      <c r="E22" t="s">
        <v>50</v>
      </c>
      <c r="G22" t="s">
        <v>19</v>
      </c>
      <c r="I22">
        <v>2018</v>
      </c>
      <c r="J22" t="s">
        <v>51</v>
      </c>
      <c r="K22">
        <v>3</v>
      </c>
      <c r="L22" s="6">
        <v>12000</v>
      </c>
      <c r="M22" s="2" t="s">
        <v>46</v>
      </c>
      <c r="O22" s="6"/>
    </row>
    <row r="23" spans="2:17" x14ac:dyDescent="0.3">
      <c r="B23" t="s">
        <v>59</v>
      </c>
      <c r="C23" t="s">
        <v>60</v>
      </c>
      <c r="D23" t="s">
        <v>61</v>
      </c>
      <c r="E23" t="s">
        <v>62</v>
      </c>
      <c r="G23" t="s">
        <v>19</v>
      </c>
      <c r="I23">
        <v>2018</v>
      </c>
      <c r="J23" t="s">
        <v>63</v>
      </c>
      <c r="K23">
        <v>1</v>
      </c>
      <c r="L23" s="6">
        <v>10</v>
      </c>
      <c r="M23" s="2">
        <v>1</v>
      </c>
      <c r="N23">
        <v>1</v>
      </c>
      <c r="O23" s="6">
        <v>10</v>
      </c>
      <c r="Q23" t="s">
        <v>64</v>
      </c>
    </row>
    <row r="24" spans="2:17" x14ac:dyDescent="0.3">
      <c r="B24" t="s">
        <v>65</v>
      </c>
      <c r="C24" t="s">
        <v>66</v>
      </c>
      <c r="D24" t="s">
        <v>67</v>
      </c>
      <c r="E24" t="s">
        <v>68</v>
      </c>
      <c r="G24" t="s">
        <v>19</v>
      </c>
      <c r="I24">
        <v>2019</v>
      </c>
      <c r="J24" t="s">
        <v>69</v>
      </c>
      <c r="K24">
        <v>6</v>
      </c>
      <c r="L24" s="6">
        <v>24000</v>
      </c>
      <c r="M24" s="2">
        <v>0</v>
      </c>
      <c r="N24" t="s">
        <v>70</v>
      </c>
      <c r="O24" s="6"/>
      <c r="Q24" t="s">
        <v>71</v>
      </c>
    </row>
    <row r="25" spans="2:17" x14ac:dyDescent="0.3">
      <c r="B25" t="s">
        <v>72</v>
      </c>
      <c r="C25" t="s">
        <v>73</v>
      </c>
      <c r="D25" t="s">
        <v>74</v>
      </c>
      <c r="G25" t="s">
        <v>19</v>
      </c>
      <c r="I25">
        <v>2019</v>
      </c>
      <c r="K25">
        <v>4</v>
      </c>
      <c r="L25" s="6">
        <v>14000</v>
      </c>
      <c r="M25" s="2">
        <v>0</v>
      </c>
      <c r="N25" t="s">
        <v>75</v>
      </c>
      <c r="O25" s="6"/>
    </row>
    <row r="26" spans="2:17" x14ac:dyDescent="0.3">
      <c r="B26" t="s">
        <v>76</v>
      </c>
      <c r="C26" t="s">
        <v>21</v>
      </c>
      <c r="D26" t="s">
        <v>22</v>
      </c>
      <c r="E26" t="s">
        <v>77</v>
      </c>
      <c r="G26" t="s">
        <v>19</v>
      </c>
      <c r="I26">
        <v>2019</v>
      </c>
      <c r="J26" t="s">
        <v>78</v>
      </c>
      <c r="K26">
        <v>3</v>
      </c>
      <c r="L26" s="6">
        <v>9000</v>
      </c>
      <c r="M26" s="2">
        <v>0.33</v>
      </c>
      <c r="N26">
        <v>1</v>
      </c>
      <c r="O26" s="6">
        <v>3000</v>
      </c>
      <c r="Q26" t="s">
        <v>71</v>
      </c>
    </row>
    <row r="27" spans="2:17" x14ac:dyDescent="0.3">
      <c r="B27" t="s">
        <v>79</v>
      </c>
      <c r="C27" t="s">
        <v>66</v>
      </c>
      <c r="D27" t="s">
        <v>80</v>
      </c>
      <c r="E27" t="s">
        <v>81</v>
      </c>
      <c r="G27" t="s">
        <v>19</v>
      </c>
      <c r="I27">
        <v>2020</v>
      </c>
      <c r="J27" t="s">
        <v>82</v>
      </c>
      <c r="K27">
        <v>1</v>
      </c>
      <c r="L27" s="6">
        <v>2500</v>
      </c>
      <c r="M27" s="2">
        <v>1</v>
      </c>
      <c r="N27">
        <v>1</v>
      </c>
      <c r="O27" s="6">
        <v>2500</v>
      </c>
      <c r="Q27" t="s">
        <v>83</v>
      </c>
    </row>
    <row r="28" spans="2:17" x14ac:dyDescent="0.3">
      <c r="B28" t="s">
        <v>84</v>
      </c>
      <c r="C28" t="s">
        <v>85</v>
      </c>
      <c r="D28" t="s">
        <v>86</v>
      </c>
      <c r="E28" t="s">
        <v>87</v>
      </c>
      <c r="G28" t="s">
        <v>19</v>
      </c>
      <c r="I28">
        <v>2021</v>
      </c>
      <c r="J28" t="s">
        <v>88</v>
      </c>
      <c r="K28">
        <v>14</v>
      </c>
      <c r="L28" s="6">
        <v>60200</v>
      </c>
      <c r="M28" s="2"/>
      <c r="N28">
        <v>1</v>
      </c>
      <c r="O28" s="6">
        <v>4300</v>
      </c>
    </row>
    <row r="29" spans="2:17" x14ac:dyDescent="0.3">
      <c r="B29" t="s">
        <v>89</v>
      </c>
      <c r="C29" t="s">
        <v>21</v>
      </c>
      <c r="D29" t="s">
        <v>22</v>
      </c>
      <c r="E29" t="s">
        <v>90</v>
      </c>
      <c r="G29" t="s">
        <v>19</v>
      </c>
      <c r="I29">
        <v>2021</v>
      </c>
      <c r="J29" t="s">
        <v>91</v>
      </c>
      <c r="L29" s="6"/>
      <c r="M29" s="2"/>
      <c r="O29" s="6"/>
    </row>
    <row r="30" spans="2:17" x14ac:dyDescent="0.3">
      <c r="B30" t="s">
        <v>92</v>
      </c>
      <c r="C30" t="s">
        <v>42</v>
      </c>
      <c r="D30" t="s">
        <v>93</v>
      </c>
      <c r="E30" t="s">
        <v>94</v>
      </c>
      <c r="F30" t="s">
        <v>95</v>
      </c>
      <c r="G30" t="s">
        <v>19</v>
      </c>
      <c r="I30">
        <v>2021</v>
      </c>
      <c r="J30" t="s">
        <v>96</v>
      </c>
      <c r="L30" s="6"/>
      <c r="M30" s="2"/>
      <c r="O30" s="6"/>
    </row>
    <row r="31" spans="2:17" x14ac:dyDescent="0.3">
      <c r="B31" t="s">
        <v>97</v>
      </c>
      <c r="C31" t="s">
        <v>53</v>
      </c>
      <c r="D31" t="s">
        <v>54</v>
      </c>
      <c r="E31" t="s">
        <v>25</v>
      </c>
      <c r="F31" t="s">
        <v>98</v>
      </c>
      <c r="G31" t="s">
        <v>19</v>
      </c>
      <c r="I31">
        <v>2021</v>
      </c>
      <c r="J31" t="s">
        <v>26</v>
      </c>
      <c r="K31">
        <v>3</v>
      </c>
      <c r="L31" s="6">
        <v>12000</v>
      </c>
      <c r="M31" s="2">
        <v>0.33</v>
      </c>
      <c r="N31">
        <v>1</v>
      </c>
      <c r="O31" s="6">
        <v>3960</v>
      </c>
      <c r="Q31" t="s">
        <v>71</v>
      </c>
    </row>
    <row r="32" spans="2:17" x14ac:dyDescent="0.3">
      <c r="B32" t="s">
        <v>99</v>
      </c>
      <c r="C32" t="s">
        <v>53</v>
      </c>
      <c r="D32" t="s">
        <v>54</v>
      </c>
      <c r="E32" t="s">
        <v>25</v>
      </c>
      <c r="F32" t="s">
        <v>100</v>
      </c>
      <c r="G32" t="s">
        <v>19</v>
      </c>
      <c r="I32">
        <v>2021</v>
      </c>
      <c r="J32" t="s">
        <v>26</v>
      </c>
      <c r="K32">
        <v>3</v>
      </c>
      <c r="L32" s="6">
        <v>12600</v>
      </c>
      <c r="M32" s="2">
        <v>0.5</v>
      </c>
      <c r="N32">
        <v>1.5</v>
      </c>
      <c r="O32" s="6">
        <v>6300</v>
      </c>
    </row>
    <row r="33" spans="2:17" x14ac:dyDescent="0.3">
      <c r="B33" t="s">
        <v>101</v>
      </c>
      <c r="C33" t="s">
        <v>53</v>
      </c>
      <c r="D33" t="s">
        <v>54</v>
      </c>
      <c r="E33" t="s">
        <v>25</v>
      </c>
      <c r="G33" t="s">
        <v>19</v>
      </c>
      <c r="I33">
        <v>2021</v>
      </c>
      <c r="J33" t="s">
        <v>26</v>
      </c>
      <c r="L33" s="6">
        <v>20000</v>
      </c>
      <c r="M33" s="2">
        <v>1</v>
      </c>
      <c r="N33" t="s">
        <v>70</v>
      </c>
      <c r="O33" s="6">
        <v>20000</v>
      </c>
      <c r="Q33" t="s">
        <v>71</v>
      </c>
    </row>
    <row r="34" spans="2:17" x14ac:dyDescent="0.3">
      <c r="B34" t="s">
        <v>102</v>
      </c>
      <c r="C34" t="s">
        <v>21</v>
      </c>
      <c r="D34" t="s">
        <v>22</v>
      </c>
      <c r="E34" t="s">
        <v>103</v>
      </c>
      <c r="G34" t="s">
        <v>19</v>
      </c>
      <c r="I34">
        <v>2021</v>
      </c>
      <c r="J34" t="s">
        <v>104</v>
      </c>
      <c r="K34" t="s">
        <v>105</v>
      </c>
      <c r="L34" s="6"/>
      <c r="M34" s="2"/>
      <c r="O34" s="6"/>
    </row>
    <row r="35" spans="2:17" x14ac:dyDescent="0.3">
      <c r="B35" t="s">
        <v>106</v>
      </c>
      <c r="C35" t="s">
        <v>66</v>
      </c>
      <c r="D35" t="s">
        <v>80</v>
      </c>
      <c r="E35" t="s">
        <v>107</v>
      </c>
      <c r="G35" t="s">
        <v>19</v>
      </c>
      <c r="I35">
        <v>2021</v>
      </c>
      <c r="J35" t="s">
        <v>108</v>
      </c>
      <c r="K35">
        <v>3</v>
      </c>
      <c r="L35" s="6">
        <v>12000</v>
      </c>
      <c r="M35" s="2" t="s">
        <v>109</v>
      </c>
      <c r="O35" s="6"/>
    </row>
    <row r="36" spans="2:17" x14ac:dyDescent="0.3">
      <c r="B36" t="s">
        <v>110</v>
      </c>
      <c r="C36" t="s">
        <v>42</v>
      </c>
      <c r="D36" t="s">
        <v>93</v>
      </c>
      <c r="E36" t="s">
        <v>111</v>
      </c>
      <c r="F36" t="s">
        <v>112</v>
      </c>
      <c r="G36" t="s">
        <v>19</v>
      </c>
      <c r="I36">
        <v>2021</v>
      </c>
      <c r="J36" t="s">
        <v>113</v>
      </c>
      <c r="K36" t="s">
        <v>114</v>
      </c>
      <c r="L36" s="6"/>
      <c r="M36" s="2" t="s">
        <v>46</v>
      </c>
      <c r="O36" s="6"/>
    </row>
    <row r="37" spans="2:17" x14ac:dyDescent="0.3">
      <c r="B37" t="s">
        <v>115</v>
      </c>
      <c r="C37" t="s">
        <v>66</v>
      </c>
      <c r="D37" t="s">
        <v>80</v>
      </c>
      <c r="E37" t="s">
        <v>116</v>
      </c>
      <c r="F37" t="s">
        <v>117</v>
      </c>
      <c r="G37" t="s">
        <v>19</v>
      </c>
      <c r="I37">
        <v>2021</v>
      </c>
      <c r="J37" t="s">
        <v>118</v>
      </c>
      <c r="K37">
        <v>-1</v>
      </c>
      <c r="L37" s="6">
        <v>-75</v>
      </c>
      <c r="M37" s="2">
        <v>1</v>
      </c>
      <c r="N37">
        <v>-1</v>
      </c>
      <c r="O37" s="6">
        <v>-75</v>
      </c>
    </row>
    <row r="38" spans="2:17" x14ac:dyDescent="0.3">
      <c r="B38" t="s">
        <v>119</v>
      </c>
      <c r="C38" t="s">
        <v>85</v>
      </c>
      <c r="D38" t="s">
        <v>86</v>
      </c>
      <c r="E38" t="s">
        <v>120</v>
      </c>
      <c r="G38" t="s">
        <v>19</v>
      </c>
      <c r="I38">
        <v>2021</v>
      </c>
      <c r="J38" t="s">
        <v>121</v>
      </c>
      <c r="L38" s="6"/>
      <c r="M38" s="2"/>
      <c r="N38">
        <v>1</v>
      </c>
      <c r="O38" s="6">
        <v>10</v>
      </c>
      <c r="Q38" t="s">
        <v>64</v>
      </c>
    </row>
    <row r="39" spans="2:17" x14ac:dyDescent="0.3">
      <c r="B39" t="s">
        <v>122</v>
      </c>
      <c r="C39" t="s">
        <v>85</v>
      </c>
      <c r="D39" t="s">
        <v>86</v>
      </c>
      <c r="E39" t="s">
        <v>85</v>
      </c>
      <c r="F39" t="s">
        <v>123</v>
      </c>
      <c r="G39" t="s">
        <v>19</v>
      </c>
      <c r="I39">
        <v>2021</v>
      </c>
      <c r="J39" t="s">
        <v>124</v>
      </c>
      <c r="K39">
        <v>1</v>
      </c>
      <c r="L39" s="6">
        <v>10</v>
      </c>
      <c r="M39" s="2">
        <v>1</v>
      </c>
      <c r="N39">
        <v>1</v>
      </c>
      <c r="O39" s="6">
        <v>10</v>
      </c>
      <c r="Q39" t="s">
        <v>64</v>
      </c>
    </row>
    <row r="40" spans="2:17" x14ac:dyDescent="0.3">
      <c r="B40" t="s">
        <v>125</v>
      </c>
      <c r="C40" t="s">
        <v>85</v>
      </c>
      <c r="D40" t="s">
        <v>86</v>
      </c>
      <c r="E40" t="s">
        <v>126</v>
      </c>
      <c r="G40" t="s">
        <v>19</v>
      </c>
      <c r="I40">
        <v>2021</v>
      </c>
      <c r="J40" t="s">
        <v>127</v>
      </c>
      <c r="K40">
        <v>1</v>
      </c>
      <c r="L40" s="6">
        <v>10</v>
      </c>
      <c r="M40" s="2">
        <v>1</v>
      </c>
      <c r="N40">
        <v>1</v>
      </c>
      <c r="O40" s="6">
        <v>10</v>
      </c>
      <c r="Q40" t="s">
        <v>64</v>
      </c>
    </row>
    <row r="41" spans="2:17" x14ac:dyDescent="0.3">
      <c r="B41" t="s">
        <v>128</v>
      </c>
      <c r="C41" t="s">
        <v>85</v>
      </c>
      <c r="D41" t="s">
        <v>86</v>
      </c>
      <c r="E41" t="s">
        <v>120</v>
      </c>
      <c r="F41" t="s">
        <v>129</v>
      </c>
      <c r="G41" t="s">
        <v>19</v>
      </c>
      <c r="I41">
        <v>2021</v>
      </c>
      <c r="J41" t="s">
        <v>130</v>
      </c>
      <c r="K41">
        <v>3</v>
      </c>
      <c r="L41" s="6">
        <v>30</v>
      </c>
      <c r="M41" s="2">
        <v>1</v>
      </c>
      <c r="N41">
        <v>3</v>
      </c>
      <c r="O41" s="6">
        <v>30</v>
      </c>
      <c r="Q41" t="s">
        <v>64</v>
      </c>
    </row>
    <row r="42" spans="2:17" x14ac:dyDescent="0.3">
      <c r="B42" t="s">
        <v>131</v>
      </c>
      <c r="C42" t="s">
        <v>85</v>
      </c>
      <c r="D42" t="s">
        <v>86</v>
      </c>
      <c r="E42" t="s">
        <v>132</v>
      </c>
      <c r="F42" t="s">
        <v>133</v>
      </c>
      <c r="G42" t="s">
        <v>19</v>
      </c>
      <c r="I42">
        <v>2021</v>
      </c>
      <c r="J42" t="s">
        <v>134</v>
      </c>
      <c r="L42" s="6"/>
      <c r="M42" s="2"/>
      <c r="N42">
        <v>1</v>
      </c>
      <c r="O42" s="6">
        <v>10</v>
      </c>
      <c r="Q42" t="s">
        <v>64</v>
      </c>
    </row>
    <row r="43" spans="2:17" x14ac:dyDescent="0.3">
      <c r="B43" t="s">
        <v>135</v>
      </c>
      <c r="C43" t="s">
        <v>66</v>
      </c>
      <c r="D43" t="s">
        <v>80</v>
      </c>
      <c r="E43" t="s">
        <v>116</v>
      </c>
      <c r="F43" t="s">
        <v>117</v>
      </c>
      <c r="G43" t="s">
        <v>19</v>
      </c>
      <c r="I43">
        <v>2021</v>
      </c>
      <c r="J43" t="s">
        <v>136</v>
      </c>
      <c r="K43">
        <v>1</v>
      </c>
      <c r="L43" s="6">
        <v>90</v>
      </c>
      <c r="M43" s="2">
        <v>1</v>
      </c>
      <c r="N43">
        <v>1</v>
      </c>
      <c r="O43" s="6">
        <v>90</v>
      </c>
      <c r="Q43" t="s">
        <v>64</v>
      </c>
    </row>
    <row r="44" spans="2:17" x14ac:dyDescent="0.3">
      <c r="B44" t="s">
        <v>137</v>
      </c>
      <c r="C44" t="s">
        <v>138</v>
      </c>
      <c r="D44" t="s">
        <v>139</v>
      </c>
      <c r="F44" t="s">
        <v>140</v>
      </c>
      <c r="G44" t="s">
        <v>19</v>
      </c>
      <c r="I44">
        <v>2021</v>
      </c>
      <c r="K44">
        <v>1</v>
      </c>
      <c r="L44" s="6">
        <v>80</v>
      </c>
      <c r="M44" s="2">
        <v>1</v>
      </c>
      <c r="N44">
        <v>1</v>
      </c>
      <c r="O44" s="6">
        <v>80</v>
      </c>
      <c r="Q44" t="s">
        <v>64</v>
      </c>
    </row>
    <row r="45" spans="2:17" x14ac:dyDescent="0.3">
      <c r="B45" t="s">
        <v>141</v>
      </c>
      <c r="C45" t="s">
        <v>85</v>
      </c>
      <c r="D45" t="s">
        <v>86</v>
      </c>
      <c r="E45" t="s">
        <v>132</v>
      </c>
      <c r="F45" t="s">
        <v>142</v>
      </c>
      <c r="G45" t="s">
        <v>19</v>
      </c>
      <c r="I45">
        <v>2021</v>
      </c>
      <c r="J45" t="s">
        <v>143</v>
      </c>
      <c r="K45">
        <v>1</v>
      </c>
      <c r="L45" s="6">
        <v>10</v>
      </c>
      <c r="M45" s="2">
        <v>1</v>
      </c>
      <c r="N45">
        <v>1</v>
      </c>
      <c r="O45" s="6">
        <v>10</v>
      </c>
      <c r="Q45" t="s">
        <v>64</v>
      </c>
    </row>
    <row r="46" spans="2:17" x14ac:dyDescent="0.3">
      <c r="B46" t="s">
        <v>144</v>
      </c>
      <c r="C46" t="s">
        <v>85</v>
      </c>
      <c r="D46" t="s">
        <v>86</v>
      </c>
      <c r="E46" t="s">
        <v>85</v>
      </c>
      <c r="G46" t="s">
        <v>19</v>
      </c>
      <c r="I46">
        <v>2021</v>
      </c>
      <c r="J46" t="s">
        <v>145</v>
      </c>
      <c r="L46" s="6"/>
      <c r="M46" s="2"/>
      <c r="N46">
        <v>1</v>
      </c>
      <c r="O46" s="6">
        <v>10</v>
      </c>
      <c r="Q46" t="s">
        <v>64</v>
      </c>
    </row>
    <row r="47" spans="2:17" x14ac:dyDescent="0.3">
      <c r="B47" t="s">
        <v>146</v>
      </c>
      <c r="C47" t="s">
        <v>85</v>
      </c>
      <c r="D47" t="s">
        <v>86</v>
      </c>
      <c r="E47" t="s">
        <v>132</v>
      </c>
      <c r="F47" t="s">
        <v>147</v>
      </c>
      <c r="G47" t="s">
        <v>19</v>
      </c>
      <c r="I47">
        <v>2021</v>
      </c>
      <c r="J47" t="s">
        <v>148</v>
      </c>
      <c r="K47">
        <v>1</v>
      </c>
      <c r="L47" s="6">
        <v>10</v>
      </c>
      <c r="M47" s="2">
        <v>1</v>
      </c>
      <c r="N47">
        <v>1</v>
      </c>
      <c r="O47" s="6">
        <v>10</v>
      </c>
      <c r="Q47" t="s">
        <v>64</v>
      </c>
    </row>
    <row r="48" spans="2:17" x14ac:dyDescent="0.3">
      <c r="B48" t="s">
        <v>149</v>
      </c>
      <c r="C48" t="s">
        <v>48</v>
      </c>
      <c r="D48" t="s">
        <v>150</v>
      </c>
      <c r="E48" t="s">
        <v>151</v>
      </c>
      <c r="G48" t="s">
        <v>19</v>
      </c>
      <c r="I48">
        <v>2022</v>
      </c>
      <c r="J48" t="s">
        <v>152</v>
      </c>
      <c r="K48">
        <v>2</v>
      </c>
      <c r="L48" s="6">
        <v>4600</v>
      </c>
      <c r="M48" s="2">
        <v>0.5</v>
      </c>
      <c r="N48">
        <v>1</v>
      </c>
      <c r="O48" s="6">
        <v>2300</v>
      </c>
      <c r="P48" t="s">
        <v>153</v>
      </c>
    </row>
    <row r="49" spans="2:17" x14ac:dyDescent="0.3">
      <c r="B49" t="s">
        <v>154</v>
      </c>
      <c r="C49" t="s">
        <v>48</v>
      </c>
      <c r="D49" t="s">
        <v>49</v>
      </c>
      <c r="E49" t="s">
        <v>155</v>
      </c>
      <c r="G49" t="s">
        <v>19</v>
      </c>
      <c r="I49">
        <v>2022</v>
      </c>
      <c r="J49" t="s">
        <v>156</v>
      </c>
      <c r="K49">
        <v>3</v>
      </c>
      <c r="L49" s="6">
        <v>12000</v>
      </c>
      <c r="M49" s="2">
        <v>0.5</v>
      </c>
      <c r="N49">
        <v>2</v>
      </c>
      <c r="O49" s="6">
        <v>6000</v>
      </c>
      <c r="P49" t="s">
        <v>153</v>
      </c>
    </row>
    <row r="50" spans="2:17" x14ac:dyDescent="0.3">
      <c r="B50" t="s">
        <v>157</v>
      </c>
      <c r="C50" t="s">
        <v>21</v>
      </c>
      <c r="D50" t="s">
        <v>22</v>
      </c>
      <c r="E50" t="s">
        <v>158</v>
      </c>
      <c r="G50" t="s">
        <v>19</v>
      </c>
      <c r="I50">
        <v>2022</v>
      </c>
      <c r="J50" t="s">
        <v>159</v>
      </c>
      <c r="K50" t="s">
        <v>46</v>
      </c>
      <c r="L50" s="6"/>
      <c r="M50" s="2"/>
      <c r="O50" s="6"/>
    </row>
    <row r="51" spans="2:17" x14ac:dyDescent="0.3">
      <c r="B51" t="s">
        <v>160</v>
      </c>
      <c r="C51" t="s">
        <v>21</v>
      </c>
      <c r="D51" t="s">
        <v>22</v>
      </c>
      <c r="E51" t="s">
        <v>161</v>
      </c>
      <c r="G51" t="s">
        <v>19</v>
      </c>
      <c r="I51">
        <v>2022</v>
      </c>
      <c r="J51" t="s">
        <v>162</v>
      </c>
      <c r="K51">
        <v>2</v>
      </c>
      <c r="L51" s="6">
        <v>10800</v>
      </c>
      <c r="M51" s="2">
        <v>0.5</v>
      </c>
      <c r="N51">
        <v>1</v>
      </c>
      <c r="O51" s="6">
        <v>5400</v>
      </c>
      <c r="P51" t="s">
        <v>153</v>
      </c>
      <c r="Q51" t="s">
        <v>71</v>
      </c>
    </row>
    <row r="52" spans="2:17" x14ac:dyDescent="0.3">
      <c r="B52" t="s">
        <v>163</v>
      </c>
      <c r="C52" t="s">
        <v>48</v>
      </c>
      <c r="D52" t="s">
        <v>49</v>
      </c>
      <c r="G52" t="s">
        <v>19</v>
      </c>
      <c r="I52">
        <v>2022</v>
      </c>
      <c r="K52" t="s">
        <v>46</v>
      </c>
      <c r="L52" s="6"/>
      <c r="M52" s="2"/>
      <c r="O52" s="6"/>
    </row>
    <row r="53" spans="2:17" x14ac:dyDescent="0.3">
      <c r="B53" t="s">
        <v>164</v>
      </c>
      <c r="C53" t="s">
        <v>85</v>
      </c>
      <c r="D53" t="s">
        <v>86</v>
      </c>
      <c r="E53" t="s">
        <v>85</v>
      </c>
      <c r="G53" t="s">
        <v>19</v>
      </c>
      <c r="I53">
        <v>2022</v>
      </c>
      <c r="J53" t="s">
        <v>165</v>
      </c>
      <c r="K53">
        <v>2</v>
      </c>
      <c r="L53" s="6">
        <v>120</v>
      </c>
      <c r="M53" s="2">
        <v>1</v>
      </c>
      <c r="N53">
        <v>2</v>
      </c>
      <c r="O53" s="6">
        <v>120</v>
      </c>
      <c r="Q53" t="s">
        <v>166</v>
      </c>
    </row>
    <row r="54" spans="2:17" x14ac:dyDescent="0.3">
      <c r="B54" t="s">
        <v>167</v>
      </c>
      <c r="C54" t="s">
        <v>138</v>
      </c>
      <c r="D54" t="s">
        <v>139</v>
      </c>
      <c r="E54" t="s">
        <v>168</v>
      </c>
      <c r="F54" t="s">
        <v>169</v>
      </c>
      <c r="G54" t="s">
        <v>19</v>
      </c>
      <c r="I54">
        <v>2023</v>
      </c>
      <c r="J54" t="s">
        <v>170</v>
      </c>
      <c r="K54">
        <v>1</v>
      </c>
      <c r="L54" s="6"/>
      <c r="M54" s="2">
        <v>1</v>
      </c>
      <c r="O54" s="6"/>
    </row>
    <row r="55" spans="2:17" x14ac:dyDescent="0.3">
      <c r="B55" t="s">
        <v>171</v>
      </c>
      <c r="C55" t="s">
        <v>85</v>
      </c>
      <c r="D55" t="s">
        <v>86</v>
      </c>
      <c r="E55" t="s">
        <v>87</v>
      </c>
      <c r="G55" t="s">
        <v>19</v>
      </c>
      <c r="I55">
        <v>2023</v>
      </c>
      <c r="J55" t="s">
        <v>172</v>
      </c>
      <c r="K55">
        <v>1</v>
      </c>
      <c r="L55" s="6"/>
      <c r="M55" s="3">
        <v>1</v>
      </c>
      <c r="O55" s="6"/>
    </row>
    <row r="56" spans="2:17" x14ac:dyDescent="0.3">
      <c r="B56" t="s">
        <v>173</v>
      </c>
      <c r="C56" t="s">
        <v>85</v>
      </c>
      <c r="D56" t="s">
        <v>86</v>
      </c>
      <c r="E56" t="s">
        <v>85</v>
      </c>
      <c r="G56" t="s">
        <v>19</v>
      </c>
      <c r="I56">
        <v>2023</v>
      </c>
      <c r="J56" t="s">
        <v>174</v>
      </c>
      <c r="K56">
        <v>2</v>
      </c>
      <c r="L56" s="6">
        <v>20</v>
      </c>
      <c r="M56" s="2">
        <v>1</v>
      </c>
      <c r="N56">
        <v>2</v>
      </c>
      <c r="O56" s="6">
        <v>20</v>
      </c>
      <c r="Q56" t="s">
        <v>166</v>
      </c>
    </row>
    <row r="57" spans="2:17" x14ac:dyDescent="0.3">
      <c r="B57" t="s">
        <v>175</v>
      </c>
      <c r="C57" t="s">
        <v>176</v>
      </c>
      <c r="D57" t="s">
        <v>177</v>
      </c>
      <c r="E57" t="s">
        <v>178</v>
      </c>
      <c r="G57" t="s">
        <v>179</v>
      </c>
      <c r="H57">
        <v>2011</v>
      </c>
      <c r="J57" t="s">
        <v>180</v>
      </c>
      <c r="K57">
        <v>2</v>
      </c>
      <c r="L57" s="6">
        <v>1850</v>
      </c>
      <c r="M57" s="2">
        <v>1</v>
      </c>
      <c r="N57">
        <v>2</v>
      </c>
      <c r="O57" s="6">
        <v>1850</v>
      </c>
      <c r="P57" t="s">
        <v>153</v>
      </c>
      <c r="Q57" t="s">
        <v>71</v>
      </c>
    </row>
    <row r="58" spans="2:17" x14ac:dyDescent="0.3">
      <c r="B58" t="s">
        <v>181</v>
      </c>
      <c r="C58" t="s">
        <v>66</v>
      </c>
      <c r="D58" t="s">
        <v>80</v>
      </c>
      <c r="E58" t="s">
        <v>182</v>
      </c>
      <c r="G58" t="s">
        <v>179</v>
      </c>
      <c r="H58">
        <v>2011</v>
      </c>
      <c r="J58" t="s">
        <v>183</v>
      </c>
      <c r="K58">
        <v>1</v>
      </c>
      <c r="L58" s="6">
        <v>225</v>
      </c>
      <c r="M58" s="2">
        <v>1</v>
      </c>
      <c r="N58">
        <v>1</v>
      </c>
      <c r="O58" s="6">
        <v>225</v>
      </c>
      <c r="P58" t="s">
        <v>153</v>
      </c>
      <c r="Q58" t="s">
        <v>71</v>
      </c>
    </row>
    <row r="59" spans="2:17" x14ac:dyDescent="0.3">
      <c r="B59" t="s">
        <v>184</v>
      </c>
      <c r="C59" t="s">
        <v>53</v>
      </c>
      <c r="D59" t="s">
        <v>54</v>
      </c>
      <c r="E59" t="s">
        <v>25</v>
      </c>
      <c r="F59" t="s">
        <v>98</v>
      </c>
      <c r="G59" t="s">
        <v>179</v>
      </c>
      <c r="H59">
        <v>2011</v>
      </c>
      <c r="J59" t="s">
        <v>26</v>
      </c>
      <c r="K59">
        <v>4</v>
      </c>
      <c r="L59" s="6">
        <v>9200</v>
      </c>
      <c r="M59" s="2">
        <v>0.5</v>
      </c>
      <c r="N59">
        <v>2</v>
      </c>
      <c r="O59" s="6">
        <v>4600</v>
      </c>
      <c r="P59" t="s">
        <v>185</v>
      </c>
      <c r="Q59" t="s">
        <v>71</v>
      </c>
    </row>
    <row r="60" spans="2:17" x14ac:dyDescent="0.3">
      <c r="B60" t="s">
        <v>186</v>
      </c>
      <c r="C60" t="s">
        <v>53</v>
      </c>
      <c r="D60" t="s">
        <v>54</v>
      </c>
      <c r="E60" t="s">
        <v>25</v>
      </c>
      <c r="G60" t="s">
        <v>179</v>
      </c>
      <c r="H60">
        <v>2011</v>
      </c>
      <c r="J60" t="s">
        <v>26</v>
      </c>
      <c r="K60">
        <v>2</v>
      </c>
      <c r="L60" s="6">
        <v>1320</v>
      </c>
      <c r="M60" s="2">
        <v>1</v>
      </c>
      <c r="N60">
        <v>2</v>
      </c>
      <c r="O60" s="6">
        <v>1320</v>
      </c>
      <c r="P60" t="s">
        <v>153</v>
      </c>
      <c r="Q60" t="s">
        <v>71</v>
      </c>
    </row>
    <row r="61" spans="2:17" x14ac:dyDescent="0.3">
      <c r="B61" t="s">
        <v>187</v>
      </c>
      <c r="C61" t="s">
        <v>66</v>
      </c>
      <c r="D61" t="s">
        <v>80</v>
      </c>
      <c r="E61" t="s">
        <v>188</v>
      </c>
      <c r="F61" t="s">
        <v>189</v>
      </c>
      <c r="G61" t="s">
        <v>179</v>
      </c>
      <c r="H61">
        <v>2011</v>
      </c>
      <c r="J61" t="s">
        <v>190</v>
      </c>
      <c r="K61">
        <v>7</v>
      </c>
      <c r="L61" s="6">
        <v>555</v>
      </c>
      <c r="M61" s="2">
        <v>1</v>
      </c>
      <c r="N61">
        <v>7</v>
      </c>
      <c r="O61" s="6">
        <v>555</v>
      </c>
      <c r="P61" t="s">
        <v>153</v>
      </c>
      <c r="Q61" t="s">
        <v>71</v>
      </c>
    </row>
    <row r="62" spans="2:17" x14ac:dyDescent="0.3">
      <c r="B62" t="s">
        <v>191</v>
      </c>
      <c r="C62" t="s">
        <v>66</v>
      </c>
      <c r="D62" t="s">
        <v>80</v>
      </c>
      <c r="E62" t="s">
        <v>116</v>
      </c>
      <c r="F62" t="s">
        <v>117</v>
      </c>
      <c r="G62" t="s">
        <v>179</v>
      </c>
      <c r="H62">
        <v>2011</v>
      </c>
      <c r="J62" t="s">
        <v>118</v>
      </c>
      <c r="K62">
        <v>3</v>
      </c>
      <c r="L62" s="6">
        <v>850</v>
      </c>
      <c r="M62" s="2">
        <v>0.1</v>
      </c>
      <c r="N62">
        <v>0.3</v>
      </c>
      <c r="O62" s="6">
        <v>85</v>
      </c>
      <c r="P62" t="s">
        <v>46</v>
      </c>
      <c r="Q62" t="s">
        <v>71</v>
      </c>
    </row>
    <row r="63" spans="2:17" x14ac:dyDescent="0.3">
      <c r="B63" t="s">
        <v>192</v>
      </c>
      <c r="C63" t="s">
        <v>66</v>
      </c>
      <c r="D63" t="s">
        <v>67</v>
      </c>
      <c r="E63" t="s">
        <v>178</v>
      </c>
      <c r="F63" t="s">
        <v>193</v>
      </c>
      <c r="G63" t="s">
        <v>179</v>
      </c>
      <c r="H63">
        <v>2011</v>
      </c>
      <c r="J63" t="s">
        <v>180</v>
      </c>
      <c r="K63">
        <v>1</v>
      </c>
      <c r="L63" s="6">
        <v>2000</v>
      </c>
      <c r="M63" s="2">
        <v>1</v>
      </c>
      <c r="N63">
        <v>1</v>
      </c>
      <c r="O63" s="6">
        <v>2000</v>
      </c>
      <c r="P63" t="s">
        <v>153</v>
      </c>
      <c r="Q63" t="s">
        <v>71</v>
      </c>
    </row>
    <row r="64" spans="2:17" x14ac:dyDescent="0.3">
      <c r="B64" t="s">
        <v>194</v>
      </c>
      <c r="C64" t="s">
        <v>66</v>
      </c>
      <c r="D64" t="s">
        <v>80</v>
      </c>
      <c r="E64" t="s">
        <v>182</v>
      </c>
      <c r="G64" t="s">
        <v>179</v>
      </c>
      <c r="H64">
        <v>2011</v>
      </c>
      <c r="J64" t="s">
        <v>183</v>
      </c>
      <c r="K64">
        <v>7</v>
      </c>
      <c r="L64" s="6">
        <v>6300</v>
      </c>
      <c r="M64" s="2">
        <v>0.11</v>
      </c>
      <c r="N64">
        <v>0.77</v>
      </c>
      <c r="O64" s="6">
        <v>693</v>
      </c>
      <c r="P64" t="s">
        <v>46</v>
      </c>
      <c r="Q64" t="s">
        <v>71</v>
      </c>
    </row>
    <row r="65" spans="2:17" x14ac:dyDescent="0.3">
      <c r="B65" t="s">
        <v>195</v>
      </c>
      <c r="C65" t="s">
        <v>66</v>
      </c>
      <c r="D65" t="s">
        <v>67</v>
      </c>
      <c r="E65" t="s">
        <v>196</v>
      </c>
      <c r="F65" t="s">
        <v>197</v>
      </c>
      <c r="G65" t="s">
        <v>179</v>
      </c>
      <c r="H65">
        <v>2011</v>
      </c>
      <c r="J65" t="s">
        <v>198</v>
      </c>
      <c r="K65">
        <v>1</v>
      </c>
      <c r="L65" s="6">
        <v>80</v>
      </c>
      <c r="M65" s="2">
        <v>1</v>
      </c>
      <c r="N65">
        <v>1</v>
      </c>
      <c r="O65" s="6">
        <v>80</v>
      </c>
      <c r="P65" t="s">
        <v>153</v>
      </c>
      <c r="Q65" t="s">
        <v>71</v>
      </c>
    </row>
    <row r="66" spans="2:17" x14ac:dyDescent="0.3">
      <c r="B66" t="s">
        <v>199</v>
      </c>
      <c r="C66" t="s">
        <v>53</v>
      </c>
      <c r="D66" t="s">
        <v>54</v>
      </c>
      <c r="E66" t="s">
        <v>25</v>
      </c>
      <c r="F66" t="s">
        <v>200</v>
      </c>
      <c r="G66" t="s">
        <v>179</v>
      </c>
      <c r="H66">
        <v>2011</v>
      </c>
      <c r="J66" t="s">
        <v>26</v>
      </c>
      <c r="K66">
        <v>2</v>
      </c>
      <c r="L66" s="6">
        <v>1800</v>
      </c>
      <c r="M66" s="2">
        <v>1</v>
      </c>
      <c r="N66">
        <v>2</v>
      </c>
      <c r="O66" s="6">
        <v>1800</v>
      </c>
      <c r="P66" t="s">
        <v>153</v>
      </c>
      <c r="Q66" t="s">
        <v>71</v>
      </c>
    </row>
    <row r="67" spans="2:17" x14ac:dyDescent="0.3">
      <c r="B67" t="s">
        <v>201</v>
      </c>
      <c r="C67" t="s">
        <v>48</v>
      </c>
      <c r="D67" t="s">
        <v>202</v>
      </c>
      <c r="E67" t="s">
        <v>203</v>
      </c>
      <c r="G67" t="s">
        <v>179</v>
      </c>
      <c r="H67">
        <v>2011</v>
      </c>
      <c r="J67" t="s">
        <v>204</v>
      </c>
      <c r="K67">
        <v>12</v>
      </c>
      <c r="L67" s="6">
        <v>21000</v>
      </c>
      <c r="M67" s="2">
        <v>0.5</v>
      </c>
      <c r="N67">
        <v>6</v>
      </c>
      <c r="O67" s="6">
        <v>10500</v>
      </c>
      <c r="P67" t="s">
        <v>153</v>
      </c>
      <c r="Q67" t="s">
        <v>71</v>
      </c>
    </row>
    <row r="68" spans="2:17" x14ac:dyDescent="0.3">
      <c r="B68" t="s">
        <v>205</v>
      </c>
      <c r="C68" t="s">
        <v>53</v>
      </c>
      <c r="D68" t="s">
        <v>54</v>
      </c>
      <c r="E68" t="s">
        <v>25</v>
      </c>
      <c r="F68" t="s">
        <v>206</v>
      </c>
      <c r="G68" t="s">
        <v>179</v>
      </c>
      <c r="H68">
        <v>2011</v>
      </c>
      <c r="J68" t="s">
        <v>26</v>
      </c>
      <c r="K68">
        <v>2</v>
      </c>
      <c r="L68" s="6">
        <v>1320</v>
      </c>
      <c r="M68" s="2">
        <v>1</v>
      </c>
      <c r="N68">
        <v>2</v>
      </c>
      <c r="O68" s="6">
        <v>1320</v>
      </c>
      <c r="P68" t="s">
        <v>153</v>
      </c>
      <c r="Q68" t="s">
        <v>71</v>
      </c>
    </row>
    <row r="69" spans="2:17" x14ac:dyDescent="0.3">
      <c r="B69" t="s">
        <v>207</v>
      </c>
      <c r="C69" t="s">
        <v>138</v>
      </c>
      <c r="D69" t="s">
        <v>139</v>
      </c>
      <c r="E69" t="s">
        <v>168</v>
      </c>
      <c r="F69" t="s">
        <v>208</v>
      </c>
      <c r="G69" t="s">
        <v>179</v>
      </c>
      <c r="H69">
        <v>2011</v>
      </c>
      <c r="J69" t="s">
        <v>209</v>
      </c>
      <c r="K69">
        <v>1</v>
      </c>
      <c r="L69" s="6">
        <v>225</v>
      </c>
      <c r="M69" s="2">
        <v>1</v>
      </c>
      <c r="N69">
        <v>1</v>
      </c>
      <c r="O69" s="6">
        <v>225</v>
      </c>
      <c r="P69" t="s">
        <v>153</v>
      </c>
      <c r="Q69" t="s">
        <v>71</v>
      </c>
    </row>
    <row r="70" spans="2:17" x14ac:dyDescent="0.3">
      <c r="B70" t="s">
        <v>210</v>
      </c>
      <c r="C70" t="s">
        <v>66</v>
      </c>
      <c r="D70" t="s">
        <v>67</v>
      </c>
      <c r="E70" t="s">
        <v>211</v>
      </c>
      <c r="G70" t="s">
        <v>179</v>
      </c>
      <c r="H70">
        <v>2011</v>
      </c>
      <c r="J70" t="s">
        <v>212</v>
      </c>
      <c r="K70">
        <v>1</v>
      </c>
      <c r="L70" s="6">
        <v>250</v>
      </c>
      <c r="M70" s="2">
        <v>1</v>
      </c>
      <c r="N70">
        <v>1</v>
      </c>
      <c r="O70" s="6">
        <v>250</v>
      </c>
      <c r="P70" t="s">
        <v>153</v>
      </c>
      <c r="Q70" t="s">
        <v>71</v>
      </c>
    </row>
    <row r="71" spans="2:17" x14ac:dyDescent="0.3">
      <c r="B71" t="s">
        <v>213</v>
      </c>
      <c r="C71" t="s">
        <v>21</v>
      </c>
      <c r="D71" t="s">
        <v>22</v>
      </c>
      <c r="E71" t="s">
        <v>103</v>
      </c>
      <c r="F71" t="s">
        <v>214</v>
      </c>
      <c r="G71" t="s">
        <v>179</v>
      </c>
      <c r="H71">
        <v>2011</v>
      </c>
      <c r="J71" t="s">
        <v>215</v>
      </c>
      <c r="L71" s="6"/>
      <c r="M71" s="2">
        <v>1</v>
      </c>
      <c r="O71" s="6"/>
      <c r="P71" t="s">
        <v>153</v>
      </c>
      <c r="Q71" t="s">
        <v>71</v>
      </c>
    </row>
    <row r="72" spans="2:17" x14ac:dyDescent="0.3">
      <c r="B72" t="s">
        <v>216</v>
      </c>
      <c r="C72" t="s">
        <v>53</v>
      </c>
      <c r="D72" t="s">
        <v>54</v>
      </c>
      <c r="E72" t="s">
        <v>25</v>
      </c>
      <c r="F72" t="s">
        <v>217</v>
      </c>
      <c r="G72" t="s">
        <v>179</v>
      </c>
      <c r="H72">
        <v>2011</v>
      </c>
      <c r="J72" t="s">
        <v>26</v>
      </c>
      <c r="K72">
        <v>1</v>
      </c>
      <c r="L72" s="6">
        <v>250</v>
      </c>
      <c r="M72" s="2">
        <v>1</v>
      </c>
      <c r="N72">
        <v>1</v>
      </c>
      <c r="O72" s="6">
        <v>250</v>
      </c>
      <c r="P72" t="s">
        <v>153</v>
      </c>
      <c r="Q72" t="s">
        <v>71</v>
      </c>
    </row>
    <row r="73" spans="2:17" x14ac:dyDescent="0.3">
      <c r="B73" t="s">
        <v>218</v>
      </c>
      <c r="C73" t="s">
        <v>66</v>
      </c>
      <c r="D73" t="s">
        <v>80</v>
      </c>
      <c r="E73" t="s">
        <v>188</v>
      </c>
      <c r="F73" t="s">
        <v>219</v>
      </c>
      <c r="G73" t="s">
        <v>179</v>
      </c>
      <c r="H73">
        <v>2011</v>
      </c>
      <c r="J73" t="s">
        <v>190</v>
      </c>
      <c r="K73">
        <v>5</v>
      </c>
      <c r="L73" s="6">
        <v>4250</v>
      </c>
      <c r="M73" s="2">
        <v>0.5</v>
      </c>
      <c r="N73">
        <v>2.5</v>
      </c>
      <c r="O73" s="6">
        <v>2125</v>
      </c>
      <c r="P73" t="s">
        <v>153</v>
      </c>
      <c r="Q73" t="s">
        <v>71</v>
      </c>
    </row>
    <row r="74" spans="2:17" x14ac:dyDescent="0.3">
      <c r="B74" t="s">
        <v>220</v>
      </c>
      <c r="C74" t="s">
        <v>53</v>
      </c>
      <c r="D74" t="s">
        <v>54</v>
      </c>
      <c r="E74" t="s">
        <v>25</v>
      </c>
      <c r="F74" t="s">
        <v>221</v>
      </c>
      <c r="G74" t="s">
        <v>179</v>
      </c>
      <c r="H74">
        <v>2011</v>
      </c>
      <c r="J74" t="s">
        <v>26</v>
      </c>
      <c r="K74">
        <v>1</v>
      </c>
      <c r="L74" s="6">
        <v>250</v>
      </c>
      <c r="M74" s="2">
        <v>1</v>
      </c>
      <c r="N74">
        <v>1</v>
      </c>
      <c r="O74" s="6">
        <v>250</v>
      </c>
      <c r="P74" t="s">
        <v>153</v>
      </c>
      <c r="Q74" t="s">
        <v>71</v>
      </c>
    </row>
    <row r="75" spans="2:17" x14ac:dyDescent="0.3">
      <c r="B75" t="s">
        <v>222</v>
      </c>
      <c r="C75" t="s">
        <v>66</v>
      </c>
      <c r="D75" t="s">
        <v>80</v>
      </c>
      <c r="E75" t="s">
        <v>182</v>
      </c>
      <c r="G75" t="s">
        <v>179</v>
      </c>
      <c r="H75">
        <v>2011</v>
      </c>
      <c r="J75" t="s">
        <v>183</v>
      </c>
      <c r="K75">
        <v>1</v>
      </c>
      <c r="L75" s="6">
        <v>660</v>
      </c>
      <c r="M75" s="2">
        <v>0.2</v>
      </c>
      <c r="N75">
        <v>0.2</v>
      </c>
      <c r="O75" s="6">
        <v>132</v>
      </c>
      <c r="P75" t="s">
        <v>46</v>
      </c>
      <c r="Q75" t="s">
        <v>71</v>
      </c>
    </row>
    <row r="76" spans="2:17" x14ac:dyDescent="0.3">
      <c r="B76" t="s">
        <v>223</v>
      </c>
      <c r="C76" t="s">
        <v>53</v>
      </c>
      <c r="D76" t="s">
        <v>54</v>
      </c>
      <c r="E76" t="s">
        <v>25</v>
      </c>
      <c r="F76" t="s">
        <v>224</v>
      </c>
      <c r="G76" t="s">
        <v>179</v>
      </c>
      <c r="H76">
        <v>2011</v>
      </c>
      <c r="J76" t="s">
        <v>26</v>
      </c>
      <c r="K76">
        <v>3</v>
      </c>
      <c r="L76" s="6">
        <v>675</v>
      </c>
      <c r="M76" s="2">
        <v>1</v>
      </c>
      <c r="N76">
        <v>3</v>
      </c>
      <c r="O76" s="6">
        <v>675</v>
      </c>
      <c r="P76" t="s">
        <v>153</v>
      </c>
      <c r="Q76" t="s">
        <v>71</v>
      </c>
    </row>
    <row r="77" spans="2:17" x14ac:dyDescent="0.3">
      <c r="B77" t="s">
        <v>225</v>
      </c>
      <c r="C77" t="s">
        <v>53</v>
      </c>
      <c r="D77" t="s">
        <v>54</v>
      </c>
      <c r="E77" t="s">
        <v>25</v>
      </c>
      <c r="F77" t="s">
        <v>200</v>
      </c>
      <c r="G77" t="s">
        <v>179</v>
      </c>
      <c r="H77">
        <v>2011</v>
      </c>
      <c r="J77" t="s">
        <v>26</v>
      </c>
      <c r="K77">
        <v>1</v>
      </c>
      <c r="L77" s="6">
        <v>900</v>
      </c>
      <c r="M77" s="2">
        <v>1</v>
      </c>
      <c r="N77">
        <v>1</v>
      </c>
      <c r="O77" s="6">
        <v>900</v>
      </c>
      <c r="P77" t="s">
        <v>153</v>
      </c>
      <c r="Q77" t="s">
        <v>71</v>
      </c>
    </row>
    <row r="78" spans="2:17" x14ac:dyDescent="0.3">
      <c r="B78" t="s">
        <v>226</v>
      </c>
      <c r="C78" t="s">
        <v>53</v>
      </c>
      <c r="D78" t="s">
        <v>54</v>
      </c>
      <c r="E78" t="s">
        <v>25</v>
      </c>
      <c r="G78" t="s">
        <v>179</v>
      </c>
      <c r="H78">
        <v>2011</v>
      </c>
      <c r="J78" t="s">
        <v>26</v>
      </c>
      <c r="K78">
        <v>10</v>
      </c>
      <c r="L78" s="6">
        <v>9000</v>
      </c>
      <c r="M78" s="2">
        <v>0.436</v>
      </c>
      <c r="N78">
        <v>4</v>
      </c>
      <c r="O78" s="6">
        <v>3924</v>
      </c>
      <c r="P78" t="s">
        <v>153</v>
      </c>
      <c r="Q78" t="s">
        <v>71</v>
      </c>
    </row>
    <row r="79" spans="2:17" x14ac:dyDescent="0.3">
      <c r="B79" t="s">
        <v>227</v>
      </c>
      <c r="C79" t="s">
        <v>48</v>
      </c>
      <c r="D79" t="s">
        <v>228</v>
      </c>
      <c r="E79" t="s">
        <v>178</v>
      </c>
      <c r="F79" t="s">
        <v>229</v>
      </c>
      <c r="G79" t="s">
        <v>179</v>
      </c>
      <c r="H79">
        <v>2011</v>
      </c>
      <c r="J79" t="s">
        <v>180</v>
      </c>
      <c r="K79">
        <v>1</v>
      </c>
      <c r="L79" s="6">
        <v>600</v>
      </c>
      <c r="M79" s="2">
        <v>1</v>
      </c>
      <c r="N79">
        <v>1</v>
      </c>
      <c r="O79" s="6">
        <v>600</v>
      </c>
      <c r="P79" t="s">
        <v>153</v>
      </c>
      <c r="Q79" t="s">
        <v>71</v>
      </c>
    </row>
    <row r="80" spans="2:17" x14ac:dyDescent="0.3">
      <c r="B80" t="s">
        <v>230</v>
      </c>
      <c r="C80" t="s">
        <v>48</v>
      </c>
      <c r="D80" t="s">
        <v>202</v>
      </c>
      <c r="E80" t="s">
        <v>203</v>
      </c>
      <c r="F80" t="s">
        <v>231</v>
      </c>
      <c r="G80" t="s">
        <v>179</v>
      </c>
      <c r="H80">
        <v>2011</v>
      </c>
      <c r="J80" t="s">
        <v>204</v>
      </c>
      <c r="K80">
        <v>2</v>
      </c>
      <c r="L80" s="6">
        <v>290</v>
      </c>
      <c r="M80" s="2">
        <v>1</v>
      </c>
      <c r="N80">
        <v>2</v>
      </c>
      <c r="O80" s="6">
        <v>290</v>
      </c>
      <c r="P80" t="s">
        <v>153</v>
      </c>
      <c r="Q80" t="s">
        <v>71</v>
      </c>
    </row>
    <row r="81" spans="2:17" x14ac:dyDescent="0.3">
      <c r="B81" t="s">
        <v>232</v>
      </c>
      <c r="C81" t="s">
        <v>53</v>
      </c>
      <c r="D81" t="s">
        <v>54</v>
      </c>
      <c r="E81" t="s">
        <v>25</v>
      </c>
      <c r="F81" t="s">
        <v>233</v>
      </c>
      <c r="G81" t="s">
        <v>179</v>
      </c>
      <c r="H81">
        <v>2011</v>
      </c>
      <c r="J81" t="s">
        <v>26</v>
      </c>
      <c r="K81">
        <v>3</v>
      </c>
      <c r="L81" s="6">
        <v>9000</v>
      </c>
      <c r="M81" s="2">
        <v>0.5</v>
      </c>
      <c r="N81">
        <v>1.5</v>
      </c>
      <c r="O81" s="6">
        <v>4500</v>
      </c>
      <c r="P81" t="s">
        <v>185</v>
      </c>
      <c r="Q81" t="s">
        <v>71</v>
      </c>
    </row>
    <row r="82" spans="2:17" x14ac:dyDescent="0.3">
      <c r="B82" t="s">
        <v>234</v>
      </c>
      <c r="C82" t="s">
        <v>66</v>
      </c>
      <c r="D82" t="s">
        <v>67</v>
      </c>
      <c r="E82" t="s">
        <v>235</v>
      </c>
      <c r="G82" t="s">
        <v>179</v>
      </c>
      <c r="H82">
        <v>2011</v>
      </c>
      <c r="J82" t="s">
        <v>236</v>
      </c>
      <c r="K82">
        <v>2</v>
      </c>
      <c r="L82" s="6">
        <v>4600</v>
      </c>
      <c r="M82" s="2">
        <v>1</v>
      </c>
      <c r="N82">
        <v>2</v>
      </c>
      <c r="O82" s="6">
        <v>4600</v>
      </c>
      <c r="P82" t="s">
        <v>153</v>
      </c>
      <c r="Q82" t="s">
        <v>71</v>
      </c>
    </row>
    <row r="83" spans="2:17" x14ac:dyDescent="0.3">
      <c r="B83" t="s">
        <v>237</v>
      </c>
      <c r="C83" t="s">
        <v>66</v>
      </c>
      <c r="D83" t="s">
        <v>80</v>
      </c>
      <c r="E83" t="s">
        <v>116</v>
      </c>
      <c r="G83" t="s">
        <v>179</v>
      </c>
      <c r="H83">
        <v>2011</v>
      </c>
      <c r="J83" t="s">
        <v>118</v>
      </c>
      <c r="K83">
        <v>4</v>
      </c>
      <c r="L83" s="6">
        <v>310</v>
      </c>
      <c r="M83" s="2">
        <v>1</v>
      </c>
      <c r="N83">
        <v>4</v>
      </c>
      <c r="O83" s="6">
        <v>310</v>
      </c>
      <c r="P83" t="s">
        <v>153</v>
      </c>
      <c r="Q83" t="s">
        <v>71</v>
      </c>
    </row>
    <row r="84" spans="2:17" x14ac:dyDescent="0.3">
      <c r="B84" t="s">
        <v>238</v>
      </c>
      <c r="C84" t="s">
        <v>48</v>
      </c>
      <c r="D84" t="s">
        <v>202</v>
      </c>
      <c r="E84" t="s">
        <v>203</v>
      </c>
      <c r="G84" t="s">
        <v>179</v>
      </c>
      <c r="H84">
        <v>2011</v>
      </c>
      <c r="J84" t="s">
        <v>204</v>
      </c>
      <c r="K84">
        <v>7</v>
      </c>
      <c r="L84" s="6">
        <v>4752</v>
      </c>
      <c r="M84" s="3">
        <v>1</v>
      </c>
      <c r="N84">
        <v>7</v>
      </c>
      <c r="O84" s="6">
        <v>4752</v>
      </c>
      <c r="P84" t="s">
        <v>153</v>
      </c>
      <c r="Q84" t="s">
        <v>71</v>
      </c>
    </row>
    <row r="85" spans="2:17" x14ac:dyDescent="0.3">
      <c r="B85" t="s">
        <v>239</v>
      </c>
      <c r="C85" t="s">
        <v>53</v>
      </c>
      <c r="D85" t="s">
        <v>54</v>
      </c>
      <c r="E85" t="s">
        <v>25</v>
      </c>
      <c r="F85" t="s">
        <v>240</v>
      </c>
      <c r="G85" t="s">
        <v>179</v>
      </c>
      <c r="H85">
        <v>2011</v>
      </c>
      <c r="J85" t="s">
        <v>26</v>
      </c>
      <c r="K85">
        <v>4</v>
      </c>
      <c r="L85" s="6">
        <v>900</v>
      </c>
      <c r="M85" s="3">
        <v>1</v>
      </c>
      <c r="N85">
        <v>4</v>
      </c>
      <c r="O85" s="6">
        <v>900</v>
      </c>
      <c r="P85" t="s">
        <v>153</v>
      </c>
      <c r="Q85" t="s">
        <v>71</v>
      </c>
    </row>
    <row r="86" spans="2:17" x14ac:dyDescent="0.3">
      <c r="B86" t="s">
        <v>241</v>
      </c>
      <c r="C86" t="s">
        <v>138</v>
      </c>
      <c r="D86" t="s">
        <v>139</v>
      </c>
      <c r="E86" t="s">
        <v>168</v>
      </c>
      <c r="F86" t="s">
        <v>242</v>
      </c>
      <c r="G86" t="s">
        <v>179</v>
      </c>
      <c r="H86">
        <v>2011</v>
      </c>
      <c r="J86" t="s">
        <v>209</v>
      </c>
      <c r="K86">
        <v>4</v>
      </c>
      <c r="L86" s="6">
        <v>8000</v>
      </c>
      <c r="M86" s="2">
        <v>0.12</v>
      </c>
      <c r="N86">
        <v>0.48</v>
      </c>
      <c r="O86" s="6">
        <v>960</v>
      </c>
      <c r="P86" t="s">
        <v>46</v>
      </c>
      <c r="Q86" t="s">
        <v>71</v>
      </c>
    </row>
    <row r="87" spans="2:17" x14ac:dyDescent="0.3">
      <c r="B87" t="s">
        <v>243</v>
      </c>
      <c r="C87" t="s">
        <v>138</v>
      </c>
      <c r="D87" t="s">
        <v>139</v>
      </c>
      <c r="F87" t="s">
        <v>242</v>
      </c>
      <c r="G87" t="s">
        <v>179</v>
      </c>
      <c r="H87">
        <v>2011</v>
      </c>
      <c r="K87">
        <v>4</v>
      </c>
      <c r="L87" s="6">
        <v>8000</v>
      </c>
      <c r="M87" s="3">
        <v>7.7499999999999999E-2</v>
      </c>
      <c r="N87">
        <v>0.31</v>
      </c>
      <c r="O87" s="6">
        <v>620</v>
      </c>
      <c r="P87" t="s">
        <v>46</v>
      </c>
      <c r="Q87" t="s">
        <v>71</v>
      </c>
    </row>
    <row r="88" spans="2:17" x14ac:dyDescent="0.3">
      <c r="B88" t="s">
        <v>244</v>
      </c>
      <c r="C88" t="s">
        <v>138</v>
      </c>
      <c r="D88" t="s">
        <v>139</v>
      </c>
      <c r="F88" t="s">
        <v>245</v>
      </c>
      <c r="G88" t="s">
        <v>179</v>
      </c>
      <c r="H88">
        <v>2011</v>
      </c>
      <c r="K88">
        <v>3</v>
      </c>
      <c r="L88" s="6">
        <v>1500</v>
      </c>
      <c r="M88" s="2">
        <v>1</v>
      </c>
      <c r="N88">
        <v>3</v>
      </c>
      <c r="O88" s="6">
        <v>1500</v>
      </c>
      <c r="Q88" t="s">
        <v>246</v>
      </c>
    </row>
    <row r="89" spans="2:17" x14ac:dyDescent="0.3">
      <c r="B89" t="s">
        <v>247</v>
      </c>
      <c r="C89" t="s">
        <v>138</v>
      </c>
      <c r="D89" t="s">
        <v>139</v>
      </c>
      <c r="E89" t="s">
        <v>248</v>
      </c>
      <c r="F89" t="s">
        <v>249</v>
      </c>
      <c r="G89" t="s">
        <v>179</v>
      </c>
      <c r="H89">
        <v>2011</v>
      </c>
      <c r="J89" t="s">
        <v>250</v>
      </c>
      <c r="L89" s="6"/>
      <c r="M89" s="2">
        <v>1</v>
      </c>
      <c r="O89" s="6"/>
    </row>
    <row r="90" spans="2:17" x14ac:dyDescent="0.3">
      <c r="B90" t="s">
        <v>251</v>
      </c>
      <c r="C90" t="s">
        <v>138</v>
      </c>
      <c r="D90" t="s">
        <v>139</v>
      </c>
      <c r="G90" t="s">
        <v>179</v>
      </c>
      <c r="H90">
        <v>2011</v>
      </c>
      <c r="L90" s="6"/>
      <c r="M90" s="2">
        <v>1</v>
      </c>
      <c r="O90" s="6"/>
    </row>
    <row r="91" spans="2:17" x14ac:dyDescent="0.3">
      <c r="B91" t="s">
        <v>252</v>
      </c>
      <c r="C91" t="s">
        <v>138</v>
      </c>
      <c r="D91" t="s">
        <v>139</v>
      </c>
      <c r="G91" t="s">
        <v>179</v>
      </c>
      <c r="H91">
        <v>2011</v>
      </c>
      <c r="L91" s="6"/>
      <c r="M91" s="2">
        <v>1</v>
      </c>
      <c r="O91" s="6"/>
    </row>
    <row r="92" spans="2:17" x14ac:dyDescent="0.3">
      <c r="B92" t="s">
        <v>253</v>
      </c>
      <c r="C92" t="s">
        <v>138</v>
      </c>
      <c r="D92" t="s">
        <v>139</v>
      </c>
      <c r="F92" t="s">
        <v>254</v>
      </c>
      <c r="G92" t="s">
        <v>179</v>
      </c>
      <c r="H92">
        <v>2011</v>
      </c>
      <c r="L92" s="6"/>
      <c r="M92" s="2">
        <v>1</v>
      </c>
      <c r="O92" s="6"/>
    </row>
    <row r="93" spans="2:17" x14ac:dyDescent="0.3">
      <c r="B93" t="s">
        <v>255</v>
      </c>
      <c r="C93" t="s">
        <v>138</v>
      </c>
      <c r="D93" t="s">
        <v>139</v>
      </c>
      <c r="G93" t="s">
        <v>179</v>
      </c>
      <c r="H93">
        <v>2011</v>
      </c>
      <c r="L93" s="6"/>
      <c r="M93" s="2">
        <v>1</v>
      </c>
      <c r="O93" s="6"/>
    </row>
    <row r="94" spans="2:17" x14ac:dyDescent="0.3">
      <c r="B94" t="s">
        <v>256</v>
      </c>
      <c r="C94" t="s">
        <v>138</v>
      </c>
      <c r="D94" t="s">
        <v>139</v>
      </c>
      <c r="E94" t="s">
        <v>168</v>
      </c>
      <c r="F94" t="s">
        <v>257</v>
      </c>
      <c r="G94" t="s">
        <v>179</v>
      </c>
      <c r="H94">
        <v>2011</v>
      </c>
      <c r="J94" t="s">
        <v>258</v>
      </c>
      <c r="K94">
        <v>1</v>
      </c>
      <c r="L94" s="6">
        <v>225</v>
      </c>
      <c r="M94" s="2">
        <v>1</v>
      </c>
      <c r="N94">
        <v>1</v>
      </c>
      <c r="O94" s="6">
        <v>225</v>
      </c>
    </row>
    <row r="95" spans="2:17" x14ac:dyDescent="0.3">
      <c r="B95" t="s">
        <v>259</v>
      </c>
      <c r="C95" t="s">
        <v>138</v>
      </c>
      <c r="D95" t="s">
        <v>139</v>
      </c>
      <c r="F95" t="s">
        <v>260</v>
      </c>
      <c r="G95" t="s">
        <v>179</v>
      </c>
      <c r="H95">
        <v>2011</v>
      </c>
      <c r="K95">
        <v>1</v>
      </c>
      <c r="L95" s="6">
        <v>225</v>
      </c>
      <c r="M95" s="2">
        <v>1</v>
      </c>
      <c r="N95">
        <v>1</v>
      </c>
      <c r="O95" s="6">
        <v>225</v>
      </c>
    </row>
    <row r="96" spans="2:17" x14ac:dyDescent="0.3">
      <c r="B96" t="s">
        <v>261</v>
      </c>
      <c r="C96" t="s">
        <v>138</v>
      </c>
      <c r="D96" t="s">
        <v>139</v>
      </c>
      <c r="F96" t="s">
        <v>262</v>
      </c>
      <c r="G96" t="s">
        <v>179</v>
      </c>
      <c r="H96">
        <v>2011</v>
      </c>
      <c r="L96" s="6"/>
      <c r="M96" s="2">
        <v>1</v>
      </c>
      <c r="O96" s="6"/>
    </row>
    <row r="97" spans="2:17" x14ac:dyDescent="0.3">
      <c r="B97" t="s">
        <v>263</v>
      </c>
      <c r="C97" t="s">
        <v>138</v>
      </c>
      <c r="D97" t="s">
        <v>139</v>
      </c>
      <c r="F97" t="s">
        <v>264</v>
      </c>
      <c r="G97" t="s">
        <v>179</v>
      </c>
      <c r="H97">
        <v>2011</v>
      </c>
      <c r="L97" s="6"/>
      <c r="M97" s="2">
        <v>1</v>
      </c>
      <c r="O97" s="6"/>
    </row>
    <row r="98" spans="2:17" x14ac:dyDescent="0.3">
      <c r="B98" t="s">
        <v>265</v>
      </c>
      <c r="C98" t="s">
        <v>138</v>
      </c>
      <c r="D98" t="s">
        <v>139</v>
      </c>
      <c r="G98" t="s">
        <v>179</v>
      </c>
      <c r="H98">
        <v>2011</v>
      </c>
      <c r="L98" s="6"/>
      <c r="M98" s="2">
        <v>1</v>
      </c>
      <c r="O98" s="6"/>
    </row>
    <row r="99" spans="2:17" x14ac:dyDescent="0.3">
      <c r="B99" t="s">
        <v>266</v>
      </c>
      <c r="C99" t="s">
        <v>138</v>
      </c>
      <c r="D99" t="s">
        <v>139</v>
      </c>
      <c r="G99" t="s">
        <v>179</v>
      </c>
      <c r="H99">
        <v>2011</v>
      </c>
      <c r="L99" s="6"/>
      <c r="M99" s="2">
        <v>1</v>
      </c>
      <c r="O99" s="6"/>
    </row>
    <row r="100" spans="2:17" x14ac:dyDescent="0.3">
      <c r="B100" t="s">
        <v>267</v>
      </c>
      <c r="C100" t="s">
        <v>85</v>
      </c>
      <c r="D100" t="s">
        <v>86</v>
      </c>
      <c r="E100" t="s">
        <v>21</v>
      </c>
      <c r="F100" t="s">
        <v>268</v>
      </c>
      <c r="G100" t="s">
        <v>179</v>
      </c>
      <c r="H100">
        <v>2012</v>
      </c>
      <c r="J100" t="s">
        <v>269</v>
      </c>
      <c r="K100">
        <v>1</v>
      </c>
      <c r="L100" s="6">
        <v>2300</v>
      </c>
      <c r="M100" s="3">
        <v>1</v>
      </c>
      <c r="N100">
        <v>1</v>
      </c>
      <c r="O100" s="6">
        <v>2300</v>
      </c>
      <c r="P100" t="s">
        <v>153</v>
      </c>
      <c r="Q100" t="s">
        <v>71</v>
      </c>
    </row>
    <row r="101" spans="2:17" x14ac:dyDescent="0.3">
      <c r="B101" t="s">
        <v>270</v>
      </c>
      <c r="C101" t="s">
        <v>85</v>
      </c>
      <c r="D101" t="s">
        <v>86</v>
      </c>
      <c r="E101" t="s">
        <v>21</v>
      </c>
      <c r="G101" t="s">
        <v>179</v>
      </c>
      <c r="H101">
        <v>2012</v>
      </c>
      <c r="J101" t="s">
        <v>269</v>
      </c>
      <c r="K101">
        <v>1</v>
      </c>
      <c r="L101" s="6">
        <v>2300</v>
      </c>
      <c r="M101" s="2">
        <v>1</v>
      </c>
      <c r="N101">
        <v>1</v>
      </c>
      <c r="O101" s="6">
        <v>2300</v>
      </c>
      <c r="P101" t="s">
        <v>153</v>
      </c>
      <c r="Q101" t="s">
        <v>71</v>
      </c>
    </row>
    <row r="102" spans="2:17" x14ac:dyDescent="0.3">
      <c r="B102" t="s">
        <v>271</v>
      </c>
      <c r="C102" t="s">
        <v>48</v>
      </c>
      <c r="D102" t="s">
        <v>49</v>
      </c>
      <c r="E102" s="5" t="s">
        <v>272</v>
      </c>
      <c r="G102" t="s">
        <v>179</v>
      </c>
      <c r="H102">
        <v>2012</v>
      </c>
      <c r="J102" t="s">
        <v>273</v>
      </c>
      <c r="K102">
        <v>1</v>
      </c>
      <c r="L102" s="6">
        <v>750</v>
      </c>
      <c r="M102" s="2">
        <v>1</v>
      </c>
      <c r="N102">
        <v>1</v>
      </c>
      <c r="O102" s="6">
        <v>750</v>
      </c>
      <c r="P102" t="s">
        <v>153</v>
      </c>
      <c r="Q102" t="s">
        <v>71</v>
      </c>
    </row>
    <row r="103" spans="2:17" x14ac:dyDescent="0.3">
      <c r="B103" t="s">
        <v>274</v>
      </c>
      <c r="C103" t="s">
        <v>66</v>
      </c>
      <c r="D103" t="s">
        <v>67</v>
      </c>
      <c r="E103" t="s">
        <v>211</v>
      </c>
      <c r="G103" t="s">
        <v>179</v>
      </c>
      <c r="H103">
        <v>2013</v>
      </c>
      <c r="J103" t="s">
        <v>212</v>
      </c>
      <c r="K103">
        <v>1</v>
      </c>
      <c r="L103" s="6">
        <v>2300</v>
      </c>
      <c r="M103" s="2">
        <v>1</v>
      </c>
      <c r="N103">
        <v>1</v>
      </c>
      <c r="O103" s="6">
        <v>2300</v>
      </c>
      <c r="P103" t="s">
        <v>153</v>
      </c>
      <c r="Q103" t="s">
        <v>71</v>
      </c>
    </row>
    <row r="104" spans="2:17" x14ac:dyDescent="0.3">
      <c r="B104" t="s">
        <v>275</v>
      </c>
      <c r="C104" t="s">
        <v>42</v>
      </c>
      <c r="D104" t="s">
        <v>276</v>
      </c>
      <c r="E104" t="s">
        <v>21</v>
      </c>
      <c r="G104" t="s">
        <v>179</v>
      </c>
      <c r="H104">
        <v>2013</v>
      </c>
      <c r="J104" t="s">
        <v>269</v>
      </c>
      <c r="K104">
        <v>1</v>
      </c>
      <c r="L104" s="6">
        <v>2000</v>
      </c>
      <c r="M104" s="2">
        <v>1</v>
      </c>
      <c r="N104">
        <v>1</v>
      </c>
      <c r="O104" s="6">
        <v>2000</v>
      </c>
      <c r="P104" t="s">
        <v>153</v>
      </c>
      <c r="Q104" t="s">
        <v>71</v>
      </c>
    </row>
    <row r="105" spans="2:17" x14ac:dyDescent="0.3">
      <c r="B105" t="s">
        <v>277</v>
      </c>
      <c r="C105" t="s">
        <v>66</v>
      </c>
      <c r="D105" t="s">
        <v>80</v>
      </c>
      <c r="E105" t="s">
        <v>21</v>
      </c>
      <c r="F105" t="s">
        <v>278</v>
      </c>
      <c r="G105" t="s">
        <v>179</v>
      </c>
      <c r="H105">
        <v>2013</v>
      </c>
      <c r="J105" t="s">
        <v>269</v>
      </c>
      <c r="K105">
        <v>1</v>
      </c>
      <c r="L105" s="6">
        <v>850</v>
      </c>
      <c r="M105" s="2">
        <v>1</v>
      </c>
      <c r="N105">
        <v>1</v>
      </c>
      <c r="O105" s="6">
        <v>850</v>
      </c>
      <c r="P105" t="s">
        <v>153</v>
      </c>
      <c r="Q105" t="s">
        <v>71</v>
      </c>
    </row>
    <row r="106" spans="2:17" x14ac:dyDescent="0.3">
      <c r="B106" t="s">
        <v>279</v>
      </c>
      <c r="C106" t="s">
        <v>66</v>
      </c>
      <c r="D106" t="s">
        <v>80</v>
      </c>
      <c r="E106" t="s">
        <v>21</v>
      </c>
      <c r="F106" t="s">
        <v>278</v>
      </c>
      <c r="G106" t="s">
        <v>179</v>
      </c>
      <c r="H106">
        <v>2013</v>
      </c>
      <c r="J106" t="s">
        <v>269</v>
      </c>
      <c r="K106">
        <v>1</v>
      </c>
      <c r="L106" s="6">
        <v>850</v>
      </c>
      <c r="M106" s="2">
        <v>1</v>
      </c>
      <c r="N106">
        <v>1</v>
      </c>
      <c r="O106" s="6">
        <v>850</v>
      </c>
      <c r="P106" t="s">
        <v>153</v>
      </c>
      <c r="Q106" t="s">
        <v>71</v>
      </c>
    </row>
    <row r="107" spans="2:17" x14ac:dyDescent="0.3">
      <c r="B107" t="s">
        <v>280</v>
      </c>
      <c r="C107" t="s">
        <v>66</v>
      </c>
      <c r="D107" t="s">
        <v>80</v>
      </c>
      <c r="E107" t="s">
        <v>21</v>
      </c>
      <c r="F107" t="s">
        <v>278</v>
      </c>
      <c r="G107" t="s">
        <v>179</v>
      </c>
      <c r="H107">
        <v>2013</v>
      </c>
      <c r="J107" t="s">
        <v>269</v>
      </c>
      <c r="K107">
        <v>1</v>
      </c>
      <c r="L107" s="6">
        <v>850</v>
      </c>
      <c r="M107" s="2">
        <v>1</v>
      </c>
      <c r="N107">
        <v>1</v>
      </c>
      <c r="O107" s="6">
        <v>850</v>
      </c>
      <c r="P107" t="s">
        <v>153</v>
      </c>
      <c r="Q107" t="s">
        <v>71</v>
      </c>
    </row>
    <row r="108" spans="2:17" x14ac:dyDescent="0.3">
      <c r="B108" t="s">
        <v>281</v>
      </c>
      <c r="C108" t="s">
        <v>42</v>
      </c>
      <c r="D108" t="s">
        <v>276</v>
      </c>
      <c r="E108" t="s">
        <v>21</v>
      </c>
      <c r="G108" t="s">
        <v>179</v>
      </c>
      <c r="H108">
        <v>2013</v>
      </c>
      <c r="J108" t="s">
        <v>269</v>
      </c>
      <c r="K108">
        <v>1</v>
      </c>
      <c r="L108" s="6">
        <v>2000</v>
      </c>
      <c r="M108" s="2">
        <v>1</v>
      </c>
      <c r="N108">
        <v>1</v>
      </c>
      <c r="O108" s="6">
        <v>2000</v>
      </c>
      <c r="P108" t="s">
        <v>153</v>
      </c>
      <c r="Q108" t="s">
        <v>71</v>
      </c>
    </row>
    <row r="109" spans="2:17" x14ac:dyDescent="0.3">
      <c r="B109" t="s">
        <v>282</v>
      </c>
      <c r="C109" t="s">
        <v>42</v>
      </c>
      <c r="D109" t="s">
        <v>276</v>
      </c>
      <c r="E109" t="s">
        <v>21</v>
      </c>
      <c r="G109" t="s">
        <v>179</v>
      </c>
      <c r="H109">
        <v>2013</v>
      </c>
      <c r="J109" t="s">
        <v>269</v>
      </c>
      <c r="K109">
        <v>1</v>
      </c>
      <c r="L109" s="6">
        <v>2000</v>
      </c>
      <c r="M109" s="3">
        <v>1</v>
      </c>
      <c r="N109">
        <v>1</v>
      </c>
      <c r="O109" s="6">
        <v>2000</v>
      </c>
      <c r="P109" t="s">
        <v>153</v>
      </c>
      <c r="Q109" t="s">
        <v>71</v>
      </c>
    </row>
    <row r="110" spans="2:17" x14ac:dyDescent="0.3">
      <c r="B110" t="s">
        <v>283</v>
      </c>
      <c r="C110" t="s">
        <v>66</v>
      </c>
      <c r="D110" t="s">
        <v>67</v>
      </c>
      <c r="E110" t="s">
        <v>211</v>
      </c>
      <c r="G110" t="s">
        <v>179</v>
      </c>
      <c r="H110">
        <v>2013</v>
      </c>
      <c r="J110" t="s">
        <v>212</v>
      </c>
      <c r="K110">
        <v>1</v>
      </c>
      <c r="L110" s="6">
        <v>2300</v>
      </c>
      <c r="M110" s="2">
        <v>1</v>
      </c>
      <c r="N110">
        <v>1</v>
      </c>
      <c r="O110" s="6">
        <v>2300</v>
      </c>
      <c r="P110" t="s">
        <v>153</v>
      </c>
      <c r="Q110" t="s">
        <v>71</v>
      </c>
    </row>
    <row r="111" spans="2:17" x14ac:dyDescent="0.3">
      <c r="B111" t="s">
        <v>284</v>
      </c>
      <c r="C111" t="s">
        <v>66</v>
      </c>
      <c r="D111" t="s">
        <v>80</v>
      </c>
      <c r="E111" t="s">
        <v>21</v>
      </c>
      <c r="F111" t="s">
        <v>278</v>
      </c>
      <c r="G111" t="s">
        <v>179</v>
      </c>
      <c r="H111">
        <v>2014</v>
      </c>
      <c r="J111" t="s">
        <v>269</v>
      </c>
      <c r="K111">
        <v>1</v>
      </c>
      <c r="L111" s="6">
        <v>850</v>
      </c>
      <c r="M111" s="2">
        <v>1</v>
      </c>
      <c r="N111">
        <v>1</v>
      </c>
      <c r="O111" s="6">
        <v>850</v>
      </c>
      <c r="P111" t="s">
        <v>153</v>
      </c>
      <c r="Q111" t="s">
        <v>71</v>
      </c>
    </row>
    <row r="112" spans="2:17" x14ac:dyDescent="0.3">
      <c r="B112" t="s">
        <v>285</v>
      </c>
      <c r="C112" t="s">
        <v>21</v>
      </c>
      <c r="D112" t="s">
        <v>22</v>
      </c>
      <c r="E112" t="s">
        <v>21</v>
      </c>
      <c r="G112" t="s">
        <v>179</v>
      </c>
      <c r="H112">
        <v>2014</v>
      </c>
      <c r="J112" t="s">
        <v>286</v>
      </c>
      <c r="K112">
        <v>3</v>
      </c>
      <c r="L112" s="6">
        <v>6000</v>
      </c>
      <c r="M112" s="2">
        <v>0</v>
      </c>
      <c r="N112" t="s">
        <v>287</v>
      </c>
      <c r="O112" s="6"/>
      <c r="P112" t="s">
        <v>153</v>
      </c>
      <c r="Q112" t="s">
        <v>71</v>
      </c>
    </row>
    <row r="113" spans="2:17" x14ac:dyDescent="0.3">
      <c r="B113" t="s">
        <v>288</v>
      </c>
      <c r="C113" t="s">
        <v>53</v>
      </c>
      <c r="D113" t="s">
        <v>54</v>
      </c>
      <c r="E113" t="s">
        <v>25</v>
      </c>
      <c r="G113" t="s">
        <v>179</v>
      </c>
      <c r="H113">
        <v>2015</v>
      </c>
      <c r="J113" t="s">
        <v>26</v>
      </c>
      <c r="K113">
        <v>1</v>
      </c>
      <c r="L113" s="6">
        <v>2350</v>
      </c>
      <c r="M113" s="2">
        <v>1</v>
      </c>
      <c r="N113">
        <v>1</v>
      </c>
      <c r="O113" s="6">
        <v>2350</v>
      </c>
      <c r="P113" t="s">
        <v>153</v>
      </c>
      <c r="Q113" t="s">
        <v>71</v>
      </c>
    </row>
    <row r="114" spans="2:17" x14ac:dyDescent="0.3">
      <c r="B114" t="s">
        <v>289</v>
      </c>
      <c r="C114" t="s">
        <v>73</v>
      </c>
      <c r="D114" t="s">
        <v>290</v>
      </c>
      <c r="E114" t="s">
        <v>291</v>
      </c>
      <c r="F114" t="s">
        <v>292</v>
      </c>
      <c r="G114" t="s">
        <v>179</v>
      </c>
      <c r="H114">
        <v>2015</v>
      </c>
      <c r="J114" t="s">
        <v>293</v>
      </c>
      <c r="K114">
        <v>1</v>
      </c>
      <c r="L114" s="6">
        <v>2400</v>
      </c>
      <c r="M114" s="2">
        <v>1</v>
      </c>
      <c r="N114">
        <v>1</v>
      </c>
      <c r="O114" s="6">
        <v>2400</v>
      </c>
      <c r="P114" t="s">
        <v>153</v>
      </c>
      <c r="Q114" t="s">
        <v>71</v>
      </c>
    </row>
    <row r="115" spans="2:17" x14ac:dyDescent="0.3">
      <c r="B115" t="s">
        <v>294</v>
      </c>
      <c r="C115" t="s">
        <v>28</v>
      </c>
      <c r="D115" t="s">
        <v>29</v>
      </c>
      <c r="E115" t="s">
        <v>295</v>
      </c>
      <c r="G115" t="s">
        <v>179</v>
      </c>
      <c r="H115">
        <v>2015</v>
      </c>
      <c r="J115" t="s">
        <v>296</v>
      </c>
      <c r="K115">
        <v>2</v>
      </c>
      <c r="L115" s="6">
        <v>4700</v>
      </c>
      <c r="M115" s="2">
        <v>0.25</v>
      </c>
      <c r="N115">
        <v>0.5</v>
      </c>
      <c r="O115" s="6">
        <v>1175</v>
      </c>
      <c r="P115" t="s">
        <v>153</v>
      </c>
      <c r="Q115" t="s">
        <v>71</v>
      </c>
    </row>
    <row r="116" spans="2:17" x14ac:dyDescent="0.3">
      <c r="B116" t="s">
        <v>297</v>
      </c>
      <c r="C116" t="s">
        <v>48</v>
      </c>
      <c r="D116" t="s">
        <v>49</v>
      </c>
      <c r="E116" s="5" t="s">
        <v>272</v>
      </c>
      <c r="G116" t="s">
        <v>298</v>
      </c>
      <c r="H116">
        <v>2015</v>
      </c>
      <c r="J116" t="s">
        <v>273</v>
      </c>
      <c r="K116">
        <v>-1</v>
      </c>
      <c r="L116" s="6">
        <v>-750</v>
      </c>
      <c r="M116" s="2">
        <v>1</v>
      </c>
      <c r="N116">
        <v>-1</v>
      </c>
      <c r="O116" s="6">
        <v>-750</v>
      </c>
    </row>
    <row r="117" spans="2:17" x14ac:dyDescent="0.3">
      <c r="B117" t="s">
        <v>299</v>
      </c>
      <c r="C117" t="s">
        <v>53</v>
      </c>
      <c r="D117" t="s">
        <v>54</v>
      </c>
      <c r="E117" t="s">
        <v>25</v>
      </c>
      <c r="F117" t="s">
        <v>240</v>
      </c>
      <c r="G117" t="s">
        <v>298</v>
      </c>
      <c r="H117">
        <v>2016</v>
      </c>
      <c r="J117" t="s">
        <v>26</v>
      </c>
      <c r="K117">
        <v>-4</v>
      </c>
      <c r="L117" s="6">
        <v>-900</v>
      </c>
      <c r="M117" s="2">
        <v>1</v>
      </c>
      <c r="N117">
        <v>-4</v>
      </c>
      <c r="O117" s="6">
        <v>-900</v>
      </c>
    </row>
    <row r="118" spans="2:17" x14ac:dyDescent="0.3">
      <c r="B118" t="s">
        <v>300</v>
      </c>
      <c r="C118" t="s">
        <v>42</v>
      </c>
      <c r="D118" t="s">
        <v>93</v>
      </c>
      <c r="E118" t="s">
        <v>301</v>
      </c>
      <c r="G118" t="s">
        <v>179</v>
      </c>
      <c r="H118">
        <v>2016</v>
      </c>
      <c r="J118" t="s">
        <v>302</v>
      </c>
      <c r="K118">
        <v>4</v>
      </c>
      <c r="L118" s="6">
        <v>10000</v>
      </c>
      <c r="M118" s="2">
        <v>1</v>
      </c>
      <c r="N118">
        <v>4</v>
      </c>
      <c r="O118" s="6">
        <v>10000</v>
      </c>
      <c r="P118" t="s">
        <v>153</v>
      </c>
      <c r="Q118" t="s">
        <v>303</v>
      </c>
    </row>
    <row r="119" spans="2:17" x14ac:dyDescent="0.3">
      <c r="B119" t="s">
        <v>304</v>
      </c>
      <c r="C119" t="s">
        <v>53</v>
      </c>
      <c r="D119" t="s">
        <v>54</v>
      </c>
      <c r="E119" t="s">
        <v>25</v>
      </c>
      <c r="F119" t="s">
        <v>200</v>
      </c>
      <c r="G119" t="s">
        <v>179</v>
      </c>
      <c r="H119">
        <v>2016</v>
      </c>
      <c r="J119" t="s">
        <v>26</v>
      </c>
      <c r="K119">
        <v>1</v>
      </c>
      <c r="L119" s="6">
        <v>2000</v>
      </c>
      <c r="M119" s="2">
        <v>0.5</v>
      </c>
      <c r="N119">
        <v>1</v>
      </c>
      <c r="O119" s="6">
        <v>1000</v>
      </c>
      <c r="P119" t="s">
        <v>153</v>
      </c>
      <c r="Q119" t="s">
        <v>71</v>
      </c>
    </row>
    <row r="120" spans="2:17" x14ac:dyDescent="0.3">
      <c r="B120" t="s">
        <v>305</v>
      </c>
      <c r="C120" t="s">
        <v>48</v>
      </c>
      <c r="D120" t="s">
        <v>202</v>
      </c>
      <c r="E120" t="s">
        <v>203</v>
      </c>
      <c r="G120" t="s">
        <v>298</v>
      </c>
      <c r="H120">
        <v>2016</v>
      </c>
      <c r="J120" t="s">
        <v>204</v>
      </c>
      <c r="K120">
        <v>-7</v>
      </c>
      <c r="L120" s="6">
        <v>-4752</v>
      </c>
      <c r="M120" s="2">
        <v>1</v>
      </c>
      <c r="N120">
        <v>-7</v>
      </c>
      <c r="O120" s="6">
        <v>-4752</v>
      </c>
    </row>
    <row r="121" spans="2:17" x14ac:dyDescent="0.3">
      <c r="B121" t="s">
        <v>306</v>
      </c>
      <c r="C121" t="s">
        <v>138</v>
      </c>
      <c r="D121" t="s">
        <v>139</v>
      </c>
      <c r="E121" t="s">
        <v>21</v>
      </c>
      <c r="F121" t="s">
        <v>307</v>
      </c>
      <c r="G121" t="s">
        <v>179</v>
      </c>
      <c r="H121">
        <v>2016</v>
      </c>
      <c r="J121" t="s">
        <v>269</v>
      </c>
      <c r="K121">
        <v>1</v>
      </c>
      <c r="L121" s="6">
        <v>900</v>
      </c>
      <c r="M121" s="2">
        <v>1</v>
      </c>
      <c r="N121">
        <v>1</v>
      </c>
      <c r="O121" s="6">
        <v>900</v>
      </c>
      <c r="P121" t="s">
        <v>153</v>
      </c>
      <c r="Q121" t="s">
        <v>71</v>
      </c>
    </row>
    <row r="122" spans="2:17" x14ac:dyDescent="0.3">
      <c r="B122" t="s">
        <v>308</v>
      </c>
      <c r="C122" t="s">
        <v>53</v>
      </c>
      <c r="D122" t="s">
        <v>54</v>
      </c>
      <c r="E122" t="s">
        <v>25</v>
      </c>
      <c r="F122" t="s">
        <v>224</v>
      </c>
      <c r="G122" t="s">
        <v>298</v>
      </c>
      <c r="H122">
        <v>2016</v>
      </c>
      <c r="J122" t="s">
        <v>26</v>
      </c>
      <c r="K122">
        <v>-3</v>
      </c>
      <c r="L122" s="6">
        <v>-675</v>
      </c>
      <c r="M122" s="2">
        <v>1</v>
      </c>
      <c r="N122">
        <v>-3</v>
      </c>
      <c r="O122" s="6">
        <v>-675</v>
      </c>
    </row>
    <row r="123" spans="2:17" x14ac:dyDescent="0.3">
      <c r="B123" t="s">
        <v>309</v>
      </c>
      <c r="C123" t="s">
        <v>37</v>
      </c>
      <c r="D123" t="s">
        <v>38</v>
      </c>
      <c r="E123" t="s">
        <v>310</v>
      </c>
      <c r="F123" t="s">
        <v>311</v>
      </c>
      <c r="G123" t="s">
        <v>179</v>
      </c>
      <c r="H123">
        <v>2016</v>
      </c>
      <c r="J123" t="s">
        <v>312</v>
      </c>
      <c r="K123">
        <v>3</v>
      </c>
      <c r="L123" s="6">
        <v>9000</v>
      </c>
      <c r="M123" s="2">
        <v>0</v>
      </c>
      <c r="N123" t="s">
        <v>287</v>
      </c>
      <c r="O123" s="6"/>
      <c r="P123" t="s">
        <v>153</v>
      </c>
      <c r="Q123" t="s">
        <v>71</v>
      </c>
    </row>
    <row r="124" spans="2:17" x14ac:dyDescent="0.3">
      <c r="B124" t="s">
        <v>313</v>
      </c>
      <c r="C124" t="s">
        <v>48</v>
      </c>
      <c r="D124" t="s">
        <v>202</v>
      </c>
      <c r="G124" t="s">
        <v>179</v>
      </c>
      <c r="H124">
        <v>2016</v>
      </c>
      <c r="K124">
        <v>4</v>
      </c>
      <c r="L124" s="6">
        <v>12000</v>
      </c>
      <c r="M124" s="2">
        <v>1</v>
      </c>
      <c r="N124">
        <v>4</v>
      </c>
      <c r="O124" s="6">
        <v>12000</v>
      </c>
      <c r="P124" t="s">
        <v>153</v>
      </c>
      <c r="Q124" t="s">
        <v>71</v>
      </c>
    </row>
    <row r="125" spans="2:17" x14ac:dyDescent="0.3">
      <c r="B125" t="s">
        <v>314</v>
      </c>
      <c r="C125" t="s">
        <v>48</v>
      </c>
      <c r="D125" t="s">
        <v>202</v>
      </c>
      <c r="E125" t="s">
        <v>203</v>
      </c>
      <c r="G125" t="s">
        <v>179</v>
      </c>
      <c r="H125">
        <v>2016</v>
      </c>
      <c r="J125" t="s">
        <v>204</v>
      </c>
      <c r="K125">
        <v>4</v>
      </c>
      <c r="L125" s="6">
        <v>12000</v>
      </c>
      <c r="M125" s="2">
        <v>1</v>
      </c>
      <c r="N125">
        <v>4</v>
      </c>
      <c r="O125" s="6">
        <v>12000</v>
      </c>
      <c r="P125" t="s">
        <v>153</v>
      </c>
      <c r="Q125" t="s">
        <v>71</v>
      </c>
    </row>
    <row r="126" spans="2:17" x14ac:dyDescent="0.3">
      <c r="B126" t="s">
        <v>315</v>
      </c>
      <c r="C126" t="s">
        <v>42</v>
      </c>
      <c r="D126" t="s">
        <v>316</v>
      </c>
      <c r="G126" t="s">
        <v>179</v>
      </c>
      <c r="H126">
        <v>2016</v>
      </c>
      <c r="K126">
        <v>4</v>
      </c>
      <c r="L126" s="6">
        <v>12000</v>
      </c>
      <c r="M126" s="2">
        <v>0</v>
      </c>
      <c r="N126" t="s">
        <v>287</v>
      </c>
      <c r="O126" s="6"/>
      <c r="P126" t="s">
        <v>153</v>
      </c>
      <c r="Q126" t="s">
        <v>71</v>
      </c>
    </row>
    <row r="127" spans="2:17" x14ac:dyDescent="0.3">
      <c r="B127" t="s">
        <v>317</v>
      </c>
      <c r="C127" t="s">
        <v>53</v>
      </c>
      <c r="D127" t="s">
        <v>54</v>
      </c>
      <c r="E127" t="s">
        <v>25</v>
      </c>
      <c r="F127" t="s">
        <v>98</v>
      </c>
      <c r="G127" t="s">
        <v>179</v>
      </c>
      <c r="H127">
        <v>2016</v>
      </c>
      <c r="J127" t="s">
        <v>26</v>
      </c>
      <c r="K127">
        <v>1</v>
      </c>
      <c r="L127" s="6">
        <v>2000</v>
      </c>
      <c r="M127" s="2">
        <v>0.9</v>
      </c>
      <c r="N127">
        <v>0.9</v>
      </c>
      <c r="O127" s="6">
        <v>1800</v>
      </c>
      <c r="P127" t="s">
        <v>185</v>
      </c>
      <c r="Q127" t="s">
        <v>318</v>
      </c>
    </row>
    <row r="128" spans="2:17" x14ac:dyDescent="0.3">
      <c r="B128" t="s">
        <v>319</v>
      </c>
      <c r="C128" t="s">
        <v>176</v>
      </c>
      <c r="D128" t="s">
        <v>177</v>
      </c>
      <c r="E128" t="s">
        <v>320</v>
      </c>
      <c r="G128" t="s">
        <v>179</v>
      </c>
      <c r="H128">
        <v>2016</v>
      </c>
      <c r="J128" t="s">
        <v>321</v>
      </c>
      <c r="K128">
        <v>1</v>
      </c>
      <c r="L128" s="6">
        <v>850</v>
      </c>
      <c r="M128" s="2">
        <v>1</v>
      </c>
      <c r="N128">
        <v>1</v>
      </c>
      <c r="O128" s="6">
        <v>850</v>
      </c>
      <c r="P128" t="s">
        <v>153</v>
      </c>
      <c r="Q128" t="s">
        <v>71</v>
      </c>
    </row>
    <row r="129" spans="2:17" x14ac:dyDescent="0.3">
      <c r="B129" t="s">
        <v>322</v>
      </c>
      <c r="C129" t="s">
        <v>138</v>
      </c>
      <c r="D129" t="s">
        <v>139</v>
      </c>
      <c r="F129" t="s">
        <v>260</v>
      </c>
      <c r="G129" t="s">
        <v>298</v>
      </c>
      <c r="H129">
        <v>2016</v>
      </c>
      <c r="K129">
        <v>-1</v>
      </c>
      <c r="L129" s="6">
        <v>-225</v>
      </c>
      <c r="M129" s="2">
        <v>1</v>
      </c>
      <c r="N129">
        <v>-1</v>
      </c>
      <c r="O129" s="6">
        <v>-225</v>
      </c>
    </row>
    <row r="130" spans="2:17" x14ac:dyDescent="0.3">
      <c r="B130" t="s">
        <v>323</v>
      </c>
      <c r="C130" t="s">
        <v>66</v>
      </c>
      <c r="D130" t="s">
        <v>80</v>
      </c>
      <c r="E130" t="s">
        <v>324</v>
      </c>
      <c r="G130" t="s">
        <v>179</v>
      </c>
      <c r="H130">
        <v>2017</v>
      </c>
      <c r="J130" t="s">
        <v>325</v>
      </c>
      <c r="K130">
        <v>1</v>
      </c>
      <c r="L130" s="6">
        <v>2300</v>
      </c>
      <c r="M130" s="3">
        <v>0.37</v>
      </c>
      <c r="N130">
        <v>0.37</v>
      </c>
      <c r="O130" s="6">
        <v>851</v>
      </c>
      <c r="P130" t="s">
        <v>153</v>
      </c>
      <c r="Q130" t="s">
        <v>71</v>
      </c>
    </row>
    <row r="131" spans="2:17" x14ac:dyDescent="0.3">
      <c r="B131" t="s">
        <v>326</v>
      </c>
      <c r="C131" t="s">
        <v>53</v>
      </c>
      <c r="D131" t="s">
        <v>54</v>
      </c>
      <c r="E131" t="s">
        <v>25</v>
      </c>
      <c r="F131" t="s">
        <v>221</v>
      </c>
      <c r="G131" t="s">
        <v>298</v>
      </c>
      <c r="H131">
        <v>2017</v>
      </c>
      <c r="J131" t="s">
        <v>26</v>
      </c>
      <c r="K131">
        <v>-1</v>
      </c>
      <c r="L131" s="6">
        <v>-250</v>
      </c>
      <c r="M131" s="2">
        <v>1</v>
      </c>
      <c r="N131">
        <v>-1</v>
      </c>
      <c r="O131" s="6">
        <v>-250</v>
      </c>
    </row>
    <row r="132" spans="2:17" x14ac:dyDescent="0.3">
      <c r="B132" t="s">
        <v>327</v>
      </c>
      <c r="C132" t="s">
        <v>53</v>
      </c>
      <c r="D132" t="s">
        <v>54</v>
      </c>
      <c r="E132" t="s">
        <v>25</v>
      </c>
      <c r="F132" t="s">
        <v>217</v>
      </c>
      <c r="G132" t="s">
        <v>298</v>
      </c>
      <c r="H132">
        <v>2017</v>
      </c>
      <c r="J132" t="s">
        <v>26</v>
      </c>
      <c r="K132">
        <v>-1</v>
      </c>
      <c r="L132" s="6">
        <v>-250</v>
      </c>
      <c r="M132" s="2">
        <v>1</v>
      </c>
      <c r="N132">
        <v>-1</v>
      </c>
      <c r="O132" s="6">
        <v>-250</v>
      </c>
    </row>
    <row r="133" spans="2:17" x14ac:dyDescent="0.3">
      <c r="B133" t="s">
        <v>328</v>
      </c>
      <c r="C133" t="s">
        <v>53</v>
      </c>
      <c r="D133" t="s">
        <v>54</v>
      </c>
      <c r="E133" t="s">
        <v>329</v>
      </c>
      <c r="F133" t="s">
        <v>330</v>
      </c>
      <c r="G133" t="s">
        <v>179</v>
      </c>
      <c r="H133">
        <v>2017</v>
      </c>
      <c r="J133" t="s">
        <v>331</v>
      </c>
      <c r="K133">
        <v>2</v>
      </c>
      <c r="L133" s="6">
        <v>6000</v>
      </c>
      <c r="M133" s="2">
        <v>0.51</v>
      </c>
      <c r="N133">
        <v>1</v>
      </c>
      <c r="O133" s="6">
        <v>3060</v>
      </c>
      <c r="P133" t="s">
        <v>153</v>
      </c>
      <c r="Q133" t="s">
        <v>71</v>
      </c>
    </row>
    <row r="134" spans="2:17" x14ac:dyDescent="0.3">
      <c r="B134" t="s">
        <v>332</v>
      </c>
      <c r="C134" t="s">
        <v>85</v>
      </c>
      <c r="D134" t="s">
        <v>86</v>
      </c>
      <c r="E134" t="s">
        <v>132</v>
      </c>
      <c r="F134" t="s">
        <v>333</v>
      </c>
      <c r="G134" t="s">
        <v>179</v>
      </c>
      <c r="H134">
        <v>2017</v>
      </c>
      <c r="J134" t="s">
        <v>334</v>
      </c>
      <c r="K134">
        <v>1</v>
      </c>
      <c r="L134" s="6">
        <v>10</v>
      </c>
      <c r="M134" s="2">
        <v>1</v>
      </c>
      <c r="N134">
        <v>1</v>
      </c>
      <c r="O134" s="6">
        <v>10</v>
      </c>
      <c r="Q134" t="s">
        <v>64</v>
      </c>
    </row>
    <row r="135" spans="2:17" x14ac:dyDescent="0.3">
      <c r="B135" t="s">
        <v>335</v>
      </c>
      <c r="C135" t="s">
        <v>53</v>
      </c>
      <c r="D135" t="s">
        <v>54</v>
      </c>
      <c r="E135" t="s">
        <v>25</v>
      </c>
      <c r="F135" t="s">
        <v>200</v>
      </c>
      <c r="G135" t="s">
        <v>179</v>
      </c>
      <c r="H135">
        <v>2018</v>
      </c>
      <c r="J135" t="s">
        <v>26</v>
      </c>
      <c r="K135">
        <v>1</v>
      </c>
      <c r="L135" s="6">
        <v>2300</v>
      </c>
      <c r="M135" s="2">
        <v>1</v>
      </c>
      <c r="N135">
        <v>1</v>
      </c>
      <c r="O135" s="6">
        <v>2300</v>
      </c>
      <c r="P135" t="s">
        <v>153</v>
      </c>
      <c r="Q135" t="s">
        <v>71</v>
      </c>
    </row>
    <row r="136" spans="2:17" x14ac:dyDescent="0.3">
      <c r="B136" t="s">
        <v>336</v>
      </c>
      <c r="C136" t="s">
        <v>53</v>
      </c>
      <c r="D136" t="s">
        <v>54</v>
      </c>
      <c r="E136" t="s">
        <v>329</v>
      </c>
      <c r="F136" t="s">
        <v>330</v>
      </c>
      <c r="G136" t="s">
        <v>179</v>
      </c>
      <c r="H136">
        <v>2018</v>
      </c>
      <c r="J136" t="s">
        <v>331</v>
      </c>
      <c r="K136">
        <v>23</v>
      </c>
      <c r="L136" s="6">
        <v>69000</v>
      </c>
      <c r="M136" s="2">
        <v>0.51</v>
      </c>
      <c r="N136">
        <v>12</v>
      </c>
      <c r="O136" s="6">
        <v>35190</v>
      </c>
      <c r="P136" t="s">
        <v>153</v>
      </c>
      <c r="Q136" t="s">
        <v>71</v>
      </c>
    </row>
    <row r="137" spans="2:17" x14ac:dyDescent="0.3">
      <c r="B137" t="s">
        <v>337</v>
      </c>
      <c r="C137" t="s">
        <v>53</v>
      </c>
      <c r="D137" t="s">
        <v>54</v>
      </c>
      <c r="E137" t="s">
        <v>25</v>
      </c>
      <c r="F137" t="s">
        <v>338</v>
      </c>
      <c r="G137" t="s">
        <v>179</v>
      </c>
      <c r="H137">
        <v>2018</v>
      </c>
      <c r="J137" t="s">
        <v>26</v>
      </c>
      <c r="K137">
        <v>7</v>
      </c>
      <c r="L137" s="6">
        <v>29400</v>
      </c>
      <c r="M137" s="2">
        <v>0.25</v>
      </c>
      <c r="N137">
        <v>1.75</v>
      </c>
      <c r="O137" s="6">
        <v>7350</v>
      </c>
      <c r="P137" t="s">
        <v>153</v>
      </c>
      <c r="Q137" t="s">
        <v>71</v>
      </c>
    </row>
    <row r="138" spans="2:17" x14ac:dyDescent="0.3">
      <c r="B138" t="s">
        <v>339</v>
      </c>
      <c r="C138" t="s">
        <v>138</v>
      </c>
      <c r="D138" t="s">
        <v>139</v>
      </c>
      <c r="E138" t="s">
        <v>340</v>
      </c>
      <c r="F138" t="s">
        <v>341</v>
      </c>
      <c r="G138" t="s">
        <v>179</v>
      </c>
      <c r="H138">
        <v>2018</v>
      </c>
      <c r="J138" t="s">
        <v>342</v>
      </c>
      <c r="K138">
        <v>1</v>
      </c>
      <c r="L138" s="6">
        <v>900</v>
      </c>
      <c r="M138" s="2">
        <v>1</v>
      </c>
      <c r="N138">
        <v>1</v>
      </c>
      <c r="O138" s="6">
        <v>900</v>
      </c>
      <c r="Q138" t="s">
        <v>64</v>
      </c>
    </row>
    <row r="139" spans="2:17" x14ac:dyDescent="0.3">
      <c r="B139" t="s">
        <v>343</v>
      </c>
      <c r="C139" t="s">
        <v>85</v>
      </c>
      <c r="D139" t="s">
        <v>86</v>
      </c>
      <c r="E139" t="s">
        <v>344</v>
      </c>
      <c r="F139" t="s">
        <v>345</v>
      </c>
      <c r="G139" t="s">
        <v>179</v>
      </c>
      <c r="H139">
        <v>2018</v>
      </c>
      <c r="J139" t="s">
        <v>346</v>
      </c>
      <c r="K139">
        <v>1</v>
      </c>
      <c r="L139" s="6">
        <v>10</v>
      </c>
      <c r="M139" s="2">
        <v>1</v>
      </c>
      <c r="N139">
        <v>1</v>
      </c>
      <c r="O139" s="6">
        <v>10</v>
      </c>
      <c r="Q139" t="s">
        <v>64</v>
      </c>
    </row>
    <row r="140" spans="2:17" x14ac:dyDescent="0.3">
      <c r="B140" t="s">
        <v>347</v>
      </c>
      <c r="C140" t="s">
        <v>85</v>
      </c>
      <c r="D140" t="s">
        <v>86</v>
      </c>
      <c r="E140" t="s">
        <v>87</v>
      </c>
      <c r="G140" t="s">
        <v>179</v>
      </c>
      <c r="H140">
        <v>2018</v>
      </c>
      <c r="J140" t="s">
        <v>172</v>
      </c>
      <c r="K140">
        <v>1</v>
      </c>
      <c r="L140" s="6">
        <v>10</v>
      </c>
      <c r="M140" s="2">
        <v>1</v>
      </c>
      <c r="N140">
        <v>1</v>
      </c>
      <c r="O140" s="6">
        <v>10</v>
      </c>
      <c r="Q140" t="s">
        <v>64</v>
      </c>
    </row>
    <row r="141" spans="2:17" x14ac:dyDescent="0.3">
      <c r="B141" t="s">
        <v>348</v>
      </c>
      <c r="C141" t="s">
        <v>85</v>
      </c>
      <c r="D141" t="s">
        <v>86</v>
      </c>
      <c r="E141" t="s">
        <v>120</v>
      </c>
      <c r="F141" t="s">
        <v>349</v>
      </c>
      <c r="G141" t="s">
        <v>179</v>
      </c>
      <c r="H141">
        <v>2018</v>
      </c>
      <c r="J141" t="s">
        <v>350</v>
      </c>
      <c r="K141">
        <v>2</v>
      </c>
      <c r="L141" s="6">
        <v>20</v>
      </c>
      <c r="M141" s="2">
        <v>1</v>
      </c>
      <c r="N141">
        <v>2</v>
      </c>
      <c r="O141" s="6">
        <v>20</v>
      </c>
      <c r="Q141" t="s">
        <v>64</v>
      </c>
    </row>
    <row r="142" spans="2:17" x14ac:dyDescent="0.3">
      <c r="B142" t="s">
        <v>351</v>
      </c>
      <c r="C142" t="s">
        <v>85</v>
      </c>
      <c r="D142" t="s">
        <v>86</v>
      </c>
      <c r="E142" t="s">
        <v>344</v>
      </c>
      <c r="F142" t="s">
        <v>345</v>
      </c>
      <c r="G142" t="s">
        <v>179</v>
      </c>
      <c r="H142">
        <v>2018</v>
      </c>
      <c r="J142" t="s">
        <v>346</v>
      </c>
      <c r="K142">
        <v>1</v>
      </c>
      <c r="L142" s="6">
        <v>10</v>
      </c>
      <c r="M142" s="2">
        <v>1</v>
      </c>
      <c r="N142">
        <v>1</v>
      </c>
      <c r="O142" s="6">
        <v>10</v>
      </c>
      <c r="Q142" t="s">
        <v>64</v>
      </c>
    </row>
    <row r="143" spans="2:17" x14ac:dyDescent="0.3">
      <c r="B143" t="s">
        <v>352</v>
      </c>
      <c r="C143" t="s">
        <v>66</v>
      </c>
      <c r="D143" t="s">
        <v>80</v>
      </c>
      <c r="E143" t="s">
        <v>116</v>
      </c>
      <c r="G143" t="s">
        <v>298</v>
      </c>
      <c r="H143">
        <v>2019</v>
      </c>
      <c r="J143" t="s">
        <v>118</v>
      </c>
      <c r="K143">
        <v>-2</v>
      </c>
      <c r="L143" s="6">
        <v>-160</v>
      </c>
      <c r="M143" s="2">
        <v>1</v>
      </c>
      <c r="N143">
        <v>-2</v>
      </c>
      <c r="O143" s="6">
        <v>-160</v>
      </c>
    </row>
    <row r="144" spans="2:17" x14ac:dyDescent="0.3">
      <c r="B144" t="s">
        <v>353</v>
      </c>
      <c r="C144" t="s">
        <v>53</v>
      </c>
      <c r="D144" t="s">
        <v>54</v>
      </c>
      <c r="E144" t="s">
        <v>329</v>
      </c>
      <c r="F144" t="s">
        <v>330</v>
      </c>
      <c r="G144" t="s">
        <v>179</v>
      </c>
      <c r="H144">
        <v>2019</v>
      </c>
      <c r="J144" t="s">
        <v>331</v>
      </c>
      <c r="K144">
        <v>9</v>
      </c>
      <c r="L144" s="6">
        <v>27000</v>
      </c>
      <c r="M144" s="2">
        <v>0.51</v>
      </c>
      <c r="N144">
        <v>5</v>
      </c>
      <c r="O144" s="6">
        <v>13770</v>
      </c>
      <c r="P144" t="s">
        <v>153</v>
      </c>
      <c r="Q144" t="s">
        <v>71</v>
      </c>
    </row>
    <row r="145" spans="2:17" x14ac:dyDescent="0.3">
      <c r="B145" t="s">
        <v>354</v>
      </c>
      <c r="C145" t="s">
        <v>66</v>
      </c>
      <c r="D145" t="s">
        <v>80</v>
      </c>
      <c r="E145" t="s">
        <v>188</v>
      </c>
      <c r="F145" t="s">
        <v>189</v>
      </c>
      <c r="G145" t="s">
        <v>298</v>
      </c>
      <c r="H145">
        <v>2019</v>
      </c>
      <c r="J145" t="s">
        <v>190</v>
      </c>
      <c r="K145">
        <v>1</v>
      </c>
      <c r="L145" s="6">
        <v>-75</v>
      </c>
      <c r="M145" s="2">
        <v>1</v>
      </c>
      <c r="N145">
        <v>1</v>
      </c>
      <c r="O145" s="6">
        <v>-75</v>
      </c>
      <c r="P145" t="s">
        <v>153</v>
      </c>
      <c r="Q145" t="s">
        <v>71</v>
      </c>
    </row>
    <row r="146" spans="2:17" x14ac:dyDescent="0.3">
      <c r="B146" t="s">
        <v>355</v>
      </c>
      <c r="C146" t="s">
        <v>28</v>
      </c>
      <c r="D146" t="s">
        <v>29</v>
      </c>
      <c r="E146" t="s">
        <v>21</v>
      </c>
      <c r="F146" t="s">
        <v>356</v>
      </c>
      <c r="G146" t="s">
        <v>179</v>
      </c>
      <c r="H146">
        <v>2019</v>
      </c>
      <c r="J146" t="s">
        <v>269</v>
      </c>
      <c r="K146">
        <v>3</v>
      </c>
      <c r="L146" s="6">
        <v>6900</v>
      </c>
      <c r="M146" s="2">
        <v>0.33</v>
      </c>
      <c r="N146">
        <v>1</v>
      </c>
      <c r="O146" s="6">
        <v>2300</v>
      </c>
      <c r="P146" t="s">
        <v>153</v>
      </c>
      <c r="Q146" t="s">
        <v>71</v>
      </c>
    </row>
    <row r="147" spans="2:17" x14ac:dyDescent="0.3">
      <c r="B147" t="s">
        <v>357</v>
      </c>
      <c r="C147" t="s">
        <v>42</v>
      </c>
      <c r="D147" t="s">
        <v>276</v>
      </c>
      <c r="E147" t="s">
        <v>358</v>
      </c>
      <c r="F147" t="s">
        <v>359</v>
      </c>
      <c r="G147" t="s">
        <v>179</v>
      </c>
      <c r="H147">
        <v>2019</v>
      </c>
      <c r="J147" t="s">
        <v>360</v>
      </c>
      <c r="K147">
        <v>3</v>
      </c>
      <c r="L147" s="6">
        <v>10350</v>
      </c>
      <c r="M147" s="2">
        <v>1</v>
      </c>
      <c r="N147">
        <v>3</v>
      </c>
      <c r="O147" s="6">
        <v>10350</v>
      </c>
      <c r="P147" t="s">
        <v>153</v>
      </c>
      <c r="Q147" t="s">
        <v>71</v>
      </c>
    </row>
    <row r="148" spans="2:17" x14ac:dyDescent="0.3">
      <c r="B148" t="s">
        <v>361</v>
      </c>
      <c r="C148" t="s">
        <v>37</v>
      </c>
      <c r="D148" t="s">
        <v>362</v>
      </c>
      <c r="E148" t="s">
        <v>363</v>
      </c>
      <c r="G148" t="s">
        <v>179</v>
      </c>
      <c r="H148">
        <v>2019</v>
      </c>
      <c r="J148" t="s">
        <v>364</v>
      </c>
      <c r="K148">
        <v>4</v>
      </c>
      <c r="L148" s="6">
        <v>14400</v>
      </c>
      <c r="M148" s="2">
        <v>0.5</v>
      </c>
      <c r="N148">
        <v>2</v>
      </c>
      <c r="O148" s="6">
        <v>7200</v>
      </c>
      <c r="P148" t="s">
        <v>185</v>
      </c>
      <c r="Q148" t="s">
        <v>71</v>
      </c>
    </row>
    <row r="149" spans="2:17" x14ac:dyDescent="0.3">
      <c r="B149" t="s">
        <v>365</v>
      </c>
      <c r="C149" t="s">
        <v>66</v>
      </c>
      <c r="D149" t="s">
        <v>80</v>
      </c>
      <c r="E149" t="s">
        <v>116</v>
      </c>
      <c r="F149" t="s">
        <v>366</v>
      </c>
      <c r="G149" t="s">
        <v>179</v>
      </c>
      <c r="H149">
        <v>2019</v>
      </c>
      <c r="J149" t="s">
        <v>118</v>
      </c>
      <c r="K149">
        <v>5</v>
      </c>
      <c r="L149" s="6">
        <v>11750</v>
      </c>
      <c r="M149" s="2">
        <v>0.12</v>
      </c>
      <c r="N149">
        <v>0.6</v>
      </c>
      <c r="O149" s="6">
        <v>1410</v>
      </c>
      <c r="P149" t="s">
        <v>46</v>
      </c>
      <c r="Q149" t="s">
        <v>71</v>
      </c>
    </row>
    <row r="150" spans="2:17" x14ac:dyDescent="0.3">
      <c r="B150" t="s">
        <v>367</v>
      </c>
      <c r="C150" t="s">
        <v>48</v>
      </c>
      <c r="D150" t="s">
        <v>202</v>
      </c>
      <c r="G150" t="s">
        <v>179</v>
      </c>
      <c r="H150">
        <v>2019</v>
      </c>
      <c r="K150">
        <v>-4</v>
      </c>
      <c r="L150" s="6">
        <v>-12000</v>
      </c>
      <c r="M150" s="2">
        <v>1</v>
      </c>
      <c r="N150">
        <v>-4</v>
      </c>
      <c r="O150" s="6">
        <v>-12000</v>
      </c>
      <c r="P150" t="s">
        <v>153</v>
      </c>
      <c r="Q150" t="s">
        <v>71</v>
      </c>
    </row>
    <row r="151" spans="2:17" x14ac:dyDescent="0.3">
      <c r="B151" t="s">
        <v>368</v>
      </c>
      <c r="C151" t="s">
        <v>85</v>
      </c>
      <c r="D151" t="s">
        <v>86</v>
      </c>
      <c r="E151" t="s">
        <v>344</v>
      </c>
      <c r="F151" t="s">
        <v>345</v>
      </c>
      <c r="G151" t="s">
        <v>179</v>
      </c>
      <c r="H151">
        <v>2019</v>
      </c>
      <c r="J151" t="s">
        <v>346</v>
      </c>
      <c r="K151">
        <v>1</v>
      </c>
      <c r="L151" s="6">
        <v>10</v>
      </c>
      <c r="M151" s="2">
        <v>1</v>
      </c>
      <c r="N151">
        <v>1</v>
      </c>
      <c r="O151" s="6">
        <v>10</v>
      </c>
      <c r="Q151" t="s">
        <v>64</v>
      </c>
    </row>
    <row r="152" spans="2:17" x14ac:dyDescent="0.3">
      <c r="B152" t="s">
        <v>369</v>
      </c>
      <c r="C152" t="s">
        <v>66</v>
      </c>
      <c r="D152" t="s">
        <v>80</v>
      </c>
      <c r="E152" t="s">
        <v>188</v>
      </c>
      <c r="F152" t="s">
        <v>370</v>
      </c>
      <c r="G152" t="s">
        <v>179</v>
      </c>
      <c r="H152">
        <v>2019</v>
      </c>
      <c r="J152" t="s">
        <v>190</v>
      </c>
      <c r="K152">
        <v>1</v>
      </c>
      <c r="L152" s="6">
        <v>80</v>
      </c>
      <c r="M152" s="2">
        <v>1</v>
      </c>
      <c r="N152">
        <v>1</v>
      </c>
      <c r="O152" s="6">
        <v>80</v>
      </c>
      <c r="Q152" t="s">
        <v>64</v>
      </c>
    </row>
    <row r="153" spans="2:17" x14ac:dyDescent="0.3">
      <c r="B153" t="s">
        <v>371</v>
      </c>
      <c r="C153" t="s">
        <v>176</v>
      </c>
      <c r="D153" t="s">
        <v>177</v>
      </c>
      <c r="E153" t="s">
        <v>372</v>
      </c>
      <c r="G153" t="s">
        <v>298</v>
      </c>
      <c r="H153">
        <v>2020</v>
      </c>
      <c r="J153" t="s">
        <v>373</v>
      </c>
      <c r="K153">
        <v>-10</v>
      </c>
      <c r="L153" s="6">
        <v>-16500</v>
      </c>
      <c r="M153" s="2">
        <v>0</v>
      </c>
      <c r="N153" t="s">
        <v>374</v>
      </c>
      <c r="O153" s="6"/>
    </row>
    <row r="154" spans="2:17" x14ac:dyDescent="0.3">
      <c r="B154" t="s">
        <v>375</v>
      </c>
      <c r="C154" t="s">
        <v>42</v>
      </c>
      <c r="D154" t="s">
        <v>276</v>
      </c>
      <c r="E154" t="s">
        <v>358</v>
      </c>
      <c r="F154" t="s">
        <v>376</v>
      </c>
      <c r="G154" t="s">
        <v>179</v>
      </c>
      <c r="H154">
        <v>2020</v>
      </c>
      <c r="J154" t="s">
        <v>360</v>
      </c>
      <c r="K154">
        <v>11</v>
      </c>
      <c r="L154" s="6">
        <v>46200</v>
      </c>
      <c r="M154" s="2">
        <v>0.36</v>
      </c>
      <c r="N154">
        <v>4</v>
      </c>
      <c r="O154" s="6">
        <v>16800</v>
      </c>
      <c r="P154" t="s">
        <v>153</v>
      </c>
      <c r="Q154" t="s">
        <v>71</v>
      </c>
    </row>
    <row r="155" spans="2:17" x14ac:dyDescent="0.3">
      <c r="B155" t="s">
        <v>377</v>
      </c>
      <c r="C155" t="s">
        <v>73</v>
      </c>
      <c r="D155" t="s">
        <v>290</v>
      </c>
      <c r="E155" t="s">
        <v>291</v>
      </c>
      <c r="F155" t="s">
        <v>292</v>
      </c>
      <c r="G155" t="s">
        <v>179</v>
      </c>
      <c r="H155">
        <v>2020</v>
      </c>
      <c r="J155" t="s">
        <v>293</v>
      </c>
      <c r="K155">
        <v>2</v>
      </c>
      <c r="L155" s="6">
        <v>9000</v>
      </c>
      <c r="M155" s="2">
        <v>1</v>
      </c>
      <c r="N155">
        <v>2</v>
      </c>
      <c r="O155" s="6">
        <v>9000</v>
      </c>
      <c r="P155" t="s">
        <v>153</v>
      </c>
      <c r="Q155" t="s">
        <v>71</v>
      </c>
    </row>
    <row r="156" spans="2:17" x14ac:dyDescent="0.3">
      <c r="B156" t="s">
        <v>378</v>
      </c>
      <c r="C156" t="s">
        <v>53</v>
      </c>
      <c r="D156" t="s">
        <v>54</v>
      </c>
      <c r="E156" t="s">
        <v>329</v>
      </c>
      <c r="F156" t="s">
        <v>330</v>
      </c>
      <c r="G156" t="s">
        <v>179</v>
      </c>
      <c r="H156">
        <v>2020</v>
      </c>
      <c r="J156" t="s">
        <v>331</v>
      </c>
      <c r="L156" s="6"/>
      <c r="M156" s="2">
        <v>0.09</v>
      </c>
      <c r="N156">
        <v>3</v>
      </c>
      <c r="O156" s="6">
        <v>9180</v>
      </c>
      <c r="P156" t="s">
        <v>153</v>
      </c>
      <c r="Q156" t="s">
        <v>71</v>
      </c>
    </row>
    <row r="157" spans="2:17" x14ac:dyDescent="0.3">
      <c r="B157" t="s">
        <v>379</v>
      </c>
      <c r="C157" t="s">
        <v>53</v>
      </c>
      <c r="D157" t="s">
        <v>54</v>
      </c>
      <c r="E157" t="s">
        <v>25</v>
      </c>
      <c r="F157" t="s">
        <v>338</v>
      </c>
      <c r="G157" t="s">
        <v>179</v>
      </c>
      <c r="H157">
        <v>2020</v>
      </c>
      <c r="J157" t="s">
        <v>26</v>
      </c>
      <c r="K157">
        <v>2</v>
      </c>
      <c r="L157" s="6">
        <v>8400</v>
      </c>
      <c r="M157" s="2">
        <v>0.25</v>
      </c>
      <c r="N157">
        <v>0.5</v>
      </c>
      <c r="O157" s="6">
        <v>2100</v>
      </c>
      <c r="P157" t="s">
        <v>153</v>
      </c>
      <c r="Q157" t="s">
        <v>71</v>
      </c>
    </row>
    <row r="158" spans="2:17" x14ac:dyDescent="0.3">
      <c r="B158" t="s">
        <v>380</v>
      </c>
      <c r="C158" t="s">
        <v>85</v>
      </c>
      <c r="D158" t="s">
        <v>86</v>
      </c>
      <c r="E158" t="s">
        <v>132</v>
      </c>
      <c r="F158" t="s">
        <v>381</v>
      </c>
      <c r="G158" t="s">
        <v>179</v>
      </c>
      <c r="H158">
        <v>2020</v>
      </c>
      <c r="J158" t="s">
        <v>382</v>
      </c>
      <c r="K158">
        <v>1</v>
      </c>
      <c r="L158" s="6">
        <v>10</v>
      </c>
      <c r="M158" s="2">
        <v>1</v>
      </c>
      <c r="N158">
        <v>1</v>
      </c>
      <c r="O158" s="6">
        <v>10</v>
      </c>
      <c r="Q158" t="s">
        <v>64</v>
      </c>
    </row>
    <row r="159" spans="2:17" x14ac:dyDescent="0.3">
      <c r="B159" t="s">
        <v>383</v>
      </c>
      <c r="C159" t="s">
        <v>85</v>
      </c>
      <c r="D159" t="s">
        <v>86</v>
      </c>
      <c r="E159" t="s">
        <v>120</v>
      </c>
      <c r="F159" t="s">
        <v>384</v>
      </c>
      <c r="G159" t="s">
        <v>179</v>
      </c>
      <c r="H159">
        <v>2020</v>
      </c>
      <c r="J159" t="s">
        <v>385</v>
      </c>
      <c r="K159">
        <v>2</v>
      </c>
      <c r="L159" s="6">
        <v>30</v>
      </c>
      <c r="M159" s="2">
        <v>1</v>
      </c>
      <c r="N159">
        <v>2</v>
      </c>
      <c r="O159" s="6">
        <v>30</v>
      </c>
      <c r="Q159" t="s">
        <v>64</v>
      </c>
    </row>
    <row r="160" spans="2:17" x14ac:dyDescent="0.3">
      <c r="B160" t="s">
        <v>386</v>
      </c>
      <c r="C160" t="s">
        <v>60</v>
      </c>
      <c r="D160" t="s">
        <v>61</v>
      </c>
      <c r="E160" t="s">
        <v>178</v>
      </c>
      <c r="G160" t="s">
        <v>179</v>
      </c>
      <c r="H160">
        <v>2021</v>
      </c>
      <c r="J160" t="s">
        <v>180</v>
      </c>
      <c r="K160">
        <v>28</v>
      </c>
      <c r="L160" s="6">
        <v>109200</v>
      </c>
      <c r="M160" s="2">
        <v>4.55</v>
      </c>
      <c r="N160">
        <v>0.77</v>
      </c>
      <c r="O160" s="6"/>
      <c r="P160" t="s">
        <v>153</v>
      </c>
      <c r="Q160" t="s">
        <v>71</v>
      </c>
    </row>
    <row r="161" spans="2:17" x14ac:dyDescent="0.3">
      <c r="B161" t="s">
        <v>387</v>
      </c>
      <c r="C161" t="s">
        <v>48</v>
      </c>
      <c r="D161" t="s">
        <v>202</v>
      </c>
      <c r="E161" t="s">
        <v>203</v>
      </c>
      <c r="G161" t="s">
        <v>179</v>
      </c>
      <c r="H161">
        <v>2021</v>
      </c>
      <c r="J161" t="s">
        <v>204</v>
      </c>
      <c r="K161">
        <v>7</v>
      </c>
      <c r="L161" s="6">
        <v>33250</v>
      </c>
      <c r="M161" s="2">
        <v>0.5</v>
      </c>
      <c r="N161">
        <v>3.5</v>
      </c>
      <c r="O161" s="6">
        <v>16625</v>
      </c>
      <c r="P161" t="s">
        <v>153</v>
      </c>
      <c r="Q161" t="s">
        <v>71</v>
      </c>
    </row>
    <row r="162" spans="2:17" x14ac:dyDescent="0.3">
      <c r="B162" t="s">
        <v>388</v>
      </c>
      <c r="C162" t="s">
        <v>53</v>
      </c>
      <c r="D162" t="s">
        <v>54</v>
      </c>
      <c r="E162" t="s">
        <v>25</v>
      </c>
      <c r="G162" t="s">
        <v>298</v>
      </c>
      <c r="H162">
        <v>2021</v>
      </c>
      <c r="J162" t="s">
        <v>26</v>
      </c>
      <c r="K162">
        <v>-2</v>
      </c>
      <c r="L162" s="6">
        <v>-1320</v>
      </c>
      <c r="M162" s="3">
        <v>1</v>
      </c>
      <c r="N162">
        <v>-2</v>
      </c>
      <c r="O162" s="6">
        <v>-1320</v>
      </c>
    </row>
    <row r="163" spans="2:17" x14ac:dyDescent="0.3">
      <c r="B163" t="s">
        <v>389</v>
      </c>
      <c r="C163" t="s">
        <v>37</v>
      </c>
      <c r="D163" t="s">
        <v>390</v>
      </c>
      <c r="E163" s="5" t="s">
        <v>391</v>
      </c>
      <c r="G163" t="s">
        <v>179</v>
      </c>
      <c r="H163">
        <v>2021</v>
      </c>
      <c r="J163" t="s">
        <v>392</v>
      </c>
      <c r="K163">
        <v>4</v>
      </c>
      <c r="L163" s="6">
        <v>14700</v>
      </c>
      <c r="M163" s="2">
        <v>0.25</v>
      </c>
      <c r="N163">
        <v>1</v>
      </c>
      <c r="O163" s="6">
        <v>3675</v>
      </c>
      <c r="P163" t="s">
        <v>153</v>
      </c>
      <c r="Q163" t="s">
        <v>71</v>
      </c>
    </row>
    <row r="164" spans="2:17" x14ac:dyDescent="0.3">
      <c r="B164" t="s">
        <v>393</v>
      </c>
      <c r="C164" t="s">
        <v>176</v>
      </c>
      <c r="D164" t="s">
        <v>177</v>
      </c>
      <c r="E164" t="s">
        <v>372</v>
      </c>
      <c r="G164" t="s">
        <v>179</v>
      </c>
      <c r="H164">
        <v>2021</v>
      </c>
      <c r="J164" t="s">
        <v>373</v>
      </c>
      <c r="K164">
        <v>10</v>
      </c>
      <c r="L164" s="6">
        <v>38000</v>
      </c>
      <c r="M164" s="2">
        <v>0.2</v>
      </c>
      <c r="N164">
        <v>2</v>
      </c>
      <c r="O164" s="6">
        <v>7600</v>
      </c>
      <c r="P164" t="s">
        <v>153</v>
      </c>
      <c r="Q164" t="s">
        <v>71</v>
      </c>
    </row>
    <row r="165" spans="2:17" x14ac:dyDescent="0.3">
      <c r="B165" t="s">
        <v>394</v>
      </c>
      <c r="C165" t="s">
        <v>85</v>
      </c>
      <c r="D165" t="s">
        <v>86</v>
      </c>
      <c r="E165" t="s">
        <v>120</v>
      </c>
      <c r="G165" t="s">
        <v>179</v>
      </c>
      <c r="H165">
        <v>2021</v>
      </c>
      <c r="J165" t="s">
        <v>395</v>
      </c>
      <c r="K165">
        <v>21</v>
      </c>
      <c r="L165" s="6"/>
      <c r="M165" s="2">
        <v>0</v>
      </c>
      <c r="N165" t="s">
        <v>396</v>
      </c>
      <c r="O165" s="6"/>
    </row>
    <row r="166" spans="2:17" x14ac:dyDescent="0.3">
      <c r="B166" t="s">
        <v>397</v>
      </c>
      <c r="C166" t="s">
        <v>28</v>
      </c>
      <c r="D166" t="s">
        <v>29</v>
      </c>
      <c r="E166" t="s">
        <v>398</v>
      </c>
      <c r="F166" t="s">
        <v>399</v>
      </c>
      <c r="G166" t="s">
        <v>179</v>
      </c>
      <c r="H166">
        <v>2021</v>
      </c>
      <c r="J166" t="s">
        <v>400</v>
      </c>
      <c r="K166">
        <v>2</v>
      </c>
      <c r="L166" s="6">
        <v>8400</v>
      </c>
      <c r="M166" s="2">
        <v>1</v>
      </c>
      <c r="N166">
        <v>2</v>
      </c>
      <c r="O166" s="6">
        <v>8400</v>
      </c>
      <c r="P166" t="s">
        <v>185</v>
      </c>
      <c r="Q166" t="s">
        <v>71</v>
      </c>
    </row>
    <row r="167" spans="2:17" x14ac:dyDescent="0.3">
      <c r="B167" t="s">
        <v>401</v>
      </c>
      <c r="C167" t="s">
        <v>53</v>
      </c>
      <c r="D167" t="s">
        <v>54</v>
      </c>
      <c r="E167" t="s">
        <v>25</v>
      </c>
      <c r="F167" t="s">
        <v>338</v>
      </c>
      <c r="G167" t="s">
        <v>179</v>
      </c>
      <c r="H167">
        <v>2021</v>
      </c>
      <c r="J167" t="s">
        <v>26</v>
      </c>
      <c r="K167">
        <v>4</v>
      </c>
      <c r="L167" s="6">
        <v>18000</v>
      </c>
      <c r="M167" s="2">
        <v>0.25</v>
      </c>
      <c r="N167">
        <v>1</v>
      </c>
      <c r="O167" s="6">
        <v>4500</v>
      </c>
      <c r="P167" t="s">
        <v>153</v>
      </c>
      <c r="Q167" t="s">
        <v>71</v>
      </c>
    </row>
    <row r="168" spans="2:17" x14ac:dyDescent="0.3">
      <c r="B168" t="s">
        <v>402</v>
      </c>
      <c r="C168" t="s">
        <v>48</v>
      </c>
      <c r="D168" t="s">
        <v>403</v>
      </c>
      <c r="E168" t="s">
        <v>404</v>
      </c>
      <c r="G168" t="s">
        <v>179</v>
      </c>
      <c r="H168">
        <v>2021</v>
      </c>
      <c r="J168" t="s">
        <v>405</v>
      </c>
      <c r="K168">
        <v>1</v>
      </c>
      <c r="L168" s="6">
        <v>6000</v>
      </c>
      <c r="M168" s="2">
        <v>1</v>
      </c>
      <c r="N168">
        <v>1</v>
      </c>
      <c r="O168" s="6">
        <v>6000</v>
      </c>
      <c r="P168" t="s">
        <v>153</v>
      </c>
      <c r="Q168" t="s">
        <v>71</v>
      </c>
    </row>
    <row r="169" spans="2:17" x14ac:dyDescent="0.3">
      <c r="B169" t="s">
        <v>406</v>
      </c>
      <c r="C169" t="s">
        <v>66</v>
      </c>
      <c r="D169" t="s">
        <v>67</v>
      </c>
      <c r="E169" t="s">
        <v>188</v>
      </c>
      <c r="G169" t="s">
        <v>179</v>
      </c>
      <c r="H169">
        <v>2021</v>
      </c>
      <c r="J169" t="s">
        <v>190</v>
      </c>
      <c r="K169">
        <v>3</v>
      </c>
      <c r="L169" s="6">
        <v>7050</v>
      </c>
      <c r="M169" s="2" t="s">
        <v>46</v>
      </c>
      <c r="O169" s="6"/>
      <c r="P169" t="s">
        <v>185</v>
      </c>
      <c r="Q169" t="s">
        <v>71</v>
      </c>
    </row>
    <row r="170" spans="2:17" x14ac:dyDescent="0.3">
      <c r="B170" t="s">
        <v>407</v>
      </c>
      <c r="C170" t="s">
        <v>73</v>
      </c>
      <c r="D170" t="s">
        <v>290</v>
      </c>
      <c r="E170" t="s">
        <v>408</v>
      </c>
      <c r="G170" t="s">
        <v>179</v>
      </c>
      <c r="H170">
        <v>2021</v>
      </c>
      <c r="J170" t="s">
        <v>409</v>
      </c>
      <c r="K170">
        <v>5</v>
      </c>
      <c r="L170" s="6">
        <v>21000</v>
      </c>
      <c r="M170" s="2">
        <v>0.25</v>
      </c>
      <c r="N170">
        <v>1.25</v>
      </c>
      <c r="O170" s="6">
        <v>5250</v>
      </c>
      <c r="P170" t="s">
        <v>185</v>
      </c>
      <c r="Q170" t="s">
        <v>71</v>
      </c>
    </row>
    <row r="171" spans="2:17" x14ac:dyDescent="0.3">
      <c r="B171" t="s">
        <v>410</v>
      </c>
      <c r="C171" t="s">
        <v>73</v>
      </c>
      <c r="D171" t="s">
        <v>290</v>
      </c>
      <c r="E171" t="s">
        <v>291</v>
      </c>
      <c r="G171" t="s">
        <v>179</v>
      </c>
      <c r="H171">
        <v>2021</v>
      </c>
      <c r="J171" t="s">
        <v>293</v>
      </c>
      <c r="K171" s="4">
        <v>4</v>
      </c>
      <c r="L171" s="6">
        <v>18000</v>
      </c>
      <c r="M171" s="2">
        <v>0.5</v>
      </c>
      <c r="N171">
        <v>2</v>
      </c>
      <c r="O171" s="6">
        <v>9000</v>
      </c>
      <c r="P171" t="s">
        <v>185</v>
      </c>
      <c r="Q171" t="s">
        <v>71</v>
      </c>
    </row>
    <row r="172" spans="2:17" x14ac:dyDescent="0.3">
      <c r="B172" t="s">
        <v>411</v>
      </c>
      <c r="C172" t="s">
        <v>60</v>
      </c>
      <c r="D172" t="s">
        <v>61</v>
      </c>
      <c r="E172" t="s">
        <v>178</v>
      </c>
      <c r="G172" t="s">
        <v>179</v>
      </c>
      <c r="H172">
        <v>2021</v>
      </c>
      <c r="J172" t="s">
        <v>180</v>
      </c>
      <c r="K172">
        <v>17</v>
      </c>
      <c r="L172" s="6">
        <v>66300</v>
      </c>
      <c r="M172" s="2">
        <v>4.5499999999999999E-2</v>
      </c>
      <c r="N172">
        <v>0.77</v>
      </c>
      <c r="O172" s="6">
        <v>3014</v>
      </c>
      <c r="P172" t="s">
        <v>185</v>
      </c>
      <c r="Q172" t="s">
        <v>71</v>
      </c>
    </row>
    <row r="173" spans="2:17" x14ac:dyDescent="0.3">
      <c r="B173" t="s">
        <v>412</v>
      </c>
      <c r="C173" t="s">
        <v>73</v>
      </c>
      <c r="D173" t="s">
        <v>290</v>
      </c>
      <c r="E173" t="s">
        <v>291</v>
      </c>
      <c r="G173" t="s">
        <v>179</v>
      </c>
      <c r="H173">
        <v>2021</v>
      </c>
      <c r="J173" t="s">
        <v>413</v>
      </c>
      <c r="K173">
        <v>3</v>
      </c>
      <c r="L173" s="6">
        <v>13500</v>
      </c>
      <c r="M173" s="2">
        <v>1</v>
      </c>
      <c r="N173">
        <v>3</v>
      </c>
      <c r="O173" s="6">
        <v>13500</v>
      </c>
      <c r="P173" t="s">
        <v>153</v>
      </c>
      <c r="Q173" t="s">
        <v>71</v>
      </c>
    </row>
    <row r="174" spans="2:17" x14ac:dyDescent="0.3">
      <c r="B174" t="s">
        <v>414</v>
      </c>
      <c r="C174" t="s">
        <v>48</v>
      </c>
      <c r="D174" t="s">
        <v>202</v>
      </c>
      <c r="E174" t="s">
        <v>203</v>
      </c>
      <c r="G174" t="s">
        <v>179</v>
      </c>
      <c r="H174">
        <v>2021</v>
      </c>
      <c r="J174" t="s">
        <v>204</v>
      </c>
      <c r="K174">
        <v>3</v>
      </c>
      <c r="L174" s="6">
        <v>10800</v>
      </c>
      <c r="M174" s="3">
        <v>0.5</v>
      </c>
      <c r="N174">
        <v>1.5</v>
      </c>
      <c r="O174" s="6">
        <v>5400</v>
      </c>
      <c r="P174" t="s">
        <v>153</v>
      </c>
      <c r="Q174" t="s">
        <v>71</v>
      </c>
    </row>
    <row r="175" spans="2:17" x14ac:dyDescent="0.3">
      <c r="B175" t="s">
        <v>415</v>
      </c>
      <c r="C175" t="s">
        <v>48</v>
      </c>
      <c r="D175" t="s">
        <v>202</v>
      </c>
      <c r="E175" t="s">
        <v>203</v>
      </c>
      <c r="G175" t="s">
        <v>179</v>
      </c>
      <c r="H175">
        <v>2021</v>
      </c>
      <c r="J175" t="s">
        <v>204</v>
      </c>
      <c r="K175">
        <v>3</v>
      </c>
      <c r="L175" s="6">
        <v>10800</v>
      </c>
      <c r="M175" s="2">
        <v>0.5</v>
      </c>
      <c r="N175">
        <v>2</v>
      </c>
      <c r="O175" s="6">
        <v>5400</v>
      </c>
      <c r="P175" t="s">
        <v>185</v>
      </c>
      <c r="Q175" t="s">
        <v>71</v>
      </c>
    </row>
    <row r="176" spans="2:17" x14ac:dyDescent="0.3">
      <c r="B176" t="s">
        <v>416</v>
      </c>
      <c r="C176" t="s">
        <v>48</v>
      </c>
      <c r="D176" t="s">
        <v>202</v>
      </c>
      <c r="E176" t="s">
        <v>203</v>
      </c>
      <c r="G176" t="s">
        <v>298</v>
      </c>
      <c r="H176">
        <v>2021</v>
      </c>
      <c r="J176" t="s">
        <v>204</v>
      </c>
      <c r="K176">
        <v>-12</v>
      </c>
      <c r="L176" s="6">
        <v>-21000</v>
      </c>
      <c r="M176" s="2">
        <v>0.5</v>
      </c>
      <c r="N176">
        <v>-6</v>
      </c>
      <c r="O176" s="6">
        <v>-10500</v>
      </c>
      <c r="Q176" t="s">
        <v>71</v>
      </c>
    </row>
    <row r="177" spans="2:17" x14ac:dyDescent="0.3">
      <c r="B177" t="s">
        <v>417</v>
      </c>
      <c r="C177" t="s">
        <v>48</v>
      </c>
      <c r="D177" t="s">
        <v>49</v>
      </c>
      <c r="E177" t="s">
        <v>340</v>
      </c>
      <c r="F177" t="s">
        <v>418</v>
      </c>
      <c r="G177" t="s">
        <v>419</v>
      </c>
      <c r="H177">
        <v>2022</v>
      </c>
      <c r="J177" t="s">
        <v>420</v>
      </c>
      <c r="K177">
        <v>6</v>
      </c>
      <c r="L177" s="6">
        <v>38700</v>
      </c>
      <c r="M177" s="2">
        <v>0</v>
      </c>
      <c r="O177" s="6">
        <v>0</v>
      </c>
      <c r="P177" t="s">
        <v>153</v>
      </c>
      <c r="Q177" t="s">
        <v>71</v>
      </c>
    </row>
    <row r="178" spans="2:17" x14ac:dyDescent="0.3">
      <c r="B178" t="s">
        <v>421</v>
      </c>
      <c r="C178" t="s">
        <v>73</v>
      </c>
      <c r="D178" t="s">
        <v>290</v>
      </c>
      <c r="E178" t="s">
        <v>422</v>
      </c>
      <c r="G178" t="s">
        <v>179</v>
      </c>
      <c r="H178">
        <v>2022</v>
      </c>
      <c r="J178" t="s">
        <v>423</v>
      </c>
      <c r="K178">
        <v>3</v>
      </c>
      <c r="L178" s="6">
        <v>12600</v>
      </c>
      <c r="M178" s="2">
        <v>0.5</v>
      </c>
      <c r="N178">
        <v>1.5</v>
      </c>
      <c r="O178" s="6">
        <v>6300</v>
      </c>
      <c r="P178" t="s">
        <v>153</v>
      </c>
      <c r="Q178" t="s">
        <v>71</v>
      </c>
    </row>
    <row r="179" spans="2:17" x14ac:dyDescent="0.3">
      <c r="B179" t="s">
        <v>424</v>
      </c>
      <c r="C179" t="s">
        <v>176</v>
      </c>
      <c r="D179" t="s">
        <v>177</v>
      </c>
      <c r="E179" t="s">
        <v>178</v>
      </c>
      <c r="G179" t="s">
        <v>179</v>
      </c>
      <c r="H179">
        <v>2022</v>
      </c>
      <c r="J179" t="s">
        <v>180</v>
      </c>
      <c r="K179">
        <v>83</v>
      </c>
      <c r="L179" s="6">
        <v>321200</v>
      </c>
      <c r="M179" s="3">
        <v>7.4999999999999997E-3</v>
      </c>
      <c r="N179">
        <v>0.6</v>
      </c>
      <c r="O179" s="6">
        <v>2409</v>
      </c>
      <c r="P179" t="s">
        <v>153</v>
      </c>
      <c r="Q179" t="s">
        <v>71</v>
      </c>
    </row>
    <row r="180" spans="2:17" x14ac:dyDescent="0.3">
      <c r="B180" t="s">
        <v>425</v>
      </c>
      <c r="C180" t="s">
        <v>42</v>
      </c>
      <c r="D180" t="s">
        <v>93</v>
      </c>
      <c r="E180" t="s">
        <v>426</v>
      </c>
      <c r="G180" t="s">
        <v>179</v>
      </c>
      <c r="H180">
        <v>2022</v>
      </c>
      <c r="J180" t="s">
        <v>427</v>
      </c>
      <c r="K180">
        <v>4</v>
      </c>
      <c r="L180" s="6">
        <v>16800</v>
      </c>
      <c r="M180" s="2">
        <v>0.5</v>
      </c>
      <c r="N180">
        <v>2</v>
      </c>
      <c r="O180" s="6">
        <v>8400</v>
      </c>
      <c r="P180" t="s">
        <v>153</v>
      </c>
      <c r="Q180" t="s">
        <v>71</v>
      </c>
    </row>
    <row r="181" spans="2:17" x14ac:dyDescent="0.3">
      <c r="B181" t="s">
        <v>428</v>
      </c>
      <c r="C181" t="s">
        <v>176</v>
      </c>
      <c r="D181" t="s">
        <v>177</v>
      </c>
      <c r="E181" t="s">
        <v>429</v>
      </c>
      <c r="G181" t="s">
        <v>179</v>
      </c>
      <c r="H181">
        <v>2022</v>
      </c>
      <c r="J181" t="s">
        <v>430</v>
      </c>
      <c r="K181">
        <v>83</v>
      </c>
      <c r="L181" s="6">
        <v>321200</v>
      </c>
      <c r="M181" s="2">
        <v>4.7000000000000002E-3</v>
      </c>
      <c r="N181">
        <v>0.4</v>
      </c>
      <c r="O181" s="6">
        <v>1508</v>
      </c>
      <c r="P181" t="s">
        <v>153</v>
      </c>
      <c r="Q181" t="s">
        <v>71</v>
      </c>
    </row>
    <row r="182" spans="2:17" x14ac:dyDescent="0.3">
      <c r="B182" t="s">
        <v>431</v>
      </c>
      <c r="C182" t="s">
        <v>176</v>
      </c>
      <c r="D182" t="s">
        <v>177</v>
      </c>
      <c r="G182" t="s">
        <v>179</v>
      </c>
      <c r="H182">
        <v>2022</v>
      </c>
      <c r="K182">
        <v>83</v>
      </c>
      <c r="L182" s="6">
        <v>321200</v>
      </c>
      <c r="M182" s="2">
        <v>0</v>
      </c>
      <c r="N182" t="s">
        <v>70</v>
      </c>
      <c r="O182" s="6"/>
      <c r="P182" t="s">
        <v>185</v>
      </c>
      <c r="Q182" t="s">
        <v>71</v>
      </c>
    </row>
    <row r="183" spans="2:17" x14ac:dyDescent="0.3">
      <c r="B183" t="s">
        <v>432</v>
      </c>
      <c r="C183" t="s">
        <v>138</v>
      </c>
      <c r="D183" t="s">
        <v>139</v>
      </c>
      <c r="E183" t="s">
        <v>168</v>
      </c>
      <c r="F183" t="s">
        <v>257</v>
      </c>
      <c r="G183" t="s">
        <v>298</v>
      </c>
      <c r="H183">
        <v>2022</v>
      </c>
      <c r="J183" t="s">
        <v>258</v>
      </c>
      <c r="K183">
        <v>-1</v>
      </c>
      <c r="L183" s="6">
        <v>-225</v>
      </c>
      <c r="M183" s="2">
        <v>1</v>
      </c>
      <c r="N183">
        <v>-1</v>
      </c>
      <c r="O183" s="6">
        <v>-225</v>
      </c>
    </row>
    <row r="184" spans="2:17" x14ac:dyDescent="0.3">
      <c r="B184" t="s">
        <v>433</v>
      </c>
      <c r="C184" t="s">
        <v>138</v>
      </c>
      <c r="D184" t="s">
        <v>139</v>
      </c>
      <c r="E184" t="s">
        <v>168</v>
      </c>
      <c r="F184" t="s">
        <v>257</v>
      </c>
      <c r="G184" t="s">
        <v>179</v>
      </c>
      <c r="H184">
        <v>2022</v>
      </c>
      <c r="J184" t="s">
        <v>258</v>
      </c>
      <c r="K184">
        <v>1</v>
      </c>
      <c r="L184" s="6">
        <v>1000</v>
      </c>
      <c r="M184" s="2">
        <v>1</v>
      </c>
      <c r="N184">
        <v>1</v>
      </c>
      <c r="O184" s="6">
        <v>1000</v>
      </c>
      <c r="Q184" t="s">
        <v>166</v>
      </c>
    </row>
    <row r="185" spans="2:17" x14ac:dyDescent="0.3">
      <c r="B185" t="s">
        <v>434</v>
      </c>
      <c r="C185" t="s">
        <v>48</v>
      </c>
      <c r="D185" t="s">
        <v>49</v>
      </c>
      <c r="E185" t="s">
        <v>435</v>
      </c>
      <c r="G185" t="s">
        <v>179</v>
      </c>
      <c r="H185">
        <v>2023</v>
      </c>
      <c r="J185" t="s">
        <v>436</v>
      </c>
      <c r="K185">
        <v>2</v>
      </c>
      <c r="L185" s="6">
        <v>7200</v>
      </c>
      <c r="M185" s="2">
        <v>1</v>
      </c>
      <c r="N185">
        <v>2</v>
      </c>
      <c r="O185" s="6">
        <v>7200</v>
      </c>
      <c r="P185" t="s">
        <v>153</v>
      </c>
      <c r="Q185" t="s">
        <v>437</v>
      </c>
    </row>
    <row r="186" spans="2:17" x14ac:dyDescent="0.3">
      <c r="B186" t="s">
        <v>438</v>
      </c>
      <c r="C186" t="s">
        <v>37</v>
      </c>
      <c r="D186" t="s">
        <v>38</v>
      </c>
      <c r="G186" t="s">
        <v>179</v>
      </c>
      <c r="H186">
        <v>2023</v>
      </c>
      <c r="K186">
        <v>6</v>
      </c>
      <c r="L186" s="6">
        <v>25800</v>
      </c>
      <c r="M186" s="2">
        <v>0</v>
      </c>
      <c r="N186" t="s">
        <v>70</v>
      </c>
      <c r="O186" s="6"/>
      <c r="P186" t="s">
        <v>153</v>
      </c>
      <c r="Q186" t="s">
        <v>439</v>
      </c>
    </row>
    <row r="187" spans="2:17" x14ac:dyDescent="0.3">
      <c r="B187" t="s">
        <v>440</v>
      </c>
      <c r="C187" t="s">
        <v>37</v>
      </c>
      <c r="D187" t="s">
        <v>38</v>
      </c>
      <c r="F187" t="s">
        <v>441</v>
      </c>
      <c r="G187" t="s">
        <v>179</v>
      </c>
      <c r="H187">
        <v>2023</v>
      </c>
      <c r="K187">
        <v>5</v>
      </c>
      <c r="L187" s="6">
        <v>21500</v>
      </c>
      <c r="M187" s="2">
        <v>0</v>
      </c>
      <c r="O187" s="6"/>
      <c r="P187" t="s">
        <v>153</v>
      </c>
      <c r="Q187" t="s">
        <v>439</v>
      </c>
    </row>
    <row r="188" spans="2:17" x14ac:dyDescent="0.3">
      <c r="B188" t="s">
        <v>442</v>
      </c>
      <c r="C188" t="s">
        <v>28</v>
      </c>
      <c r="D188" t="s">
        <v>29</v>
      </c>
      <c r="E188" t="s">
        <v>443</v>
      </c>
      <c r="G188" t="s">
        <v>179</v>
      </c>
      <c r="H188">
        <v>2023</v>
      </c>
      <c r="J188" t="s">
        <v>444</v>
      </c>
      <c r="K188">
        <v>3</v>
      </c>
      <c r="L188" s="6">
        <v>12900</v>
      </c>
      <c r="M188" s="2">
        <v>0.8</v>
      </c>
      <c r="N188">
        <v>2</v>
      </c>
      <c r="O188" s="6">
        <v>10320</v>
      </c>
      <c r="P188" t="s">
        <v>185</v>
      </c>
      <c r="Q188" t="s">
        <v>71</v>
      </c>
    </row>
    <row r="189" spans="2:17" x14ac:dyDescent="0.3">
      <c r="B189" t="s">
        <v>445</v>
      </c>
      <c r="C189" t="s">
        <v>37</v>
      </c>
      <c r="D189" t="s">
        <v>38</v>
      </c>
      <c r="G189" t="s">
        <v>179</v>
      </c>
      <c r="H189">
        <v>2023</v>
      </c>
      <c r="K189">
        <v>3</v>
      </c>
      <c r="L189" s="6">
        <v>17100</v>
      </c>
      <c r="M189" s="2">
        <v>0</v>
      </c>
      <c r="N189" t="s">
        <v>70</v>
      </c>
      <c r="O189" s="6"/>
      <c r="P189" t="s">
        <v>153</v>
      </c>
      <c r="Q189" t="s">
        <v>439</v>
      </c>
    </row>
    <row r="190" spans="2:17" x14ac:dyDescent="0.3">
      <c r="B190" t="s">
        <v>446</v>
      </c>
      <c r="C190" t="s">
        <v>37</v>
      </c>
      <c r="D190" t="s">
        <v>38</v>
      </c>
      <c r="G190" t="s">
        <v>179</v>
      </c>
      <c r="H190">
        <v>2023</v>
      </c>
      <c r="K190">
        <v>5</v>
      </c>
      <c r="L190" s="6">
        <v>21500</v>
      </c>
      <c r="M190" s="2">
        <v>0</v>
      </c>
      <c r="N190" t="s">
        <v>70</v>
      </c>
      <c r="O190" s="6"/>
      <c r="P190" t="s">
        <v>153</v>
      </c>
      <c r="Q190" t="s">
        <v>439</v>
      </c>
    </row>
    <row r="191" spans="2:17" x14ac:dyDescent="0.3">
      <c r="B191" t="s">
        <v>447</v>
      </c>
      <c r="C191" t="s">
        <v>37</v>
      </c>
      <c r="D191" t="s">
        <v>38</v>
      </c>
      <c r="E191" t="s">
        <v>448</v>
      </c>
      <c r="F191" t="s">
        <v>449</v>
      </c>
      <c r="G191" t="s">
        <v>179</v>
      </c>
      <c r="H191">
        <v>2023</v>
      </c>
      <c r="J191" t="s">
        <v>450</v>
      </c>
      <c r="K191">
        <v>1</v>
      </c>
      <c r="L191" s="6">
        <v>4500</v>
      </c>
      <c r="M191" s="2">
        <v>0.75</v>
      </c>
      <c r="N191">
        <v>0.75</v>
      </c>
      <c r="O191" s="6">
        <v>3375</v>
      </c>
      <c r="P191" t="s">
        <v>153</v>
      </c>
      <c r="Q191" t="s">
        <v>439</v>
      </c>
    </row>
    <row r="192" spans="2:17" x14ac:dyDescent="0.3">
      <c r="B192" t="s">
        <v>451</v>
      </c>
      <c r="C192" t="s">
        <v>37</v>
      </c>
      <c r="D192" t="s">
        <v>38</v>
      </c>
      <c r="F192" t="s">
        <v>441</v>
      </c>
      <c r="G192" t="s">
        <v>179</v>
      </c>
      <c r="H192">
        <v>2023</v>
      </c>
      <c r="K192">
        <v>1</v>
      </c>
      <c r="L192" s="6">
        <v>4500</v>
      </c>
      <c r="M192" s="2">
        <v>0</v>
      </c>
      <c r="O192" s="6"/>
      <c r="P192" t="s">
        <v>153</v>
      </c>
      <c r="Q192" t="s">
        <v>439</v>
      </c>
    </row>
    <row r="193" spans="2:17" x14ac:dyDescent="0.3">
      <c r="B193" t="s">
        <v>452</v>
      </c>
      <c r="C193" t="s">
        <v>37</v>
      </c>
      <c r="D193" t="s">
        <v>38</v>
      </c>
      <c r="F193" t="s">
        <v>453</v>
      </c>
      <c r="G193" t="s">
        <v>179</v>
      </c>
      <c r="H193">
        <v>2023</v>
      </c>
      <c r="K193">
        <v>3</v>
      </c>
      <c r="L193" s="6">
        <v>12900</v>
      </c>
      <c r="M193" s="2">
        <v>0</v>
      </c>
      <c r="N193" t="s">
        <v>70</v>
      </c>
      <c r="O193" s="6"/>
      <c r="P193" t="s">
        <v>153</v>
      </c>
      <c r="Q193" t="s">
        <v>439</v>
      </c>
    </row>
    <row r="194" spans="2:17" x14ac:dyDescent="0.3">
      <c r="B194" t="s">
        <v>454</v>
      </c>
      <c r="C194" t="s">
        <v>66</v>
      </c>
      <c r="D194" t="s">
        <v>67</v>
      </c>
      <c r="E194" t="s">
        <v>211</v>
      </c>
      <c r="G194" t="s">
        <v>298</v>
      </c>
      <c r="H194">
        <v>2023</v>
      </c>
      <c r="J194" t="s">
        <v>212</v>
      </c>
      <c r="K194">
        <v>-1</v>
      </c>
      <c r="L194" s="6">
        <v>-250</v>
      </c>
      <c r="M194" s="2">
        <v>1</v>
      </c>
      <c r="N194">
        <v>-1</v>
      </c>
      <c r="O194" s="6">
        <v>-250</v>
      </c>
    </row>
    <row r="195" spans="2:17" x14ac:dyDescent="0.3">
      <c r="B195" t="s">
        <v>455</v>
      </c>
      <c r="C195" t="s">
        <v>37</v>
      </c>
      <c r="D195" t="s">
        <v>38</v>
      </c>
      <c r="G195" t="s">
        <v>179</v>
      </c>
      <c r="H195">
        <v>2023</v>
      </c>
      <c r="K195">
        <v>2</v>
      </c>
      <c r="L195" s="6">
        <v>8600</v>
      </c>
      <c r="M195" s="2">
        <v>0</v>
      </c>
      <c r="N195" t="s">
        <v>70</v>
      </c>
      <c r="O195" s="6"/>
      <c r="P195" t="s">
        <v>153</v>
      </c>
      <c r="Q195" t="s">
        <v>439</v>
      </c>
    </row>
    <row r="196" spans="2:17" x14ac:dyDescent="0.3">
      <c r="B196" t="s">
        <v>456</v>
      </c>
      <c r="C196" t="s">
        <v>85</v>
      </c>
      <c r="D196" t="s">
        <v>86</v>
      </c>
      <c r="E196" t="s">
        <v>85</v>
      </c>
      <c r="F196" t="s">
        <v>457</v>
      </c>
      <c r="G196" t="s">
        <v>179</v>
      </c>
      <c r="H196">
        <v>2023</v>
      </c>
      <c r="J196" t="s">
        <v>458</v>
      </c>
      <c r="L196" s="6">
        <v>25</v>
      </c>
      <c r="M196" s="2">
        <v>1</v>
      </c>
      <c r="O196" s="6">
        <v>25</v>
      </c>
      <c r="Q196" t="s">
        <v>166</v>
      </c>
    </row>
    <row r="197" spans="2:17" x14ac:dyDescent="0.3">
      <c r="B197" t="s">
        <v>459</v>
      </c>
      <c r="C197" t="s">
        <v>138</v>
      </c>
      <c r="D197" t="s">
        <v>139</v>
      </c>
      <c r="E197" t="s">
        <v>248</v>
      </c>
      <c r="F197" t="s">
        <v>260</v>
      </c>
      <c r="G197" t="s">
        <v>179</v>
      </c>
      <c r="H197">
        <v>2023</v>
      </c>
      <c r="J197" t="s">
        <v>460</v>
      </c>
      <c r="K197">
        <v>1</v>
      </c>
      <c r="L197" s="6">
        <v>1000</v>
      </c>
      <c r="M197" s="2">
        <v>1</v>
      </c>
      <c r="N197">
        <v>1</v>
      </c>
      <c r="O197" s="6">
        <v>1000</v>
      </c>
      <c r="Q197" t="s">
        <v>166</v>
      </c>
    </row>
    <row r="198" spans="2:17" x14ac:dyDescent="0.3">
      <c r="B198" t="s">
        <v>461</v>
      </c>
      <c r="C198" t="s">
        <v>73</v>
      </c>
      <c r="D198" t="s">
        <v>290</v>
      </c>
      <c r="E198" t="s">
        <v>462</v>
      </c>
      <c r="F198" t="s">
        <v>463</v>
      </c>
      <c r="G198" t="s">
        <v>464</v>
      </c>
      <c r="H198">
        <v>2024</v>
      </c>
      <c r="J198" t="s">
        <v>465</v>
      </c>
      <c r="K198" s="4">
        <v>9</v>
      </c>
      <c r="L198" s="6">
        <v>34000</v>
      </c>
      <c r="M198" s="2">
        <v>0</v>
      </c>
      <c r="N198" t="s">
        <v>466</v>
      </c>
      <c r="O198" s="6"/>
      <c r="P198" t="s">
        <v>153</v>
      </c>
      <c r="Q198" t="s">
        <v>71</v>
      </c>
    </row>
    <row r="199" spans="2:17" x14ac:dyDescent="0.3">
      <c r="B199" t="s">
        <v>467</v>
      </c>
      <c r="C199" t="s">
        <v>53</v>
      </c>
      <c r="D199" t="s">
        <v>54</v>
      </c>
      <c r="E199" t="s">
        <v>25</v>
      </c>
      <c r="F199" t="s">
        <v>233</v>
      </c>
      <c r="G199" t="s">
        <v>298</v>
      </c>
      <c r="H199">
        <v>2024</v>
      </c>
      <c r="J199" t="s">
        <v>26</v>
      </c>
      <c r="K199">
        <v>-3</v>
      </c>
      <c r="L199" s="6">
        <v>-9000</v>
      </c>
      <c r="M199" s="2">
        <v>0.5</v>
      </c>
      <c r="N199">
        <v>-1.5</v>
      </c>
      <c r="O199" s="6">
        <v>-4500</v>
      </c>
      <c r="P199" t="s">
        <v>185</v>
      </c>
      <c r="Q199" t="s">
        <v>468</v>
      </c>
    </row>
    <row r="200" spans="2:17" x14ac:dyDescent="0.3">
      <c r="B200" t="s">
        <v>469</v>
      </c>
      <c r="C200" t="s">
        <v>37</v>
      </c>
      <c r="D200" t="s">
        <v>38</v>
      </c>
      <c r="F200" t="s">
        <v>441</v>
      </c>
      <c r="G200" t="s">
        <v>464</v>
      </c>
      <c r="H200">
        <v>2024</v>
      </c>
      <c r="K200">
        <v>2</v>
      </c>
      <c r="L200" s="6">
        <v>8600</v>
      </c>
      <c r="M200" s="2">
        <v>0</v>
      </c>
      <c r="N200" t="s">
        <v>70</v>
      </c>
      <c r="O200" s="6"/>
      <c r="P200" t="s">
        <v>153</v>
      </c>
      <c r="Q200" t="s">
        <v>439</v>
      </c>
    </row>
    <row r="201" spans="2:17" x14ac:dyDescent="0.3">
      <c r="B201" t="s">
        <v>470</v>
      </c>
      <c r="C201" t="s">
        <v>53</v>
      </c>
      <c r="D201" t="s">
        <v>54</v>
      </c>
      <c r="E201" t="s">
        <v>25</v>
      </c>
      <c r="F201" t="s">
        <v>233</v>
      </c>
      <c r="G201" t="s">
        <v>179</v>
      </c>
      <c r="H201">
        <v>2024</v>
      </c>
      <c r="J201" t="s">
        <v>26</v>
      </c>
      <c r="K201">
        <v>3</v>
      </c>
      <c r="L201" s="6">
        <v>17100</v>
      </c>
      <c r="M201" s="2">
        <v>0.5</v>
      </c>
      <c r="N201">
        <v>1.5</v>
      </c>
      <c r="O201" s="6">
        <v>8550</v>
      </c>
      <c r="P201" t="s">
        <v>185</v>
      </c>
      <c r="Q201" t="s">
        <v>471</v>
      </c>
    </row>
    <row r="202" spans="2:17" x14ac:dyDescent="0.3">
      <c r="B202" t="s">
        <v>472</v>
      </c>
      <c r="C202" t="s">
        <v>53</v>
      </c>
      <c r="D202" t="s">
        <v>54</v>
      </c>
      <c r="E202" t="s">
        <v>25</v>
      </c>
      <c r="G202" t="s">
        <v>473</v>
      </c>
      <c r="H202">
        <v>2025</v>
      </c>
      <c r="J202" t="s">
        <v>26</v>
      </c>
      <c r="K202">
        <v>-10</v>
      </c>
      <c r="L202" s="6">
        <v>-9000</v>
      </c>
      <c r="M202" s="2">
        <v>0.436</v>
      </c>
      <c r="N202">
        <v>-4.3600000000000003</v>
      </c>
      <c r="O202" s="6">
        <v>-3924</v>
      </c>
      <c r="P202" t="s">
        <v>185</v>
      </c>
      <c r="Q202" t="s">
        <v>468</v>
      </c>
    </row>
    <row r="203" spans="2:17" x14ac:dyDescent="0.3">
      <c r="B203" t="s">
        <v>474</v>
      </c>
      <c r="C203" t="s">
        <v>42</v>
      </c>
      <c r="D203" t="s">
        <v>276</v>
      </c>
      <c r="E203" t="s">
        <v>475</v>
      </c>
      <c r="F203" t="s">
        <v>476</v>
      </c>
      <c r="G203" t="s">
        <v>464</v>
      </c>
      <c r="H203">
        <v>2025</v>
      </c>
      <c r="J203" t="s">
        <v>477</v>
      </c>
      <c r="K203">
        <v>3</v>
      </c>
      <c r="L203" s="6">
        <v>14700</v>
      </c>
      <c r="M203" s="2">
        <v>0.5</v>
      </c>
      <c r="N203">
        <v>1.5</v>
      </c>
      <c r="O203" s="6">
        <v>7350</v>
      </c>
      <c r="P203" t="s">
        <v>153</v>
      </c>
      <c r="Q203" t="s">
        <v>471</v>
      </c>
    </row>
    <row r="204" spans="2:17" x14ac:dyDescent="0.3">
      <c r="B204" t="s">
        <v>478</v>
      </c>
      <c r="C204" t="s">
        <v>21</v>
      </c>
      <c r="D204" t="s">
        <v>22</v>
      </c>
      <c r="G204" t="s">
        <v>479</v>
      </c>
      <c r="H204">
        <v>2025</v>
      </c>
      <c r="K204">
        <v>4</v>
      </c>
      <c r="L204" s="6">
        <v>22400</v>
      </c>
      <c r="M204" s="2">
        <v>0</v>
      </c>
      <c r="N204">
        <v>0</v>
      </c>
      <c r="O204" s="6">
        <v>0</v>
      </c>
      <c r="P204" t="s">
        <v>153</v>
      </c>
      <c r="Q204" t="s">
        <v>71</v>
      </c>
    </row>
    <row r="205" spans="2:17" x14ac:dyDescent="0.3">
      <c r="B205" t="s">
        <v>480</v>
      </c>
      <c r="C205" t="s">
        <v>53</v>
      </c>
      <c r="D205" t="s">
        <v>54</v>
      </c>
      <c r="E205" t="s">
        <v>25</v>
      </c>
      <c r="G205" t="s">
        <v>464</v>
      </c>
      <c r="H205">
        <v>2025</v>
      </c>
      <c r="J205" t="s">
        <v>26</v>
      </c>
      <c r="K205">
        <v>4</v>
      </c>
      <c r="L205" s="6">
        <v>24000</v>
      </c>
      <c r="M205" s="3">
        <v>0.436</v>
      </c>
      <c r="N205">
        <v>1.744</v>
      </c>
      <c r="O205" s="6">
        <v>10464</v>
      </c>
      <c r="P205" t="s">
        <v>153</v>
      </c>
      <c r="Q205" t="s">
        <v>481</v>
      </c>
    </row>
    <row r="206" spans="2:17" x14ac:dyDescent="0.3">
      <c r="B206" t="s">
        <v>482</v>
      </c>
      <c r="C206" t="s">
        <v>53</v>
      </c>
      <c r="D206" t="s">
        <v>54</v>
      </c>
      <c r="E206" t="s">
        <v>25</v>
      </c>
      <c r="F206" t="s">
        <v>483</v>
      </c>
      <c r="G206" t="s">
        <v>479</v>
      </c>
      <c r="H206">
        <v>2026</v>
      </c>
      <c r="J206" t="s">
        <v>26</v>
      </c>
      <c r="K206">
        <v>1</v>
      </c>
      <c r="L206" s="6">
        <v>5000</v>
      </c>
      <c r="M206" s="2">
        <v>1</v>
      </c>
      <c r="N206">
        <v>1</v>
      </c>
      <c r="O206" s="6">
        <v>5000</v>
      </c>
      <c r="P206" t="s">
        <v>153</v>
      </c>
      <c r="Q206" t="s">
        <v>481</v>
      </c>
    </row>
    <row r="207" spans="2:17" x14ac:dyDescent="0.3">
      <c r="B207" t="s">
        <v>484</v>
      </c>
      <c r="C207" t="s">
        <v>176</v>
      </c>
      <c r="D207" t="s">
        <v>177</v>
      </c>
      <c r="G207" t="s">
        <v>473</v>
      </c>
      <c r="H207">
        <v>2026</v>
      </c>
      <c r="K207" s="4"/>
      <c r="L207" s="6">
        <v>-200000</v>
      </c>
      <c r="M207" s="3">
        <v>0</v>
      </c>
      <c r="O207" s="6"/>
      <c r="P207" t="s">
        <v>153</v>
      </c>
      <c r="Q207" t="s">
        <v>468</v>
      </c>
    </row>
    <row r="208" spans="2:17" x14ac:dyDescent="0.3">
      <c r="B208" t="s">
        <v>485</v>
      </c>
      <c r="C208" t="s">
        <v>176</v>
      </c>
      <c r="D208" t="s">
        <v>177</v>
      </c>
      <c r="E208" t="s">
        <v>486</v>
      </c>
      <c r="G208" t="s">
        <v>473</v>
      </c>
      <c r="H208">
        <v>2026</v>
      </c>
      <c r="J208" t="s">
        <v>487</v>
      </c>
      <c r="K208">
        <v>-1</v>
      </c>
      <c r="L208" s="6">
        <v>-850</v>
      </c>
      <c r="M208" s="2">
        <v>1</v>
      </c>
      <c r="N208">
        <v>-1</v>
      </c>
      <c r="O208" s="6">
        <v>-850</v>
      </c>
      <c r="Q208" t="s">
        <v>468</v>
      </c>
    </row>
    <row r="209" spans="2:17" x14ac:dyDescent="0.3">
      <c r="B209" t="s">
        <v>488</v>
      </c>
      <c r="C209" t="s">
        <v>37</v>
      </c>
      <c r="D209" t="s">
        <v>390</v>
      </c>
      <c r="E209" t="s">
        <v>489</v>
      </c>
      <c r="G209" t="s">
        <v>464</v>
      </c>
      <c r="H209">
        <v>2026</v>
      </c>
      <c r="J209" t="s">
        <v>490</v>
      </c>
      <c r="K209">
        <v>4</v>
      </c>
      <c r="L209" s="6">
        <v>34400</v>
      </c>
      <c r="M209" s="2">
        <v>0</v>
      </c>
      <c r="N209">
        <v>0</v>
      </c>
      <c r="O209" s="6">
        <v>0</v>
      </c>
      <c r="P209" t="s">
        <v>491</v>
      </c>
      <c r="Q209" t="s">
        <v>437</v>
      </c>
    </row>
    <row r="210" spans="2:17" x14ac:dyDescent="0.3">
      <c r="B210" t="s">
        <v>492</v>
      </c>
      <c r="C210" t="s">
        <v>53</v>
      </c>
      <c r="D210" t="s">
        <v>54</v>
      </c>
      <c r="E210" t="s">
        <v>25</v>
      </c>
      <c r="G210" t="s">
        <v>479</v>
      </c>
      <c r="H210">
        <v>2026</v>
      </c>
      <c r="J210" t="s">
        <v>26</v>
      </c>
      <c r="K210">
        <v>15</v>
      </c>
      <c r="L210" s="6">
        <v>75000</v>
      </c>
      <c r="M210" s="2">
        <v>0.2</v>
      </c>
      <c r="N210">
        <v>3</v>
      </c>
      <c r="O210" s="6">
        <v>15000</v>
      </c>
      <c r="P210" t="s">
        <v>185</v>
      </c>
      <c r="Q210" t="s">
        <v>481</v>
      </c>
    </row>
    <row r="211" spans="2:17" x14ac:dyDescent="0.3">
      <c r="B211" t="s">
        <v>493</v>
      </c>
      <c r="C211" t="s">
        <v>53</v>
      </c>
      <c r="D211" t="s">
        <v>54</v>
      </c>
      <c r="E211" t="s">
        <v>25</v>
      </c>
      <c r="F211" t="s">
        <v>206</v>
      </c>
      <c r="G211" t="s">
        <v>473</v>
      </c>
      <c r="H211">
        <v>2026</v>
      </c>
      <c r="J211" t="s">
        <v>26</v>
      </c>
      <c r="K211">
        <v>-2</v>
      </c>
      <c r="L211" s="6">
        <v>-1320</v>
      </c>
      <c r="M211" s="2">
        <v>1</v>
      </c>
      <c r="N211">
        <v>-2</v>
      </c>
      <c r="O211" s="6">
        <v>-1320</v>
      </c>
      <c r="P211" t="s">
        <v>494</v>
      </c>
      <c r="Q211" t="s">
        <v>468</v>
      </c>
    </row>
    <row r="212" spans="2:17" x14ac:dyDescent="0.3">
      <c r="B212" t="s">
        <v>495</v>
      </c>
      <c r="C212" t="s">
        <v>53</v>
      </c>
      <c r="D212" t="s">
        <v>54</v>
      </c>
      <c r="E212" t="s">
        <v>25</v>
      </c>
      <c r="F212" t="s">
        <v>496</v>
      </c>
      <c r="G212" t="s">
        <v>479</v>
      </c>
      <c r="H212">
        <v>2026</v>
      </c>
      <c r="J212" t="s">
        <v>26</v>
      </c>
      <c r="K212">
        <v>1</v>
      </c>
      <c r="L212" s="6">
        <v>4200</v>
      </c>
      <c r="M212" s="2">
        <v>1</v>
      </c>
      <c r="N212">
        <v>1</v>
      </c>
      <c r="O212" s="6">
        <v>4200</v>
      </c>
      <c r="P212" t="s">
        <v>494</v>
      </c>
      <c r="Q212" t="s">
        <v>481</v>
      </c>
    </row>
    <row r="213" spans="2:17" x14ac:dyDescent="0.3">
      <c r="B213" t="s">
        <v>497</v>
      </c>
      <c r="C213" t="s">
        <v>48</v>
      </c>
      <c r="D213" t="s">
        <v>498</v>
      </c>
      <c r="E213" t="s">
        <v>77</v>
      </c>
      <c r="G213" t="s">
        <v>499</v>
      </c>
      <c r="H213">
        <v>2027</v>
      </c>
      <c r="J213" t="s">
        <v>78</v>
      </c>
      <c r="K213">
        <v>2</v>
      </c>
      <c r="L213" s="6">
        <v>7000</v>
      </c>
      <c r="M213" s="2">
        <v>0.5</v>
      </c>
      <c r="N213">
        <v>1</v>
      </c>
      <c r="O213" s="6">
        <v>3500</v>
      </c>
      <c r="P213" t="s">
        <v>153</v>
      </c>
      <c r="Q213" t="s">
        <v>481</v>
      </c>
    </row>
    <row r="214" spans="2:17" x14ac:dyDescent="0.3">
      <c r="B214" t="s">
        <v>500</v>
      </c>
      <c r="C214" t="s">
        <v>42</v>
      </c>
      <c r="D214" t="s">
        <v>93</v>
      </c>
      <c r="E214" t="s">
        <v>501</v>
      </c>
      <c r="G214" t="s">
        <v>499</v>
      </c>
      <c r="H214">
        <v>2027</v>
      </c>
      <c r="J214" t="s">
        <v>502</v>
      </c>
      <c r="K214">
        <v>5</v>
      </c>
      <c r="L214" s="6">
        <v>36000</v>
      </c>
      <c r="M214" s="2">
        <v>0.5</v>
      </c>
      <c r="N214">
        <v>2.5</v>
      </c>
      <c r="O214" s="6">
        <v>18000</v>
      </c>
      <c r="P214" t="s">
        <v>153</v>
      </c>
      <c r="Q214" t="s">
        <v>481</v>
      </c>
    </row>
    <row r="215" spans="2:17" x14ac:dyDescent="0.3">
      <c r="B215" t="s">
        <v>503</v>
      </c>
      <c r="C215" t="s">
        <v>66</v>
      </c>
      <c r="D215" t="s">
        <v>67</v>
      </c>
      <c r="E215" t="s">
        <v>188</v>
      </c>
      <c r="G215" t="s">
        <v>504</v>
      </c>
      <c r="H215">
        <v>2027</v>
      </c>
      <c r="J215" t="s">
        <v>190</v>
      </c>
      <c r="L215" s="6"/>
      <c r="M215" t="s">
        <v>46</v>
      </c>
      <c r="N215" t="s">
        <v>105</v>
      </c>
      <c r="O215" s="6"/>
      <c r="P215" t="s">
        <v>153</v>
      </c>
      <c r="Q215" t="s">
        <v>468</v>
      </c>
    </row>
    <row r="216" spans="2:17" x14ac:dyDescent="0.3">
      <c r="B216" t="s">
        <v>505</v>
      </c>
      <c r="C216" t="s">
        <v>42</v>
      </c>
      <c r="D216" t="s">
        <v>43</v>
      </c>
      <c r="E216" t="s">
        <v>506</v>
      </c>
      <c r="G216" t="s">
        <v>499</v>
      </c>
      <c r="H216">
        <v>2027</v>
      </c>
      <c r="J216" t="s">
        <v>507</v>
      </c>
      <c r="K216">
        <v>3</v>
      </c>
      <c r="L216" s="6">
        <v>9000</v>
      </c>
      <c r="M216" s="2">
        <v>0.66</v>
      </c>
      <c r="N216">
        <v>2</v>
      </c>
      <c r="O216" s="6">
        <v>5940</v>
      </c>
      <c r="P216" t="s">
        <v>185</v>
      </c>
      <c r="Q216" t="s">
        <v>71</v>
      </c>
    </row>
    <row r="217" spans="2:17" x14ac:dyDescent="0.3">
      <c r="B217" t="s">
        <v>508</v>
      </c>
      <c r="C217" t="s">
        <v>28</v>
      </c>
      <c r="D217" t="s">
        <v>33</v>
      </c>
      <c r="G217" t="s">
        <v>504</v>
      </c>
      <c r="H217">
        <v>2030</v>
      </c>
      <c r="K217">
        <v>2</v>
      </c>
      <c r="L217" s="6">
        <v>8000</v>
      </c>
      <c r="M217" s="2">
        <v>0.25</v>
      </c>
      <c r="N217">
        <v>0.5</v>
      </c>
      <c r="O217" s="6">
        <v>2000</v>
      </c>
      <c r="P217" t="s">
        <v>185</v>
      </c>
      <c r="Q217" t="s">
        <v>71</v>
      </c>
    </row>
    <row r="218" spans="2:17" x14ac:dyDescent="0.3">
      <c r="B218" t="s">
        <v>509</v>
      </c>
      <c r="C218" t="s">
        <v>510</v>
      </c>
      <c r="D218" t="s">
        <v>511</v>
      </c>
      <c r="E218" t="s">
        <v>512</v>
      </c>
      <c r="G218" t="s">
        <v>504</v>
      </c>
      <c r="H218">
        <v>2030</v>
      </c>
      <c r="J218" t="s">
        <v>513</v>
      </c>
      <c r="K218" s="4">
        <v>45843</v>
      </c>
      <c r="L218" s="6">
        <v>35000</v>
      </c>
      <c r="O218" s="6"/>
      <c r="P218" t="s">
        <v>185</v>
      </c>
      <c r="Q218" t="s">
        <v>514</v>
      </c>
    </row>
    <row r="219" spans="2:17" x14ac:dyDescent="0.3">
      <c r="B219" t="s">
        <v>515</v>
      </c>
      <c r="C219" t="s">
        <v>28</v>
      </c>
      <c r="D219" t="s">
        <v>33</v>
      </c>
      <c r="E219" t="s">
        <v>516</v>
      </c>
      <c r="F219" t="s">
        <v>517</v>
      </c>
      <c r="G219" t="s">
        <v>504</v>
      </c>
      <c r="H219">
        <v>2030</v>
      </c>
      <c r="J219" t="s">
        <v>518</v>
      </c>
      <c r="K219">
        <v>2</v>
      </c>
      <c r="L219" s="6">
        <v>8000</v>
      </c>
      <c r="M219" s="2">
        <v>0.5</v>
      </c>
      <c r="N219">
        <v>1</v>
      </c>
      <c r="O219" s="6">
        <v>4000</v>
      </c>
      <c r="P219" t="s">
        <v>185</v>
      </c>
      <c r="Q219" t="s">
        <v>71</v>
      </c>
    </row>
    <row r="220" spans="2:17" x14ac:dyDescent="0.3">
      <c r="B220" t="s">
        <v>519</v>
      </c>
      <c r="C220" t="s">
        <v>42</v>
      </c>
      <c r="D220" t="s">
        <v>520</v>
      </c>
      <c r="E220" t="s">
        <v>521</v>
      </c>
      <c r="G220" t="s">
        <v>504</v>
      </c>
      <c r="H220">
        <v>2030</v>
      </c>
      <c r="J220" t="s">
        <v>522</v>
      </c>
      <c r="K220">
        <v>7</v>
      </c>
      <c r="L220" s="6">
        <v>42000</v>
      </c>
      <c r="M220" s="2">
        <v>0.25</v>
      </c>
      <c r="N220">
        <v>2</v>
      </c>
      <c r="O220" s="6">
        <v>10500</v>
      </c>
      <c r="P220" t="s">
        <v>185</v>
      </c>
      <c r="Q220" t="s">
        <v>71</v>
      </c>
    </row>
    <row r="221" spans="2:17" x14ac:dyDescent="0.3">
      <c r="B221" t="s">
        <v>523</v>
      </c>
      <c r="C221" t="s">
        <v>85</v>
      </c>
      <c r="D221" t="s">
        <v>86</v>
      </c>
      <c r="E221" t="s">
        <v>120</v>
      </c>
      <c r="G221" t="s">
        <v>504</v>
      </c>
      <c r="H221">
        <v>2030</v>
      </c>
      <c r="J221" t="s">
        <v>395</v>
      </c>
      <c r="K221">
        <v>24</v>
      </c>
      <c r="L221" s="6">
        <v>80000</v>
      </c>
      <c r="M221" s="3">
        <v>8.3000000000000004E-2</v>
      </c>
      <c r="N221">
        <v>2</v>
      </c>
      <c r="O221" s="6">
        <v>6600</v>
      </c>
      <c r="P221" t="s">
        <v>185</v>
      </c>
      <c r="Q221" t="s">
        <v>71</v>
      </c>
    </row>
    <row r="222" spans="2:17" x14ac:dyDescent="0.3">
      <c r="B222" t="s">
        <v>524</v>
      </c>
      <c r="C222" t="s">
        <v>28</v>
      </c>
      <c r="D222" t="s">
        <v>29</v>
      </c>
      <c r="E222" t="s">
        <v>525</v>
      </c>
      <c r="G222" t="s">
        <v>504</v>
      </c>
      <c r="H222">
        <v>2030</v>
      </c>
      <c r="J222" t="s">
        <v>526</v>
      </c>
      <c r="K222">
        <v>4</v>
      </c>
      <c r="L222" s="6">
        <v>20000</v>
      </c>
      <c r="M222" s="2">
        <v>0.5</v>
      </c>
      <c r="N222">
        <v>2</v>
      </c>
      <c r="O222" s="6">
        <v>10000</v>
      </c>
      <c r="P222" t="s">
        <v>153</v>
      </c>
      <c r="Q222" t="s">
        <v>514</v>
      </c>
    </row>
    <row r="223" spans="2:17" x14ac:dyDescent="0.3">
      <c r="B223" t="s">
        <v>527</v>
      </c>
      <c r="C223" t="s">
        <v>28</v>
      </c>
      <c r="D223" t="s">
        <v>33</v>
      </c>
      <c r="E223" t="s">
        <v>528</v>
      </c>
      <c r="F223" t="s">
        <v>529</v>
      </c>
      <c r="G223" t="s">
        <v>504</v>
      </c>
      <c r="H223">
        <v>2030</v>
      </c>
      <c r="J223" t="s">
        <v>530</v>
      </c>
      <c r="K223" t="s">
        <v>531</v>
      </c>
      <c r="L223" s="6"/>
      <c r="O223" s="6"/>
      <c r="Q223" t="s">
        <v>514</v>
      </c>
    </row>
    <row r="224" spans="2:17" x14ac:dyDescent="0.3">
      <c r="B224" t="s">
        <v>532</v>
      </c>
      <c r="C224" t="s">
        <v>48</v>
      </c>
      <c r="D224" t="s">
        <v>49</v>
      </c>
      <c r="E224" t="s">
        <v>533</v>
      </c>
      <c r="G224" t="s">
        <v>504</v>
      </c>
      <c r="H224">
        <v>2030</v>
      </c>
      <c r="J224" t="s">
        <v>534</v>
      </c>
      <c r="K224">
        <v>1</v>
      </c>
      <c r="L224" s="6">
        <v>3500</v>
      </c>
      <c r="M224" s="2">
        <v>1</v>
      </c>
      <c r="N224">
        <v>1</v>
      </c>
      <c r="O224" s="6">
        <v>3500</v>
      </c>
      <c r="P224" t="s">
        <v>153</v>
      </c>
      <c r="Q224" t="s">
        <v>71</v>
      </c>
    </row>
    <row r="225" spans="2:17" x14ac:dyDescent="0.3">
      <c r="B225" t="s">
        <v>535</v>
      </c>
      <c r="C225" t="s">
        <v>66</v>
      </c>
      <c r="D225" t="s">
        <v>67</v>
      </c>
      <c r="E225" t="s">
        <v>211</v>
      </c>
      <c r="F225" t="s">
        <v>536</v>
      </c>
      <c r="G225" t="s">
        <v>504</v>
      </c>
      <c r="H225">
        <v>2030</v>
      </c>
      <c r="J225" t="s">
        <v>212</v>
      </c>
      <c r="K225" t="s">
        <v>46</v>
      </c>
      <c r="L225" s="6"/>
      <c r="O225" s="6"/>
      <c r="P225" t="s">
        <v>185</v>
      </c>
      <c r="Q225" t="s">
        <v>71</v>
      </c>
    </row>
    <row r="226" spans="2:17" x14ac:dyDescent="0.3">
      <c r="B226" t="s">
        <v>537</v>
      </c>
      <c r="C226" t="s">
        <v>37</v>
      </c>
      <c r="D226" t="s">
        <v>538</v>
      </c>
      <c r="E226" t="s">
        <v>539</v>
      </c>
      <c r="G226" t="s">
        <v>504</v>
      </c>
      <c r="H226">
        <v>2030</v>
      </c>
      <c r="J226" t="s">
        <v>540</v>
      </c>
      <c r="K226">
        <v>5</v>
      </c>
      <c r="L226" s="6">
        <v>28500</v>
      </c>
      <c r="M226" s="2">
        <v>0.33</v>
      </c>
      <c r="N226">
        <v>2</v>
      </c>
      <c r="O226" s="6">
        <v>9405</v>
      </c>
      <c r="Q226" t="s">
        <v>71</v>
      </c>
    </row>
    <row r="227" spans="2:17" x14ac:dyDescent="0.3">
      <c r="B227" t="s">
        <v>541</v>
      </c>
      <c r="C227" t="s">
        <v>21</v>
      </c>
      <c r="D227" t="s">
        <v>542</v>
      </c>
      <c r="E227" t="s">
        <v>543</v>
      </c>
      <c r="G227" t="s">
        <v>504</v>
      </c>
      <c r="H227">
        <v>2030</v>
      </c>
      <c r="J227" t="s">
        <v>544</v>
      </c>
      <c r="K227">
        <v>2</v>
      </c>
      <c r="L227" s="6">
        <v>5000</v>
      </c>
      <c r="M227" s="2">
        <v>0.5</v>
      </c>
      <c r="N227">
        <v>1</v>
      </c>
      <c r="O227" s="6">
        <v>2500</v>
      </c>
      <c r="P227" t="s">
        <v>153</v>
      </c>
      <c r="Q227" t="s">
        <v>71</v>
      </c>
    </row>
    <row r="228" spans="2:17" x14ac:dyDescent="0.3">
      <c r="B228" t="s">
        <v>545</v>
      </c>
      <c r="C228" t="s">
        <v>42</v>
      </c>
      <c r="D228" t="s">
        <v>276</v>
      </c>
      <c r="E228" t="s">
        <v>546</v>
      </c>
      <c r="F228" t="s">
        <v>547</v>
      </c>
      <c r="G228" t="s">
        <v>504</v>
      </c>
      <c r="H228">
        <v>2030</v>
      </c>
      <c r="J228" t="s">
        <v>548</v>
      </c>
      <c r="K228">
        <v>7</v>
      </c>
      <c r="L228" s="6">
        <v>28000</v>
      </c>
      <c r="M228" s="2">
        <v>0.5</v>
      </c>
      <c r="N228">
        <v>3.5</v>
      </c>
      <c r="O228" s="6">
        <v>14000</v>
      </c>
      <c r="P228" t="s">
        <v>185</v>
      </c>
      <c r="Q228" t="s">
        <v>71</v>
      </c>
    </row>
    <row r="229" spans="2:17" x14ac:dyDescent="0.3">
      <c r="B229" t="s">
        <v>549</v>
      </c>
      <c r="C229" t="s">
        <v>42</v>
      </c>
      <c r="D229" t="s">
        <v>93</v>
      </c>
      <c r="G229" t="s">
        <v>504</v>
      </c>
      <c r="H229">
        <v>2030</v>
      </c>
      <c r="K229">
        <v>3</v>
      </c>
      <c r="L229" s="6">
        <v>12000</v>
      </c>
      <c r="M229" s="2">
        <v>0</v>
      </c>
      <c r="N229">
        <v>0</v>
      </c>
      <c r="O229" s="6">
        <v>0</v>
      </c>
      <c r="P229" t="s">
        <v>185</v>
      </c>
      <c r="Q229" t="s">
        <v>71</v>
      </c>
    </row>
    <row r="230" spans="2:17" x14ac:dyDescent="0.3">
      <c r="B230" t="s">
        <v>550</v>
      </c>
      <c r="C230" t="s">
        <v>66</v>
      </c>
      <c r="D230" t="s">
        <v>67</v>
      </c>
      <c r="E230" t="s">
        <v>551</v>
      </c>
      <c r="G230" t="s">
        <v>504</v>
      </c>
      <c r="H230">
        <v>2030</v>
      </c>
      <c r="J230" t="s">
        <v>552</v>
      </c>
      <c r="K230">
        <v>3</v>
      </c>
      <c r="L230" s="6">
        <v>10500</v>
      </c>
      <c r="M230" s="2">
        <v>1</v>
      </c>
      <c r="N230">
        <v>3</v>
      </c>
      <c r="O230" s="6">
        <v>10500</v>
      </c>
      <c r="P230" t="s">
        <v>153</v>
      </c>
      <c r="Q230" t="s">
        <v>71</v>
      </c>
    </row>
    <row r="231" spans="2:17" x14ac:dyDescent="0.3">
      <c r="B231" t="s">
        <v>553</v>
      </c>
      <c r="C231" t="s">
        <v>37</v>
      </c>
      <c r="D231" t="s">
        <v>390</v>
      </c>
      <c r="E231" s="5" t="s">
        <v>391</v>
      </c>
      <c r="G231" t="s">
        <v>504</v>
      </c>
      <c r="H231">
        <v>2030</v>
      </c>
      <c r="J231" t="s">
        <v>554</v>
      </c>
      <c r="L231" s="6"/>
      <c r="M231" s="2"/>
      <c r="O231" s="6"/>
      <c r="Q231" t="s">
        <v>71</v>
      </c>
    </row>
    <row r="232" spans="2:17" x14ac:dyDescent="0.3">
      <c r="B232" t="s">
        <v>555</v>
      </c>
      <c r="C232" t="s">
        <v>53</v>
      </c>
      <c r="D232" t="s">
        <v>54</v>
      </c>
      <c r="E232" t="s">
        <v>25</v>
      </c>
      <c r="F232" t="s">
        <v>556</v>
      </c>
      <c r="G232" t="s">
        <v>504</v>
      </c>
      <c r="H232">
        <v>2030</v>
      </c>
      <c r="J232" t="s">
        <v>26</v>
      </c>
      <c r="K232">
        <v>2</v>
      </c>
      <c r="L232" s="6">
        <v>2000</v>
      </c>
      <c r="M232" s="2">
        <v>1</v>
      </c>
      <c r="N232">
        <v>2</v>
      </c>
      <c r="O232" s="6">
        <v>2000</v>
      </c>
      <c r="P232" t="s">
        <v>153</v>
      </c>
      <c r="Q232" t="s">
        <v>71</v>
      </c>
    </row>
    <row r="233" spans="2:17" x14ac:dyDescent="0.3">
      <c r="B233" t="s">
        <v>557</v>
      </c>
      <c r="C233" t="s">
        <v>48</v>
      </c>
      <c r="D233" t="s">
        <v>49</v>
      </c>
      <c r="E233" t="s">
        <v>558</v>
      </c>
      <c r="G233" t="s">
        <v>504</v>
      </c>
      <c r="H233">
        <v>2030</v>
      </c>
      <c r="J233" t="s">
        <v>559</v>
      </c>
      <c r="K233">
        <v>2</v>
      </c>
      <c r="L233" s="6">
        <v>6000</v>
      </c>
      <c r="M233" s="2">
        <v>0.5</v>
      </c>
      <c r="N233">
        <v>1</v>
      </c>
      <c r="O233" s="6">
        <v>3000</v>
      </c>
      <c r="P233" t="s">
        <v>153</v>
      </c>
      <c r="Q233" t="s">
        <v>71</v>
      </c>
    </row>
    <row r="234" spans="2:17" x14ac:dyDescent="0.3">
      <c r="B234" t="s">
        <v>560</v>
      </c>
      <c r="C234" t="s">
        <v>21</v>
      </c>
      <c r="D234" t="s">
        <v>22</v>
      </c>
      <c r="E234" t="s">
        <v>561</v>
      </c>
      <c r="G234" t="s">
        <v>504</v>
      </c>
      <c r="H234">
        <v>2030</v>
      </c>
      <c r="J234" t="s">
        <v>562</v>
      </c>
      <c r="K234">
        <v>4</v>
      </c>
      <c r="L234" s="6">
        <v>26000</v>
      </c>
      <c r="M234" s="2">
        <v>0.5</v>
      </c>
      <c r="N234">
        <v>2</v>
      </c>
      <c r="O234" s="6">
        <v>13000</v>
      </c>
      <c r="P234" t="s">
        <v>153</v>
      </c>
      <c r="Q234" t="s">
        <v>71</v>
      </c>
    </row>
    <row r="235" spans="2:17" x14ac:dyDescent="0.3">
      <c r="B235" t="s">
        <v>563</v>
      </c>
      <c r="C235" t="s">
        <v>53</v>
      </c>
      <c r="D235" t="s">
        <v>54</v>
      </c>
      <c r="E235" t="s">
        <v>25</v>
      </c>
      <c r="F235" t="s">
        <v>564</v>
      </c>
      <c r="G235" t="s">
        <v>504</v>
      </c>
      <c r="H235">
        <v>2030</v>
      </c>
      <c r="J235" t="s">
        <v>26</v>
      </c>
      <c r="K235">
        <v>1</v>
      </c>
      <c r="L235" s="6">
        <v>4200</v>
      </c>
      <c r="M235" s="2">
        <v>1</v>
      </c>
      <c r="N235">
        <v>1</v>
      </c>
      <c r="O235" s="6">
        <v>4200</v>
      </c>
      <c r="Q235" t="s">
        <v>71</v>
      </c>
    </row>
    <row r="236" spans="2:17" x14ac:dyDescent="0.3">
      <c r="B236" t="s">
        <v>565</v>
      </c>
      <c r="C236" t="s">
        <v>42</v>
      </c>
      <c r="D236" t="s">
        <v>93</v>
      </c>
      <c r="E236" t="s">
        <v>566</v>
      </c>
      <c r="G236" t="s">
        <v>504</v>
      </c>
      <c r="H236">
        <v>2030</v>
      </c>
      <c r="J236" t="s">
        <v>567</v>
      </c>
      <c r="K236">
        <v>3</v>
      </c>
      <c r="L236" s="6">
        <v>12000</v>
      </c>
      <c r="M236" s="2">
        <v>0.45</v>
      </c>
      <c r="N236">
        <v>1.35</v>
      </c>
      <c r="O236" s="6">
        <v>5400</v>
      </c>
      <c r="P236" t="s">
        <v>185</v>
      </c>
      <c r="Q236" t="s">
        <v>71</v>
      </c>
    </row>
    <row r="237" spans="2:17" x14ac:dyDescent="0.3">
      <c r="B237" t="s">
        <v>568</v>
      </c>
      <c r="C237" t="s">
        <v>48</v>
      </c>
      <c r="D237" t="s">
        <v>49</v>
      </c>
      <c r="E237" t="s">
        <v>558</v>
      </c>
      <c r="G237" t="s">
        <v>504</v>
      </c>
      <c r="H237">
        <v>2030</v>
      </c>
      <c r="J237" t="s">
        <v>559</v>
      </c>
      <c r="K237">
        <v>5</v>
      </c>
      <c r="L237" s="6">
        <v>25000</v>
      </c>
      <c r="M237" s="2">
        <v>0.25</v>
      </c>
      <c r="N237">
        <v>1.25</v>
      </c>
      <c r="O237" s="6">
        <v>6250</v>
      </c>
      <c r="P237" t="s">
        <v>185</v>
      </c>
      <c r="Q237" t="s">
        <v>514</v>
      </c>
    </row>
    <row r="238" spans="2:17" x14ac:dyDescent="0.3">
      <c r="B238" t="s">
        <v>569</v>
      </c>
      <c r="C238" t="s">
        <v>48</v>
      </c>
      <c r="D238" t="s">
        <v>49</v>
      </c>
      <c r="E238" t="s">
        <v>558</v>
      </c>
      <c r="G238" t="s">
        <v>504</v>
      </c>
      <c r="H238">
        <v>2030</v>
      </c>
      <c r="J238" t="s">
        <v>559</v>
      </c>
      <c r="K238">
        <v>2</v>
      </c>
      <c r="L238" s="6">
        <v>8000</v>
      </c>
      <c r="M238" s="2">
        <v>0.25</v>
      </c>
      <c r="N238">
        <v>0.5</v>
      </c>
      <c r="O238" s="6">
        <v>2000</v>
      </c>
      <c r="P238" t="s">
        <v>185</v>
      </c>
      <c r="Q238" t="s">
        <v>514</v>
      </c>
    </row>
    <row r="239" spans="2:17" x14ac:dyDescent="0.3">
      <c r="B239" t="s">
        <v>570</v>
      </c>
      <c r="C239" t="s">
        <v>48</v>
      </c>
      <c r="D239" t="s">
        <v>49</v>
      </c>
      <c r="E239" t="s">
        <v>571</v>
      </c>
      <c r="G239" t="s">
        <v>504</v>
      </c>
      <c r="H239">
        <v>2030</v>
      </c>
      <c r="J239" t="s">
        <v>572</v>
      </c>
      <c r="K239" t="s">
        <v>46</v>
      </c>
      <c r="L239" s="6"/>
      <c r="O239" s="6"/>
      <c r="Q239" t="s">
        <v>514</v>
      </c>
    </row>
    <row r="240" spans="2:17" x14ac:dyDescent="0.3">
      <c r="L240" s="6"/>
      <c r="M240" s="2"/>
      <c r="O240" s="6"/>
    </row>
    <row r="241" spans="12:15" x14ac:dyDescent="0.3">
      <c r="L241" s="6"/>
      <c r="O241" s="6"/>
    </row>
    <row r="242" spans="12:15" x14ac:dyDescent="0.3">
      <c r="L242" s="6"/>
      <c r="O242" s="6"/>
    </row>
    <row r="243" spans="12:15" x14ac:dyDescent="0.3">
      <c r="L243" s="6"/>
      <c r="M243" s="2"/>
      <c r="O243" s="6"/>
    </row>
    <row r="244" spans="12:15" x14ac:dyDescent="0.3">
      <c r="L244" s="6"/>
      <c r="M244" s="2"/>
      <c r="O244" s="6"/>
    </row>
    <row r="245" spans="12:15" x14ac:dyDescent="0.3">
      <c r="L245" s="6"/>
      <c r="O245" s="6"/>
    </row>
    <row r="246" spans="12:15" x14ac:dyDescent="0.3">
      <c r="L246" s="6"/>
      <c r="O246" s="6"/>
    </row>
    <row r="247" spans="12:15" x14ac:dyDescent="0.3">
      <c r="L247" s="6"/>
      <c r="M247" s="2"/>
      <c r="O247" s="6"/>
    </row>
    <row r="248" spans="12:15" x14ac:dyDescent="0.3">
      <c r="L248" s="6"/>
      <c r="O248" s="6"/>
    </row>
    <row r="249" spans="12:15" x14ac:dyDescent="0.3">
      <c r="L249" s="6"/>
      <c r="M249" s="2"/>
      <c r="O249" s="6"/>
    </row>
    <row r="250" spans="12:15" x14ac:dyDescent="0.3">
      <c r="L250" s="6"/>
      <c r="O250" s="6"/>
    </row>
    <row r="251" spans="12:15" x14ac:dyDescent="0.3">
      <c r="L251" s="6"/>
      <c r="M251" s="2"/>
      <c r="O251" s="6"/>
    </row>
    <row r="252" spans="12:15" x14ac:dyDescent="0.3">
      <c r="L252" s="6"/>
      <c r="M252" s="2"/>
      <c r="O252" s="6"/>
    </row>
    <row r="253" spans="12:15" x14ac:dyDescent="0.3">
      <c r="L253" s="6"/>
      <c r="O253" s="6"/>
    </row>
    <row r="254" spans="12:15" x14ac:dyDescent="0.3">
      <c r="L254" s="6"/>
      <c r="O254" s="6"/>
    </row>
    <row r="255" spans="12:15" x14ac:dyDescent="0.3">
      <c r="L255" s="6"/>
      <c r="O255" s="6"/>
    </row>
    <row r="256" spans="12:15" x14ac:dyDescent="0.3">
      <c r="L256" s="6"/>
      <c r="O256" s="6"/>
    </row>
    <row r="257" spans="12:15" x14ac:dyDescent="0.3">
      <c r="L257" s="6"/>
      <c r="O257" s="6"/>
    </row>
    <row r="258" spans="12:15" x14ac:dyDescent="0.3">
      <c r="L258" s="6"/>
      <c r="O258" s="6"/>
    </row>
    <row r="259" spans="12:15" x14ac:dyDescent="0.3">
      <c r="L259" s="6"/>
      <c r="M259" s="2"/>
      <c r="O259" s="6"/>
    </row>
    <row r="260" spans="12:15" x14ac:dyDescent="0.3">
      <c r="L260" s="6"/>
      <c r="O260" s="6"/>
    </row>
    <row r="261" spans="12:15" x14ac:dyDescent="0.3">
      <c r="L261" s="6"/>
      <c r="M261" s="2"/>
      <c r="O261" s="6"/>
    </row>
    <row r="262" spans="12:15" x14ac:dyDescent="0.3">
      <c r="L262" s="6"/>
      <c r="M262" s="2"/>
      <c r="O262" s="6"/>
    </row>
    <row r="263" spans="12:15" x14ac:dyDescent="0.3">
      <c r="L263" s="6"/>
      <c r="M263" s="2"/>
      <c r="O263" s="6"/>
    </row>
    <row r="264" spans="12:15" x14ac:dyDescent="0.3">
      <c r="L264" s="6"/>
      <c r="M264" s="2"/>
      <c r="O264" s="6"/>
    </row>
    <row r="265" spans="12:15" x14ac:dyDescent="0.3">
      <c r="L265" s="6"/>
      <c r="M265" s="2"/>
      <c r="O265" s="6"/>
    </row>
    <row r="266" spans="12:15" x14ac:dyDescent="0.3">
      <c r="L266" s="6"/>
      <c r="M266" s="2"/>
      <c r="O266" s="6"/>
    </row>
    <row r="267" spans="12:15" x14ac:dyDescent="0.3">
      <c r="L267" s="6"/>
      <c r="O267" s="6"/>
    </row>
    <row r="268" spans="12:15" x14ac:dyDescent="0.3">
      <c r="L268" s="6"/>
      <c r="M268" s="2"/>
      <c r="O268" s="6"/>
    </row>
    <row r="269" spans="12:15" x14ac:dyDescent="0.3">
      <c r="L269" s="6"/>
      <c r="M269" s="2"/>
      <c r="O269" s="6"/>
    </row>
    <row r="270" spans="12:15" x14ac:dyDescent="0.3">
      <c r="L270" s="6"/>
      <c r="M270" s="2"/>
      <c r="O270" s="6"/>
    </row>
    <row r="271" spans="12:15" x14ac:dyDescent="0.3">
      <c r="L271" s="6"/>
      <c r="M271" s="2"/>
      <c r="O271" s="6"/>
    </row>
    <row r="272" spans="12:15" x14ac:dyDescent="0.3">
      <c r="L272" s="6"/>
      <c r="M272" s="2"/>
      <c r="O272" s="6"/>
    </row>
    <row r="273" spans="12:15" x14ac:dyDescent="0.3">
      <c r="L273" s="6"/>
      <c r="M273" s="2"/>
      <c r="O273" s="6"/>
    </row>
    <row r="274" spans="12:15" x14ac:dyDescent="0.3">
      <c r="L274" s="6"/>
      <c r="O274" s="6"/>
    </row>
    <row r="275" spans="12:15" x14ac:dyDescent="0.3">
      <c r="L275" s="6"/>
      <c r="M275" s="2"/>
      <c r="O275" s="6"/>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C2FBBAB961284E88CE25E8689401FE" ma:contentTypeVersion="7" ma:contentTypeDescription="Een nieuw document maken." ma:contentTypeScope="" ma:versionID="bcdb7c08389a83e0c06dbd2046867f57">
  <xsd:schema xmlns:xsd="http://www.w3.org/2001/XMLSchema" xmlns:xs="http://www.w3.org/2001/XMLSchema" xmlns:p="http://schemas.microsoft.com/office/2006/metadata/properties" xmlns:ns2="2f102511-95e2-48bf-a1b7-b1881453acea" targetNamespace="http://schemas.microsoft.com/office/2006/metadata/properties" ma:root="true" ma:fieldsID="5b3645da20c34cf392a69f578f5c2342" ns2:_="">
    <xsd:import namespace="2f102511-95e2-48bf-a1b7-b1881453ace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02511-95e2-48bf-a1b7-b1881453ac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087D211-B58D-4CE7-AA92-AC620E0A4A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02511-95e2-48bf-a1b7-b1881453ac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008B949-0927-42F8-8234-C323DF582283}">
  <ds:schemaRefs>
    <ds:schemaRef ds:uri="http://schemas.microsoft.com/sharepoint/v3/contenttype/forms"/>
  </ds:schemaRefs>
</ds:datastoreItem>
</file>

<file path=customXml/itemProps3.xml><?xml version="1.0" encoding="utf-8"?>
<ds:datastoreItem xmlns:ds="http://schemas.openxmlformats.org/officeDocument/2006/customXml" ds:itemID="{20005CEF-DF3B-4C2E-8B8E-33CAC9A4E2B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EC_stats</vt:lpstr>
      <vt:lpstr>averages</vt:lpstr>
      <vt:lpstr>calibration_statistics</vt:lpstr>
      <vt:lpstr>Overzicht Burgercollectieven</vt:lpstr>
      <vt:lpstr>Zonprojecten</vt:lpstr>
      <vt:lpstr>Zonprojecten stopgezet</vt:lpstr>
      <vt:lpstr>Windprojecten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Jesse de Graaff (Bureau 7TIEN)</dc:creator>
  <cp:keywords/>
  <dc:description/>
  <cp:lastModifiedBy>Naud Loomans</cp:lastModifiedBy>
  <cp:revision/>
  <dcterms:created xsi:type="dcterms:W3CDTF">2025-02-06T08:18:41Z</dcterms:created>
  <dcterms:modified xsi:type="dcterms:W3CDTF">2025-09-16T15:31:06Z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0x0101009FC2FBBAB961284E88CE25E8689401FE</vt:lpwstr>
  </property>
</Properties>
</file>