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AED5C0AC-133E-4A3D-8109-6C3117CB0AD9}" xr6:coauthVersionLast="47" xr6:coauthVersionMax="47" xr10:uidLastSave="{00000000-0000-0000-0000-000000000000}"/>
  <bookViews>
    <workbookView xWindow="28680" yWindow="-120" windowWidth="29040" windowHeight="15840" firstSheet="3" activeTab="8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K3" i="1"/>
  <c r="J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G35" i="1"/>
  <c r="AL35" i="1" s="1"/>
  <c r="AH35" i="1"/>
  <c r="AM35" i="1" s="1"/>
  <c r="AI35" i="1"/>
  <c r="AN35" i="1" s="1"/>
  <c r="AJ35" i="1"/>
  <c r="AO35" i="1" s="1"/>
  <c r="AG36" i="1"/>
  <c r="AL36" i="1" s="1"/>
  <c r="AH36" i="1"/>
  <c r="AM36" i="1" s="1"/>
  <c r="AI36" i="1"/>
  <c r="AN36" i="1" s="1"/>
  <c r="AJ36" i="1"/>
  <c r="AO36" i="1" s="1"/>
  <c r="AG37" i="1"/>
  <c r="AL37" i="1" s="1"/>
  <c r="AH37" i="1"/>
  <c r="AM37" i="1" s="1"/>
  <c r="AI37" i="1"/>
  <c r="AN37" i="1" s="1"/>
  <c r="AJ37" i="1"/>
  <c r="AO37" i="1" s="1"/>
  <c r="AG38" i="1"/>
  <c r="AL38" i="1" s="1"/>
  <c r="AH38" i="1"/>
  <c r="AM38" i="1" s="1"/>
  <c r="AI38" i="1"/>
  <c r="AN38" i="1" s="1"/>
  <c r="AJ38" i="1"/>
  <c r="AO38" i="1" s="1"/>
  <c r="AG39" i="1"/>
  <c r="AL39" i="1" s="1"/>
  <c r="AH39" i="1"/>
  <c r="AM39" i="1" s="1"/>
  <c r="AI39" i="1"/>
  <c r="AN39" i="1" s="1"/>
  <c r="AJ39" i="1"/>
  <c r="AO39" i="1" s="1"/>
  <c r="AG40" i="1"/>
  <c r="AL40" i="1" s="1"/>
  <c r="AH40" i="1"/>
  <c r="AM40" i="1" s="1"/>
  <c r="AI40" i="1"/>
  <c r="AN40" i="1" s="1"/>
  <c r="AJ40" i="1"/>
  <c r="AO40" i="1" s="1"/>
  <c r="AG41" i="1"/>
  <c r="AL41" i="1" s="1"/>
  <c r="AH41" i="1"/>
  <c r="AM41" i="1" s="1"/>
  <c r="AI41" i="1"/>
  <c r="AN41" i="1" s="1"/>
  <c r="AJ41" i="1"/>
  <c r="AO41" i="1" s="1"/>
  <c r="AG42" i="1"/>
  <c r="AL42" i="1" s="1"/>
  <c r="AH42" i="1"/>
  <c r="AM42" i="1" s="1"/>
  <c r="AI42" i="1"/>
  <c r="AN42" i="1" s="1"/>
  <c r="AJ42" i="1"/>
  <c r="AO42" i="1" s="1"/>
  <c r="AG43" i="1"/>
  <c r="AL43" i="1" s="1"/>
  <c r="AH43" i="1"/>
  <c r="AM43" i="1" s="1"/>
  <c r="AI43" i="1"/>
  <c r="AN43" i="1" s="1"/>
  <c r="AJ43" i="1"/>
  <c r="AO43" i="1" s="1"/>
  <c r="AG44" i="1"/>
  <c r="AL44" i="1" s="1"/>
  <c r="AH44" i="1"/>
  <c r="AM44" i="1" s="1"/>
  <c r="AI44" i="1"/>
  <c r="AN44" i="1" s="1"/>
  <c r="AJ44" i="1"/>
  <c r="AO44" i="1" s="1"/>
  <c r="AJ3" i="1"/>
  <c r="AO3" i="1" s="1"/>
  <c r="AI3" i="1"/>
  <c r="AN3" i="1" s="1"/>
  <c r="AH3" i="1"/>
  <c r="AM3" i="1" s="1"/>
  <c r="AG3" i="1"/>
  <c r="AL3" i="1" s="1"/>
  <c r="AD3" i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W35" i="1"/>
  <c r="AB35" i="1" s="1"/>
  <c r="X35" i="1"/>
  <c r="AC35" i="1" s="1"/>
  <c r="Y35" i="1"/>
  <c r="AD35" i="1" s="1"/>
  <c r="Z35" i="1"/>
  <c r="AE35" i="1" s="1"/>
  <c r="W36" i="1"/>
  <c r="AB36" i="1" s="1"/>
  <c r="X36" i="1"/>
  <c r="AC36" i="1" s="1"/>
  <c r="Y36" i="1"/>
  <c r="AD36" i="1" s="1"/>
  <c r="Z36" i="1"/>
  <c r="AE36" i="1" s="1"/>
  <c r="W37" i="1"/>
  <c r="AB37" i="1" s="1"/>
  <c r="X37" i="1"/>
  <c r="AC37" i="1" s="1"/>
  <c r="Y37" i="1"/>
  <c r="AD37" i="1" s="1"/>
  <c r="Z37" i="1"/>
  <c r="AE37" i="1" s="1"/>
  <c r="W38" i="1"/>
  <c r="AB38" i="1" s="1"/>
  <c r="X38" i="1"/>
  <c r="AC38" i="1" s="1"/>
  <c r="Y38" i="1"/>
  <c r="AD38" i="1" s="1"/>
  <c r="Z38" i="1"/>
  <c r="AE38" i="1" s="1"/>
  <c r="W39" i="1"/>
  <c r="AB39" i="1" s="1"/>
  <c r="X39" i="1"/>
  <c r="AC39" i="1" s="1"/>
  <c r="Y39" i="1"/>
  <c r="AD39" i="1" s="1"/>
  <c r="Z39" i="1"/>
  <c r="AE39" i="1" s="1"/>
  <c r="W40" i="1"/>
  <c r="AB40" i="1" s="1"/>
  <c r="X40" i="1"/>
  <c r="AC40" i="1" s="1"/>
  <c r="Y40" i="1"/>
  <c r="AD40" i="1" s="1"/>
  <c r="Z40" i="1"/>
  <c r="AE40" i="1" s="1"/>
  <c r="W41" i="1"/>
  <c r="AB41" i="1" s="1"/>
  <c r="X41" i="1"/>
  <c r="AC41" i="1" s="1"/>
  <c r="Y41" i="1"/>
  <c r="AD41" i="1" s="1"/>
  <c r="Z41" i="1"/>
  <c r="AE41" i="1" s="1"/>
  <c r="W42" i="1"/>
  <c r="AB42" i="1" s="1"/>
  <c r="X42" i="1"/>
  <c r="AC42" i="1" s="1"/>
  <c r="Y42" i="1"/>
  <c r="AD42" i="1" s="1"/>
  <c r="Z42" i="1"/>
  <c r="AE42" i="1" s="1"/>
  <c r="W43" i="1"/>
  <c r="AB43" i="1" s="1"/>
  <c r="X43" i="1"/>
  <c r="AC43" i="1" s="1"/>
  <c r="Y43" i="1"/>
  <c r="AD43" i="1" s="1"/>
  <c r="Z43" i="1"/>
  <c r="AE43" i="1" s="1"/>
  <c r="W44" i="1"/>
  <c r="AB44" i="1" s="1"/>
  <c r="X44" i="1"/>
  <c r="AC44" i="1" s="1"/>
  <c r="Y44" i="1"/>
  <c r="AD44" i="1" s="1"/>
  <c r="Z44" i="1"/>
  <c r="AE44" i="1" s="1"/>
  <c r="Z3" i="1"/>
  <c r="AE3" i="1" s="1"/>
  <c r="Y3" i="1"/>
  <c r="X3" i="1"/>
  <c r="AC3" i="1" s="1"/>
  <c r="W3" i="1"/>
  <c r="AB3" i="1" s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M4" i="1"/>
  <c r="R4" i="1" s="1"/>
  <c r="N4" i="1"/>
  <c r="S4" i="1" s="1"/>
  <c r="O4" i="1"/>
  <c r="T4" i="1" s="1"/>
  <c r="P4" i="1"/>
  <c r="U4" i="1" s="1"/>
  <c r="M5" i="1"/>
  <c r="R5" i="1" s="1"/>
  <c r="N5" i="1"/>
  <c r="S5" i="1" s="1"/>
  <c r="O5" i="1"/>
  <c r="T5" i="1" s="1"/>
  <c r="P5" i="1"/>
  <c r="U5" i="1" s="1"/>
  <c r="M6" i="1"/>
  <c r="R6" i="1" s="1"/>
  <c r="N6" i="1"/>
  <c r="S6" i="1" s="1"/>
  <c r="O6" i="1"/>
  <c r="T6" i="1" s="1"/>
  <c r="P6" i="1"/>
  <c r="U6" i="1" s="1"/>
  <c r="M7" i="1"/>
  <c r="R7" i="1" s="1"/>
  <c r="N7" i="1"/>
  <c r="S7" i="1" s="1"/>
  <c r="O7" i="1"/>
  <c r="T7" i="1" s="1"/>
  <c r="P7" i="1"/>
  <c r="U7" i="1" s="1"/>
  <c r="M8" i="1"/>
  <c r="R8" i="1" s="1"/>
  <c r="N8" i="1"/>
  <c r="S8" i="1" s="1"/>
  <c r="O8" i="1"/>
  <c r="T8" i="1" s="1"/>
  <c r="P8" i="1"/>
  <c r="U8" i="1" s="1"/>
  <c r="M9" i="1"/>
  <c r="R9" i="1" s="1"/>
  <c r="N9" i="1"/>
  <c r="S9" i="1" s="1"/>
  <c r="O9" i="1"/>
  <c r="T9" i="1" s="1"/>
  <c r="P9" i="1"/>
  <c r="U9" i="1" s="1"/>
  <c r="M10" i="1"/>
  <c r="R10" i="1" s="1"/>
  <c r="N10" i="1"/>
  <c r="S10" i="1" s="1"/>
  <c r="O10" i="1"/>
  <c r="T10" i="1" s="1"/>
  <c r="P10" i="1"/>
  <c r="U10" i="1" s="1"/>
  <c r="M11" i="1"/>
  <c r="R11" i="1" s="1"/>
  <c r="N11" i="1"/>
  <c r="S11" i="1" s="1"/>
  <c r="O11" i="1"/>
  <c r="T11" i="1" s="1"/>
  <c r="P11" i="1"/>
  <c r="U11" i="1" s="1"/>
  <c r="M12" i="1"/>
  <c r="R12" i="1" s="1"/>
  <c r="N12" i="1"/>
  <c r="S12" i="1" s="1"/>
  <c r="O12" i="1"/>
  <c r="T12" i="1" s="1"/>
  <c r="P12" i="1"/>
  <c r="U12" i="1" s="1"/>
  <c r="M13" i="1"/>
  <c r="R13" i="1" s="1"/>
  <c r="N13" i="1"/>
  <c r="S13" i="1" s="1"/>
  <c r="O13" i="1"/>
  <c r="T13" i="1" s="1"/>
  <c r="P13" i="1"/>
  <c r="U13" i="1" s="1"/>
  <c r="M14" i="1"/>
  <c r="R14" i="1" s="1"/>
  <c r="N14" i="1"/>
  <c r="S14" i="1" s="1"/>
  <c r="O14" i="1"/>
  <c r="T14" i="1" s="1"/>
  <c r="P14" i="1"/>
  <c r="U14" i="1" s="1"/>
  <c r="M15" i="1"/>
  <c r="R15" i="1" s="1"/>
  <c r="N15" i="1"/>
  <c r="S15" i="1" s="1"/>
  <c r="O15" i="1"/>
  <c r="T15" i="1" s="1"/>
  <c r="P15" i="1"/>
  <c r="U15" i="1" s="1"/>
  <c r="M16" i="1"/>
  <c r="R16" i="1" s="1"/>
  <c r="N16" i="1"/>
  <c r="S16" i="1" s="1"/>
  <c r="O16" i="1"/>
  <c r="T16" i="1" s="1"/>
  <c r="P16" i="1"/>
  <c r="U16" i="1" s="1"/>
  <c r="M17" i="1"/>
  <c r="R17" i="1" s="1"/>
  <c r="N17" i="1"/>
  <c r="S17" i="1" s="1"/>
  <c r="O17" i="1"/>
  <c r="T17" i="1" s="1"/>
  <c r="P17" i="1"/>
  <c r="U17" i="1" s="1"/>
  <c r="M18" i="1"/>
  <c r="R18" i="1" s="1"/>
  <c r="N18" i="1"/>
  <c r="S18" i="1" s="1"/>
  <c r="O18" i="1"/>
  <c r="T18" i="1" s="1"/>
  <c r="P18" i="1"/>
  <c r="U18" i="1" s="1"/>
  <c r="M19" i="1"/>
  <c r="R19" i="1" s="1"/>
  <c r="N19" i="1"/>
  <c r="S19" i="1" s="1"/>
  <c r="O19" i="1"/>
  <c r="T19" i="1" s="1"/>
  <c r="P19" i="1"/>
  <c r="U19" i="1" s="1"/>
  <c r="M20" i="1"/>
  <c r="R20" i="1" s="1"/>
  <c r="N20" i="1"/>
  <c r="S20" i="1" s="1"/>
  <c r="O20" i="1"/>
  <c r="T20" i="1" s="1"/>
  <c r="P20" i="1"/>
  <c r="U20" i="1" s="1"/>
  <c r="M21" i="1"/>
  <c r="R21" i="1" s="1"/>
  <c r="N21" i="1"/>
  <c r="S21" i="1" s="1"/>
  <c r="O21" i="1"/>
  <c r="T21" i="1" s="1"/>
  <c r="P21" i="1"/>
  <c r="U21" i="1" s="1"/>
  <c r="M22" i="1"/>
  <c r="R22" i="1" s="1"/>
  <c r="N22" i="1"/>
  <c r="S22" i="1" s="1"/>
  <c r="O22" i="1"/>
  <c r="T22" i="1" s="1"/>
  <c r="P22" i="1"/>
  <c r="U22" i="1" s="1"/>
  <c r="M23" i="1"/>
  <c r="R23" i="1" s="1"/>
  <c r="N23" i="1"/>
  <c r="S23" i="1" s="1"/>
  <c r="O23" i="1"/>
  <c r="T23" i="1" s="1"/>
  <c r="P23" i="1"/>
  <c r="U23" i="1" s="1"/>
  <c r="M24" i="1"/>
  <c r="R24" i="1" s="1"/>
  <c r="N24" i="1"/>
  <c r="S24" i="1" s="1"/>
  <c r="O24" i="1"/>
  <c r="T24" i="1" s="1"/>
  <c r="P24" i="1"/>
  <c r="U24" i="1" s="1"/>
  <c r="M25" i="1"/>
  <c r="R25" i="1" s="1"/>
  <c r="N25" i="1"/>
  <c r="S25" i="1" s="1"/>
  <c r="O25" i="1"/>
  <c r="T25" i="1" s="1"/>
  <c r="P25" i="1"/>
  <c r="U25" i="1" s="1"/>
  <c r="M26" i="1"/>
  <c r="R26" i="1" s="1"/>
  <c r="N26" i="1"/>
  <c r="S26" i="1" s="1"/>
  <c r="O26" i="1"/>
  <c r="T26" i="1" s="1"/>
  <c r="P26" i="1"/>
  <c r="U26" i="1" s="1"/>
  <c r="M27" i="1"/>
  <c r="R27" i="1" s="1"/>
  <c r="N27" i="1"/>
  <c r="S27" i="1" s="1"/>
  <c r="O27" i="1"/>
  <c r="T27" i="1" s="1"/>
  <c r="P27" i="1"/>
  <c r="U27" i="1" s="1"/>
  <c r="M28" i="1"/>
  <c r="R28" i="1" s="1"/>
  <c r="N28" i="1"/>
  <c r="S28" i="1" s="1"/>
  <c r="O28" i="1"/>
  <c r="T28" i="1" s="1"/>
  <c r="P28" i="1"/>
  <c r="U28" i="1" s="1"/>
  <c r="M29" i="1"/>
  <c r="R29" i="1" s="1"/>
  <c r="N29" i="1"/>
  <c r="S29" i="1" s="1"/>
  <c r="O29" i="1"/>
  <c r="T29" i="1" s="1"/>
  <c r="P29" i="1"/>
  <c r="U29" i="1" s="1"/>
  <c r="M30" i="1"/>
  <c r="R30" i="1" s="1"/>
  <c r="N30" i="1"/>
  <c r="S30" i="1" s="1"/>
  <c r="O30" i="1"/>
  <c r="T30" i="1" s="1"/>
  <c r="P30" i="1"/>
  <c r="U30" i="1" s="1"/>
  <c r="M31" i="1"/>
  <c r="R31" i="1" s="1"/>
  <c r="N31" i="1"/>
  <c r="S31" i="1" s="1"/>
  <c r="O31" i="1"/>
  <c r="T31" i="1" s="1"/>
  <c r="P31" i="1"/>
  <c r="U31" i="1" s="1"/>
  <c r="M32" i="1"/>
  <c r="R32" i="1" s="1"/>
  <c r="N32" i="1"/>
  <c r="S32" i="1" s="1"/>
  <c r="O32" i="1"/>
  <c r="T32" i="1" s="1"/>
  <c r="P32" i="1"/>
  <c r="U32" i="1" s="1"/>
  <c r="M33" i="1"/>
  <c r="R33" i="1" s="1"/>
  <c r="N33" i="1"/>
  <c r="S33" i="1" s="1"/>
  <c r="O33" i="1"/>
  <c r="T33" i="1" s="1"/>
  <c r="P33" i="1"/>
  <c r="U33" i="1" s="1"/>
  <c r="M34" i="1"/>
  <c r="R34" i="1" s="1"/>
  <c r="N34" i="1"/>
  <c r="S34" i="1" s="1"/>
  <c r="O34" i="1"/>
  <c r="T34" i="1" s="1"/>
  <c r="P34" i="1"/>
  <c r="U34" i="1" s="1"/>
  <c r="M35" i="1"/>
  <c r="R35" i="1" s="1"/>
  <c r="N35" i="1"/>
  <c r="S35" i="1" s="1"/>
  <c r="O35" i="1"/>
  <c r="T35" i="1" s="1"/>
  <c r="P35" i="1"/>
  <c r="U35" i="1" s="1"/>
  <c r="M36" i="1"/>
  <c r="R36" i="1" s="1"/>
  <c r="N36" i="1"/>
  <c r="S36" i="1" s="1"/>
  <c r="O36" i="1"/>
  <c r="T36" i="1" s="1"/>
  <c r="P36" i="1"/>
  <c r="U36" i="1" s="1"/>
  <c r="M37" i="1"/>
  <c r="R37" i="1" s="1"/>
  <c r="N37" i="1"/>
  <c r="S37" i="1" s="1"/>
  <c r="O37" i="1"/>
  <c r="T37" i="1" s="1"/>
  <c r="P37" i="1"/>
  <c r="U37" i="1" s="1"/>
  <c r="M38" i="1"/>
  <c r="R38" i="1" s="1"/>
  <c r="N38" i="1"/>
  <c r="S38" i="1" s="1"/>
  <c r="O38" i="1"/>
  <c r="T38" i="1" s="1"/>
  <c r="P38" i="1"/>
  <c r="U38" i="1" s="1"/>
  <c r="M39" i="1"/>
  <c r="R39" i="1" s="1"/>
  <c r="N39" i="1"/>
  <c r="S39" i="1" s="1"/>
  <c r="O39" i="1"/>
  <c r="T39" i="1" s="1"/>
  <c r="P39" i="1"/>
  <c r="U39" i="1" s="1"/>
  <c r="M40" i="1"/>
  <c r="R40" i="1" s="1"/>
  <c r="N40" i="1"/>
  <c r="S40" i="1" s="1"/>
  <c r="O40" i="1"/>
  <c r="T40" i="1" s="1"/>
  <c r="P40" i="1"/>
  <c r="U40" i="1" s="1"/>
  <c r="M41" i="1"/>
  <c r="R41" i="1" s="1"/>
  <c r="N41" i="1"/>
  <c r="S41" i="1" s="1"/>
  <c r="O41" i="1"/>
  <c r="T41" i="1" s="1"/>
  <c r="P41" i="1"/>
  <c r="U41" i="1" s="1"/>
  <c r="M42" i="1"/>
  <c r="R42" i="1" s="1"/>
  <c r="N42" i="1"/>
  <c r="S42" i="1" s="1"/>
  <c r="O42" i="1"/>
  <c r="T42" i="1" s="1"/>
  <c r="P42" i="1"/>
  <c r="U42" i="1" s="1"/>
  <c r="M43" i="1"/>
  <c r="R43" i="1" s="1"/>
  <c r="N43" i="1"/>
  <c r="S43" i="1" s="1"/>
  <c r="O43" i="1"/>
  <c r="T43" i="1" s="1"/>
  <c r="P43" i="1"/>
  <c r="U43" i="1" s="1"/>
  <c r="M44" i="1"/>
  <c r="R44" i="1" s="1"/>
  <c r="N44" i="1"/>
  <c r="S44" i="1" s="1"/>
  <c r="O44" i="1"/>
  <c r="T44" i="1" s="1"/>
  <c r="P44" i="1"/>
  <c r="U44" i="1" s="1"/>
  <c r="P3" i="1"/>
  <c r="U3" i="1" s="1"/>
  <c r="O3" i="1"/>
  <c r="T3" i="1" s="1"/>
  <c r="N3" i="1"/>
  <c r="S3" i="1" s="1"/>
  <c r="M3" i="1"/>
  <c r="R3" i="1" s="1"/>
</calcChain>
</file>

<file path=xl/sharedStrings.xml><?xml version="1.0" encoding="utf-8"?>
<sst xmlns="http://schemas.openxmlformats.org/spreadsheetml/2006/main" count="70" uniqueCount="25">
  <si>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</si>
  <si>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</si>
  <si>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</si>
  <si>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</si>
  <si>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</si>
  <si>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</si>
  <si>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</si>
  <si>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</si>
  <si>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</si>
  <si>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</si>
  <si>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</si>
  <si>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</si>
  <si>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</si>
  <si>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</si>
  <si>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</si>
  <si>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</si>
  <si>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</si>
  <si>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</si>
  <si>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</si>
  <si>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</si>
  <si>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</si>
  <si>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</si>
  <si>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run1</t>
  </si>
  <si>
    <t>run2</t>
  </si>
  <si>
    <t>run3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</si>
</sst>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yes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assumptions!$H$3:$H$52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assumptions!$I$3:$I$52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assumptions!$J$3:$J$52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assumptions!$K$3:$K$52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assumptions!$M$3:$M$52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assumptions!$N$3:$N$52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assumptions!$O$3:$O$52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assumptions!$G$3:$G$52</c:f>
              <c:numCache>
                <c:formatCode>General</c:formatCode>
                <c:ptCount val="5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cat>
          <c:val>
            <c:numRef>
              <c:f>assumptions!$P$3:$P$52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assumptions!$P$3:$P$52</c:f>
              <c:numCache>
                <c:formatCode>0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26</xdr:row>
      <xdr:rowOff>15240</xdr:rowOff>
    </xdr:from>
    <xdr:to>
      <xdr:col>7</xdr:col>
      <xdr:colOff>371475</xdr:colOff>
      <xdr:row>41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472440</xdr:colOff>
      <xdr:row>3</xdr:row>
      <xdr:rowOff>80010</xdr:rowOff>
    </xdr:from>
    <xdr:to>
      <xdr:col>24</xdr:col>
      <xdr:colOff>167640</xdr:colOff>
      <xdr:row>18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52"/>
  <sheetViews>
    <sheetView topLeftCell="A12" workbookViewId="0">
      <selection activeCell="G3" sqref="G3:G44"/>
    </sheetView>
  </sheetViews>
  <sheetFormatPr defaultRowHeight="14.4" x14ac:dyDescent="0.3"/>
  <cols>
    <col min="8" max="11" bestFit="true" customWidth="true" width="9.0"/>
    <col min="13" max="16" bestFit="true" customWidth="true" width="9.5546875"/>
  </cols>
  <sheetData>
    <row r="1" spans="1:41" x14ac:dyDescent="0.3">
      <c r="B1" t="s" s="0">
        <v>1</v>
      </c>
      <c r="C1" t="s" s="0">
        <v>2</v>
      </c>
      <c r="D1" t="s" s="0">
        <v>3</v>
      </c>
      <c r="E1" t="s" s="0">
        <v>4</v>
      </c>
      <c r="H1" t="s" s="0">
        <v>15</v>
      </c>
      <c r="M1" t="s" s="0">
        <v>16</v>
      </c>
      <c r="R1" t="s" s="0">
        <v>17</v>
      </c>
      <c r="W1" t="s" s="0">
        <v>18</v>
      </c>
      <c r="AB1" t="s" s="0">
        <v>19</v>
      </c>
      <c r="AG1" t="s" s="0">
        <v>20</v>
      </c>
      <c r="AL1" t="s" s="0">
        <v>21</v>
      </c>
    </row>
    <row r="2" spans="1:41" x14ac:dyDescent="0.3">
      <c r="A2" t="s" s="0">
        <v>5</v>
      </c>
      <c r="B2" s="0">
        <v>0.71</v>
      </c>
      <c r="C2" s="0">
        <v>0.71</v>
      </c>
      <c r="H2" t="s" s="0">
        <v>1</v>
      </c>
      <c r="I2" t="s" s="0">
        <v>12</v>
      </c>
      <c r="J2" t="s" s="0">
        <v>13</v>
      </c>
      <c r="K2" t="s" s="0">
        <v>14</v>
      </c>
      <c r="M2" t="s" s="0">
        <v>1</v>
      </c>
      <c r="N2" t="s" s="0">
        <v>12</v>
      </c>
      <c r="O2" t="s" s="0">
        <v>13</v>
      </c>
      <c r="P2" t="s" s="0">
        <v>14</v>
      </c>
      <c r="R2" t="s" s="0">
        <v>1</v>
      </c>
      <c r="S2" t="s" s="0">
        <v>12</v>
      </c>
      <c r="T2" t="s" s="0">
        <v>13</v>
      </c>
      <c r="U2" t="s" s="0">
        <v>14</v>
      </c>
      <c r="W2" t="s" s="0">
        <v>1</v>
      </c>
      <c r="X2" t="s" s="0">
        <v>12</v>
      </c>
      <c r="Y2" t="s" s="0">
        <v>13</v>
      </c>
      <c r="Z2" t="s" s="0">
        <v>14</v>
      </c>
      <c r="AB2" t="s" s="0">
        <v>1</v>
      </c>
      <c r="AC2" t="s" s="0">
        <v>12</v>
      </c>
      <c r="AD2" t="s" s="0">
        <v>13</v>
      </c>
      <c r="AE2" t="s" s="0">
        <v>14</v>
      </c>
      <c r="AG2" t="s" s="0">
        <v>1</v>
      </c>
      <c r="AH2" t="s" s="0">
        <v>12</v>
      </c>
      <c r="AI2" t="s" s="0">
        <v>13</v>
      </c>
      <c r="AJ2" t="s" s="0">
        <v>14</v>
      </c>
      <c r="AL2" t="s" s="0">
        <v>1</v>
      </c>
      <c r="AM2" t="s" s="0">
        <v>12</v>
      </c>
      <c r="AN2" t="s" s="0">
        <v>13</v>
      </c>
      <c r="AO2" t="s" s="0">
        <v>14</v>
      </c>
    </row>
    <row r="3" spans="1:41" x14ac:dyDescent="0.3">
      <c r="A3" t="s" s="0">
        <v>6</v>
      </c>
      <c r="B3" s="0">
        <v>0.66</v>
      </c>
      <c r="C3" s="0">
        <v>0.66</v>
      </c>
      <c r="G3" s="0">
        <v>2009</v>
      </c>
      <c r="H3" s="1" t="e">
        <f>AVERAGE(baseCase_ECs!$B2:$AE2)</f>
        <v>#DIV/0!</v>
      </c>
      <c r="I3" s="1" t="e">
        <f>AVERAGE(highContagion_ECs!$B2:$AE2)</f>
        <v>#DIV/0!</v>
      </c>
      <c r="J3" s="1" t="e">
        <f>AVERAGE(highProf_ECs!$B2:$AE2)</f>
        <v>#DIV/0!</v>
      </c>
      <c r="K3" s="1" t="e">
        <f>AVERAGE(combined_ECs!$B2:$AE2)</f>
        <v>#DIV/0!</v>
      </c>
      <c r="L3" s="1"/>
      <c r="M3" s="1" t="e">
        <f>AVERAGE(baseCase_projects!$B2:$AE2)</f>
        <v>#DIV/0!</v>
      </c>
      <c r="N3" s="1" t="e">
        <f>AVERAGE(highContagion_projects!$B2:$AE2)</f>
        <v>#DIV/0!</v>
      </c>
      <c r="O3" s="1" t="e">
        <f>AVERAGE(highProf_projects!$B2:$AE2)</f>
        <v>#DIV/0!</v>
      </c>
      <c r="P3" s="1" t="e">
        <f>AVERAGE(combined_projects!$B2:$AE2)</f>
        <v>#DIV/0!</v>
      </c>
      <c r="R3" s="2" t="e">
        <f>M3*99/302660</f>
        <v>#DIV/0!</v>
      </c>
      <c r="S3" s="2" t="e">
        <f t="shared" ref="S3:U3" si="0">N3*99/302660</f>
        <v>#DIV/0!</v>
      </c>
      <c r="T3" s="2" t="e">
        <f t="shared" si="0"/>
        <v>#DIV/0!</v>
      </c>
      <c r="U3" s="2" t="e">
        <f t="shared" si="0"/>
        <v>#DIV/0!</v>
      </c>
      <c r="W3" s="1" t="e">
        <f>_xlfn.STDEV.S(baseCase_ECs!$B2:$AE2)</f>
        <v>#DIV/0!</v>
      </c>
      <c r="X3" s="1" t="e">
        <f>_xlfn.STDEV.S(highContagion_ECs!$B2:$AE2)</f>
        <v>#DIV/0!</v>
      </c>
      <c r="Y3" s="1" t="e">
        <f>_xlfn.STDEV.S(highProf_ECs!$B2:$AE2)</f>
        <v>#DIV/0!</v>
      </c>
      <c r="Z3" s="1" t="e">
        <f>_xlfn.STDEV.S(combined_ECs!$B2:$AE2)</f>
        <v>#DIV/0!</v>
      </c>
      <c r="AB3" t="e" s="0">
        <f>_xlfn.CONFIDENCE.T(0.01, W3, 30)</f>
        <v>#DIV/0!</v>
      </c>
      <c r="AC3" t="e" s="0">
        <f t="shared" ref="AC3:AE3" si="1">_xlfn.CONFIDENCE.T(0.01, X3, 30)</f>
        <v>#DIV/0!</v>
      </c>
      <c r="AD3" t="e" s="0">
        <f t="shared" si="1"/>
        <v>#DIV/0!</v>
      </c>
      <c r="AE3" t="e" s="0">
        <f t="shared" si="1"/>
        <v>#DIV/0!</v>
      </c>
      <c r="AG3" s="1" t="e">
        <f>_xlfn.STDEV.S(baseCase_projects!$B2:$AE2)</f>
        <v>#DIV/0!</v>
      </c>
      <c r="AH3" s="1" t="e">
        <f>_xlfn.STDEV.S(highContagion_projects!$B2:$AE2)</f>
        <v>#DIV/0!</v>
      </c>
      <c r="AI3" s="1" t="e">
        <f>_xlfn.STDEV.S(highProf_projects!$B2:$AE2)</f>
        <v>#DIV/0!</v>
      </c>
      <c r="AJ3" s="1" t="e">
        <f>_xlfn.STDEV.S(combined_projects!$B2:$AE2)</f>
        <v>#DIV/0!</v>
      </c>
      <c r="AL3" t="e" s="0">
        <f>_xlfn.CONFIDENCE.T(0.01, AG3, 30)</f>
        <v>#DIV/0!</v>
      </c>
      <c r="AM3" t="e" s="0">
        <f t="shared" ref="AM3:AM52" si="2">_xlfn.CONFIDENCE.T(0.01, AH3, 30)</f>
        <v>#DIV/0!</v>
      </c>
      <c r="AN3" t="e" s="0">
        <f t="shared" ref="AN3:AN52" si="3">_xlfn.CONFIDENCE.T(0.01, AI3, 30)</f>
        <v>#DIV/0!</v>
      </c>
      <c r="AO3" t="e" s="0">
        <f t="shared" ref="AO3:AO52" si="4">_xlfn.CONFIDENCE.T(0.01, AJ3, 30)</f>
        <v>#DIV/0!</v>
      </c>
    </row>
    <row r="4" spans="1:41" x14ac:dyDescent="0.3">
      <c r="A4" t="s" s="0">
        <v>7</v>
      </c>
      <c r="B4" s="0">
        <v>0.7</v>
      </c>
      <c r="C4" s="0">
        <v>0.7</v>
      </c>
      <c r="G4" s="0">
        <v>2010</v>
      </c>
      <c r="H4" s="1" t="e">
        <f>AVERAGE(baseCase_ECs!$B3:$AE3)</f>
        <v>#DIV/0!</v>
      </c>
      <c r="I4" s="1" t="e">
        <f>AVERAGE(highContagion_ECs!$B3:$AE3)</f>
        <v>#DIV/0!</v>
      </c>
      <c r="J4" s="1" t="e">
        <f>AVERAGE(highProf_ECs!$B3:$AE3)</f>
        <v>#DIV/0!</v>
      </c>
      <c r="K4" s="1" t="e">
        <f>AVERAGE(combined_ECs!$B3:$AE3)</f>
        <v>#DIV/0!</v>
      </c>
      <c r="L4" s="1"/>
      <c r="M4" s="1" t="e">
        <f>AVERAGE(baseCase_projects!$B3:$AE3)</f>
        <v>#DIV/0!</v>
      </c>
      <c r="N4" s="1" t="e">
        <f>AVERAGE(highContagion_projects!$B3:$AE3)</f>
        <v>#DIV/0!</v>
      </c>
      <c r="O4" s="1" t="e">
        <f>AVERAGE(highProf_projects!$B3:$AE3)</f>
        <v>#DIV/0!</v>
      </c>
      <c r="P4" s="1" t="e">
        <f>AVERAGE(combined_projects!$B3:$AE3)</f>
        <v>#DIV/0!</v>
      </c>
      <c r="R4" s="2" t="e">
        <f t="shared" ref="R4:R52" si="5">M4*99/302660</f>
        <v>#DIV/0!</v>
      </c>
      <c r="S4" s="2" t="e">
        <f t="shared" ref="S4:S52" si="6">N4*99/302660</f>
        <v>#DIV/0!</v>
      </c>
      <c r="T4" s="2" t="e">
        <f t="shared" ref="T4:T52" si="7">O4*99/302660</f>
        <v>#DIV/0!</v>
      </c>
      <c r="U4" s="2" t="e">
        <f t="shared" ref="U4:U52" si="8">P4*99/302660</f>
        <v>#DIV/0!</v>
      </c>
      <c r="W4" s="1" t="e">
        <f>_xlfn.STDEV.S(baseCase_ECs!$B3:$AE3)</f>
        <v>#DIV/0!</v>
      </c>
      <c r="X4" s="1" t="e">
        <f>_xlfn.STDEV.S(highContagion_ECs!$B3:$AE3)</f>
        <v>#DIV/0!</v>
      </c>
      <c r="Y4" s="1" t="e">
        <f>_xlfn.STDEV.S(highProf_ECs!$B3:$AE3)</f>
        <v>#DIV/0!</v>
      </c>
      <c r="Z4" s="1" t="e">
        <f>_xlfn.STDEV.S(combined_ECs!$B3:$AE3)</f>
        <v>#DIV/0!</v>
      </c>
      <c r="AB4" t="e" s="0">
        <f t="shared" ref="AB4:AB52" si="9">_xlfn.CONFIDENCE.T(0.01, W4, 30)</f>
        <v>#DIV/0!</v>
      </c>
      <c r="AC4" t="e" s="0">
        <f t="shared" ref="AC4:AC52" si="10">_xlfn.CONFIDENCE.T(0.01, X4, 30)</f>
        <v>#DIV/0!</v>
      </c>
      <c r="AD4" t="e" s="0">
        <f t="shared" ref="AD4:AD52" si="11">_xlfn.CONFIDENCE.T(0.01, Y4, 30)</f>
        <v>#DIV/0!</v>
      </c>
      <c r="AE4" t="e" s="0">
        <f t="shared" ref="AE4:AE52" si="12">_xlfn.CONFIDENCE.T(0.01, Z4, 30)</f>
        <v>#DIV/0!</v>
      </c>
      <c r="AG4" s="1" t="e">
        <f>_xlfn.STDEV.S(baseCase_projects!$B3:$AE3)</f>
        <v>#DIV/0!</v>
      </c>
      <c r="AH4" s="1" t="e">
        <f>_xlfn.STDEV.S(highContagion_projects!$B3:$AE3)</f>
        <v>#DIV/0!</v>
      </c>
      <c r="AI4" s="1" t="e">
        <f>_xlfn.STDEV.S(highProf_projects!$B3:$AE3)</f>
        <v>#DIV/0!</v>
      </c>
      <c r="AJ4" s="1" t="e">
        <f>_xlfn.STDEV.S(combined_projects!$B3:$AE3)</f>
        <v>#DIV/0!</v>
      </c>
      <c r="AL4" t="e" s="0">
        <f t="shared" ref="AL4:AL52" si="13">_xlfn.CONFIDENCE.T(0.01, AG4, 30)</f>
        <v>#DIV/0!</v>
      </c>
      <c r="AM4" t="e" s="0">
        <f t="shared" si="2"/>
        <v>#DIV/0!</v>
      </c>
      <c r="AN4" t="e" s="0">
        <f t="shared" si="3"/>
        <v>#DIV/0!</v>
      </c>
      <c r="AO4" t="e" s="0">
        <f t="shared" si="4"/>
        <v>#DIV/0!</v>
      </c>
    </row>
    <row r="5" spans="1:41" x14ac:dyDescent="0.3">
      <c r="A5" t="s" s="0">
        <v>8</v>
      </c>
      <c r="B5" s="0">
        <v>0.01</v>
      </c>
      <c r="C5" s="0">
        <v>1E-3</v>
      </c>
      <c r="G5" s="0">
        <v>2011</v>
      </c>
      <c r="H5" s="1" t="e">
        <f>AVERAGE(baseCase_ECs!$B4:$AE4)</f>
        <v>#DIV/0!</v>
      </c>
      <c r="I5" s="1" t="e">
        <f>AVERAGE(highContagion_ECs!$B4:$AE4)</f>
        <v>#DIV/0!</v>
      </c>
      <c r="J5" s="1" t="e">
        <f>AVERAGE(highProf_ECs!$B4:$AE4)</f>
        <v>#DIV/0!</v>
      </c>
      <c r="K5" s="1" t="e">
        <f>AVERAGE(combined_ECs!$B4:$AE4)</f>
        <v>#DIV/0!</v>
      </c>
      <c r="L5" s="1"/>
      <c r="M5" s="1" t="e">
        <f>AVERAGE(baseCase_projects!$B4:$AE4)</f>
        <v>#DIV/0!</v>
      </c>
      <c r="N5" s="1" t="e">
        <f>AVERAGE(highContagion_projects!$B4:$AE4)</f>
        <v>#DIV/0!</v>
      </c>
      <c r="O5" s="1" t="e">
        <f>AVERAGE(highProf_projects!$B4:$AE4)</f>
        <v>#DIV/0!</v>
      </c>
      <c r="P5" s="1" t="e">
        <f>AVERAGE(combined_projects!$B4:$AE4)</f>
        <v>#DIV/0!</v>
      </c>
      <c r="R5" s="2" t="e">
        <f t="shared" si="5"/>
        <v>#DIV/0!</v>
      </c>
      <c r="S5" s="2" t="e">
        <f t="shared" si="6"/>
        <v>#DIV/0!</v>
      </c>
      <c r="T5" s="2" t="e">
        <f t="shared" si="7"/>
        <v>#DIV/0!</v>
      </c>
      <c r="U5" s="2" t="e">
        <f t="shared" si="8"/>
        <v>#DIV/0!</v>
      </c>
      <c r="W5" s="1" t="e">
        <f>_xlfn.STDEV.S(baseCase_ECs!$B4:$AE4)</f>
        <v>#DIV/0!</v>
      </c>
      <c r="X5" s="1" t="e">
        <f>_xlfn.STDEV.S(highContagion_ECs!$B4:$AE4)</f>
        <v>#DIV/0!</v>
      </c>
      <c r="Y5" s="1" t="e">
        <f>_xlfn.STDEV.S(highProf_ECs!$B4:$AE4)</f>
        <v>#DIV/0!</v>
      </c>
      <c r="Z5" s="1" t="e">
        <f>_xlfn.STDEV.S(combined_ECs!$B4:$AE4)</f>
        <v>#DIV/0!</v>
      </c>
      <c r="AB5" t="e" s="0">
        <f t="shared" si="9"/>
        <v>#DIV/0!</v>
      </c>
      <c r="AC5" t="e" s="0">
        <f t="shared" si="10"/>
        <v>#DIV/0!</v>
      </c>
      <c r="AD5" t="e" s="0">
        <f t="shared" si="11"/>
        <v>#DIV/0!</v>
      </c>
      <c r="AE5" t="e" s="0">
        <f t="shared" si="12"/>
        <v>#DIV/0!</v>
      </c>
      <c r="AG5" s="1" t="e">
        <f>_xlfn.STDEV.S(baseCase_projects!$B4:$AE4)</f>
        <v>#DIV/0!</v>
      </c>
      <c r="AH5" s="1" t="e">
        <f>_xlfn.STDEV.S(highContagion_projects!$B4:$AE4)</f>
        <v>#DIV/0!</v>
      </c>
      <c r="AI5" s="1" t="e">
        <f>_xlfn.STDEV.S(highProf_projects!$B4:$AE4)</f>
        <v>#DIV/0!</v>
      </c>
      <c r="AJ5" s="1" t="e">
        <f>_xlfn.STDEV.S(combined_projects!$B4:$AE4)</f>
        <v>#DIV/0!</v>
      </c>
      <c r="AL5" t="e" s="0">
        <f t="shared" si="13"/>
        <v>#DIV/0!</v>
      </c>
      <c r="AM5" t="e" s="0">
        <f t="shared" si="2"/>
        <v>#DIV/0!</v>
      </c>
      <c r="AN5" t="e" s="0">
        <f t="shared" si="3"/>
        <v>#DIV/0!</v>
      </c>
      <c r="AO5" t="e" s="0">
        <f t="shared" si="4"/>
        <v>#DIV/0!</v>
      </c>
    </row>
    <row r="6" spans="1:41" x14ac:dyDescent="0.3">
      <c r="A6" t="s" s="0">
        <v>9</v>
      </c>
      <c r="B6" s="0">
        <v>2.5000000000000001E-2</v>
      </c>
      <c r="C6" s="0">
        <v>0.05</v>
      </c>
      <c r="G6" s="0">
        <v>2012</v>
      </c>
      <c r="H6" s="1" t="e">
        <f>AVERAGE(baseCase_ECs!$B5:$AE5)</f>
        <v>#DIV/0!</v>
      </c>
      <c r="I6" s="1" t="e">
        <f>AVERAGE(highContagion_ECs!$B5:$AE5)</f>
        <v>#DIV/0!</v>
      </c>
      <c r="J6" s="1" t="e">
        <f>AVERAGE(highProf_ECs!$B5:$AE5)</f>
        <v>#DIV/0!</v>
      </c>
      <c r="K6" s="1" t="e">
        <f>AVERAGE(combined_ECs!$B5:$AE5)</f>
        <v>#DIV/0!</v>
      </c>
      <c r="L6" s="1"/>
      <c r="M6" s="1" t="e">
        <f>AVERAGE(baseCase_projects!$B5:$AE5)</f>
        <v>#DIV/0!</v>
      </c>
      <c r="N6" s="1" t="e">
        <f>AVERAGE(highContagion_projects!$B5:$AE5)</f>
        <v>#DIV/0!</v>
      </c>
      <c r="O6" s="1" t="e">
        <f>AVERAGE(highProf_projects!$B5:$AE5)</f>
        <v>#DIV/0!</v>
      </c>
      <c r="P6" s="1" t="e">
        <f>AVERAGE(combined_projects!$B5:$AE5)</f>
        <v>#DIV/0!</v>
      </c>
      <c r="R6" s="2" t="e">
        <f t="shared" si="5"/>
        <v>#DIV/0!</v>
      </c>
      <c r="S6" s="2" t="e">
        <f t="shared" si="6"/>
        <v>#DIV/0!</v>
      </c>
      <c r="T6" s="2" t="e">
        <f t="shared" si="7"/>
        <v>#DIV/0!</v>
      </c>
      <c r="U6" s="2" t="e">
        <f t="shared" si="8"/>
        <v>#DIV/0!</v>
      </c>
      <c r="W6" s="1" t="e">
        <f>_xlfn.STDEV.S(baseCase_ECs!$B5:$AE5)</f>
        <v>#DIV/0!</v>
      </c>
      <c r="X6" s="1" t="e">
        <f>_xlfn.STDEV.S(highContagion_ECs!$B5:$AE5)</f>
        <v>#DIV/0!</v>
      </c>
      <c r="Y6" s="1" t="e">
        <f>_xlfn.STDEV.S(highProf_ECs!$B5:$AE5)</f>
        <v>#DIV/0!</v>
      </c>
      <c r="Z6" s="1" t="e">
        <f>_xlfn.STDEV.S(combined_ECs!$B5:$AE5)</f>
        <v>#DIV/0!</v>
      </c>
      <c r="AB6" t="e" s="0">
        <f t="shared" si="9"/>
        <v>#DIV/0!</v>
      </c>
      <c r="AC6" t="e" s="0">
        <f t="shared" si="10"/>
        <v>#DIV/0!</v>
      </c>
      <c r="AD6" t="e" s="0">
        <f t="shared" si="11"/>
        <v>#DIV/0!</v>
      </c>
      <c r="AE6" t="e" s="0">
        <f t="shared" si="12"/>
        <v>#DIV/0!</v>
      </c>
      <c r="AG6" s="1" t="e">
        <f>_xlfn.STDEV.S(baseCase_projects!$B5:$AE5)</f>
        <v>#DIV/0!</v>
      </c>
      <c r="AH6" s="1" t="e">
        <f>_xlfn.STDEV.S(highContagion_projects!$B5:$AE5)</f>
        <v>#DIV/0!</v>
      </c>
      <c r="AI6" s="1" t="e">
        <f>_xlfn.STDEV.S(highProf_projects!$B5:$AE5)</f>
        <v>#DIV/0!</v>
      </c>
      <c r="AJ6" s="1" t="e">
        <f>_xlfn.STDEV.S(combined_projects!$B5:$AE5)</f>
        <v>#DIV/0!</v>
      </c>
      <c r="AL6" t="e" s="0">
        <f t="shared" si="13"/>
        <v>#DIV/0!</v>
      </c>
      <c r="AM6" t="e" s="0">
        <f t="shared" si="2"/>
        <v>#DIV/0!</v>
      </c>
      <c r="AN6" t="e" s="0">
        <f t="shared" si="3"/>
        <v>#DIV/0!</v>
      </c>
      <c r="AO6" t="e" s="0">
        <f t="shared" si="4"/>
        <v>#DIV/0!</v>
      </c>
    </row>
    <row r="7" spans="1:41" x14ac:dyDescent="0.3">
      <c r="A7" t="s" s="0">
        <v>10</v>
      </c>
      <c r="B7" t="s" s="0">
        <v>11</v>
      </c>
      <c r="C7" t="s" s="0">
        <v>11</v>
      </c>
      <c r="D7" t="s" s="0">
        <v>11</v>
      </c>
      <c r="E7" t="s" s="0">
        <v>11</v>
      </c>
      <c r="G7" s="0">
        <v>2013</v>
      </c>
      <c r="H7" s="1" t="e">
        <f>AVERAGE(baseCase_ECs!$B6:$AE6)</f>
        <v>#DIV/0!</v>
      </c>
      <c r="I7" s="1" t="e">
        <f>AVERAGE(highContagion_ECs!$B6:$AE6)</f>
        <v>#DIV/0!</v>
      </c>
      <c r="J7" s="1" t="e">
        <f>AVERAGE(highProf_ECs!$B6:$AE6)</f>
        <v>#DIV/0!</v>
      </c>
      <c r="K7" s="1" t="e">
        <f>AVERAGE(combined_ECs!$B6:$AE6)</f>
        <v>#DIV/0!</v>
      </c>
      <c r="L7" s="1"/>
      <c r="M7" s="1" t="e">
        <f>AVERAGE(baseCase_projects!$B6:$AE6)</f>
        <v>#DIV/0!</v>
      </c>
      <c r="N7" s="1" t="e">
        <f>AVERAGE(highContagion_projects!$B6:$AE6)</f>
        <v>#DIV/0!</v>
      </c>
      <c r="O7" s="1" t="e">
        <f>AVERAGE(highProf_projects!$B6:$AE6)</f>
        <v>#DIV/0!</v>
      </c>
      <c r="P7" s="1" t="e">
        <f>AVERAGE(combined_projects!$B6:$AE6)</f>
        <v>#DIV/0!</v>
      </c>
      <c r="R7" s="2" t="e">
        <f t="shared" si="5"/>
        <v>#DIV/0!</v>
      </c>
      <c r="S7" s="2" t="e">
        <f t="shared" si="6"/>
        <v>#DIV/0!</v>
      </c>
      <c r="T7" s="2" t="e">
        <f t="shared" si="7"/>
        <v>#DIV/0!</v>
      </c>
      <c r="U7" s="2" t="e">
        <f t="shared" si="8"/>
        <v>#DIV/0!</v>
      </c>
      <c r="W7" s="1" t="e">
        <f>_xlfn.STDEV.S(baseCase_ECs!$B6:$AE6)</f>
        <v>#DIV/0!</v>
      </c>
      <c r="X7" s="1" t="e">
        <f>_xlfn.STDEV.S(highContagion_ECs!$B6:$AE6)</f>
        <v>#DIV/0!</v>
      </c>
      <c r="Y7" s="1" t="e">
        <f>_xlfn.STDEV.S(highProf_ECs!$B6:$AE6)</f>
        <v>#DIV/0!</v>
      </c>
      <c r="Z7" s="1" t="e">
        <f>_xlfn.STDEV.S(combined_ECs!$B6:$AE6)</f>
        <v>#DIV/0!</v>
      </c>
      <c r="AB7" t="e" s="0">
        <f t="shared" si="9"/>
        <v>#DIV/0!</v>
      </c>
      <c r="AC7" t="e" s="0">
        <f t="shared" si="10"/>
        <v>#DIV/0!</v>
      </c>
      <c r="AD7" t="e" s="0">
        <f t="shared" si="11"/>
        <v>#DIV/0!</v>
      </c>
      <c r="AE7" t="e" s="0">
        <f t="shared" si="12"/>
        <v>#DIV/0!</v>
      </c>
      <c r="AG7" s="1" t="e">
        <f>_xlfn.STDEV.S(baseCase_projects!$B6:$AE6)</f>
        <v>#DIV/0!</v>
      </c>
      <c r="AH7" s="1" t="e">
        <f>_xlfn.STDEV.S(highContagion_projects!$B6:$AE6)</f>
        <v>#DIV/0!</v>
      </c>
      <c r="AI7" s="1" t="e">
        <f>_xlfn.STDEV.S(highProf_projects!$B6:$AE6)</f>
        <v>#DIV/0!</v>
      </c>
      <c r="AJ7" s="1" t="e">
        <f>_xlfn.STDEV.S(combined_projects!$B6:$AE6)</f>
        <v>#DIV/0!</v>
      </c>
      <c r="AL7" t="e" s="0">
        <f t="shared" si="13"/>
        <v>#DIV/0!</v>
      </c>
      <c r="AM7" t="e" s="0">
        <f t="shared" si="2"/>
        <v>#DIV/0!</v>
      </c>
      <c r="AN7" t="e" s="0">
        <f t="shared" si="3"/>
        <v>#DIV/0!</v>
      </c>
      <c r="AO7" t="e" s="0">
        <f t="shared" si="4"/>
        <v>#DIV/0!</v>
      </c>
    </row>
    <row r="8" spans="1:41" x14ac:dyDescent="0.3">
      <c r="G8" s="0">
        <v>2014</v>
      </c>
      <c r="H8" s="1" t="e">
        <f>AVERAGE(baseCase_ECs!$B7:$AE7)</f>
        <v>#DIV/0!</v>
      </c>
      <c r="I8" s="1" t="e">
        <f>AVERAGE(highContagion_ECs!$B7:$AE7)</f>
        <v>#DIV/0!</v>
      </c>
      <c r="J8" s="1" t="e">
        <f>AVERAGE(highProf_ECs!$B7:$AE7)</f>
        <v>#DIV/0!</v>
      </c>
      <c r="K8" s="1" t="e">
        <f>AVERAGE(combined_ECs!$B7:$AE7)</f>
        <v>#DIV/0!</v>
      </c>
      <c r="L8" s="1"/>
      <c r="M8" s="1" t="e">
        <f>AVERAGE(baseCase_projects!$B7:$AE7)</f>
        <v>#DIV/0!</v>
      </c>
      <c r="N8" s="1" t="e">
        <f>AVERAGE(highContagion_projects!$B7:$AE7)</f>
        <v>#DIV/0!</v>
      </c>
      <c r="O8" s="1" t="e">
        <f>AVERAGE(highProf_projects!$B7:$AE7)</f>
        <v>#DIV/0!</v>
      </c>
      <c r="P8" s="1" t="e">
        <f>AVERAGE(combined_projects!$B7:$AE7)</f>
        <v>#DIV/0!</v>
      </c>
      <c r="R8" s="2" t="e">
        <f t="shared" si="5"/>
        <v>#DIV/0!</v>
      </c>
      <c r="S8" s="2" t="e">
        <f t="shared" si="6"/>
        <v>#DIV/0!</v>
      </c>
      <c r="T8" s="2" t="e">
        <f t="shared" si="7"/>
        <v>#DIV/0!</v>
      </c>
      <c r="U8" s="2" t="e">
        <f t="shared" si="8"/>
        <v>#DIV/0!</v>
      </c>
      <c r="W8" s="1" t="e">
        <f>_xlfn.STDEV.S(baseCase_ECs!$B7:$AE7)</f>
        <v>#DIV/0!</v>
      </c>
      <c r="X8" s="1" t="e">
        <f>_xlfn.STDEV.S(highContagion_ECs!$B7:$AE7)</f>
        <v>#DIV/0!</v>
      </c>
      <c r="Y8" s="1" t="e">
        <f>_xlfn.STDEV.S(highProf_ECs!$B7:$AE7)</f>
        <v>#DIV/0!</v>
      </c>
      <c r="Z8" s="1" t="e">
        <f>_xlfn.STDEV.S(combined_ECs!$B7:$AE7)</f>
        <v>#DIV/0!</v>
      </c>
      <c r="AB8" t="e" s="0">
        <f t="shared" si="9"/>
        <v>#DIV/0!</v>
      </c>
      <c r="AC8" t="e" s="0">
        <f t="shared" si="10"/>
        <v>#DIV/0!</v>
      </c>
      <c r="AD8" t="e" s="0">
        <f t="shared" si="11"/>
        <v>#DIV/0!</v>
      </c>
      <c r="AE8" t="e" s="0">
        <f t="shared" si="12"/>
        <v>#DIV/0!</v>
      </c>
      <c r="AG8" s="1" t="e">
        <f>_xlfn.STDEV.S(baseCase_projects!$B7:$AE7)</f>
        <v>#DIV/0!</v>
      </c>
      <c r="AH8" s="1" t="e">
        <f>_xlfn.STDEV.S(highContagion_projects!$B7:$AE7)</f>
        <v>#DIV/0!</v>
      </c>
      <c r="AI8" s="1" t="e">
        <f>_xlfn.STDEV.S(highProf_projects!$B7:$AE7)</f>
        <v>#DIV/0!</v>
      </c>
      <c r="AJ8" s="1" t="e">
        <f>_xlfn.STDEV.S(combined_projects!$B7:$AE7)</f>
        <v>#DIV/0!</v>
      </c>
      <c r="AL8" t="e" s="0">
        <f t="shared" si="13"/>
        <v>#DIV/0!</v>
      </c>
      <c r="AM8" t="e" s="0">
        <f t="shared" si="2"/>
        <v>#DIV/0!</v>
      </c>
      <c r="AN8" t="e" s="0">
        <f t="shared" si="3"/>
        <v>#DIV/0!</v>
      </c>
      <c r="AO8" t="e" s="0">
        <f t="shared" si="4"/>
        <v>#DIV/0!</v>
      </c>
    </row>
    <row r="9" spans="1:41" x14ac:dyDescent="0.3">
      <c r="G9" s="0">
        <v>2015</v>
      </c>
      <c r="H9" s="1" t="e">
        <f>AVERAGE(baseCase_ECs!$B8:$AE8)</f>
        <v>#DIV/0!</v>
      </c>
      <c r="I9" s="1" t="e">
        <f>AVERAGE(highContagion_ECs!$B8:$AE8)</f>
        <v>#DIV/0!</v>
      </c>
      <c r="J9" s="1" t="e">
        <f>AVERAGE(highProf_ECs!$B8:$AE8)</f>
        <v>#DIV/0!</v>
      </c>
      <c r="K9" s="1" t="e">
        <f>AVERAGE(combined_ECs!$B8:$AE8)</f>
        <v>#DIV/0!</v>
      </c>
      <c r="L9" s="1"/>
      <c r="M9" s="1" t="e">
        <f>AVERAGE(baseCase_projects!$B8:$AE8)</f>
        <v>#DIV/0!</v>
      </c>
      <c r="N9" s="1" t="e">
        <f>AVERAGE(highContagion_projects!$B8:$AE8)</f>
        <v>#DIV/0!</v>
      </c>
      <c r="O9" s="1" t="e">
        <f>AVERAGE(highProf_projects!$B8:$AE8)</f>
        <v>#DIV/0!</v>
      </c>
      <c r="P9" s="1" t="e">
        <f>AVERAGE(combined_projects!$B8:$AE8)</f>
        <v>#DIV/0!</v>
      </c>
      <c r="R9" s="2" t="e">
        <f t="shared" si="5"/>
        <v>#DIV/0!</v>
      </c>
      <c r="S9" s="2" t="e">
        <f t="shared" si="6"/>
        <v>#DIV/0!</v>
      </c>
      <c r="T9" s="2" t="e">
        <f t="shared" si="7"/>
        <v>#DIV/0!</v>
      </c>
      <c r="U9" s="2" t="e">
        <f t="shared" si="8"/>
        <v>#DIV/0!</v>
      </c>
      <c r="W9" s="1" t="e">
        <f>_xlfn.STDEV.S(baseCase_ECs!$B8:$AE8)</f>
        <v>#DIV/0!</v>
      </c>
      <c r="X9" s="1" t="e">
        <f>_xlfn.STDEV.S(highContagion_ECs!$B8:$AE8)</f>
        <v>#DIV/0!</v>
      </c>
      <c r="Y9" s="1" t="e">
        <f>_xlfn.STDEV.S(highProf_ECs!$B8:$AE8)</f>
        <v>#DIV/0!</v>
      </c>
      <c r="Z9" s="1" t="e">
        <f>_xlfn.STDEV.S(combined_ECs!$B8:$AE8)</f>
        <v>#DIV/0!</v>
      </c>
      <c r="AB9" t="e" s="0">
        <f t="shared" si="9"/>
        <v>#DIV/0!</v>
      </c>
      <c r="AC9" t="e" s="0">
        <f t="shared" si="10"/>
        <v>#DIV/0!</v>
      </c>
      <c r="AD9" t="e" s="0">
        <f t="shared" si="11"/>
        <v>#DIV/0!</v>
      </c>
      <c r="AE9" t="e" s="0">
        <f t="shared" si="12"/>
        <v>#DIV/0!</v>
      </c>
      <c r="AG9" s="1" t="e">
        <f>_xlfn.STDEV.S(baseCase_projects!$B8:$AE8)</f>
        <v>#DIV/0!</v>
      </c>
      <c r="AH9" s="1" t="e">
        <f>_xlfn.STDEV.S(highContagion_projects!$B8:$AE8)</f>
        <v>#DIV/0!</v>
      </c>
      <c r="AI9" s="1" t="e">
        <f>_xlfn.STDEV.S(highProf_projects!$B8:$AE8)</f>
        <v>#DIV/0!</v>
      </c>
      <c r="AJ9" s="1" t="e">
        <f>_xlfn.STDEV.S(combined_projects!$B8:$AE8)</f>
        <v>#DIV/0!</v>
      </c>
      <c r="AL9" t="e" s="0">
        <f t="shared" si="13"/>
        <v>#DIV/0!</v>
      </c>
      <c r="AM9" t="e" s="0">
        <f t="shared" si="2"/>
        <v>#DIV/0!</v>
      </c>
      <c r="AN9" t="e" s="0">
        <f t="shared" si="3"/>
        <v>#DIV/0!</v>
      </c>
      <c r="AO9" t="e" s="0">
        <f t="shared" si="4"/>
        <v>#DIV/0!</v>
      </c>
    </row>
    <row r="10" spans="1:41" x14ac:dyDescent="0.3">
      <c r="G10" s="0">
        <v>2016</v>
      </c>
      <c r="H10" s="1" t="e">
        <f>AVERAGE(baseCase_ECs!$B9:$AE9)</f>
        <v>#DIV/0!</v>
      </c>
      <c r="I10" s="1" t="e">
        <f>AVERAGE(highContagion_ECs!$B9:$AE9)</f>
        <v>#DIV/0!</v>
      </c>
      <c r="J10" s="1" t="e">
        <f>AVERAGE(highProf_ECs!$B9:$AE9)</f>
        <v>#DIV/0!</v>
      </c>
      <c r="K10" s="1" t="e">
        <f>AVERAGE(combined_ECs!$B9:$AE9)</f>
        <v>#DIV/0!</v>
      </c>
      <c r="L10" s="1"/>
      <c r="M10" s="1" t="e">
        <f>AVERAGE(baseCase_projects!$B9:$AE9)</f>
        <v>#DIV/0!</v>
      </c>
      <c r="N10" s="1" t="e">
        <f>AVERAGE(highContagion_projects!$B9:$AE9)</f>
        <v>#DIV/0!</v>
      </c>
      <c r="O10" s="1" t="e">
        <f>AVERAGE(highProf_projects!$B9:$AE9)</f>
        <v>#DIV/0!</v>
      </c>
      <c r="P10" s="1" t="e">
        <f>AVERAGE(combined_projects!$B9:$AE9)</f>
        <v>#DIV/0!</v>
      </c>
      <c r="R10" s="2" t="e">
        <f t="shared" si="5"/>
        <v>#DIV/0!</v>
      </c>
      <c r="S10" s="2" t="e">
        <f t="shared" si="6"/>
        <v>#DIV/0!</v>
      </c>
      <c r="T10" s="2" t="e">
        <f t="shared" si="7"/>
        <v>#DIV/0!</v>
      </c>
      <c r="U10" s="2" t="e">
        <f t="shared" si="8"/>
        <v>#DIV/0!</v>
      </c>
      <c r="W10" s="1" t="e">
        <f>_xlfn.STDEV.S(baseCase_ECs!$B9:$AE9)</f>
        <v>#DIV/0!</v>
      </c>
      <c r="X10" s="1" t="e">
        <f>_xlfn.STDEV.S(highContagion_ECs!$B9:$AE9)</f>
        <v>#DIV/0!</v>
      </c>
      <c r="Y10" s="1" t="e">
        <f>_xlfn.STDEV.S(highProf_ECs!$B9:$AE9)</f>
        <v>#DIV/0!</v>
      </c>
      <c r="Z10" s="1" t="e">
        <f>_xlfn.STDEV.S(combined_ECs!$B9:$AE9)</f>
        <v>#DIV/0!</v>
      </c>
      <c r="AB10" t="e" s="0">
        <f t="shared" si="9"/>
        <v>#DIV/0!</v>
      </c>
      <c r="AC10" t="e" s="0">
        <f t="shared" si="10"/>
        <v>#DIV/0!</v>
      </c>
      <c r="AD10" t="e" s="0">
        <f t="shared" si="11"/>
        <v>#DIV/0!</v>
      </c>
      <c r="AE10" t="e" s="0">
        <f t="shared" si="12"/>
        <v>#DIV/0!</v>
      </c>
      <c r="AG10" s="1" t="e">
        <f>_xlfn.STDEV.S(baseCase_projects!$B9:$AE9)</f>
        <v>#DIV/0!</v>
      </c>
      <c r="AH10" s="1" t="e">
        <f>_xlfn.STDEV.S(highContagion_projects!$B9:$AE9)</f>
        <v>#DIV/0!</v>
      </c>
      <c r="AI10" s="1" t="e">
        <f>_xlfn.STDEV.S(highProf_projects!$B9:$AE9)</f>
        <v>#DIV/0!</v>
      </c>
      <c r="AJ10" s="1" t="e">
        <f>_xlfn.STDEV.S(combined_projects!$B9:$AE9)</f>
        <v>#DIV/0!</v>
      </c>
      <c r="AL10" t="e" s="0">
        <f t="shared" si="13"/>
        <v>#DIV/0!</v>
      </c>
      <c r="AM10" t="e" s="0">
        <f t="shared" si="2"/>
        <v>#DIV/0!</v>
      </c>
      <c r="AN10" t="e" s="0">
        <f t="shared" si="3"/>
        <v>#DIV/0!</v>
      </c>
      <c r="AO10" t="e" s="0">
        <f t="shared" si="4"/>
        <v>#DIV/0!</v>
      </c>
    </row>
    <row r="11" spans="1:41" x14ac:dyDescent="0.3">
      <c r="G11" s="0">
        <v>2017</v>
      </c>
      <c r="H11" s="1" t="e">
        <f>AVERAGE(baseCase_ECs!$B10:$AE10)</f>
        <v>#DIV/0!</v>
      </c>
      <c r="I11" s="1" t="e">
        <f>AVERAGE(highContagion_ECs!$B10:$AE10)</f>
        <v>#DIV/0!</v>
      </c>
      <c r="J11" s="1" t="e">
        <f>AVERAGE(highProf_ECs!$B10:$AE10)</f>
        <v>#DIV/0!</v>
      </c>
      <c r="K11" s="1" t="e">
        <f>AVERAGE(combined_ECs!$B10:$AE10)</f>
        <v>#DIV/0!</v>
      </c>
      <c r="L11" s="1"/>
      <c r="M11" s="1" t="e">
        <f>AVERAGE(baseCase_projects!$B10:$AE10)</f>
        <v>#DIV/0!</v>
      </c>
      <c r="N11" s="1" t="e">
        <f>AVERAGE(highContagion_projects!$B10:$AE10)</f>
        <v>#DIV/0!</v>
      </c>
      <c r="O11" s="1" t="e">
        <f>AVERAGE(highProf_projects!$B10:$AE10)</f>
        <v>#DIV/0!</v>
      </c>
      <c r="P11" s="1" t="e">
        <f>AVERAGE(combined_projects!$B10:$AE10)</f>
        <v>#DIV/0!</v>
      </c>
      <c r="R11" s="2" t="e">
        <f t="shared" si="5"/>
        <v>#DIV/0!</v>
      </c>
      <c r="S11" s="2" t="e">
        <f t="shared" si="6"/>
        <v>#DIV/0!</v>
      </c>
      <c r="T11" s="2" t="e">
        <f t="shared" si="7"/>
        <v>#DIV/0!</v>
      </c>
      <c r="U11" s="2" t="e">
        <f t="shared" si="8"/>
        <v>#DIV/0!</v>
      </c>
      <c r="W11" s="1" t="e">
        <f>_xlfn.STDEV.S(baseCase_ECs!$B10:$AE10)</f>
        <v>#DIV/0!</v>
      </c>
      <c r="X11" s="1" t="e">
        <f>_xlfn.STDEV.S(highContagion_ECs!$B10:$AE10)</f>
        <v>#DIV/0!</v>
      </c>
      <c r="Y11" s="1" t="e">
        <f>_xlfn.STDEV.S(highProf_ECs!$B10:$AE10)</f>
        <v>#DIV/0!</v>
      </c>
      <c r="Z11" s="1" t="e">
        <f>_xlfn.STDEV.S(combined_ECs!$B10:$AE10)</f>
        <v>#DIV/0!</v>
      </c>
      <c r="AB11" t="e" s="0">
        <f t="shared" si="9"/>
        <v>#DIV/0!</v>
      </c>
      <c r="AC11" t="e" s="0">
        <f t="shared" si="10"/>
        <v>#DIV/0!</v>
      </c>
      <c r="AD11" t="e" s="0">
        <f t="shared" si="11"/>
        <v>#DIV/0!</v>
      </c>
      <c r="AE11" t="e" s="0">
        <f t="shared" si="12"/>
        <v>#DIV/0!</v>
      </c>
      <c r="AG11" s="1" t="e">
        <f>_xlfn.STDEV.S(baseCase_projects!$B10:$AE10)</f>
        <v>#DIV/0!</v>
      </c>
      <c r="AH11" s="1" t="e">
        <f>_xlfn.STDEV.S(highContagion_projects!$B10:$AE10)</f>
        <v>#DIV/0!</v>
      </c>
      <c r="AI11" s="1" t="e">
        <f>_xlfn.STDEV.S(highProf_projects!$B10:$AE10)</f>
        <v>#DIV/0!</v>
      </c>
      <c r="AJ11" s="1" t="e">
        <f>_xlfn.STDEV.S(combined_projects!$B10:$AE10)</f>
        <v>#DIV/0!</v>
      </c>
      <c r="AL11" t="e" s="0">
        <f t="shared" si="13"/>
        <v>#DIV/0!</v>
      </c>
      <c r="AM11" t="e" s="0">
        <f t="shared" si="2"/>
        <v>#DIV/0!</v>
      </c>
      <c r="AN11" t="e" s="0">
        <f t="shared" si="3"/>
        <v>#DIV/0!</v>
      </c>
      <c r="AO11" t="e" s="0">
        <f t="shared" si="4"/>
        <v>#DIV/0!</v>
      </c>
    </row>
    <row r="12" spans="1:41" x14ac:dyDescent="0.3">
      <c r="G12" s="0">
        <v>2018</v>
      </c>
      <c r="H12" s="1" t="e">
        <f>AVERAGE(baseCase_ECs!$B11:$AE11)</f>
        <v>#DIV/0!</v>
      </c>
      <c r="I12" s="1" t="e">
        <f>AVERAGE(highContagion_ECs!$B11:$AE11)</f>
        <v>#DIV/0!</v>
      </c>
      <c r="J12" s="1" t="e">
        <f>AVERAGE(highProf_ECs!$B11:$AE11)</f>
        <v>#DIV/0!</v>
      </c>
      <c r="K12" s="1" t="e">
        <f>AVERAGE(combined_ECs!$B11:$AE11)</f>
        <v>#DIV/0!</v>
      </c>
      <c r="L12" s="1"/>
      <c r="M12" s="1" t="e">
        <f>AVERAGE(baseCase_projects!$B11:$AE11)</f>
        <v>#DIV/0!</v>
      </c>
      <c r="N12" s="1" t="e">
        <f>AVERAGE(highContagion_projects!$B11:$AE11)</f>
        <v>#DIV/0!</v>
      </c>
      <c r="O12" s="1" t="e">
        <f>AVERAGE(highProf_projects!$B11:$AE11)</f>
        <v>#DIV/0!</v>
      </c>
      <c r="P12" s="1" t="e">
        <f>AVERAGE(combined_projects!$B11:$AE11)</f>
        <v>#DIV/0!</v>
      </c>
      <c r="R12" s="2" t="e">
        <f t="shared" si="5"/>
        <v>#DIV/0!</v>
      </c>
      <c r="S12" s="2" t="e">
        <f t="shared" si="6"/>
        <v>#DIV/0!</v>
      </c>
      <c r="T12" s="2" t="e">
        <f t="shared" si="7"/>
        <v>#DIV/0!</v>
      </c>
      <c r="U12" s="2" t="e">
        <f t="shared" si="8"/>
        <v>#DIV/0!</v>
      </c>
      <c r="W12" s="1" t="e">
        <f>_xlfn.STDEV.S(baseCase_ECs!$B11:$AE11)</f>
        <v>#DIV/0!</v>
      </c>
      <c r="X12" s="1" t="e">
        <f>_xlfn.STDEV.S(highContagion_ECs!$B11:$AE11)</f>
        <v>#DIV/0!</v>
      </c>
      <c r="Y12" s="1" t="e">
        <f>_xlfn.STDEV.S(highProf_ECs!$B11:$AE11)</f>
        <v>#DIV/0!</v>
      </c>
      <c r="Z12" s="1" t="e">
        <f>_xlfn.STDEV.S(combined_ECs!$B11:$AE11)</f>
        <v>#DIV/0!</v>
      </c>
      <c r="AB12" t="e" s="0">
        <f t="shared" si="9"/>
        <v>#DIV/0!</v>
      </c>
      <c r="AC12" t="e" s="0">
        <f t="shared" si="10"/>
        <v>#DIV/0!</v>
      </c>
      <c r="AD12" t="e" s="0">
        <f t="shared" si="11"/>
        <v>#DIV/0!</v>
      </c>
      <c r="AE12" t="e" s="0">
        <f t="shared" si="12"/>
        <v>#DIV/0!</v>
      </c>
      <c r="AG12" s="1" t="e">
        <f>_xlfn.STDEV.S(baseCase_projects!$B11:$AE11)</f>
        <v>#DIV/0!</v>
      </c>
      <c r="AH12" s="1" t="e">
        <f>_xlfn.STDEV.S(highContagion_projects!$B11:$AE11)</f>
        <v>#DIV/0!</v>
      </c>
      <c r="AI12" s="1" t="e">
        <f>_xlfn.STDEV.S(highProf_projects!$B11:$AE11)</f>
        <v>#DIV/0!</v>
      </c>
      <c r="AJ12" s="1" t="e">
        <f>_xlfn.STDEV.S(combined_projects!$B11:$AE11)</f>
        <v>#DIV/0!</v>
      </c>
      <c r="AL12" t="e" s="0">
        <f t="shared" si="13"/>
        <v>#DIV/0!</v>
      </c>
      <c r="AM12" t="e" s="0">
        <f t="shared" si="2"/>
        <v>#DIV/0!</v>
      </c>
      <c r="AN12" t="e" s="0">
        <f t="shared" si="3"/>
        <v>#DIV/0!</v>
      </c>
      <c r="AO12" t="e" s="0">
        <f t="shared" si="4"/>
        <v>#DIV/0!</v>
      </c>
    </row>
    <row r="13" spans="1:41" x14ac:dyDescent="0.3">
      <c r="G13" s="0">
        <v>2019</v>
      </c>
      <c r="H13" s="1" t="e">
        <f>AVERAGE(baseCase_ECs!$B12:$AE12)</f>
        <v>#DIV/0!</v>
      </c>
      <c r="I13" s="1" t="e">
        <f>AVERAGE(highContagion_ECs!$B12:$AE12)</f>
        <v>#DIV/0!</v>
      </c>
      <c r="J13" s="1" t="e">
        <f>AVERAGE(highProf_ECs!$B12:$AE12)</f>
        <v>#DIV/0!</v>
      </c>
      <c r="K13" s="1" t="e">
        <f>AVERAGE(combined_ECs!$B12:$AE12)</f>
        <v>#DIV/0!</v>
      </c>
      <c r="L13" s="1"/>
      <c r="M13" s="1" t="e">
        <f>AVERAGE(baseCase_projects!$B12:$AE12)</f>
        <v>#DIV/0!</v>
      </c>
      <c r="N13" s="1" t="e">
        <f>AVERAGE(highContagion_projects!$B12:$AE12)</f>
        <v>#DIV/0!</v>
      </c>
      <c r="O13" s="1" t="e">
        <f>AVERAGE(highProf_projects!$B12:$AE12)</f>
        <v>#DIV/0!</v>
      </c>
      <c r="P13" s="1" t="e">
        <f>AVERAGE(combined_projects!$B12:$AE12)</f>
        <v>#DIV/0!</v>
      </c>
      <c r="R13" s="2" t="e">
        <f t="shared" si="5"/>
        <v>#DIV/0!</v>
      </c>
      <c r="S13" s="2" t="e">
        <f t="shared" si="6"/>
        <v>#DIV/0!</v>
      </c>
      <c r="T13" s="2" t="e">
        <f t="shared" si="7"/>
        <v>#DIV/0!</v>
      </c>
      <c r="U13" s="2" t="e">
        <f t="shared" si="8"/>
        <v>#DIV/0!</v>
      </c>
      <c r="W13" s="1" t="e">
        <f>_xlfn.STDEV.S(baseCase_ECs!$B12:$AE12)</f>
        <v>#DIV/0!</v>
      </c>
      <c r="X13" s="1" t="e">
        <f>_xlfn.STDEV.S(highContagion_ECs!$B12:$AE12)</f>
        <v>#DIV/0!</v>
      </c>
      <c r="Y13" s="1" t="e">
        <f>_xlfn.STDEV.S(highProf_ECs!$B12:$AE12)</f>
        <v>#DIV/0!</v>
      </c>
      <c r="Z13" s="1" t="e">
        <f>_xlfn.STDEV.S(combined_ECs!$B12:$AE12)</f>
        <v>#DIV/0!</v>
      </c>
      <c r="AB13" t="e" s="0">
        <f t="shared" si="9"/>
        <v>#DIV/0!</v>
      </c>
      <c r="AC13" t="e" s="0">
        <f t="shared" si="10"/>
        <v>#DIV/0!</v>
      </c>
      <c r="AD13" t="e" s="0">
        <f t="shared" si="11"/>
        <v>#DIV/0!</v>
      </c>
      <c r="AE13" t="e" s="0">
        <f t="shared" si="12"/>
        <v>#DIV/0!</v>
      </c>
      <c r="AG13" s="1" t="e">
        <f>_xlfn.STDEV.S(baseCase_projects!$B12:$AE12)</f>
        <v>#DIV/0!</v>
      </c>
      <c r="AH13" s="1" t="e">
        <f>_xlfn.STDEV.S(highContagion_projects!$B12:$AE12)</f>
        <v>#DIV/0!</v>
      </c>
      <c r="AI13" s="1" t="e">
        <f>_xlfn.STDEV.S(highProf_projects!$B12:$AE12)</f>
        <v>#DIV/0!</v>
      </c>
      <c r="AJ13" s="1" t="e">
        <f>_xlfn.STDEV.S(combined_projects!$B12:$AE12)</f>
        <v>#DIV/0!</v>
      </c>
      <c r="AL13" t="e" s="0">
        <f t="shared" si="13"/>
        <v>#DIV/0!</v>
      </c>
      <c r="AM13" t="e" s="0">
        <f t="shared" si="2"/>
        <v>#DIV/0!</v>
      </c>
      <c r="AN13" t="e" s="0">
        <f t="shared" si="3"/>
        <v>#DIV/0!</v>
      </c>
      <c r="AO13" t="e" s="0">
        <f t="shared" si="4"/>
        <v>#DIV/0!</v>
      </c>
    </row>
    <row r="14" spans="1:41" x14ac:dyDescent="0.3">
      <c r="G14" s="0">
        <v>2020</v>
      </c>
      <c r="H14" s="1" t="e">
        <f>AVERAGE(baseCase_ECs!$B13:$AE13)</f>
        <v>#DIV/0!</v>
      </c>
      <c r="I14" s="1" t="e">
        <f>AVERAGE(highContagion_ECs!$B13:$AE13)</f>
        <v>#DIV/0!</v>
      </c>
      <c r="J14" s="1" t="e">
        <f>AVERAGE(highProf_ECs!$B13:$AE13)</f>
        <v>#DIV/0!</v>
      </c>
      <c r="K14" s="1" t="e">
        <f>AVERAGE(combined_ECs!$B13:$AE13)</f>
        <v>#DIV/0!</v>
      </c>
      <c r="L14" s="1"/>
      <c r="M14" s="1" t="e">
        <f>AVERAGE(baseCase_projects!$B13:$AE13)</f>
        <v>#DIV/0!</v>
      </c>
      <c r="N14" s="1" t="e">
        <f>AVERAGE(highContagion_projects!$B13:$AE13)</f>
        <v>#DIV/0!</v>
      </c>
      <c r="O14" s="1" t="e">
        <f>AVERAGE(highProf_projects!$B13:$AE13)</f>
        <v>#DIV/0!</v>
      </c>
      <c r="P14" s="1" t="e">
        <f>AVERAGE(combined_projects!$B13:$AE13)</f>
        <v>#DIV/0!</v>
      </c>
      <c r="R14" s="2" t="e">
        <f t="shared" si="5"/>
        <v>#DIV/0!</v>
      </c>
      <c r="S14" s="2" t="e">
        <f t="shared" si="6"/>
        <v>#DIV/0!</v>
      </c>
      <c r="T14" s="2" t="e">
        <f t="shared" si="7"/>
        <v>#DIV/0!</v>
      </c>
      <c r="U14" s="2" t="e">
        <f t="shared" si="8"/>
        <v>#DIV/0!</v>
      </c>
      <c r="W14" s="1" t="e">
        <f>_xlfn.STDEV.S(baseCase_ECs!$B13:$AE13)</f>
        <v>#DIV/0!</v>
      </c>
      <c r="X14" s="1" t="e">
        <f>_xlfn.STDEV.S(highContagion_ECs!$B13:$AE13)</f>
        <v>#DIV/0!</v>
      </c>
      <c r="Y14" s="1" t="e">
        <f>_xlfn.STDEV.S(highProf_ECs!$B13:$AE13)</f>
        <v>#DIV/0!</v>
      </c>
      <c r="Z14" s="1" t="e">
        <f>_xlfn.STDEV.S(combined_ECs!$B13:$AE13)</f>
        <v>#DIV/0!</v>
      </c>
      <c r="AB14" t="e" s="0">
        <f t="shared" si="9"/>
        <v>#DIV/0!</v>
      </c>
      <c r="AC14" t="e" s="0">
        <f t="shared" si="10"/>
        <v>#DIV/0!</v>
      </c>
      <c r="AD14" t="e" s="0">
        <f t="shared" si="11"/>
        <v>#DIV/0!</v>
      </c>
      <c r="AE14" t="e" s="0">
        <f t="shared" si="12"/>
        <v>#DIV/0!</v>
      </c>
      <c r="AG14" s="1" t="e">
        <f>_xlfn.STDEV.S(baseCase_projects!$B13:$AE13)</f>
        <v>#DIV/0!</v>
      </c>
      <c r="AH14" s="1" t="e">
        <f>_xlfn.STDEV.S(highContagion_projects!$B13:$AE13)</f>
        <v>#DIV/0!</v>
      </c>
      <c r="AI14" s="1" t="e">
        <f>_xlfn.STDEV.S(highProf_projects!$B13:$AE13)</f>
        <v>#DIV/0!</v>
      </c>
      <c r="AJ14" s="1" t="e">
        <f>_xlfn.STDEV.S(combined_projects!$B13:$AE13)</f>
        <v>#DIV/0!</v>
      </c>
      <c r="AL14" t="e" s="0">
        <f t="shared" si="13"/>
        <v>#DIV/0!</v>
      </c>
      <c r="AM14" t="e" s="0">
        <f t="shared" si="2"/>
        <v>#DIV/0!</v>
      </c>
      <c r="AN14" t="e" s="0">
        <f t="shared" si="3"/>
        <v>#DIV/0!</v>
      </c>
      <c r="AO14" t="e" s="0">
        <f t="shared" si="4"/>
        <v>#DIV/0!</v>
      </c>
    </row>
    <row r="15" spans="1:41" x14ac:dyDescent="0.3">
      <c r="G15" s="0">
        <v>2021</v>
      </c>
      <c r="H15" s="1" t="e">
        <f>AVERAGE(baseCase_ECs!$B14:$AE14)</f>
        <v>#DIV/0!</v>
      </c>
      <c r="I15" s="1" t="e">
        <f>AVERAGE(highContagion_ECs!$B14:$AE14)</f>
        <v>#DIV/0!</v>
      </c>
      <c r="J15" s="1" t="e">
        <f>AVERAGE(highProf_ECs!$B14:$AE14)</f>
        <v>#DIV/0!</v>
      </c>
      <c r="K15" s="1" t="e">
        <f>AVERAGE(combined_ECs!$B14:$AE14)</f>
        <v>#DIV/0!</v>
      </c>
      <c r="L15" s="1"/>
      <c r="M15" s="1" t="e">
        <f>AVERAGE(baseCase_projects!$B14:$AE14)</f>
        <v>#DIV/0!</v>
      </c>
      <c r="N15" s="1" t="e">
        <f>AVERAGE(highContagion_projects!$B14:$AE14)</f>
        <v>#DIV/0!</v>
      </c>
      <c r="O15" s="1" t="e">
        <f>AVERAGE(highProf_projects!$B14:$AE14)</f>
        <v>#DIV/0!</v>
      </c>
      <c r="P15" s="1" t="e">
        <f>AVERAGE(combined_projects!$B14:$AE14)</f>
        <v>#DIV/0!</v>
      </c>
      <c r="R15" s="2" t="e">
        <f t="shared" si="5"/>
        <v>#DIV/0!</v>
      </c>
      <c r="S15" s="2" t="e">
        <f t="shared" si="6"/>
        <v>#DIV/0!</v>
      </c>
      <c r="T15" s="2" t="e">
        <f t="shared" si="7"/>
        <v>#DIV/0!</v>
      </c>
      <c r="U15" s="2" t="e">
        <f t="shared" si="8"/>
        <v>#DIV/0!</v>
      </c>
      <c r="W15" s="1" t="e">
        <f>_xlfn.STDEV.S(baseCase_ECs!$B14:$AE14)</f>
        <v>#DIV/0!</v>
      </c>
      <c r="X15" s="1" t="e">
        <f>_xlfn.STDEV.S(highContagion_ECs!$B14:$AE14)</f>
        <v>#DIV/0!</v>
      </c>
      <c r="Y15" s="1" t="e">
        <f>_xlfn.STDEV.S(highProf_ECs!$B14:$AE14)</f>
        <v>#DIV/0!</v>
      </c>
      <c r="Z15" s="1" t="e">
        <f>_xlfn.STDEV.S(combined_ECs!$B14:$AE14)</f>
        <v>#DIV/0!</v>
      </c>
      <c r="AB15" t="e" s="0">
        <f t="shared" si="9"/>
        <v>#DIV/0!</v>
      </c>
      <c r="AC15" t="e" s="0">
        <f t="shared" si="10"/>
        <v>#DIV/0!</v>
      </c>
      <c r="AD15" t="e" s="0">
        <f t="shared" si="11"/>
        <v>#DIV/0!</v>
      </c>
      <c r="AE15" t="e" s="0">
        <f t="shared" si="12"/>
        <v>#DIV/0!</v>
      </c>
      <c r="AG15" s="1" t="e">
        <f>_xlfn.STDEV.S(baseCase_projects!$B14:$AE14)</f>
        <v>#DIV/0!</v>
      </c>
      <c r="AH15" s="1" t="e">
        <f>_xlfn.STDEV.S(highContagion_projects!$B14:$AE14)</f>
        <v>#DIV/0!</v>
      </c>
      <c r="AI15" s="1" t="e">
        <f>_xlfn.STDEV.S(highProf_projects!$B14:$AE14)</f>
        <v>#DIV/0!</v>
      </c>
      <c r="AJ15" s="1" t="e">
        <f>_xlfn.STDEV.S(combined_projects!$B14:$AE14)</f>
        <v>#DIV/0!</v>
      </c>
      <c r="AL15" t="e" s="0">
        <f t="shared" si="13"/>
        <v>#DIV/0!</v>
      </c>
      <c r="AM15" t="e" s="0">
        <f t="shared" si="2"/>
        <v>#DIV/0!</v>
      </c>
      <c r="AN15" t="e" s="0">
        <f t="shared" si="3"/>
        <v>#DIV/0!</v>
      </c>
      <c r="AO15" t="e" s="0">
        <f t="shared" si="4"/>
        <v>#DIV/0!</v>
      </c>
    </row>
    <row r="16" spans="1:41" x14ac:dyDescent="0.3">
      <c r="G16" s="0">
        <v>2022</v>
      </c>
      <c r="H16" s="1" t="e">
        <f>AVERAGE(baseCase_ECs!$B15:$AE15)</f>
        <v>#DIV/0!</v>
      </c>
      <c r="I16" s="1" t="e">
        <f>AVERAGE(highContagion_ECs!$B15:$AE15)</f>
        <v>#DIV/0!</v>
      </c>
      <c r="J16" s="1" t="e">
        <f>AVERAGE(highProf_ECs!$B15:$AE15)</f>
        <v>#DIV/0!</v>
      </c>
      <c r="K16" s="1" t="e">
        <f>AVERAGE(combined_ECs!$B15:$AE15)</f>
        <v>#DIV/0!</v>
      </c>
      <c r="L16" s="1"/>
      <c r="M16" s="1" t="e">
        <f>AVERAGE(baseCase_projects!$B15:$AE15)</f>
        <v>#DIV/0!</v>
      </c>
      <c r="N16" s="1" t="e">
        <f>AVERAGE(highContagion_projects!$B15:$AE15)</f>
        <v>#DIV/0!</v>
      </c>
      <c r="O16" s="1" t="e">
        <f>AVERAGE(highProf_projects!$B15:$AE15)</f>
        <v>#DIV/0!</v>
      </c>
      <c r="P16" s="1" t="e">
        <f>AVERAGE(combined_projects!$B15:$AE15)</f>
        <v>#DIV/0!</v>
      </c>
      <c r="R16" s="2" t="e">
        <f t="shared" si="5"/>
        <v>#DIV/0!</v>
      </c>
      <c r="S16" s="2" t="e">
        <f t="shared" si="6"/>
        <v>#DIV/0!</v>
      </c>
      <c r="T16" s="2" t="e">
        <f t="shared" si="7"/>
        <v>#DIV/0!</v>
      </c>
      <c r="U16" s="2" t="e">
        <f t="shared" si="8"/>
        <v>#DIV/0!</v>
      </c>
      <c r="W16" s="1" t="e">
        <f>_xlfn.STDEV.S(baseCase_ECs!$B15:$AE15)</f>
        <v>#DIV/0!</v>
      </c>
      <c r="X16" s="1" t="e">
        <f>_xlfn.STDEV.S(highContagion_ECs!$B15:$AE15)</f>
        <v>#DIV/0!</v>
      </c>
      <c r="Y16" s="1" t="e">
        <f>_xlfn.STDEV.S(highProf_ECs!$B15:$AE15)</f>
        <v>#DIV/0!</v>
      </c>
      <c r="Z16" s="1" t="e">
        <f>_xlfn.STDEV.S(combined_ECs!$B15:$AE15)</f>
        <v>#DIV/0!</v>
      </c>
      <c r="AB16" t="e" s="0">
        <f t="shared" si="9"/>
        <v>#DIV/0!</v>
      </c>
      <c r="AC16" t="e" s="0">
        <f t="shared" si="10"/>
        <v>#DIV/0!</v>
      </c>
      <c r="AD16" t="e" s="0">
        <f t="shared" si="11"/>
        <v>#DIV/0!</v>
      </c>
      <c r="AE16" t="e" s="0">
        <f t="shared" si="12"/>
        <v>#DIV/0!</v>
      </c>
      <c r="AG16" s="1" t="e">
        <f>_xlfn.STDEV.S(baseCase_projects!$B15:$AE15)</f>
        <v>#DIV/0!</v>
      </c>
      <c r="AH16" s="1" t="e">
        <f>_xlfn.STDEV.S(highContagion_projects!$B15:$AE15)</f>
        <v>#DIV/0!</v>
      </c>
      <c r="AI16" s="1" t="e">
        <f>_xlfn.STDEV.S(highProf_projects!$B15:$AE15)</f>
        <v>#DIV/0!</v>
      </c>
      <c r="AJ16" s="1" t="e">
        <f>_xlfn.STDEV.S(combined_projects!$B15:$AE15)</f>
        <v>#DIV/0!</v>
      </c>
      <c r="AL16" t="e" s="0">
        <f t="shared" si="13"/>
        <v>#DIV/0!</v>
      </c>
      <c r="AM16" t="e" s="0">
        <f t="shared" si="2"/>
        <v>#DIV/0!</v>
      </c>
      <c r="AN16" t="e" s="0">
        <f t="shared" si="3"/>
        <v>#DIV/0!</v>
      </c>
      <c r="AO16" t="e" s="0">
        <f t="shared" si="4"/>
        <v>#DIV/0!</v>
      </c>
    </row>
    <row r="17" spans="7:41" x14ac:dyDescent="0.3">
      <c r="G17" s="0">
        <v>2023</v>
      </c>
      <c r="H17" s="1" t="e">
        <f>AVERAGE(baseCase_ECs!$B16:$AE16)</f>
        <v>#DIV/0!</v>
      </c>
      <c r="I17" s="1" t="e">
        <f>AVERAGE(highContagion_ECs!$B16:$AE16)</f>
        <v>#DIV/0!</v>
      </c>
      <c r="J17" s="1" t="e">
        <f>AVERAGE(highProf_ECs!$B16:$AE16)</f>
        <v>#DIV/0!</v>
      </c>
      <c r="K17" s="1" t="e">
        <f>AVERAGE(combined_ECs!$B16:$AE16)</f>
        <v>#DIV/0!</v>
      </c>
      <c r="L17" s="1"/>
      <c r="M17" s="1" t="e">
        <f>AVERAGE(baseCase_projects!$B16:$AE16)</f>
        <v>#DIV/0!</v>
      </c>
      <c r="N17" s="1" t="e">
        <f>AVERAGE(highContagion_projects!$B16:$AE16)</f>
        <v>#DIV/0!</v>
      </c>
      <c r="O17" s="1" t="e">
        <f>AVERAGE(highProf_projects!$B16:$AE16)</f>
        <v>#DIV/0!</v>
      </c>
      <c r="P17" s="1" t="e">
        <f>AVERAGE(combined_projects!$B16:$AE16)</f>
        <v>#DIV/0!</v>
      </c>
      <c r="R17" s="2" t="e">
        <f t="shared" si="5"/>
        <v>#DIV/0!</v>
      </c>
      <c r="S17" s="2" t="e">
        <f t="shared" si="6"/>
        <v>#DIV/0!</v>
      </c>
      <c r="T17" s="2" t="e">
        <f t="shared" si="7"/>
        <v>#DIV/0!</v>
      </c>
      <c r="U17" s="2" t="e">
        <f t="shared" si="8"/>
        <v>#DIV/0!</v>
      </c>
      <c r="W17" s="1" t="e">
        <f>_xlfn.STDEV.S(baseCase_ECs!$B16:$AE16)</f>
        <v>#DIV/0!</v>
      </c>
      <c r="X17" s="1" t="e">
        <f>_xlfn.STDEV.S(highContagion_ECs!$B16:$AE16)</f>
        <v>#DIV/0!</v>
      </c>
      <c r="Y17" s="1" t="e">
        <f>_xlfn.STDEV.S(highProf_ECs!$B16:$AE16)</f>
        <v>#DIV/0!</v>
      </c>
      <c r="Z17" s="1" t="e">
        <f>_xlfn.STDEV.S(combined_ECs!$B16:$AE16)</f>
        <v>#DIV/0!</v>
      </c>
      <c r="AB17" t="e" s="0">
        <f t="shared" si="9"/>
        <v>#DIV/0!</v>
      </c>
      <c r="AC17" t="e" s="0">
        <f t="shared" si="10"/>
        <v>#DIV/0!</v>
      </c>
      <c r="AD17" t="e" s="0">
        <f t="shared" si="11"/>
        <v>#DIV/0!</v>
      </c>
      <c r="AE17" t="e" s="0">
        <f t="shared" si="12"/>
        <v>#DIV/0!</v>
      </c>
      <c r="AG17" s="1" t="e">
        <f>_xlfn.STDEV.S(baseCase_projects!$B16:$AE16)</f>
        <v>#DIV/0!</v>
      </c>
      <c r="AH17" s="1" t="e">
        <f>_xlfn.STDEV.S(highContagion_projects!$B16:$AE16)</f>
        <v>#DIV/0!</v>
      </c>
      <c r="AI17" s="1" t="e">
        <f>_xlfn.STDEV.S(highProf_projects!$B16:$AE16)</f>
        <v>#DIV/0!</v>
      </c>
      <c r="AJ17" s="1" t="e">
        <f>_xlfn.STDEV.S(combined_projects!$B16:$AE16)</f>
        <v>#DIV/0!</v>
      </c>
      <c r="AL17" t="e" s="0">
        <f t="shared" si="13"/>
        <v>#DIV/0!</v>
      </c>
      <c r="AM17" t="e" s="0">
        <f t="shared" si="2"/>
        <v>#DIV/0!</v>
      </c>
      <c r="AN17" t="e" s="0">
        <f t="shared" si="3"/>
        <v>#DIV/0!</v>
      </c>
      <c r="AO17" t="e" s="0">
        <f t="shared" si="4"/>
        <v>#DIV/0!</v>
      </c>
    </row>
    <row r="18" spans="7:41" x14ac:dyDescent="0.3">
      <c r="G18" s="0">
        <v>2024</v>
      </c>
      <c r="H18" s="1" t="e">
        <f>AVERAGE(baseCase_ECs!$B17:$AE17)</f>
        <v>#DIV/0!</v>
      </c>
      <c r="I18" s="1" t="e">
        <f>AVERAGE(highContagion_ECs!$B17:$AE17)</f>
        <v>#DIV/0!</v>
      </c>
      <c r="J18" s="1" t="e">
        <f>AVERAGE(highProf_ECs!$B17:$AE17)</f>
        <v>#DIV/0!</v>
      </c>
      <c r="K18" s="1" t="e">
        <f>AVERAGE(combined_ECs!$B17:$AE17)</f>
        <v>#DIV/0!</v>
      </c>
      <c r="L18" s="1"/>
      <c r="M18" s="1" t="e">
        <f>AVERAGE(baseCase_projects!$B17:$AE17)</f>
        <v>#DIV/0!</v>
      </c>
      <c r="N18" s="1" t="e">
        <f>AVERAGE(highContagion_projects!$B17:$AE17)</f>
        <v>#DIV/0!</v>
      </c>
      <c r="O18" s="1" t="e">
        <f>AVERAGE(highProf_projects!$B17:$AE17)</f>
        <v>#DIV/0!</v>
      </c>
      <c r="P18" s="1" t="e">
        <f>AVERAGE(combined_projects!$B17:$AE17)</f>
        <v>#DIV/0!</v>
      </c>
      <c r="R18" s="2" t="e">
        <f t="shared" si="5"/>
        <v>#DIV/0!</v>
      </c>
      <c r="S18" s="2" t="e">
        <f t="shared" si="6"/>
        <v>#DIV/0!</v>
      </c>
      <c r="T18" s="2" t="e">
        <f t="shared" si="7"/>
        <v>#DIV/0!</v>
      </c>
      <c r="U18" s="2" t="e">
        <f t="shared" si="8"/>
        <v>#DIV/0!</v>
      </c>
      <c r="W18" s="1" t="e">
        <f>_xlfn.STDEV.S(baseCase_ECs!$B17:$AE17)</f>
        <v>#DIV/0!</v>
      </c>
      <c r="X18" s="1" t="e">
        <f>_xlfn.STDEV.S(highContagion_ECs!$B17:$AE17)</f>
        <v>#DIV/0!</v>
      </c>
      <c r="Y18" s="1" t="e">
        <f>_xlfn.STDEV.S(highProf_ECs!$B17:$AE17)</f>
        <v>#DIV/0!</v>
      </c>
      <c r="Z18" s="1" t="e">
        <f>_xlfn.STDEV.S(combined_ECs!$B17:$AE17)</f>
        <v>#DIV/0!</v>
      </c>
      <c r="AB18" t="e" s="0">
        <f t="shared" si="9"/>
        <v>#DIV/0!</v>
      </c>
      <c r="AC18" t="e" s="0">
        <f t="shared" si="10"/>
        <v>#DIV/0!</v>
      </c>
      <c r="AD18" t="e" s="0">
        <f t="shared" si="11"/>
        <v>#DIV/0!</v>
      </c>
      <c r="AE18" t="e" s="0">
        <f t="shared" si="12"/>
        <v>#DIV/0!</v>
      </c>
      <c r="AG18" s="1" t="e">
        <f>_xlfn.STDEV.S(baseCase_projects!$B17:$AE17)</f>
        <v>#DIV/0!</v>
      </c>
      <c r="AH18" s="1" t="e">
        <f>_xlfn.STDEV.S(highContagion_projects!$B17:$AE17)</f>
        <v>#DIV/0!</v>
      </c>
      <c r="AI18" s="1" t="e">
        <f>_xlfn.STDEV.S(highProf_projects!$B17:$AE17)</f>
        <v>#DIV/0!</v>
      </c>
      <c r="AJ18" s="1" t="e">
        <f>_xlfn.STDEV.S(combined_projects!$B17:$AE17)</f>
        <v>#DIV/0!</v>
      </c>
      <c r="AL18" t="e" s="0">
        <f t="shared" si="13"/>
        <v>#DIV/0!</v>
      </c>
      <c r="AM18" t="e" s="0">
        <f t="shared" si="2"/>
        <v>#DIV/0!</v>
      </c>
      <c r="AN18" t="e" s="0">
        <f t="shared" si="3"/>
        <v>#DIV/0!</v>
      </c>
      <c r="AO18" t="e" s="0">
        <f t="shared" si="4"/>
        <v>#DIV/0!</v>
      </c>
    </row>
    <row r="19" spans="7:41" x14ac:dyDescent="0.3">
      <c r="G19" s="0">
        <v>2025</v>
      </c>
      <c r="H19" s="1" t="e">
        <f>AVERAGE(baseCase_ECs!$B18:$AE18)</f>
        <v>#DIV/0!</v>
      </c>
      <c r="I19" s="1" t="e">
        <f>AVERAGE(highContagion_ECs!$B18:$AE18)</f>
        <v>#DIV/0!</v>
      </c>
      <c r="J19" s="1" t="e">
        <f>AVERAGE(highProf_ECs!$B18:$AE18)</f>
        <v>#DIV/0!</v>
      </c>
      <c r="K19" s="1" t="e">
        <f>AVERAGE(combined_ECs!$B18:$AE18)</f>
        <v>#DIV/0!</v>
      </c>
      <c r="L19" s="1"/>
      <c r="M19" s="1" t="e">
        <f>AVERAGE(baseCase_projects!$B18:$AE18)</f>
        <v>#DIV/0!</v>
      </c>
      <c r="N19" s="1" t="e">
        <f>AVERAGE(highContagion_projects!$B18:$AE18)</f>
        <v>#DIV/0!</v>
      </c>
      <c r="O19" s="1" t="e">
        <f>AVERAGE(highProf_projects!$B18:$AE18)</f>
        <v>#DIV/0!</v>
      </c>
      <c r="P19" s="1" t="e">
        <f>AVERAGE(combined_projects!$B18:$AE18)</f>
        <v>#DIV/0!</v>
      </c>
      <c r="R19" s="2" t="e">
        <f t="shared" si="5"/>
        <v>#DIV/0!</v>
      </c>
      <c r="S19" s="2" t="e">
        <f t="shared" si="6"/>
        <v>#DIV/0!</v>
      </c>
      <c r="T19" s="2" t="e">
        <f t="shared" si="7"/>
        <v>#DIV/0!</v>
      </c>
      <c r="U19" s="2" t="e">
        <f t="shared" si="8"/>
        <v>#DIV/0!</v>
      </c>
      <c r="W19" s="1" t="e">
        <f>_xlfn.STDEV.S(baseCase_ECs!$B18:$AE18)</f>
        <v>#DIV/0!</v>
      </c>
      <c r="X19" s="1" t="e">
        <f>_xlfn.STDEV.S(highContagion_ECs!$B18:$AE18)</f>
        <v>#DIV/0!</v>
      </c>
      <c r="Y19" s="1" t="e">
        <f>_xlfn.STDEV.S(highProf_ECs!$B18:$AE18)</f>
        <v>#DIV/0!</v>
      </c>
      <c r="Z19" s="1" t="e">
        <f>_xlfn.STDEV.S(combined_ECs!$B18:$AE18)</f>
        <v>#DIV/0!</v>
      </c>
      <c r="AB19" t="e" s="0">
        <f t="shared" si="9"/>
        <v>#DIV/0!</v>
      </c>
      <c r="AC19" t="e" s="0">
        <f t="shared" si="10"/>
        <v>#DIV/0!</v>
      </c>
      <c r="AD19" t="e" s="0">
        <f t="shared" si="11"/>
        <v>#DIV/0!</v>
      </c>
      <c r="AE19" t="e" s="0">
        <f t="shared" si="12"/>
        <v>#DIV/0!</v>
      </c>
      <c r="AG19" s="1" t="e">
        <f>_xlfn.STDEV.S(baseCase_projects!$B18:$AE18)</f>
        <v>#DIV/0!</v>
      </c>
      <c r="AH19" s="1" t="e">
        <f>_xlfn.STDEV.S(highContagion_projects!$B18:$AE18)</f>
        <v>#DIV/0!</v>
      </c>
      <c r="AI19" s="1" t="e">
        <f>_xlfn.STDEV.S(highProf_projects!$B18:$AE18)</f>
        <v>#DIV/0!</v>
      </c>
      <c r="AJ19" s="1" t="e">
        <f>_xlfn.STDEV.S(combined_projects!$B18:$AE18)</f>
        <v>#DIV/0!</v>
      </c>
      <c r="AL19" t="e" s="0">
        <f t="shared" si="13"/>
        <v>#DIV/0!</v>
      </c>
      <c r="AM19" t="e" s="0">
        <f t="shared" si="2"/>
        <v>#DIV/0!</v>
      </c>
      <c r="AN19" t="e" s="0">
        <f t="shared" si="3"/>
        <v>#DIV/0!</v>
      </c>
      <c r="AO19" t="e" s="0">
        <f t="shared" si="4"/>
        <v>#DIV/0!</v>
      </c>
    </row>
    <row r="20" spans="7:41" x14ac:dyDescent="0.3">
      <c r="G20" s="0">
        <v>2026</v>
      </c>
      <c r="H20" s="1" t="e">
        <f>AVERAGE(baseCase_ECs!$B19:$AE19)</f>
        <v>#DIV/0!</v>
      </c>
      <c r="I20" s="1" t="e">
        <f>AVERAGE(highContagion_ECs!$B19:$AE19)</f>
        <v>#DIV/0!</v>
      </c>
      <c r="J20" s="1" t="e">
        <f>AVERAGE(highProf_ECs!$B19:$AE19)</f>
        <v>#DIV/0!</v>
      </c>
      <c r="K20" s="1" t="e">
        <f>AVERAGE(combined_ECs!$B19:$AE19)</f>
        <v>#DIV/0!</v>
      </c>
      <c r="L20" s="1"/>
      <c r="M20" s="1" t="e">
        <f>AVERAGE(baseCase_projects!$B19:$AE19)</f>
        <v>#DIV/0!</v>
      </c>
      <c r="N20" s="1" t="e">
        <f>AVERAGE(highContagion_projects!$B19:$AE19)</f>
        <v>#DIV/0!</v>
      </c>
      <c r="O20" s="1" t="e">
        <f>AVERAGE(highProf_projects!$B19:$AE19)</f>
        <v>#DIV/0!</v>
      </c>
      <c r="P20" s="1" t="e">
        <f>AVERAGE(combined_projects!$B19:$AE19)</f>
        <v>#DIV/0!</v>
      </c>
      <c r="R20" s="2" t="e">
        <f t="shared" si="5"/>
        <v>#DIV/0!</v>
      </c>
      <c r="S20" s="2" t="e">
        <f t="shared" si="6"/>
        <v>#DIV/0!</v>
      </c>
      <c r="T20" s="2" t="e">
        <f t="shared" si="7"/>
        <v>#DIV/0!</v>
      </c>
      <c r="U20" s="2" t="e">
        <f t="shared" si="8"/>
        <v>#DIV/0!</v>
      </c>
      <c r="W20" s="1" t="e">
        <f>_xlfn.STDEV.S(baseCase_ECs!$B19:$AE19)</f>
        <v>#DIV/0!</v>
      </c>
      <c r="X20" s="1" t="e">
        <f>_xlfn.STDEV.S(highContagion_ECs!$B19:$AE19)</f>
        <v>#DIV/0!</v>
      </c>
      <c r="Y20" s="1" t="e">
        <f>_xlfn.STDEV.S(highProf_ECs!$B19:$AE19)</f>
        <v>#DIV/0!</v>
      </c>
      <c r="Z20" s="1" t="e">
        <f>_xlfn.STDEV.S(combined_ECs!$B19:$AE19)</f>
        <v>#DIV/0!</v>
      </c>
      <c r="AB20" t="e" s="0">
        <f t="shared" si="9"/>
        <v>#DIV/0!</v>
      </c>
      <c r="AC20" t="e" s="0">
        <f t="shared" si="10"/>
        <v>#DIV/0!</v>
      </c>
      <c r="AD20" t="e" s="0">
        <f t="shared" si="11"/>
        <v>#DIV/0!</v>
      </c>
      <c r="AE20" t="e" s="0">
        <f t="shared" si="12"/>
        <v>#DIV/0!</v>
      </c>
      <c r="AG20" s="1" t="e">
        <f>_xlfn.STDEV.S(baseCase_projects!$B19:$AE19)</f>
        <v>#DIV/0!</v>
      </c>
      <c r="AH20" s="1" t="e">
        <f>_xlfn.STDEV.S(highContagion_projects!$B19:$AE19)</f>
        <v>#DIV/0!</v>
      </c>
      <c r="AI20" s="1" t="e">
        <f>_xlfn.STDEV.S(highProf_projects!$B19:$AE19)</f>
        <v>#DIV/0!</v>
      </c>
      <c r="AJ20" s="1" t="e">
        <f>_xlfn.STDEV.S(combined_projects!$B19:$AE19)</f>
        <v>#DIV/0!</v>
      </c>
      <c r="AL20" t="e" s="0">
        <f t="shared" si="13"/>
        <v>#DIV/0!</v>
      </c>
      <c r="AM20" t="e" s="0">
        <f t="shared" si="2"/>
        <v>#DIV/0!</v>
      </c>
      <c r="AN20" t="e" s="0">
        <f t="shared" si="3"/>
        <v>#DIV/0!</v>
      </c>
      <c r="AO20" t="e" s="0">
        <f t="shared" si="4"/>
        <v>#DIV/0!</v>
      </c>
    </row>
    <row r="21" spans="7:41" x14ac:dyDescent="0.3">
      <c r="G21" s="0">
        <v>2027</v>
      </c>
      <c r="H21" s="1" t="e">
        <f>AVERAGE(baseCase_ECs!$B20:$AE20)</f>
        <v>#DIV/0!</v>
      </c>
      <c r="I21" s="1" t="e">
        <f>AVERAGE(highContagion_ECs!$B20:$AE20)</f>
        <v>#DIV/0!</v>
      </c>
      <c r="J21" s="1" t="e">
        <f>AVERAGE(highProf_ECs!$B20:$AE20)</f>
        <v>#DIV/0!</v>
      </c>
      <c r="K21" s="1" t="e">
        <f>AVERAGE(combined_ECs!$B20:$AE20)</f>
        <v>#DIV/0!</v>
      </c>
      <c r="L21" s="1"/>
      <c r="M21" s="1" t="e">
        <f>AVERAGE(baseCase_projects!$B20:$AE20)</f>
        <v>#DIV/0!</v>
      </c>
      <c r="N21" s="1" t="e">
        <f>AVERAGE(highContagion_projects!$B20:$AE20)</f>
        <v>#DIV/0!</v>
      </c>
      <c r="O21" s="1" t="e">
        <f>AVERAGE(highProf_projects!$B20:$AE20)</f>
        <v>#DIV/0!</v>
      </c>
      <c r="P21" s="1" t="e">
        <f>AVERAGE(combined_projects!$B20:$AE20)</f>
        <v>#DIV/0!</v>
      </c>
      <c r="R21" s="2" t="e">
        <f t="shared" si="5"/>
        <v>#DIV/0!</v>
      </c>
      <c r="S21" s="2" t="e">
        <f t="shared" si="6"/>
        <v>#DIV/0!</v>
      </c>
      <c r="T21" s="2" t="e">
        <f t="shared" si="7"/>
        <v>#DIV/0!</v>
      </c>
      <c r="U21" s="2" t="e">
        <f t="shared" si="8"/>
        <v>#DIV/0!</v>
      </c>
      <c r="W21" s="1" t="e">
        <f>_xlfn.STDEV.S(baseCase_ECs!$B20:$AE20)</f>
        <v>#DIV/0!</v>
      </c>
      <c r="X21" s="1" t="e">
        <f>_xlfn.STDEV.S(highContagion_ECs!$B20:$AE20)</f>
        <v>#DIV/0!</v>
      </c>
      <c r="Y21" s="1" t="e">
        <f>_xlfn.STDEV.S(highProf_ECs!$B20:$AE20)</f>
        <v>#DIV/0!</v>
      </c>
      <c r="Z21" s="1" t="e">
        <f>_xlfn.STDEV.S(combined_ECs!$B20:$AE20)</f>
        <v>#DIV/0!</v>
      </c>
      <c r="AB21" t="e" s="0">
        <f t="shared" si="9"/>
        <v>#DIV/0!</v>
      </c>
      <c r="AC21" t="e" s="0">
        <f t="shared" si="10"/>
        <v>#DIV/0!</v>
      </c>
      <c r="AD21" t="e" s="0">
        <f t="shared" si="11"/>
        <v>#DIV/0!</v>
      </c>
      <c r="AE21" t="e" s="0">
        <f t="shared" si="12"/>
        <v>#DIV/0!</v>
      </c>
      <c r="AG21" s="1" t="e">
        <f>_xlfn.STDEV.S(baseCase_projects!$B20:$AE20)</f>
        <v>#DIV/0!</v>
      </c>
      <c r="AH21" s="1" t="e">
        <f>_xlfn.STDEV.S(highContagion_projects!$B20:$AE20)</f>
        <v>#DIV/0!</v>
      </c>
      <c r="AI21" s="1" t="e">
        <f>_xlfn.STDEV.S(highProf_projects!$B20:$AE20)</f>
        <v>#DIV/0!</v>
      </c>
      <c r="AJ21" s="1" t="e">
        <f>_xlfn.STDEV.S(combined_projects!$B20:$AE20)</f>
        <v>#DIV/0!</v>
      </c>
      <c r="AL21" t="e" s="0">
        <f t="shared" si="13"/>
        <v>#DIV/0!</v>
      </c>
      <c r="AM21" t="e" s="0">
        <f t="shared" si="2"/>
        <v>#DIV/0!</v>
      </c>
      <c r="AN21" t="e" s="0">
        <f t="shared" si="3"/>
        <v>#DIV/0!</v>
      </c>
      <c r="AO21" t="e" s="0">
        <f t="shared" si="4"/>
        <v>#DIV/0!</v>
      </c>
    </row>
    <row r="22" spans="7:41" x14ac:dyDescent="0.3">
      <c r="G22" s="0">
        <v>2028</v>
      </c>
      <c r="H22" s="1" t="e">
        <f>AVERAGE(baseCase_ECs!$B21:$AE21)</f>
        <v>#DIV/0!</v>
      </c>
      <c r="I22" s="1" t="e">
        <f>AVERAGE(highContagion_ECs!$B21:$AE21)</f>
        <v>#DIV/0!</v>
      </c>
      <c r="J22" s="1" t="e">
        <f>AVERAGE(highProf_ECs!$B21:$AE21)</f>
        <v>#DIV/0!</v>
      </c>
      <c r="K22" s="1" t="e">
        <f>AVERAGE(combined_ECs!$B21:$AE21)</f>
        <v>#DIV/0!</v>
      </c>
      <c r="L22" s="1"/>
      <c r="M22" s="1" t="e">
        <f>AVERAGE(baseCase_projects!$B21:$AE21)</f>
        <v>#DIV/0!</v>
      </c>
      <c r="N22" s="1" t="e">
        <f>AVERAGE(highContagion_projects!$B21:$AE21)</f>
        <v>#DIV/0!</v>
      </c>
      <c r="O22" s="1" t="e">
        <f>AVERAGE(highProf_projects!$B21:$AE21)</f>
        <v>#DIV/0!</v>
      </c>
      <c r="P22" s="1" t="e">
        <f>AVERAGE(combined_projects!$B21:$AE21)</f>
        <v>#DIV/0!</v>
      </c>
      <c r="R22" s="2" t="e">
        <f t="shared" si="5"/>
        <v>#DIV/0!</v>
      </c>
      <c r="S22" s="2" t="e">
        <f t="shared" si="6"/>
        <v>#DIV/0!</v>
      </c>
      <c r="T22" s="2" t="e">
        <f t="shared" si="7"/>
        <v>#DIV/0!</v>
      </c>
      <c r="U22" s="2" t="e">
        <f t="shared" si="8"/>
        <v>#DIV/0!</v>
      </c>
      <c r="W22" s="1" t="e">
        <f>_xlfn.STDEV.S(baseCase_ECs!$B21:$AE21)</f>
        <v>#DIV/0!</v>
      </c>
      <c r="X22" s="1" t="e">
        <f>_xlfn.STDEV.S(highContagion_ECs!$B21:$AE21)</f>
        <v>#DIV/0!</v>
      </c>
      <c r="Y22" s="1" t="e">
        <f>_xlfn.STDEV.S(highProf_ECs!$B21:$AE21)</f>
        <v>#DIV/0!</v>
      </c>
      <c r="Z22" s="1" t="e">
        <f>_xlfn.STDEV.S(combined_ECs!$B21:$AE21)</f>
        <v>#DIV/0!</v>
      </c>
      <c r="AB22" t="e" s="0">
        <f t="shared" si="9"/>
        <v>#DIV/0!</v>
      </c>
      <c r="AC22" t="e" s="0">
        <f t="shared" si="10"/>
        <v>#DIV/0!</v>
      </c>
      <c r="AD22" t="e" s="0">
        <f t="shared" si="11"/>
        <v>#DIV/0!</v>
      </c>
      <c r="AE22" t="e" s="0">
        <f t="shared" si="12"/>
        <v>#DIV/0!</v>
      </c>
      <c r="AG22" s="1" t="e">
        <f>_xlfn.STDEV.S(baseCase_projects!$B21:$AE21)</f>
        <v>#DIV/0!</v>
      </c>
      <c r="AH22" s="1" t="e">
        <f>_xlfn.STDEV.S(highContagion_projects!$B21:$AE21)</f>
        <v>#DIV/0!</v>
      </c>
      <c r="AI22" s="1" t="e">
        <f>_xlfn.STDEV.S(highProf_projects!$B21:$AE21)</f>
        <v>#DIV/0!</v>
      </c>
      <c r="AJ22" s="1" t="e">
        <f>_xlfn.STDEV.S(combined_projects!$B21:$AE21)</f>
        <v>#DIV/0!</v>
      </c>
      <c r="AL22" t="e" s="0">
        <f t="shared" si="13"/>
        <v>#DIV/0!</v>
      </c>
      <c r="AM22" t="e" s="0">
        <f t="shared" si="2"/>
        <v>#DIV/0!</v>
      </c>
      <c r="AN22" t="e" s="0">
        <f t="shared" si="3"/>
        <v>#DIV/0!</v>
      </c>
      <c r="AO22" t="e" s="0">
        <f t="shared" si="4"/>
        <v>#DIV/0!</v>
      </c>
    </row>
    <row r="23" spans="7:41" x14ac:dyDescent="0.3">
      <c r="G23" s="0">
        <v>2029</v>
      </c>
      <c r="H23" s="1" t="e">
        <f>AVERAGE(baseCase_ECs!$B22:$AE22)</f>
        <v>#DIV/0!</v>
      </c>
      <c r="I23" s="1" t="e">
        <f>AVERAGE(highContagion_ECs!$B22:$AE22)</f>
        <v>#DIV/0!</v>
      </c>
      <c r="J23" s="1" t="e">
        <f>AVERAGE(highProf_ECs!$B22:$AE22)</f>
        <v>#DIV/0!</v>
      </c>
      <c r="K23" s="1" t="e">
        <f>AVERAGE(combined_ECs!$B22:$AE22)</f>
        <v>#DIV/0!</v>
      </c>
      <c r="L23" s="1"/>
      <c r="M23" s="1" t="e">
        <f>AVERAGE(baseCase_projects!$B22:$AE22)</f>
        <v>#DIV/0!</v>
      </c>
      <c r="N23" s="1" t="e">
        <f>AVERAGE(highContagion_projects!$B22:$AE22)</f>
        <v>#DIV/0!</v>
      </c>
      <c r="O23" s="1" t="e">
        <f>AVERAGE(highProf_projects!$B22:$AE22)</f>
        <v>#DIV/0!</v>
      </c>
      <c r="P23" s="1" t="e">
        <f>AVERAGE(combined_projects!$B22:$AE22)</f>
        <v>#DIV/0!</v>
      </c>
      <c r="R23" s="2" t="e">
        <f t="shared" si="5"/>
        <v>#DIV/0!</v>
      </c>
      <c r="S23" s="2" t="e">
        <f t="shared" si="6"/>
        <v>#DIV/0!</v>
      </c>
      <c r="T23" s="2" t="e">
        <f t="shared" si="7"/>
        <v>#DIV/0!</v>
      </c>
      <c r="U23" s="2" t="e">
        <f t="shared" si="8"/>
        <v>#DIV/0!</v>
      </c>
      <c r="W23" s="1" t="e">
        <f>_xlfn.STDEV.S(baseCase_ECs!$B22:$AE22)</f>
        <v>#DIV/0!</v>
      </c>
      <c r="X23" s="1" t="e">
        <f>_xlfn.STDEV.S(highContagion_ECs!$B22:$AE22)</f>
        <v>#DIV/0!</v>
      </c>
      <c r="Y23" s="1" t="e">
        <f>_xlfn.STDEV.S(highProf_ECs!$B22:$AE22)</f>
        <v>#DIV/0!</v>
      </c>
      <c r="Z23" s="1" t="e">
        <f>_xlfn.STDEV.S(combined_ECs!$B22:$AE22)</f>
        <v>#DIV/0!</v>
      </c>
      <c r="AB23" t="e" s="0">
        <f t="shared" si="9"/>
        <v>#DIV/0!</v>
      </c>
      <c r="AC23" t="e" s="0">
        <f t="shared" si="10"/>
        <v>#DIV/0!</v>
      </c>
      <c r="AD23" t="e" s="0">
        <f t="shared" si="11"/>
        <v>#DIV/0!</v>
      </c>
      <c r="AE23" t="e" s="0">
        <f t="shared" si="12"/>
        <v>#DIV/0!</v>
      </c>
      <c r="AG23" s="1" t="e">
        <f>_xlfn.STDEV.S(baseCase_projects!$B22:$AE22)</f>
        <v>#DIV/0!</v>
      </c>
      <c r="AH23" s="1" t="e">
        <f>_xlfn.STDEV.S(highContagion_projects!$B22:$AE22)</f>
        <v>#DIV/0!</v>
      </c>
      <c r="AI23" s="1" t="e">
        <f>_xlfn.STDEV.S(highProf_projects!$B22:$AE22)</f>
        <v>#DIV/0!</v>
      </c>
      <c r="AJ23" s="1" t="e">
        <f>_xlfn.STDEV.S(combined_projects!$B22:$AE22)</f>
        <v>#DIV/0!</v>
      </c>
      <c r="AL23" t="e" s="0">
        <f t="shared" si="13"/>
        <v>#DIV/0!</v>
      </c>
      <c r="AM23" t="e" s="0">
        <f t="shared" si="2"/>
        <v>#DIV/0!</v>
      </c>
      <c r="AN23" t="e" s="0">
        <f t="shared" si="3"/>
        <v>#DIV/0!</v>
      </c>
      <c r="AO23" t="e" s="0">
        <f t="shared" si="4"/>
        <v>#DIV/0!</v>
      </c>
    </row>
    <row r="24" spans="7:41" x14ac:dyDescent="0.3">
      <c r="G24" s="0">
        <v>2030</v>
      </c>
      <c r="H24" s="1" t="e">
        <f>AVERAGE(baseCase_ECs!$B23:$AE23)</f>
        <v>#DIV/0!</v>
      </c>
      <c r="I24" s="1" t="e">
        <f>AVERAGE(highContagion_ECs!$B23:$AE23)</f>
        <v>#DIV/0!</v>
      </c>
      <c r="J24" s="1" t="e">
        <f>AVERAGE(highProf_ECs!$B23:$AE23)</f>
        <v>#DIV/0!</v>
      </c>
      <c r="K24" s="1" t="e">
        <f>AVERAGE(combined_ECs!$B23:$AE23)</f>
        <v>#DIV/0!</v>
      </c>
      <c r="L24" s="1"/>
      <c r="M24" s="1" t="e">
        <f>AVERAGE(baseCase_projects!$B23:$AE23)</f>
        <v>#DIV/0!</v>
      </c>
      <c r="N24" s="1" t="e">
        <f>AVERAGE(highContagion_projects!$B23:$AE23)</f>
        <v>#DIV/0!</v>
      </c>
      <c r="O24" s="1" t="e">
        <f>AVERAGE(highProf_projects!$B23:$AE23)</f>
        <v>#DIV/0!</v>
      </c>
      <c r="P24" s="1" t="e">
        <f>AVERAGE(combined_projects!$B23:$AE23)</f>
        <v>#DIV/0!</v>
      </c>
      <c r="R24" s="2" t="e">
        <f t="shared" si="5"/>
        <v>#DIV/0!</v>
      </c>
      <c r="S24" s="2" t="e">
        <f t="shared" si="6"/>
        <v>#DIV/0!</v>
      </c>
      <c r="T24" s="2" t="e">
        <f t="shared" si="7"/>
        <v>#DIV/0!</v>
      </c>
      <c r="U24" s="2" t="e">
        <f t="shared" si="8"/>
        <v>#DIV/0!</v>
      </c>
      <c r="W24" s="1" t="e">
        <f>_xlfn.STDEV.S(baseCase_ECs!$B23:$AE23)</f>
        <v>#DIV/0!</v>
      </c>
      <c r="X24" s="1" t="e">
        <f>_xlfn.STDEV.S(highContagion_ECs!$B23:$AE23)</f>
        <v>#DIV/0!</v>
      </c>
      <c r="Y24" s="1" t="e">
        <f>_xlfn.STDEV.S(highProf_ECs!$B23:$AE23)</f>
        <v>#DIV/0!</v>
      </c>
      <c r="Z24" s="1" t="e">
        <f>_xlfn.STDEV.S(combined_ECs!$B23:$AE23)</f>
        <v>#DIV/0!</v>
      </c>
      <c r="AB24" t="e" s="0">
        <f t="shared" si="9"/>
        <v>#DIV/0!</v>
      </c>
      <c r="AC24" t="e" s="0">
        <f t="shared" si="10"/>
        <v>#DIV/0!</v>
      </c>
      <c r="AD24" t="e" s="0">
        <f t="shared" si="11"/>
        <v>#DIV/0!</v>
      </c>
      <c r="AE24" t="e" s="0">
        <f t="shared" si="12"/>
        <v>#DIV/0!</v>
      </c>
      <c r="AG24" s="1" t="e">
        <f>_xlfn.STDEV.S(baseCase_projects!$B23:$AE23)</f>
        <v>#DIV/0!</v>
      </c>
      <c r="AH24" s="1" t="e">
        <f>_xlfn.STDEV.S(highContagion_projects!$B23:$AE23)</f>
        <v>#DIV/0!</v>
      </c>
      <c r="AI24" s="1" t="e">
        <f>_xlfn.STDEV.S(highProf_projects!$B23:$AE23)</f>
        <v>#DIV/0!</v>
      </c>
      <c r="AJ24" s="1" t="e">
        <f>_xlfn.STDEV.S(combined_projects!$B23:$AE23)</f>
        <v>#DIV/0!</v>
      </c>
      <c r="AL24" t="e" s="0">
        <f t="shared" si="13"/>
        <v>#DIV/0!</v>
      </c>
      <c r="AM24" t="e" s="0">
        <f t="shared" si="2"/>
        <v>#DIV/0!</v>
      </c>
      <c r="AN24" t="e" s="0">
        <f t="shared" si="3"/>
        <v>#DIV/0!</v>
      </c>
      <c r="AO24" t="e" s="0">
        <f t="shared" si="4"/>
        <v>#DIV/0!</v>
      </c>
    </row>
    <row r="25" spans="7:41" x14ac:dyDescent="0.3">
      <c r="G25" s="0">
        <v>2031</v>
      </c>
      <c r="H25" s="1" t="e">
        <f>AVERAGE(baseCase_ECs!$B24:$AE24)</f>
        <v>#DIV/0!</v>
      </c>
      <c r="I25" s="1" t="e">
        <f>AVERAGE(highContagion_ECs!$B24:$AE24)</f>
        <v>#DIV/0!</v>
      </c>
      <c r="J25" s="1" t="e">
        <f>AVERAGE(highProf_ECs!$B24:$AE24)</f>
        <v>#DIV/0!</v>
      </c>
      <c r="K25" s="1" t="e">
        <f>AVERAGE(combined_ECs!$B24:$AE24)</f>
        <v>#DIV/0!</v>
      </c>
      <c r="L25" s="1"/>
      <c r="M25" s="1" t="e">
        <f>AVERAGE(baseCase_projects!$B24:$AE24)</f>
        <v>#DIV/0!</v>
      </c>
      <c r="N25" s="1" t="e">
        <f>AVERAGE(highContagion_projects!$B24:$AE24)</f>
        <v>#DIV/0!</v>
      </c>
      <c r="O25" s="1" t="e">
        <f>AVERAGE(highProf_projects!$B24:$AE24)</f>
        <v>#DIV/0!</v>
      </c>
      <c r="P25" s="1" t="e">
        <f>AVERAGE(combined_projects!$B24:$AE24)</f>
        <v>#DIV/0!</v>
      </c>
      <c r="R25" s="2" t="e">
        <f t="shared" si="5"/>
        <v>#DIV/0!</v>
      </c>
      <c r="S25" s="2" t="e">
        <f t="shared" si="6"/>
        <v>#DIV/0!</v>
      </c>
      <c r="T25" s="2" t="e">
        <f t="shared" si="7"/>
        <v>#DIV/0!</v>
      </c>
      <c r="U25" s="2" t="e">
        <f t="shared" si="8"/>
        <v>#DIV/0!</v>
      </c>
      <c r="W25" s="1" t="e">
        <f>_xlfn.STDEV.S(baseCase_ECs!$B24:$AE24)</f>
        <v>#DIV/0!</v>
      </c>
      <c r="X25" s="1" t="e">
        <f>_xlfn.STDEV.S(highContagion_ECs!$B24:$AE24)</f>
        <v>#DIV/0!</v>
      </c>
      <c r="Y25" s="1" t="e">
        <f>_xlfn.STDEV.S(highProf_ECs!$B24:$AE24)</f>
        <v>#DIV/0!</v>
      </c>
      <c r="Z25" s="1" t="e">
        <f>_xlfn.STDEV.S(combined_ECs!$B24:$AE24)</f>
        <v>#DIV/0!</v>
      </c>
      <c r="AB25" t="e" s="0">
        <f t="shared" si="9"/>
        <v>#DIV/0!</v>
      </c>
      <c r="AC25" t="e" s="0">
        <f t="shared" si="10"/>
        <v>#DIV/0!</v>
      </c>
      <c r="AD25" t="e" s="0">
        <f t="shared" si="11"/>
        <v>#DIV/0!</v>
      </c>
      <c r="AE25" t="e" s="0">
        <f t="shared" si="12"/>
        <v>#DIV/0!</v>
      </c>
      <c r="AG25" s="1" t="e">
        <f>_xlfn.STDEV.S(baseCase_projects!$B24:$AE24)</f>
        <v>#DIV/0!</v>
      </c>
      <c r="AH25" s="1" t="e">
        <f>_xlfn.STDEV.S(highContagion_projects!$B24:$AE24)</f>
        <v>#DIV/0!</v>
      </c>
      <c r="AI25" s="1" t="e">
        <f>_xlfn.STDEV.S(highProf_projects!$B24:$AE24)</f>
        <v>#DIV/0!</v>
      </c>
      <c r="AJ25" s="1" t="e">
        <f>_xlfn.STDEV.S(combined_projects!$B24:$AE24)</f>
        <v>#DIV/0!</v>
      </c>
      <c r="AL25" t="e" s="0">
        <f t="shared" si="13"/>
        <v>#DIV/0!</v>
      </c>
      <c r="AM25" t="e" s="0">
        <f t="shared" si="2"/>
        <v>#DIV/0!</v>
      </c>
      <c r="AN25" t="e" s="0">
        <f t="shared" si="3"/>
        <v>#DIV/0!</v>
      </c>
      <c r="AO25" t="e" s="0">
        <f t="shared" si="4"/>
        <v>#DIV/0!</v>
      </c>
    </row>
    <row r="26" spans="7:41" x14ac:dyDescent="0.3">
      <c r="G26" s="0">
        <v>2032</v>
      </c>
      <c r="H26" s="1" t="e">
        <f>AVERAGE(baseCase_ECs!$B25:$AE25)</f>
        <v>#DIV/0!</v>
      </c>
      <c r="I26" s="1" t="e">
        <f>AVERAGE(highContagion_ECs!$B25:$AE25)</f>
        <v>#DIV/0!</v>
      </c>
      <c r="J26" s="1" t="e">
        <f>AVERAGE(highProf_ECs!$B25:$AE25)</f>
        <v>#DIV/0!</v>
      </c>
      <c r="K26" s="1" t="e">
        <f>AVERAGE(combined_ECs!$B25:$AE25)</f>
        <v>#DIV/0!</v>
      </c>
      <c r="L26" s="1"/>
      <c r="M26" s="1" t="e">
        <f>AVERAGE(baseCase_projects!$B25:$AE25)</f>
        <v>#DIV/0!</v>
      </c>
      <c r="N26" s="1" t="e">
        <f>AVERAGE(highContagion_projects!$B25:$AE25)</f>
        <v>#DIV/0!</v>
      </c>
      <c r="O26" s="1" t="e">
        <f>AVERAGE(highProf_projects!$B25:$AE25)</f>
        <v>#DIV/0!</v>
      </c>
      <c r="P26" s="1" t="e">
        <f>AVERAGE(combined_projects!$B25:$AE25)</f>
        <v>#DIV/0!</v>
      </c>
      <c r="R26" s="2" t="e">
        <f t="shared" si="5"/>
        <v>#DIV/0!</v>
      </c>
      <c r="S26" s="2" t="e">
        <f t="shared" si="6"/>
        <v>#DIV/0!</v>
      </c>
      <c r="T26" s="2" t="e">
        <f t="shared" si="7"/>
        <v>#DIV/0!</v>
      </c>
      <c r="U26" s="2" t="e">
        <f t="shared" si="8"/>
        <v>#DIV/0!</v>
      </c>
      <c r="W26" s="1" t="e">
        <f>_xlfn.STDEV.S(baseCase_ECs!$B25:$AE25)</f>
        <v>#DIV/0!</v>
      </c>
      <c r="X26" s="1" t="e">
        <f>_xlfn.STDEV.S(highContagion_ECs!$B25:$AE25)</f>
        <v>#DIV/0!</v>
      </c>
      <c r="Y26" s="1" t="e">
        <f>_xlfn.STDEV.S(highProf_ECs!$B25:$AE25)</f>
        <v>#DIV/0!</v>
      </c>
      <c r="Z26" s="1" t="e">
        <f>_xlfn.STDEV.S(combined_ECs!$B25:$AE25)</f>
        <v>#DIV/0!</v>
      </c>
      <c r="AB26" t="e" s="0">
        <f t="shared" si="9"/>
        <v>#DIV/0!</v>
      </c>
      <c r="AC26" t="e" s="0">
        <f t="shared" si="10"/>
        <v>#DIV/0!</v>
      </c>
      <c r="AD26" t="e" s="0">
        <f t="shared" si="11"/>
        <v>#DIV/0!</v>
      </c>
      <c r="AE26" t="e" s="0">
        <f t="shared" si="12"/>
        <v>#DIV/0!</v>
      </c>
      <c r="AG26" s="1" t="e">
        <f>_xlfn.STDEV.S(baseCase_projects!$B25:$AE25)</f>
        <v>#DIV/0!</v>
      </c>
      <c r="AH26" s="1" t="e">
        <f>_xlfn.STDEV.S(highContagion_projects!$B25:$AE25)</f>
        <v>#DIV/0!</v>
      </c>
      <c r="AI26" s="1" t="e">
        <f>_xlfn.STDEV.S(highProf_projects!$B25:$AE25)</f>
        <v>#DIV/0!</v>
      </c>
      <c r="AJ26" s="1" t="e">
        <f>_xlfn.STDEV.S(combined_projects!$B25:$AE25)</f>
        <v>#DIV/0!</v>
      </c>
      <c r="AL26" t="e" s="0">
        <f t="shared" si="13"/>
        <v>#DIV/0!</v>
      </c>
      <c r="AM26" t="e" s="0">
        <f t="shared" si="2"/>
        <v>#DIV/0!</v>
      </c>
      <c r="AN26" t="e" s="0">
        <f t="shared" si="3"/>
        <v>#DIV/0!</v>
      </c>
      <c r="AO26" t="e" s="0">
        <f t="shared" si="4"/>
        <v>#DIV/0!</v>
      </c>
    </row>
    <row r="27" spans="7:41" x14ac:dyDescent="0.3">
      <c r="G27" s="0">
        <v>2033</v>
      </c>
      <c r="H27" s="1" t="e">
        <f>AVERAGE(baseCase_ECs!$B26:$AE26)</f>
        <v>#DIV/0!</v>
      </c>
      <c r="I27" s="1" t="e">
        <f>AVERAGE(highContagion_ECs!$B26:$AE26)</f>
        <v>#DIV/0!</v>
      </c>
      <c r="J27" s="1" t="e">
        <f>AVERAGE(highProf_ECs!$B26:$AE26)</f>
        <v>#DIV/0!</v>
      </c>
      <c r="K27" s="1" t="e">
        <f>AVERAGE(combined_ECs!$B26:$AE26)</f>
        <v>#DIV/0!</v>
      </c>
      <c r="L27" s="1"/>
      <c r="M27" s="1" t="e">
        <f>AVERAGE(baseCase_projects!$B26:$AE26)</f>
        <v>#DIV/0!</v>
      </c>
      <c r="N27" s="1" t="e">
        <f>AVERAGE(highContagion_projects!$B26:$AE26)</f>
        <v>#DIV/0!</v>
      </c>
      <c r="O27" s="1" t="e">
        <f>AVERAGE(highProf_projects!$B26:$AE26)</f>
        <v>#DIV/0!</v>
      </c>
      <c r="P27" s="1" t="e">
        <f>AVERAGE(combined_projects!$B26:$AE26)</f>
        <v>#DIV/0!</v>
      </c>
      <c r="R27" s="2" t="e">
        <f t="shared" si="5"/>
        <v>#DIV/0!</v>
      </c>
      <c r="S27" s="2" t="e">
        <f t="shared" si="6"/>
        <v>#DIV/0!</v>
      </c>
      <c r="T27" s="2" t="e">
        <f t="shared" si="7"/>
        <v>#DIV/0!</v>
      </c>
      <c r="U27" s="2" t="e">
        <f t="shared" si="8"/>
        <v>#DIV/0!</v>
      </c>
      <c r="W27" s="1" t="e">
        <f>_xlfn.STDEV.S(baseCase_ECs!$B26:$AE26)</f>
        <v>#DIV/0!</v>
      </c>
      <c r="X27" s="1" t="e">
        <f>_xlfn.STDEV.S(highContagion_ECs!$B26:$AE26)</f>
        <v>#DIV/0!</v>
      </c>
      <c r="Y27" s="1" t="e">
        <f>_xlfn.STDEV.S(highProf_ECs!$B26:$AE26)</f>
        <v>#DIV/0!</v>
      </c>
      <c r="Z27" s="1" t="e">
        <f>_xlfn.STDEV.S(combined_ECs!$B26:$AE26)</f>
        <v>#DIV/0!</v>
      </c>
      <c r="AB27" t="e" s="0">
        <f t="shared" si="9"/>
        <v>#DIV/0!</v>
      </c>
      <c r="AC27" t="e" s="0">
        <f t="shared" si="10"/>
        <v>#DIV/0!</v>
      </c>
      <c r="AD27" t="e" s="0">
        <f t="shared" si="11"/>
        <v>#DIV/0!</v>
      </c>
      <c r="AE27" t="e" s="0">
        <f t="shared" si="12"/>
        <v>#DIV/0!</v>
      </c>
      <c r="AG27" s="1" t="e">
        <f>_xlfn.STDEV.S(baseCase_projects!$B26:$AE26)</f>
        <v>#DIV/0!</v>
      </c>
      <c r="AH27" s="1" t="e">
        <f>_xlfn.STDEV.S(highContagion_projects!$B26:$AE26)</f>
        <v>#DIV/0!</v>
      </c>
      <c r="AI27" s="1" t="e">
        <f>_xlfn.STDEV.S(highProf_projects!$B26:$AE26)</f>
        <v>#DIV/0!</v>
      </c>
      <c r="AJ27" s="1" t="e">
        <f>_xlfn.STDEV.S(combined_projects!$B26:$AE26)</f>
        <v>#DIV/0!</v>
      </c>
      <c r="AL27" t="e" s="0">
        <f t="shared" si="13"/>
        <v>#DIV/0!</v>
      </c>
      <c r="AM27" t="e" s="0">
        <f t="shared" si="2"/>
        <v>#DIV/0!</v>
      </c>
      <c r="AN27" t="e" s="0">
        <f t="shared" si="3"/>
        <v>#DIV/0!</v>
      </c>
      <c r="AO27" t="e" s="0">
        <f t="shared" si="4"/>
        <v>#DIV/0!</v>
      </c>
    </row>
    <row r="28" spans="7:41" x14ac:dyDescent="0.3">
      <c r="G28" s="0">
        <v>2034</v>
      </c>
      <c r="H28" s="1" t="e">
        <f>AVERAGE(baseCase_ECs!$B27:$AE27)</f>
        <v>#DIV/0!</v>
      </c>
      <c r="I28" s="1" t="e">
        <f>AVERAGE(highContagion_ECs!$B27:$AE27)</f>
        <v>#DIV/0!</v>
      </c>
      <c r="J28" s="1" t="e">
        <f>AVERAGE(highProf_ECs!$B27:$AE27)</f>
        <v>#DIV/0!</v>
      </c>
      <c r="K28" s="1" t="e">
        <f>AVERAGE(combined_ECs!$B27:$AE27)</f>
        <v>#DIV/0!</v>
      </c>
      <c r="L28" s="1"/>
      <c r="M28" s="1" t="e">
        <f>AVERAGE(baseCase_projects!$B27:$AE27)</f>
        <v>#DIV/0!</v>
      </c>
      <c r="N28" s="1" t="e">
        <f>AVERAGE(highContagion_projects!$B27:$AE27)</f>
        <v>#DIV/0!</v>
      </c>
      <c r="O28" s="1" t="e">
        <f>AVERAGE(highProf_projects!$B27:$AE27)</f>
        <v>#DIV/0!</v>
      </c>
      <c r="P28" s="1" t="e">
        <f>AVERAGE(combined_projects!$B27:$AE27)</f>
        <v>#DIV/0!</v>
      </c>
      <c r="R28" s="2" t="e">
        <f t="shared" si="5"/>
        <v>#DIV/0!</v>
      </c>
      <c r="S28" s="2" t="e">
        <f t="shared" si="6"/>
        <v>#DIV/0!</v>
      </c>
      <c r="T28" s="2" t="e">
        <f t="shared" si="7"/>
        <v>#DIV/0!</v>
      </c>
      <c r="U28" s="2" t="e">
        <f t="shared" si="8"/>
        <v>#DIV/0!</v>
      </c>
      <c r="W28" s="1" t="e">
        <f>_xlfn.STDEV.S(baseCase_ECs!$B27:$AE27)</f>
        <v>#DIV/0!</v>
      </c>
      <c r="X28" s="1" t="e">
        <f>_xlfn.STDEV.S(highContagion_ECs!$B27:$AE27)</f>
        <v>#DIV/0!</v>
      </c>
      <c r="Y28" s="1" t="e">
        <f>_xlfn.STDEV.S(highProf_ECs!$B27:$AE27)</f>
        <v>#DIV/0!</v>
      </c>
      <c r="Z28" s="1" t="e">
        <f>_xlfn.STDEV.S(combined_ECs!$B27:$AE27)</f>
        <v>#DIV/0!</v>
      </c>
      <c r="AB28" t="e" s="0">
        <f t="shared" si="9"/>
        <v>#DIV/0!</v>
      </c>
      <c r="AC28" t="e" s="0">
        <f t="shared" si="10"/>
        <v>#DIV/0!</v>
      </c>
      <c r="AD28" t="e" s="0">
        <f t="shared" si="11"/>
        <v>#DIV/0!</v>
      </c>
      <c r="AE28" t="e" s="0">
        <f t="shared" si="12"/>
        <v>#DIV/0!</v>
      </c>
      <c r="AG28" s="1" t="e">
        <f>_xlfn.STDEV.S(baseCase_projects!$B27:$AE27)</f>
        <v>#DIV/0!</v>
      </c>
      <c r="AH28" s="1" t="e">
        <f>_xlfn.STDEV.S(highContagion_projects!$B27:$AE27)</f>
        <v>#DIV/0!</v>
      </c>
      <c r="AI28" s="1" t="e">
        <f>_xlfn.STDEV.S(highProf_projects!$B27:$AE27)</f>
        <v>#DIV/0!</v>
      </c>
      <c r="AJ28" s="1" t="e">
        <f>_xlfn.STDEV.S(combined_projects!$B27:$AE27)</f>
        <v>#DIV/0!</v>
      </c>
      <c r="AL28" t="e" s="0">
        <f t="shared" si="13"/>
        <v>#DIV/0!</v>
      </c>
      <c r="AM28" t="e" s="0">
        <f t="shared" si="2"/>
        <v>#DIV/0!</v>
      </c>
      <c r="AN28" t="e" s="0">
        <f t="shared" si="3"/>
        <v>#DIV/0!</v>
      </c>
      <c r="AO28" t="e" s="0">
        <f t="shared" si="4"/>
        <v>#DIV/0!</v>
      </c>
    </row>
    <row r="29" spans="7:41" x14ac:dyDescent="0.3">
      <c r="G29" s="0">
        <v>2035</v>
      </c>
      <c r="H29" s="1" t="e">
        <f>AVERAGE(baseCase_ECs!$B28:$AE28)</f>
        <v>#DIV/0!</v>
      </c>
      <c r="I29" s="1" t="e">
        <f>AVERAGE(highContagion_ECs!$B28:$AE28)</f>
        <v>#DIV/0!</v>
      </c>
      <c r="J29" s="1" t="e">
        <f>AVERAGE(highProf_ECs!$B28:$AE28)</f>
        <v>#DIV/0!</v>
      </c>
      <c r="K29" s="1" t="e">
        <f>AVERAGE(combined_ECs!$B28:$AE28)</f>
        <v>#DIV/0!</v>
      </c>
      <c r="L29" s="1"/>
      <c r="M29" s="1" t="e">
        <f>AVERAGE(baseCase_projects!$B28:$AE28)</f>
        <v>#DIV/0!</v>
      </c>
      <c r="N29" s="1" t="e">
        <f>AVERAGE(highContagion_projects!$B28:$AE28)</f>
        <v>#DIV/0!</v>
      </c>
      <c r="O29" s="1" t="e">
        <f>AVERAGE(highProf_projects!$B28:$AE28)</f>
        <v>#DIV/0!</v>
      </c>
      <c r="P29" s="1" t="e">
        <f>AVERAGE(combined_projects!$B28:$AE28)</f>
        <v>#DIV/0!</v>
      </c>
      <c r="R29" s="2" t="e">
        <f t="shared" si="5"/>
        <v>#DIV/0!</v>
      </c>
      <c r="S29" s="2" t="e">
        <f t="shared" si="6"/>
        <v>#DIV/0!</v>
      </c>
      <c r="T29" s="2" t="e">
        <f t="shared" si="7"/>
        <v>#DIV/0!</v>
      </c>
      <c r="U29" s="2" t="e">
        <f t="shared" si="8"/>
        <v>#DIV/0!</v>
      </c>
      <c r="W29" s="1" t="e">
        <f>_xlfn.STDEV.S(baseCase_ECs!$B28:$AE28)</f>
        <v>#DIV/0!</v>
      </c>
      <c r="X29" s="1" t="e">
        <f>_xlfn.STDEV.S(highContagion_ECs!$B28:$AE28)</f>
        <v>#DIV/0!</v>
      </c>
      <c r="Y29" s="1" t="e">
        <f>_xlfn.STDEV.S(highProf_ECs!$B28:$AE28)</f>
        <v>#DIV/0!</v>
      </c>
      <c r="Z29" s="1" t="e">
        <f>_xlfn.STDEV.S(combined_ECs!$B28:$AE28)</f>
        <v>#DIV/0!</v>
      </c>
      <c r="AB29" t="e" s="0">
        <f t="shared" si="9"/>
        <v>#DIV/0!</v>
      </c>
      <c r="AC29" t="e" s="0">
        <f t="shared" si="10"/>
        <v>#DIV/0!</v>
      </c>
      <c r="AD29" t="e" s="0">
        <f t="shared" si="11"/>
        <v>#DIV/0!</v>
      </c>
      <c r="AE29" t="e" s="0">
        <f t="shared" si="12"/>
        <v>#DIV/0!</v>
      </c>
      <c r="AG29" s="1" t="e">
        <f>_xlfn.STDEV.S(baseCase_projects!$B28:$AE28)</f>
        <v>#DIV/0!</v>
      </c>
      <c r="AH29" s="1" t="e">
        <f>_xlfn.STDEV.S(highContagion_projects!$B28:$AE28)</f>
        <v>#DIV/0!</v>
      </c>
      <c r="AI29" s="1" t="e">
        <f>_xlfn.STDEV.S(highProf_projects!$B28:$AE28)</f>
        <v>#DIV/0!</v>
      </c>
      <c r="AJ29" s="1" t="e">
        <f>_xlfn.STDEV.S(combined_projects!$B28:$AE28)</f>
        <v>#DIV/0!</v>
      </c>
      <c r="AL29" t="e" s="0">
        <f t="shared" si="13"/>
        <v>#DIV/0!</v>
      </c>
      <c r="AM29" t="e" s="0">
        <f t="shared" si="2"/>
        <v>#DIV/0!</v>
      </c>
      <c r="AN29" t="e" s="0">
        <f t="shared" si="3"/>
        <v>#DIV/0!</v>
      </c>
      <c r="AO29" t="e" s="0">
        <f t="shared" si="4"/>
        <v>#DIV/0!</v>
      </c>
    </row>
    <row r="30" spans="7:41" x14ac:dyDescent="0.3">
      <c r="G30" s="0">
        <v>2036</v>
      </c>
      <c r="H30" s="1" t="e">
        <f>AVERAGE(baseCase_ECs!$B29:$AE29)</f>
        <v>#DIV/0!</v>
      </c>
      <c r="I30" s="1" t="e">
        <f>AVERAGE(highContagion_ECs!$B29:$AE29)</f>
        <v>#DIV/0!</v>
      </c>
      <c r="J30" s="1" t="e">
        <f>AVERAGE(highProf_ECs!$B29:$AE29)</f>
        <v>#DIV/0!</v>
      </c>
      <c r="K30" s="1" t="e">
        <f>AVERAGE(combined_ECs!$B29:$AE29)</f>
        <v>#DIV/0!</v>
      </c>
      <c r="L30" s="1"/>
      <c r="M30" s="1" t="e">
        <f>AVERAGE(baseCase_projects!$B29:$AE29)</f>
        <v>#DIV/0!</v>
      </c>
      <c r="N30" s="1" t="e">
        <f>AVERAGE(highContagion_projects!$B29:$AE29)</f>
        <v>#DIV/0!</v>
      </c>
      <c r="O30" s="1" t="e">
        <f>AVERAGE(highProf_projects!$B29:$AE29)</f>
        <v>#DIV/0!</v>
      </c>
      <c r="P30" s="1" t="e">
        <f>AVERAGE(combined_projects!$B29:$AE29)</f>
        <v>#DIV/0!</v>
      </c>
      <c r="R30" s="2" t="e">
        <f t="shared" si="5"/>
        <v>#DIV/0!</v>
      </c>
      <c r="S30" s="2" t="e">
        <f t="shared" si="6"/>
        <v>#DIV/0!</v>
      </c>
      <c r="T30" s="2" t="e">
        <f t="shared" si="7"/>
        <v>#DIV/0!</v>
      </c>
      <c r="U30" s="2" t="e">
        <f t="shared" si="8"/>
        <v>#DIV/0!</v>
      </c>
      <c r="W30" s="1" t="e">
        <f>_xlfn.STDEV.S(baseCase_ECs!$B29:$AE29)</f>
        <v>#DIV/0!</v>
      </c>
      <c r="X30" s="1" t="e">
        <f>_xlfn.STDEV.S(highContagion_ECs!$B29:$AE29)</f>
        <v>#DIV/0!</v>
      </c>
      <c r="Y30" s="1" t="e">
        <f>_xlfn.STDEV.S(highProf_ECs!$B29:$AE29)</f>
        <v>#DIV/0!</v>
      </c>
      <c r="Z30" s="1" t="e">
        <f>_xlfn.STDEV.S(combined_ECs!$B29:$AE29)</f>
        <v>#DIV/0!</v>
      </c>
      <c r="AB30" t="e" s="0">
        <f t="shared" si="9"/>
        <v>#DIV/0!</v>
      </c>
      <c r="AC30" t="e" s="0">
        <f t="shared" si="10"/>
        <v>#DIV/0!</v>
      </c>
      <c r="AD30" t="e" s="0">
        <f t="shared" si="11"/>
        <v>#DIV/0!</v>
      </c>
      <c r="AE30" t="e" s="0">
        <f t="shared" si="12"/>
        <v>#DIV/0!</v>
      </c>
      <c r="AG30" s="1" t="e">
        <f>_xlfn.STDEV.S(baseCase_projects!$B29:$AE29)</f>
        <v>#DIV/0!</v>
      </c>
      <c r="AH30" s="1" t="e">
        <f>_xlfn.STDEV.S(highContagion_projects!$B29:$AE29)</f>
        <v>#DIV/0!</v>
      </c>
      <c r="AI30" s="1" t="e">
        <f>_xlfn.STDEV.S(highProf_projects!$B29:$AE29)</f>
        <v>#DIV/0!</v>
      </c>
      <c r="AJ30" s="1" t="e">
        <f>_xlfn.STDEV.S(combined_projects!$B29:$AE29)</f>
        <v>#DIV/0!</v>
      </c>
      <c r="AL30" t="e" s="0">
        <f t="shared" si="13"/>
        <v>#DIV/0!</v>
      </c>
      <c r="AM30" t="e" s="0">
        <f t="shared" si="2"/>
        <v>#DIV/0!</v>
      </c>
      <c r="AN30" t="e" s="0">
        <f t="shared" si="3"/>
        <v>#DIV/0!</v>
      </c>
      <c r="AO30" t="e" s="0">
        <f t="shared" si="4"/>
        <v>#DIV/0!</v>
      </c>
    </row>
    <row r="31" spans="7:41" x14ac:dyDescent="0.3">
      <c r="G31" s="0">
        <v>2037</v>
      </c>
      <c r="H31" s="1" t="e">
        <f>AVERAGE(baseCase_ECs!$B30:$AE30)</f>
        <v>#DIV/0!</v>
      </c>
      <c r="I31" s="1" t="e">
        <f>AVERAGE(highContagion_ECs!$B30:$AE30)</f>
        <v>#DIV/0!</v>
      </c>
      <c r="J31" s="1" t="e">
        <f>AVERAGE(highProf_ECs!$B30:$AE30)</f>
        <v>#DIV/0!</v>
      </c>
      <c r="K31" s="1" t="e">
        <f>AVERAGE(combined_ECs!$B30:$AE30)</f>
        <v>#DIV/0!</v>
      </c>
      <c r="L31" s="1"/>
      <c r="M31" s="1" t="e">
        <f>AVERAGE(baseCase_projects!$B30:$AE30)</f>
        <v>#DIV/0!</v>
      </c>
      <c r="N31" s="1" t="e">
        <f>AVERAGE(highContagion_projects!$B30:$AE30)</f>
        <v>#DIV/0!</v>
      </c>
      <c r="O31" s="1" t="e">
        <f>AVERAGE(highProf_projects!$B30:$AE30)</f>
        <v>#DIV/0!</v>
      </c>
      <c r="P31" s="1" t="e">
        <f>AVERAGE(combined_projects!$B30:$AE30)</f>
        <v>#DIV/0!</v>
      </c>
      <c r="R31" s="2" t="e">
        <f t="shared" si="5"/>
        <v>#DIV/0!</v>
      </c>
      <c r="S31" s="2" t="e">
        <f t="shared" si="6"/>
        <v>#DIV/0!</v>
      </c>
      <c r="T31" s="2" t="e">
        <f t="shared" si="7"/>
        <v>#DIV/0!</v>
      </c>
      <c r="U31" s="2" t="e">
        <f t="shared" si="8"/>
        <v>#DIV/0!</v>
      </c>
      <c r="W31" s="1" t="e">
        <f>_xlfn.STDEV.S(baseCase_ECs!$B30:$AE30)</f>
        <v>#DIV/0!</v>
      </c>
      <c r="X31" s="1" t="e">
        <f>_xlfn.STDEV.S(highContagion_ECs!$B30:$AE30)</f>
        <v>#DIV/0!</v>
      </c>
      <c r="Y31" s="1" t="e">
        <f>_xlfn.STDEV.S(highProf_ECs!$B30:$AE30)</f>
        <v>#DIV/0!</v>
      </c>
      <c r="Z31" s="1" t="e">
        <f>_xlfn.STDEV.S(combined_ECs!$B30:$AE30)</f>
        <v>#DIV/0!</v>
      </c>
      <c r="AB31" t="e" s="0">
        <f t="shared" si="9"/>
        <v>#DIV/0!</v>
      </c>
      <c r="AC31" t="e" s="0">
        <f t="shared" si="10"/>
        <v>#DIV/0!</v>
      </c>
      <c r="AD31" t="e" s="0">
        <f t="shared" si="11"/>
        <v>#DIV/0!</v>
      </c>
      <c r="AE31" t="e" s="0">
        <f t="shared" si="12"/>
        <v>#DIV/0!</v>
      </c>
      <c r="AG31" s="1" t="e">
        <f>_xlfn.STDEV.S(baseCase_projects!$B30:$AE30)</f>
        <v>#DIV/0!</v>
      </c>
      <c r="AH31" s="1" t="e">
        <f>_xlfn.STDEV.S(highContagion_projects!$B30:$AE30)</f>
        <v>#DIV/0!</v>
      </c>
      <c r="AI31" s="1" t="e">
        <f>_xlfn.STDEV.S(highProf_projects!$B30:$AE30)</f>
        <v>#DIV/0!</v>
      </c>
      <c r="AJ31" s="1" t="e">
        <f>_xlfn.STDEV.S(combined_projects!$B30:$AE30)</f>
        <v>#DIV/0!</v>
      </c>
      <c r="AL31" t="e" s="0">
        <f t="shared" si="13"/>
        <v>#DIV/0!</v>
      </c>
      <c r="AM31" t="e" s="0">
        <f t="shared" si="2"/>
        <v>#DIV/0!</v>
      </c>
      <c r="AN31" t="e" s="0">
        <f t="shared" si="3"/>
        <v>#DIV/0!</v>
      </c>
      <c r="AO31" t="e" s="0">
        <f t="shared" si="4"/>
        <v>#DIV/0!</v>
      </c>
    </row>
    <row r="32" spans="7:41" x14ac:dyDescent="0.3">
      <c r="G32" s="0">
        <v>2038</v>
      </c>
      <c r="H32" s="1" t="e">
        <f>AVERAGE(baseCase_ECs!$B31:$AE31)</f>
        <v>#DIV/0!</v>
      </c>
      <c r="I32" s="1" t="e">
        <f>AVERAGE(highContagion_ECs!$B31:$AE31)</f>
        <v>#DIV/0!</v>
      </c>
      <c r="J32" s="1" t="e">
        <f>AVERAGE(highProf_ECs!$B31:$AE31)</f>
        <v>#DIV/0!</v>
      </c>
      <c r="K32" s="1" t="e">
        <f>AVERAGE(combined_ECs!$B31:$AE31)</f>
        <v>#DIV/0!</v>
      </c>
      <c r="L32" s="1"/>
      <c r="M32" s="1" t="e">
        <f>AVERAGE(baseCase_projects!$B31:$AE31)</f>
        <v>#DIV/0!</v>
      </c>
      <c r="N32" s="1" t="e">
        <f>AVERAGE(highContagion_projects!$B31:$AE31)</f>
        <v>#DIV/0!</v>
      </c>
      <c r="O32" s="1" t="e">
        <f>AVERAGE(highProf_projects!$B31:$AE31)</f>
        <v>#DIV/0!</v>
      </c>
      <c r="P32" s="1" t="e">
        <f>AVERAGE(combined_projects!$B31:$AE31)</f>
        <v>#DIV/0!</v>
      </c>
      <c r="R32" s="2" t="e">
        <f t="shared" si="5"/>
        <v>#DIV/0!</v>
      </c>
      <c r="S32" s="2" t="e">
        <f t="shared" si="6"/>
        <v>#DIV/0!</v>
      </c>
      <c r="T32" s="2" t="e">
        <f t="shared" si="7"/>
        <v>#DIV/0!</v>
      </c>
      <c r="U32" s="2" t="e">
        <f t="shared" si="8"/>
        <v>#DIV/0!</v>
      </c>
      <c r="W32" s="1" t="e">
        <f>_xlfn.STDEV.S(baseCase_ECs!$B31:$AE31)</f>
        <v>#DIV/0!</v>
      </c>
      <c r="X32" s="1" t="e">
        <f>_xlfn.STDEV.S(highContagion_ECs!$B31:$AE31)</f>
        <v>#DIV/0!</v>
      </c>
      <c r="Y32" s="1" t="e">
        <f>_xlfn.STDEV.S(highProf_ECs!$B31:$AE31)</f>
        <v>#DIV/0!</v>
      </c>
      <c r="Z32" s="1" t="e">
        <f>_xlfn.STDEV.S(combined_ECs!$B31:$AE31)</f>
        <v>#DIV/0!</v>
      </c>
      <c r="AB32" t="e" s="0">
        <f t="shared" si="9"/>
        <v>#DIV/0!</v>
      </c>
      <c r="AC32" t="e" s="0">
        <f t="shared" si="10"/>
        <v>#DIV/0!</v>
      </c>
      <c r="AD32" t="e" s="0">
        <f t="shared" si="11"/>
        <v>#DIV/0!</v>
      </c>
      <c r="AE32" t="e" s="0">
        <f t="shared" si="12"/>
        <v>#DIV/0!</v>
      </c>
      <c r="AG32" s="1" t="e">
        <f>_xlfn.STDEV.S(baseCase_projects!$B31:$AE31)</f>
        <v>#DIV/0!</v>
      </c>
      <c r="AH32" s="1" t="e">
        <f>_xlfn.STDEV.S(highContagion_projects!$B31:$AE31)</f>
        <v>#DIV/0!</v>
      </c>
      <c r="AI32" s="1" t="e">
        <f>_xlfn.STDEV.S(highProf_projects!$B31:$AE31)</f>
        <v>#DIV/0!</v>
      </c>
      <c r="AJ32" s="1" t="e">
        <f>_xlfn.STDEV.S(combined_projects!$B31:$AE31)</f>
        <v>#DIV/0!</v>
      </c>
      <c r="AL32" t="e" s="0">
        <f t="shared" si="13"/>
        <v>#DIV/0!</v>
      </c>
      <c r="AM32" t="e" s="0">
        <f t="shared" si="2"/>
        <v>#DIV/0!</v>
      </c>
      <c r="AN32" t="e" s="0">
        <f t="shared" si="3"/>
        <v>#DIV/0!</v>
      </c>
      <c r="AO32" t="e" s="0">
        <f t="shared" si="4"/>
        <v>#DIV/0!</v>
      </c>
    </row>
    <row r="33" spans="7:41" x14ac:dyDescent="0.3">
      <c r="G33" s="0">
        <v>2039</v>
      </c>
      <c r="H33" s="1" t="e">
        <f>AVERAGE(baseCase_ECs!$B32:$AE32)</f>
        <v>#DIV/0!</v>
      </c>
      <c r="I33" s="1" t="e">
        <f>AVERAGE(highContagion_ECs!$B32:$AE32)</f>
        <v>#DIV/0!</v>
      </c>
      <c r="J33" s="1" t="e">
        <f>AVERAGE(highProf_ECs!$B32:$AE32)</f>
        <v>#DIV/0!</v>
      </c>
      <c r="K33" s="1" t="e">
        <f>AVERAGE(combined_ECs!$B32:$AE32)</f>
        <v>#DIV/0!</v>
      </c>
      <c r="L33" s="1"/>
      <c r="M33" s="1" t="e">
        <f>AVERAGE(baseCase_projects!$B32:$AE32)</f>
        <v>#DIV/0!</v>
      </c>
      <c r="N33" s="1" t="e">
        <f>AVERAGE(highContagion_projects!$B32:$AE32)</f>
        <v>#DIV/0!</v>
      </c>
      <c r="O33" s="1" t="e">
        <f>AVERAGE(highProf_projects!$B32:$AE32)</f>
        <v>#DIV/0!</v>
      </c>
      <c r="P33" s="1" t="e">
        <f>AVERAGE(combined_projects!$B32:$AE32)</f>
        <v>#DIV/0!</v>
      </c>
      <c r="R33" s="2" t="e">
        <f t="shared" si="5"/>
        <v>#DIV/0!</v>
      </c>
      <c r="S33" s="2" t="e">
        <f t="shared" si="6"/>
        <v>#DIV/0!</v>
      </c>
      <c r="T33" s="2" t="e">
        <f t="shared" si="7"/>
        <v>#DIV/0!</v>
      </c>
      <c r="U33" s="2" t="e">
        <f t="shared" si="8"/>
        <v>#DIV/0!</v>
      </c>
      <c r="W33" s="1" t="e">
        <f>_xlfn.STDEV.S(baseCase_ECs!$B32:$AE32)</f>
        <v>#DIV/0!</v>
      </c>
      <c r="X33" s="1" t="e">
        <f>_xlfn.STDEV.S(highContagion_ECs!$B32:$AE32)</f>
        <v>#DIV/0!</v>
      </c>
      <c r="Y33" s="1" t="e">
        <f>_xlfn.STDEV.S(highProf_ECs!$B32:$AE32)</f>
        <v>#DIV/0!</v>
      </c>
      <c r="Z33" s="1" t="e">
        <f>_xlfn.STDEV.S(combined_ECs!$B32:$AE32)</f>
        <v>#DIV/0!</v>
      </c>
      <c r="AB33" t="e" s="0">
        <f t="shared" si="9"/>
        <v>#DIV/0!</v>
      </c>
      <c r="AC33" t="e" s="0">
        <f t="shared" si="10"/>
        <v>#DIV/0!</v>
      </c>
      <c r="AD33" t="e" s="0">
        <f t="shared" si="11"/>
        <v>#DIV/0!</v>
      </c>
      <c r="AE33" t="e" s="0">
        <f t="shared" si="12"/>
        <v>#DIV/0!</v>
      </c>
      <c r="AG33" s="1" t="e">
        <f>_xlfn.STDEV.S(baseCase_projects!$B32:$AE32)</f>
        <v>#DIV/0!</v>
      </c>
      <c r="AH33" s="1" t="e">
        <f>_xlfn.STDEV.S(highContagion_projects!$B32:$AE32)</f>
        <v>#DIV/0!</v>
      </c>
      <c r="AI33" s="1" t="e">
        <f>_xlfn.STDEV.S(highProf_projects!$B32:$AE32)</f>
        <v>#DIV/0!</v>
      </c>
      <c r="AJ33" s="1" t="e">
        <f>_xlfn.STDEV.S(combined_projects!$B32:$AE32)</f>
        <v>#DIV/0!</v>
      </c>
      <c r="AL33" t="e" s="0">
        <f t="shared" si="13"/>
        <v>#DIV/0!</v>
      </c>
      <c r="AM33" t="e" s="0">
        <f t="shared" si="2"/>
        <v>#DIV/0!</v>
      </c>
      <c r="AN33" t="e" s="0">
        <f t="shared" si="3"/>
        <v>#DIV/0!</v>
      </c>
      <c r="AO33" t="e" s="0">
        <f t="shared" si="4"/>
        <v>#DIV/0!</v>
      </c>
    </row>
    <row r="34" spans="7:41" x14ac:dyDescent="0.3">
      <c r="G34" s="0">
        <v>2040</v>
      </c>
      <c r="H34" s="1" t="e">
        <f>AVERAGE(baseCase_ECs!$B33:$AE33)</f>
        <v>#DIV/0!</v>
      </c>
      <c r="I34" s="1" t="e">
        <f>AVERAGE(highContagion_ECs!$B33:$AE33)</f>
        <v>#DIV/0!</v>
      </c>
      <c r="J34" s="1" t="e">
        <f>AVERAGE(highProf_ECs!$B33:$AE33)</f>
        <v>#DIV/0!</v>
      </c>
      <c r="K34" s="1" t="e">
        <f>AVERAGE(combined_ECs!$B33:$AE33)</f>
        <v>#DIV/0!</v>
      </c>
      <c r="L34" s="1"/>
      <c r="M34" s="1" t="e">
        <f>AVERAGE(baseCase_projects!$B33:$AE33)</f>
        <v>#DIV/0!</v>
      </c>
      <c r="N34" s="1" t="e">
        <f>AVERAGE(highContagion_projects!$B33:$AE33)</f>
        <v>#DIV/0!</v>
      </c>
      <c r="O34" s="1" t="e">
        <f>AVERAGE(highProf_projects!$B33:$AE33)</f>
        <v>#DIV/0!</v>
      </c>
      <c r="P34" s="1" t="e">
        <f>AVERAGE(combined_projects!$B33:$AE33)</f>
        <v>#DIV/0!</v>
      </c>
      <c r="R34" s="2" t="e">
        <f t="shared" si="5"/>
        <v>#DIV/0!</v>
      </c>
      <c r="S34" s="2" t="e">
        <f t="shared" si="6"/>
        <v>#DIV/0!</v>
      </c>
      <c r="T34" s="2" t="e">
        <f t="shared" si="7"/>
        <v>#DIV/0!</v>
      </c>
      <c r="U34" s="2" t="e">
        <f t="shared" si="8"/>
        <v>#DIV/0!</v>
      </c>
      <c r="W34" s="1" t="e">
        <f>_xlfn.STDEV.S(baseCase_ECs!$B33:$AE33)</f>
        <v>#DIV/0!</v>
      </c>
      <c r="X34" s="1" t="e">
        <f>_xlfn.STDEV.S(highContagion_ECs!$B33:$AE33)</f>
        <v>#DIV/0!</v>
      </c>
      <c r="Y34" s="1" t="e">
        <f>_xlfn.STDEV.S(highProf_ECs!$B33:$AE33)</f>
        <v>#DIV/0!</v>
      </c>
      <c r="Z34" s="1" t="e">
        <f>_xlfn.STDEV.S(combined_ECs!$B33:$AE33)</f>
        <v>#DIV/0!</v>
      </c>
      <c r="AB34" t="e" s="0">
        <f t="shared" si="9"/>
        <v>#DIV/0!</v>
      </c>
      <c r="AC34" t="e" s="0">
        <f t="shared" si="10"/>
        <v>#DIV/0!</v>
      </c>
      <c r="AD34" t="e" s="0">
        <f t="shared" si="11"/>
        <v>#DIV/0!</v>
      </c>
      <c r="AE34" t="e" s="0">
        <f t="shared" si="12"/>
        <v>#DIV/0!</v>
      </c>
      <c r="AG34" s="1" t="e">
        <f>_xlfn.STDEV.S(baseCase_projects!$B33:$AE33)</f>
        <v>#DIV/0!</v>
      </c>
      <c r="AH34" s="1" t="e">
        <f>_xlfn.STDEV.S(highContagion_projects!$B33:$AE33)</f>
        <v>#DIV/0!</v>
      </c>
      <c r="AI34" s="1" t="e">
        <f>_xlfn.STDEV.S(highProf_projects!$B33:$AE33)</f>
        <v>#DIV/0!</v>
      </c>
      <c r="AJ34" s="1" t="e">
        <f>_xlfn.STDEV.S(combined_projects!$B33:$AE33)</f>
        <v>#DIV/0!</v>
      </c>
      <c r="AL34" t="e" s="0">
        <f t="shared" si="13"/>
        <v>#DIV/0!</v>
      </c>
      <c r="AM34" t="e" s="0">
        <f t="shared" si="2"/>
        <v>#DIV/0!</v>
      </c>
      <c r="AN34" t="e" s="0">
        <f t="shared" si="3"/>
        <v>#DIV/0!</v>
      </c>
      <c r="AO34" t="e" s="0">
        <f t="shared" si="4"/>
        <v>#DIV/0!</v>
      </c>
    </row>
    <row r="35" spans="7:41" x14ac:dyDescent="0.3">
      <c r="G35" s="0">
        <v>2041</v>
      </c>
      <c r="H35" s="1" t="e">
        <f>AVERAGE(baseCase_ECs!$B34:$AE34)</f>
        <v>#DIV/0!</v>
      </c>
      <c r="I35" s="1" t="e">
        <f>AVERAGE(highContagion_ECs!$B34:$AE34)</f>
        <v>#DIV/0!</v>
      </c>
      <c r="J35" s="1" t="e">
        <f>AVERAGE(highProf_ECs!$B34:$AE34)</f>
        <v>#DIV/0!</v>
      </c>
      <c r="K35" s="1" t="e">
        <f>AVERAGE(combined_ECs!$B34:$AE34)</f>
        <v>#DIV/0!</v>
      </c>
      <c r="L35" s="1"/>
      <c r="M35" s="1" t="e">
        <f>AVERAGE(baseCase_projects!$B34:$AE34)</f>
        <v>#DIV/0!</v>
      </c>
      <c r="N35" s="1" t="e">
        <f>AVERAGE(highContagion_projects!$B34:$AE34)</f>
        <v>#DIV/0!</v>
      </c>
      <c r="O35" s="1" t="e">
        <f>AVERAGE(highProf_projects!$B34:$AE34)</f>
        <v>#DIV/0!</v>
      </c>
      <c r="P35" s="1" t="e">
        <f>AVERAGE(combined_projects!$B34:$AE34)</f>
        <v>#DIV/0!</v>
      </c>
      <c r="R35" s="2" t="e">
        <f t="shared" si="5"/>
        <v>#DIV/0!</v>
      </c>
      <c r="S35" s="2" t="e">
        <f t="shared" si="6"/>
        <v>#DIV/0!</v>
      </c>
      <c r="T35" s="2" t="e">
        <f t="shared" si="7"/>
        <v>#DIV/0!</v>
      </c>
      <c r="U35" s="2" t="e">
        <f t="shared" si="8"/>
        <v>#DIV/0!</v>
      </c>
      <c r="W35" s="1" t="e">
        <f>_xlfn.STDEV.S(baseCase_ECs!$B34:$AE34)</f>
        <v>#DIV/0!</v>
      </c>
      <c r="X35" s="1" t="e">
        <f>_xlfn.STDEV.S(highContagion_ECs!$B34:$AE34)</f>
        <v>#DIV/0!</v>
      </c>
      <c r="Y35" s="1" t="e">
        <f>_xlfn.STDEV.S(highProf_ECs!$B34:$AE34)</f>
        <v>#DIV/0!</v>
      </c>
      <c r="Z35" s="1" t="e">
        <f>_xlfn.STDEV.S(combined_ECs!$B34:$AE34)</f>
        <v>#DIV/0!</v>
      </c>
      <c r="AB35" t="e" s="0">
        <f t="shared" si="9"/>
        <v>#DIV/0!</v>
      </c>
      <c r="AC35" t="e" s="0">
        <f t="shared" si="10"/>
        <v>#DIV/0!</v>
      </c>
      <c r="AD35" t="e" s="0">
        <f t="shared" si="11"/>
        <v>#DIV/0!</v>
      </c>
      <c r="AE35" t="e" s="0">
        <f t="shared" si="12"/>
        <v>#DIV/0!</v>
      </c>
      <c r="AG35" s="1" t="e">
        <f>_xlfn.STDEV.S(baseCase_projects!$B34:$AE34)</f>
        <v>#DIV/0!</v>
      </c>
      <c r="AH35" s="1" t="e">
        <f>_xlfn.STDEV.S(highContagion_projects!$B34:$AE34)</f>
        <v>#DIV/0!</v>
      </c>
      <c r="AI35" s="1" t="e">
        <f>_xlfn.STDEV.S(highProf_projects!$B34:$AE34)</f>
        <v>#DIV/0!</v>
      </c>
      <c r="AJ35" s="1" t="e">
        <f>_xlfn.STDEV.S(combined_projects!$B34:$AE34)</f>
        <v>#DIV/0!</v>
      </c>
      <c r="AL35" t="e" s="0">
        <f t="shared" si="13"/>
        <v>#DIV/0!</v>
      </c>
      <c r="AM35" t="e" s="0">
        <f t="shared" si="2"/>
        <v>#DIV/0!</v>
      </c>
      <c r="AN35" t="e" s="0">
        <f t="shared" si="3"/>
        <v>#DIV/0!</v>
      </c>
      <c r="AO35" t="e" s="0">
        <f t="shared" si="4"/>
        <v>#DIV/0!</v>
      </c>
    </row>
    <row r="36" spans="7:41" x14ac:dyDescent="0.3">
      <c r="G36" s="0">
        <v>2042</v>
      </c>
      <c r="H36" s="1" t="e">
        <f>AVERAGE(baseCase_ECs!$B35:$AE35)</f>
        <v>#DIV/0!</v>
      </c>
      <c r="I36" s="1" t="e">
        <f>AVERAGE(highContagion_ECs!$B35:$AE35)</f>
        <v>#DIV/0!</v>
      </c>
      <c r="J36" s="1" t="e">
        <f>AVERAGE(highProf_ECs!$B35:$AE35)</f>
        <v>#DIV/0!</v>
      </c>
      <c r="K36" s="1" t="e">
        <f>AVERAGE(combined_ECs!$B35:$AE35)</f>
        <v>#DIV/0!</v>
      </c>
      <c r="L36" s="1"/>
      <c r="M36" s="1" t="e">
        <f>AVERAGE(baseCase_projects!$B35:$AE35)</f>
        <v>#DIV/0!</v>
      </c>
      <c r="N36" s="1" t="e">
        <f>AVERAGE(highContagion_projects!$B35:$AE35)</f>
        <v>#DIV/0!</v>
      </c>
      <c r="O36" s="1" t="e">
        <f>AVERAGE(highProf_projects!$B35:$AE35)</f>
        <v>#DIV/0!</v>
      </c>
      <c r="P36" s="1" t="e">
        <f>AVERAGE(combined_projects!$B35:$AE35)</f>
        <v>#DIV/0!</v>
      </c>
      <c r="R36" s="2" t="e">
        <f t="shared" si="5"/>
        <v>#DIV/0!</v>
      </c>
      <c r="S36" s="2" t="e">
        <f t="shared" si="6"/>
        <v>#DIV/0!</v>
      </c>
      <c r="T36" s="2" t="e">
        <f t="shared" si="7"/>
        <v>#DIV/0!</v>
      </c>
      <c r="U36" s="2" t="e">
        <f t="shared" si="8"/>
        <v>#DIV/0!</v>
      </c>
      <c r="W36" s="1" t="e">
        <f>_xlfn.STDEV.S(baseCase_ECs!$B35:$AE35)</f>
        <v>#DIV/0!</v>
      </c>
      <c r="X36" s="1" t="e">
        <f>_xlfn.STDEV.S(highContagion_ECs!$B35:$AE35)</f>
        <v>#DIV/0!</v>
      </c>
      <c r="Y36" s="1" t="e">
        <f>_xlfn.STDEV.S(highProf_ECs!$B35:$AE35)</f>
        <v>#DIV/0!</v>
      </c>
      <c r="Z36" s="1" t="e">
        <f>_xlfn.STDEV.S(combined_ECs!$B35:$AE35)</f>
        <v>#DIV/0!</v>
      </c>
      <c r="AB36" t="e" s="0">
        <f t="shared" si="9"/>
        <v>#DIV/0!</v>
      </c>
      <c r="AC36" t="e" s="0">
        <f t="shared" si="10"/>
        <v>#DIV/0!</v>
      </c>
      <c r="AD36" t="e" s="0">
        <f t="shared" si="11"/>
        <v>#DIV/0!</v>
      </c>
      <c r="AE36" t="e" s="0">
        <f t="shared" si="12"/>
        <v>#DIV/0!</v>
      </c>
      <c r="AG36" s="1" t="e">
        <f>_xlfn.STDEV.S(baseCase_projects!$B35:$AE35)</f>
        <v>#DIV/0!</v>
      </c>
      <c r="AH36" s="1" t="e">
        <f>_xlfn.STDEV.S(highContagion_projects!$B35:$AE35)</f>
        <v>#DIV/0!</v>
      </c>
      <c r="AI36" s="1" t="e">
        <f>_xlfn.STDEV.S(highProf_projects!$B35:$AE35)</f>
        <v>#DIV/0!</v>
      </c>
      <c r="AJ36" s="1" t="e">
        <f>_xlfn.STDEV.S(combined_projects!$B35:$AE35)</f>
        <v>#DIV/0!</v>
      </c>
      <c r="AL36" t="e" s="0">
        <f t="shared" si="13"/>
        <v>#DIV/0!</v>
      </c>
      <c r="AM36" t="e" s="0">
        <f t="shared" si="2"/>
        <v>#DIV/0!</v>
      </c>
      <c r="AN36" t="e" s="0">
        <f t="shared" si="3"/>
        <v>#DIV/0!</v>
      </c>
      <c r="AO36" t="e" s="0">
        <f t="shared" si="4"/>
        <v>#DIV/0!</v>
      </c>
    </row>
    <row r="37" spans="7:41" x14ac:dyDescent="0.3">
      <c r="G37" s="0">
        <v>2043</v>
      </c>
      <c r="H37" s="1" t="e">
        <f>AVERAGE(baseCase_ECs!$B36:$AE36)</f>
        <v>#DIV/0!</v>
      </c>
      <c r="I37" s="1" t="e">
        <f>AVERAGE(highContagion_ECs!$B36:$AE36)</f>
        <v>#DIV/0!</v>
      </c>
      <c r="J37" s="1" t="e">
        <f>AVERAGE(highProf_ECs!$B36:$AE36)</f>
        <v>#DIV/0!</v>
      </c>
      <c r="K37" s="1" t="e">
        <f>AVERAGE(combined_ECs!$B36:$AE36)</f>
        <v>#DIV/0!</v>
      </c>
      <c r="L37" s="1"/>
      <c r="M37" s="1" t="e">
        <f>AVERAGE(baseCase_projects!$B36:$AE36)</f>
        <v>#DIV/0!</v>
      </c>
      <c r="N37" s="1" t="e">
        <f>AVERAGE(highContagion_projects!$B36:$AE36)</f>
        <v>#DIV/0!</v>
      </c>
      <c r="O37" s="1" t="e">
        <f>AVERAGE(highProf_projects!$B36:$AE36)</f>
        <v>#DIV/0!</v>
      </c>
      <c r="P37" s="1" t="e">
        <f>AVERAGE(combined_projects!$B36:$AE36)</f>
        <v>#DIV/0!</v>
      </c>
      <c r="R37" s="2" t="e">
        <f t="shared" si="5"/>
        <v>#DIV/0!</v>
      </c>
      <c r="S37" s="2" t="e">
        <f t="shared" si="6"/>
        <v>#DIV/0!</v>
      </c>
      <c r="T37" s="2" t="e">
        <f t="shared" si="7"/>
        <v>#DIV/0!</v>
      </c>
      <c r="U37" s="2" t="e">
        <f t="shared" si="8"/>
        <v>#DIV/0!</v>
      </c>
      <c r="W37" s="1" t="e">
        <f>_xlfn.STDEV.S(baseCase_ECs!$B36:$AE36)</f>
        <v>#DIV/0!</v>
      </c>
      <c r="X37" s="1" t="e">
        <f>_xlfn.STDEV.S(highContagion_ECs!$B36:$AE36)</f>
        <v>#DIV/0!</v>
      </c>
      <c r="Y37" s="1" t="e">
        <f>_xlfn.STDEV.S(highProf_ECs!$B36:$AE36)</f>
        <v>#DIV/0!</v>
      </c>
      <c r="Z37" s="1" t="e">
        <f>_xlfn.STDEV.S(combined_ECs!$B36:$AE36)</f>
        <v>#DIV/0!</v>
      </c>
      <c r="AB37" t="e" s="0">
        <f t="shared" si="9"/>
        <v>#DIV/0!</v>
      </c>
      <c r="AC37" t="e" s="0">
        <f t="shared" si="10"/>
        <v>#DIV/0!</v>
      </c>
      <c r="AD37" t="e" s="0">
        <f t="shared" si="11"/>
        <v>#DIV/0!</v>
      </c>
      <c r="AE37" t="e" s="0">
        <f t="shared" si="12"/>
        <v>#DIV/0!</v>
      </c>
      <c r="AG37" s="1" t="e">
        <f>_xlfn.STDEV.S(baseCase_projects!$B36:$AE36)</f>
        <v>#DIV/0!</v>
      </c>
      <c r="AH37" s="1" t="e">
        <f>_xlfn.STDEV.S(highContagion_projects!$B36:$AE36)</f>
        <v>#DIV/0!</v>
      </c>
      <c r="AI37" s="1" t="e">
        <f>_xlfn.STDEV.S(highProf_projects!$B36:$AE36)</f>
        <v>#DIV/0!</v>
      </c>
      <c r="AJ37" s="1" t="e">
        <f>_xlfn.STDEV.S(combined_projects!$B36:$AE36)</f>
        <v>#DIV/0!</v>
      </c>
      <c r="AL37" t="e" s="0">
        <f t="shared" si="13"/>
        <v>#DIV/0!</v>
      </c>
      <c r="AM37" t="e" s="0">
        <f t="shared" si="2"/>
        <v>#DIV/0!</v>
      </c>
      <c r="AN37" t="e" s="0">
        <f t="shared" si="3"/>
        <v>#DIV/0!</v>
      </c>
      <c r="AO37" t="e" s="0">
        <f t="shared" si="4"/>
        <v>#DIV/0!</v>
      </c>
    </row>
    <row r="38" spans="7:41" x14ac:dyDescent="0.3">
      <c r="G38" s="0">
        <v>2044</v>
      </c>
      <c r="H38" s="1" t="e">
        <f>AVERAGE(baseCase_ECs!$B37:$AE37)</f>
        <v>#DIV/0!</v>
      </c>
      <c r="I38" s="1" t="e">
        <f>AVERAGE(highContagion_ECs!$B37:$AE37)</f>
        <v>#DIV/0!</v>
      </c>
      <c r="J38" s="1" t="e">
        <f>AVERAGE(highProf_ECs!$B37:$AE37)</f>
        <v>#DIV/0!</v>
      </c>
      <c r="K38" s="1" t="e">
        <f>AVERAGE(combined_ECs!$B37:$AE37)</f>
        <v>#DIV/0!</v>
      </c>
      <c r="L38" s="1"/>
      <c r="M38" s="1" t="e">
        <f>AVERAGE(baseCase_projects!$B37:$AE37)</f>
        <v>#DIV/0!</v>
      </c>
      <c r="N38" s="1" t="e">
        <f>AVERAGE(highContagion_projects!$B37:$AE37)</f>
        <v>#DIV/0!</v>
      </c>
      <c r="O38" s="1" t="e">
        <f>AVERAGE(highProf_projects!$B37:$AE37)</f>
        <v>#DIV/0!</v>
      </c>
      <c r="P38" s="1" t="e">
        <f>AVERAGE(combined_projects!$B37:$AE37)</f>
        <v>#DIV/0!</v>
      </c>
      <c r="R38" s="2" t="e">
        <f t="shared" si="5"/>
        <v>#DIV/0!</v>
      </c>
      <c r="S38" s="2" t="e">
        <f t="shared" si="6"/>
        <v>#DIV/0!</v>
      </c>
      <c r="T38" s="2" t="e">
        <f t="shared" si="7"/>
        <v>#DIV/0!</v>
      </c>
      <c r="U38" s="2" t="e">
        <f t="shared" si="8"/>
        <v>#DIV/0!</v>
      </c>
      <c r="W38" s="1" t="e">
        <f>_xlfn.STDEV.S(baseCase_ECs!$B37:$AE37)</f>
        <v>#DIV/0!</v>
      </c>
      <c r="X38" s="1" t="e">
        <f>_xlfn.STDEV.S(highContagion_ECs!$B37:$AE37)</f>
        <v>#DIV/0!</v>
      </c>
      <c r="Y38" s="1" t="e">
        <f>_xlfn.STDEV.S(highProf_ECs!$B37:$AE37)</f>
        <v>#DIV/0!</v>
      </c>
      <c r="Z38" s="1" t="e">
        <f>_xlfn.STDEV.S(combined_ECs!$B37:$AE37)</f>
        <v>#DIV/0!</v>
      </c>
      <c r="AB38" t="e" s="0">
        <f t="shared" si="9"/>
        <v>#DIV/0!</v>
      </c>
      <c r="AC38" t="e" s="0">
        <f t="shared" si="10"/>
        <v>#DIV/0!</v>
      </c>
      <c r="AD38" t="e" s="0">
        <f t="shared" si="11"/>
        <v>#DIV/0!</v>
      </c>
      <c r="AE38" t="e" s="0">
        <f t="shared" si="12"/>
        <v>#DIV/0!</v>
      </c>
      <c r="AG38" s="1" t="e">
        <f>_xlfn.STDEV.S(baseCase_projects!$B37:$AE37)</f>
        <v>#DIV/0!</v>
      </c>
      <c r="AH38" s="1" t="e">
        <f>_xlfn.STDEV.S(highContagion_projects!$B37:$AE37)</f>
        <v>#DIV/0!</v>
      </c>
      <c r="AI38" s="1" t="e">
        <f>_xlfn.STDEV.S(highProf_projects!$B37:$AE37)</f>
        <v>#DIV/0!</v>
      </c>
      <c r="AJ38" s="1" t="e">
        <f>_xlfn.STDEV.S(combined_projects!$B37:$AE37)</f>
        <v>#DIV/0!</v>
      </c>
      <c r="AL38" t="e" s="0">
        <f t="shared" si="13"/>
        <v>#DIV/0!</v>
      </c>
      <c r="AM38" t="e" s="0">
        <f t="shared" si="2"/>
        <v>#DIV/0!</v>
      </c>
      <c r="AN38" t="e" s="0">
        <f t="shared" si="3"/>
        <v>#DIV/0!</v>
      </c>
      <c r="AO38" t="e" s="0">
        <f t="shared" si="4"/>
        <v>#DIV/0!</v>
      </c>
    </row>
    <row r="39" spans="7:41" x14ac:dyDescent="0.3">
      <c r="G39" s="0">
        <v>2045</v>
      </c>
      <c r="H39" s="1" t="e">
        <f>AVERAGE(baseCase_ECs!$B38:$AE38)</f>
        <v>#DIV/0!</v>
      </c>
      <c r="I39" s="1" t="e">
        <f>AVERAGE(highContagion_ECs!$B38:$AE38)</f>
        <v>#DIV/0!</v>
      </c>
      <c r="J39" s="1" t="e">
        <f>AVERAGE(highProf_ECs!$B38:$AE38)</f>
        <v>#DIV/0!</v>
      </c>
      <c r="K39" s="1" t="e">
        <f>AVERAGE(combined_ECs!$B38:$AE38)</f>
        <v>#DIV/0!</v>
      </c>
      <c r="L39" s="1"/>
      <c r="M39" s="1" t="e">
        <f>AVERAGE(baseCase_projects!$B38:$AE38)</f>
        <v>#DIV/0!</v>
      </c>
      <c r="N39" s="1" t="e">
        <f>AVERAGE(highContagion_projects!$B38:$AE38)</f>
        <v>#DIV/0!</v>
      </c>
      <c r="O39" s="1" t="e">
        <f>AVERAGE(highProf_projects!$B38:$AE38)</f>
        <v>#DIV/0!</v>
      </c>
      <c r="P39" s="1" t="e">
        <f>AVERAGE(combined_projects!$B38:$AE38)</f>
        <v>#DIV/0!</v>
      </c>
      <c r="R39" s="2" t="e">
        <f t="shared" si="5"/>
        <v>#DIV/0!</v>
      </c>
      <c r="S39" s="2" t="e">
        <f t="shared" si="6"/>
        <v>#DIV/0!</v>
      </c>
      <c r="T39" s="2" t="e">
        <f t="shared" si="7"/>
        <v>#DIV/0!</v>
      </c>
      <c r="U39" s="2" t="e">
        <f t="shared" si="8"/>
        <v>#DIV/0!</v>
      </c>
      <c r="W39" s="1" t="e">
        <f>_xlfn.STDEV.S(baseCase_ECs!$B38:$AE38)</f>
        <v>#DIV/0!</v>
      </c>
      <c r="X39" s="1" t="e">
        <f>_xlfn.STDEV.S(highContagion_ECs!$B38:$AE38)</f>
        <v>#DIV/0!</v>
      </c>
      <c r="Y39" s="1" t="e">
        <f>_xlfn.STDEV.S(highProf_ECs!$B38:$AE38)</f>
        <v>#DIV/0!</v>
      </c>
      <c r="Z39" s="1" t="e">
        <f>_xlfn.STDEV.S(combined_ECs!$B38:$AE38)</f>
        <v>#DIV/0!</v>
      </c>
      <c r="AB39" t="e" s="0">
        <f t="shared" si="9"/>
        <v>#DIV/0!</v>
      </c>
      <c r="AC39" t="e" s="0">
        <f t="shared" si="10"/>
        <v>#DIV/0!</v>
      </c>
      <c r="AD39" t="e" s="0">
        <f t="shared" si="11"/>
        <v>#DIV/0!</v>
      </c>
      <c r="AE39" t="e" s="0">
        <f t="shared" si="12"/>
        <v>#DIV/0!</v>
      </c>
      <c r="AG39" s="1" t="e">
        <f>_xlfn.STDEV.S(baseCase_projects!$B38:$AE38)</f>
        <v>#DIV/0!</v>
      </c>
      <c r="AH39" s="1" t="e">
        <f>_xlfn.STDEV.S(highContagion_projects!$B38:$AE38)</f>
        <v>#DIV/0!</v>
      </c>
      <c r="AI39" s="1" t="e">
        <f>_xlfn.STDEV.S(highProf_projects!$B38:$AE38)</f>
        <v>#DIV/0!</v>
      </c>
      <c r="AJ39" s="1" t="e">
        <f>_xlfn.STDEV.S(combined_projects!$B38:$AE38)</f>
        <v>#DIV/0!</v>
      </c>
      <c r="AL39" t="e" s="0">
        <f t="shared" si="13"/>
        <v>#DIV/0!</v>
      </c>
      <c r="AM39" t="e" s="0">
        <f t="shared" si="2"/>
        <v>#DIV/0!</v>
      </c>
      <c r="AN39" t="e" s="0">
        <f t="shared" si="3"/>
        <v>#DIV/0!</v>
      </c>
      <c r="AO39" t="e" s="0">
        <f t="shared" si="4"/>
        <v>#DIV/0!</v>
      </c>
    </row>
    <row r="40" spans="7:41" x14ac:dyDescent="0.3">
      <c r="G40" s="0">
        <v>2046</v>
      </c>
      <c r="H40" s="1" t="e">
        <f>AVERAGE(baseCase_ECs!$B39:$AE39)</f>
        <v>#DIV/0!</v>
      </c>
      <c r="I40" s="1" t="e">
        <f>AVERAGE(highContagion_ECs!$B39:$AE39)</f>
        <v>#DIV/0!</v>
      </c>
      <c r="J40" s="1" t="e">
        <f>AVERAGE(highProf_ECs!$B39:$AE39)</f>
        <v>#DIV/0!</v>
      </c>
      <c r="K40" s="1" t="e">
        <f>AVERAGE(combined_ECs!$B39:$AE39)</f>
        <v>#DIV/0!</v>
      </c>
      <c r="L40" s="1"/>
      <c r="M40" s="1" t="e">
        <f>AVERAGE(baseCase_projects!$B39:$AE39)</f>
        <v>#DIV/0!</v>
      </c>
      <c r="N40" s="1" t="e">
        <f>AVERAGE(highContagion_projects!$B39:$AE39)</f>
        <v>#DIV/0!</v>
      </c>
      <c r="O40" s="1" t="e">
        <f>AVERAGE(highProf_projects!$B39:$AE39)</f>
        <v>#DIV/0!</v>
      </c>
      <c r="P40" s="1" t="e">
        <f>AVERAGE(combined_projects!$B39:$AE39)</f>
        <v>#DIV/0!</v>
      </c>
      <c r="R40" s="2" t="e">
        <f t="shared" si="5"/>
        <v>#DIV/0!</v>
      </c>
      <c r="S40" s="2" t="e">
        <f t="shared" si="6"/>
        <v>#DIV/0!</v>
      </c>
      <c r="T40" s="2" t="e">
        <f t="shared" si="7"/>
        <v>#DIV/0!</v>
      </c>
      <c r="U40" s="2" t="e">
        <f t="shared" si="8"/>
        <v>#DIV/0!</v>
      </c>
      <c r="W40" s="1" t="e">
        <f>_xlfn.STDEV.S(baseCase_ECs!$B39:$AE39)</f>
        <v>#DIV/0!</v>
      </c>
      <c r="X40" s="1" t="e">
        <f>_xlfn.STDEV.S(highContagion_ECs!$B39:$AE39)</f>
        <v>#DIV/0!</v>
      </c>
      <c r="Y40" s="1" t="e">
        <f>_xlfn.STDEV.S(highProf_ECs!$B39:$AE39)</f>
        <v>#DIV/0!</v>
      </c>
      <c r="Z40" s="1" t="e">
        <f>_xlfn.STDEV.S(combined_ECs!$B39:$AE39)</f>
        <v>#DIV/0!</v>
      </c>
      <c r="AB40" t="e" s="0">
        <f t="shared" si="9"/>
        <v>#DIV/0!</v>
      </c>
      <c r="AC40" t="e" s="0">
        <f t="shared" si="10"/>
        <v>#DIV/0!</v>
      </c>
      <c r="AD40" t="e" s="0">
        <f t="shared" si="11"/>
        <v>#DIV/0!</v>
      </c>
      <c r="AE40" t="e" s="0">
        <f t="shared" si="12"/>
        <v>#DIV/0!</v>
      </c>
      <c r="AG40" s="1" t="e">
        <f>_xlfn.STDEV.S(baseCase_projects!$B39:$AE39)</f>
        <v>#DIV/0!</v>
      </c>
      <c r="AH40" s="1" t="e">
        <f>_xlfn.STDEV.S(highContagion_projects!$B39:$AE39)</f>
        <v>#DIV/0!</v>
      </c>
      <c r="AI40" s="1" t="e">
        <f>_xlfn.STDEV.S(highProf_projects!$B39:$AE39)</f>
        <v>#DIV/0!</v>
      </c>
      <c r="AJ40" s="1" t="e">
        <f>_xlfn.STDEV.S(combined_projects!$B39:$AE39)</f>
        <v>#DIV/0!</v>
      </c>
      <c r="AL40" t="e" s="0">
        <f t="shared" si="13"/>
        <v>#DIV/0!</v>
      </c>
      <c r="AM40" t="e" s="0">
        <f t="shared" si="2"/>
        <v>#DIV/0!</v>
      </c>
      <c r="AN40" t="e" s="0">
        <f t="shared" si="3"/>
        <v>#DIV/0!</v>
      </c>
      <c r="AO40" t="e" s="0">
        <f t="shared" si="4"/>
        <v>#DIV/0!</v>
      </c>
    </row>
    <row r="41" spans="7:41" x14ac:dyDescent="0.3">
      <c r="G41" s="0">
        <v>2047</v>
      </c>
      <c r="H41" s="1" t="e">
        <f>AVERAGE(baseCase_ECs!$B40:$AE40)</f>
        <v>#DIV/0!</v>
      </c>
      <c r="I41" s="1" t="e">
        <f>AVERAGE(highContagion_ECs!$B40:$AE40)</f>
        <v>#DIV/0!</v>
      </c>
      <c r="J41" s="1" t="e">
        <f>AVERAGE(highProf_ECs!$B40:$AE40)</f>
        <v>#DIV/0!</v>
      </c>
      <c r="K41" s="1" t="e">
        <f>AVERAGE(combined_ECs!$B40:$AE40)</f>
        <v>#DIV/0!</v>
      </c>
      <c r="L41" s="1"/>
      <c r="M41" s="1" t="e">
        <f>AVERAGE(baseCase_projects!$B40:$AE40)</f>
        <v>#DIV/0!</v>
      </c>
      <c r="N41" s="1" t="e">
        <f>AVERAGE(highContagion_projects!$B40:$AE40)</f>
        <v>#DIV/0!</v>
      </c>
      <c r="O41" s="1" t="e">
        <f>AVERAGE(highProf_projects!$B40:$AE40)</f>
        <v>#DIV/0!</v>
      </c>
      <c r="P41" s="1" t="e">
        <f>AVERAGE(combined_projects!$B40:$AE40)</f>
        <v>#DIV/0!</v>
      </c>
      <c r="R41" s="2" t="e">
        <f t="shared" si="5"/>
        <v>#DIV/0!</v>
      </c>
      <c r="S41" s="2" t="e">
        <f t="shared" si="6"/>
        <v>#DIV/0!</v>
      </c>
      <c r="T41" s="2" t="e">
        <f t="shared" si="7"/>
        <v>#DIV/0!</v>
      </c>
      <c r="U41" s="2" t="e">
        <f t="shared" si="8"/>
        <v>#DIV/0!</v>
      </c>
      <c r="W41" s="1" t="e">
        <f>_xlfn.STDEV.S(baseCase_ECs!$B40:$AE40)</f>
        <v>#DIV/0!</v>
      </c>
      <c r="X41" s="1" t="e">
        <f>_xlfn.STDEV.S(highContagion_ECs!$B40:$AE40)</f>
        <v>#DIV/0!</v>
      </c>
      <c r="Y41" s="1" t="e">
        <f>_xlfn.STDEV.S(highProf_ECs!$B40:$AE40)</f>
        <v>#DIV/0!</v>
      </c>
      <c r="Z41" s="1" t="e">
        <f>_xlfn.STDEV.S(combined_ECs!$B40:$AE40)</f>
        <v>#DIV/0!</v>
      </c>
      <c r="AB41" t="e" s="0">
        <f t="shared" si="9"/>
        <v>#DIV/0!</v>
      </c>
      <c r="AC41" t="e" s="0">
        <f t="shared" si="10"/>
        <v>#DIV/0!</v>
      </c>
      <c r="AD41" t="e" s="0">
        <f t="shared" si="11"/>
        <v>#DIV/0!</v>
      </c>
      <c r="AE41" t="e" s="0">
        <f t="shared" si="12"/>
        <v>#DIV/0!</v>
      </c>
      <c r="AG41" s="1" t="e">
        <f>_xlfn.STDEV.S(baseCase_projects!$B40:$AE40)</f>
        <v>#DIV/0!</v>
      </c>
      <c r="AH41" s="1" t="e">
        <f>_xlfn.STDEV.S(highContagion_projects!$B40:$AE40)</f>
        <v>#DIV/0!</v>
      </c>
      <c r="AI41" s="1" t="e">
        <f>_xlfn.STDEV.S(highProf_projects!$B40:$AE40)</f>
        <v>#DIV/0!</v>
      </c>
      <c r="AJ41" s="1" t="e">
        <f>_xlfn.STDEV.S(combined_projects!$B40:$AE40)</f>
        <v>#DIV/0!</v>
      </c>
      <c r="AL41" t="e" s="0">
        <f t="shared" si="13"/>
        <v>#DIV/0!</v>
      </c>
      <c r="AM41" t="e" s="0">
        <f t="shared" si="2"/>
        <v>#DIV/0!</v>
      </c>
      <c r="AN41" t="e" s="0">
        <f t="shared" si="3"/>
        <v>#DIV/0!</v>
      </c>
      <c r="AO41" t="e" s="0">
        <f t="shared" si="4"/>
        <v>#DIV/0!</v>
      </c>
    </row>
    <row r="42" spans="7:41" x14ac:dyDescent="0.3">
      <c r="G42" s="0">
        <v>2048</v>
      </c>
      <c r="H42" s="1" t="e">
        <f>AVERAGE(baseCase_ECs!$B41:$AE41)</f>
        <v>#DIV/0!</v>
      </c>
      <c r="I42" s="1" t="e">
        <f>AVERAGE(highContagion_ECs!$B41:$AE41)</f>
        <v>#DIV/0!</v>
      </c>
      <c r="J42" s="1" t="e">
        <f>AVERAGE(highProf_ECs!$B41:$AE41)</f>
        <v>#DIV/0!</v>
      </c>
      <c r="K42" s="1" t="e">
        <f>AVERAGE(combined_ECs!$B41:$AE41)</f>
        <v>#DIV/0!</v>
      </c>
      <c r="L42" s="1"/>
      <c r="M42" s="1" t="e">
        <f>AVERAGE(baseCase_projects!$B41:$AE41)</f>
        <v>#DIV/0!</v>
      </c>
      <c r="N42" s="1" t="e">
        <f>AVERAGE(highContagion_projects!$B41:$AE41)</f>
        <v>#DIV/0!</v>
      </c>
      <c r="O42" s="1" t="e">
        <f>AVERAGE(highProf_projects!$B41:$AE41)</f>
        <v>#DIV/0!</v>
      </c>
      <c r="P42" s="1" t="e">
        <f>AVERAGE(combined_projects!$B41:$AE41)</f>
        <v>#DIV/0!</v>
      </c>
      <c r="R42" s="2" t="e">
        <f t="shared" si="5"/>
        <v>#DIV/0!</v>
      </c>
      <c r="S42" s="2" t="e">
        <f t="shared" si="6"/>
        <v>#DIV/0!</v>
      </c>
      <c r="T42" s="2" t="e">
        <f t="shared" si="7"/>
        <v>#DIV/0!</v>
      </c>
      <c r="U42" s="2" t="e">
        <f t="shared" si="8"/>
        <v>#DIV/0!</v>
      </c>
      <c r="W42" s="1" t="e">
        <f>_xlfn.STDEV.S(baseCase_ECs!$B41:$AE41)</f>
        <v>#DIV/0!</v>
      </c>
      <c r="X42" s="1" t="e">
        <f>_xlfn.STDEV.S(highContagion_ECs!$B41:$AE41)</f>
        <v>#DIV/0!</v>
      </c>
      <c r="Y42" s="1" t="e">
        <f>_xlfn.STDEV.S(highProf_ECs!$B41:$AE41)</f>
        <v>#DIV/0!</v>
      </c>
      <c r="Z42" s="1" t="e">
        <f>_xlfn.STDEV.S(combined_ECs!$B41:$AE41)</f>
        <v>#DIV/0!</v>
      </c>
      <c r="AB42" t="e" s="0">
        <f t="shared" si="9"/>
        <v>#DIV/0!</v>
      </c>
      <c r="AC42" t="e" s="0">
        <f t="shared" si="10"/>
        <v>#DIV/0!</v>
      </c>
      <c r="AD42" t="e" s="0">
        <f t="shared" si="11"/>
        <v>#DIV/0!</v>
      </c>
      <c r="AE42" t="e" s="0">
        <f t="shared" si="12"/>
        <v>#DIV/0!</v>
      </c>
      <c r="AG42" s="1" t="e">
        <f>_xlfn.STDEV.S(baseCase_projects!$B41:$AE41)</f>
        <v>#DIV/0!</v>
      </c>
      <c r="AH42" s="1" t="e">
        <f>_xlfn.STDEV.S(highContagion_projects!$B41:$AE41)</f>
        <v>#DIV/0!</v>
      </c>
      <c r="AI42" s="1" t="e">
        <f>_xlfn.STDEV.S(highProf_projects!$B41:$AE41)</f>
        <v>#DIV/0!</v>
      </c>
      <c r="AJ42" s="1" t="e">
        <f>_xlfn.STDEV.S(combined_projects!$B41:$AE41)</f>
        <v>#DIV/0!</v>
      </c>
      <c r="AL42" t="e" s="0">
        <f t="shared" si="13"/>
        <v>#DIV/0!</v>
      </c>
      <c r="AM42" t="e" s="0">
        <f t="shared" si="2"/>
        <v>#DIV/0!</v>
      </c>
      <c r="AN42" t="e" s="0">
        <f t="shared" si="3"/>
        <v>#DIV/0!</v>
      </c>
      <c r="AO42" t="e" s="0">
        <f t="shared" si="4"/>
        <v>#DIV/0!</v>
      </c>
    </row>
    <row r="43" spans="7:41" x14ac:dyDescent="0.3">
      <c r="G43" s="0">
        <v>2049</v>
      </c>
      <c r="H43" s="1" t="e">
        <f>AVERAGE(baseCase_ECs!$B42:$AE42)</f>
        <v>#DIV/0!</v>
      </c>
      <c r="I43" s="1" t="e">
        <f>AVERAGE(highContagion_ECs!$B42:$AE42)</f>
        <v>#DIV/0!</v>
      </c>
      <c r="J43" s="1" t="e">
        <f>AVERAGE(highProf_ECs!$B42:$AE42)</f>
        <v>#DIV/0!</v>
      </c>
      <c r="K43" s="1" t="e">
        <f>AVERAGE(combined_ECs!$B42:$AE42)</f>
        <v>#DIV/0!</v>
      </c>
      <c r="L43" s="1"/>
      <c r="M43" s="1" t="e">
        <f>AVERAGE(baseCase_projects!$B42:$AE42)</f>
        <v>#DIV/0!</v>
      </c>
      <c r="N43" s="1" t="e">
        <f>AVERAGE(highContagion_projects!$B42:$AE42)</f>
        <v>#DIV/0!</v>
      </c>
      <c r="O43" s="1" t="e">
        <f>AVERAGE(highProf_projects!$B42:$AE42)</f>
        <v>#DIV/0!</v>
      </c>
      <c r="P43" s="1" t="e">
        <f>AVERAGE(combined_projects!$B42:$AE42)</f>
        <v>#DIV/0!</v>
      </c>
      <c r="R43" s="2" t="e">
        <f t="shared" si="5"/>
        <v>#DIV/0!</v>
      </c>
      <c r="S43" s="2" t="e">
        <f t="shared" si="6"/>
        <v>#DIV/0!</v>
      </c>
      <c r="T43" s="2" t="e">
        <f t="shared" si="7"/>
        <v>#DIV/0!</v>
      </c>
      <c r="U43" s="2" t="e">
        <f t="shared" si="8"/>
        <v>#DIV/0!</v>
      </c>
      <c r="W43" s="1" t="e">
        <f>_xlfn.STDEV.S(baseCase_ECs!$B42:$AE42)</f>
        <v>#DIV/0!</v>
      </c>
      <c r="X43" s="1" t="e">
        <f>_xlfn.STDEV.S(highContagion_ECs!$B42:$AE42)</f>
        <v>#DIV/0!</v>
      </c>
      <c r="Y43" s="1" t="e">
        <f>_xlfn.STDEV.S(highProf_ECs!$B42:$AE42)</f>
        <v>#DIV/0!</v>
      </c>
      <c r="Z43" s="1" t="e">
        <f>_xlfn.STDEV.S(combined_ECs!$B42:$AE42)</f>
        <v>#DIV/0!</v>
      </c>
      <c r="AB43" t="e" s="0">
        <f t="shared" si="9"/>
        <v>#DIV/0!</v>
      </c>
      <c r="AC43" t="e" s="0">
        <f t="shared" si="10"/>
        <v>#DIV/0!</v>
      </c>
      <c r="AD43" t="e" s="0">
        <f t="shared" si="11"/>
        <v>#DIV/0!</v>
      </c>
      <c r="AE43" t="e" s="0">
        <f t="shared" si="12"/>
        <v>#DIV/0!</v>
      </c>
      <c r="AG43" s="1" t="e">
        <f>_xlfn.STDEV.S(baseCase_projects!$B42:$AE42)</f>
        <v>#DIV/0!</v>
      </c>
      <c r="AH43" s="1" t="e">
        <f>_xlfn.STDEV.S(highContagion_projects!$B42:$AE42)</f>
        <v>#DIV/0!</v>
      </c>
      <c r="AI43" s="1" t="e">
        <f>_xlfn.STDEV.S(highProf_projects!$B42:$AE42)</f>
        <v>#DIV/0!</v>
      </c>
      <c r="AJ43" s="1" t="e">
        <f>_xlfn.STDEV.S(combined_projects!$B42:$AE42)</f>
        <v>#DIV/0!</v>
      </c>
      <c r="AL43" t="e" s="0">
        <f t="shared" si="13"/>
        <v>#DIV/0!</v>
      </c>
      <c r="AM43" t="e" s="0">
        <f t="shared" si="2"/>
        <v>#DIV/0!</v>
      </c>
      <c r="AN43" t="e" s="0">
        <f t="shared" si="3"/>
        <v>#DIV/0!</v>
      </c>
      <c r="AO43" t="e" s="0">
        <f t="shared" si="4"/>
        <v>#DIV/0!</v>
      </c>
    </row>
    <row r="44" spans="7:41" x14ac:dyDescent="0.3">
      <c r="G44" s="0">
        <v>2050</v>
      </c>
      <c r="H44" s="1" t="e">
        <f>AVERAGE(baseCase_ECs!$B43:$AE43)</f>
        <v>#DIV/0!</v>
      </c>
      <c r="I44" s="1" t="e">
        <f>AVERAGE(highContagion_ECs!#REF!)</f>
        <v>#REF!</v>
      </c>
      <c r="J44" s="1" t="e">
        <f>AVERAGE(highProf_ECs!#REF!)</f>
        <v>#REF!</v>
      </c>
      <c r="K44" s="1" t="e">
        <f>AVERAGE(combined_ECs!#REF!)</f>
        <v>#REF!</v>
      </c>
      <c r="L44" s="1"/>
      <c r="M44" s="1" t="e">
        <f>AVERAGE(baseCase_projects!$B43:$AE43)</f>
        <v>#DIV/0!</v>
      </c>
      <c r="N44" s="1" t="e">
        <f>AVERAGE(highContagion_projects!#REF!)</f>
        <v>#REF!</v>
      </c>
      <c r="O44" s="1" t="e">
        <f>AVERAGE(highProf_projects!#REF!)</f>
        <v>#REF!</v>
      </c>
      <c r="P44" s="1" t="e">
        <f>AVERAGE(combined_projects!#REF!)</f>
        <v>#REF!</v>
      </c>
      <c r="R44" s="2" t="e">
        <f t="shared" si="5"/>
        <v>#DIV/0!</v>
      </c>
      <c r="S44" s="2" t="e">
        <f t="shared" si="6"/>
        <v>#REF!</v>
      </c>
      <c r="T44" s="2" t="e">
        <f t="shared" si="7"/>
        <v>#REF!</v>
      </c>
      <c r="U44" s="2" t="e">
        <f t="shared" si="8"/>
        <v>#REF!</v>
      </c>
      <c r="W44" s="1" t="e">
        <f>_xlfn.STDEV.S(baseCase_ECs!$B43:$AE43)</f>
        <v>#DIV/0!</v>
      </c>
      <c r="X44" s="1" t="e">
        <f>_xlfn.STDEV.S(highContagion_ECs!#REF!)</f>
        <v>#REF!</v>
      </c>
      <c r="Y44" s="1" t="e">
        <f>_xlfn.STDEV.S(highProf_ECs!#REF!)</f>
        <v>#REF!</v>
      </c>
      <c r="Z44" s="1" t="e">
        <f>_xlfn.STDEV.S(combined_ECs!#REF!)</f>
        <v>#REF!</v>
      </c>
      <c r="AB44" t="e" s="0">
        <f t="shared" si="9"/>
        <v>#DIV/0!</v>
      </c>
      <c r="AC44" t="e" s="0">
        <f t="shared" si="10"/>
        <v>#REF!</v>
      </c>
      <c r="AD44" t="e" s="0">
        <f t="shared" si="11"/>
        <v>#REF!</v>
      </c>
      <c r="AE44" t="e" s="0">
        <f t="shared" si="12"/>
        <v>#REF!</v>
      </c>
      <c r="AG44" s="1" t="e">
        <f>_xlfn.STDEV.S(baseCase_projects!$B43:$AE43)</f>
        <v>#DIV/0!</v>
      </c>
      <c r="AH44" s="1" t="e">
        <f>_xlfn.STDEV.S(highContagion_projects!#REF!)</f>
        <v>#REF!</v>
      </c>
      <c r="AI44" s="1" t="e">
        <f>_xlfn.STDEV.S(highProf_projects!#REF!)</f>
        <v>#REF!</v>
      </c>
      <c r="AJ44" s="1" t="e">
        <f>_xlfn.STDEV.S(combined_projects!#REF!)</f>
        <v>#REF!</v>
      </c>
      <c r="AL44" t="e" s="0">
        <f t="shared" si="13"/>
        <v>#DIV/0!</v>
      </c>
      <c r="AM44" t="e" s="0">
        <f t="shared" si="2"/>
        <v>#REF!</v>
      </c>
      <c r="AN44" t="e" s="0">
        <f t="shared" si="3"/>
        <v>#REF!</v>
      </c>
      <c r="AO44" t="e" s="0">
        <f t="shared" si="4"/>
        <v>#REF!</v>
      </c>
    </row>
    <row r="45" spans="7:41" x14ac:dyDescent="0.3">
      <c r="H45" s="1"/>
      <c r="I45" s="1"/>
      <c r="J45" s="1"/>
      <c r="K45" s="1"/>
      <c r="L45" s="1"/>
      <c r="M45" s="1"/>
      <c r="N45" s="1"/>
      <c r="O45" s="1"/>
      <c r="P45" s="1"/>
      <c r="R45" s="2"/>
      <c r="S45" s="2"/>
      <c r="T45" s="2"/>
      <c r="U45" s="2"/>
      <c r="W45" s="1"/>
      <c r="X45" s="1"/>
      <c r="Y45" s="1"/>
      <c r="Z45" s="1"/>
      <c r="AG45" s="1"/>
      <c r="AH45" s="1"/>
      <c r="AI45" s="1"/>
      <c r="AJ45" s="1"/>
    </row>
    <row r="46" spans="7:41" x14ac:dyDescent="0.3">
      <c r="H46" s="1"/>
      <c r="I46" s="1"/>
      <c r="J46" s="1"/>
      <c r="K46" s="1"/>
      <c r="L46" s="1"/>
      <c r="M46" s="1"/>
      <c r="N46" s="1"/>
      <c r="O46" s="1"/>
      <c r="P46" s="1"/>
      <c r="R46" s="2"/>
      <c r="S46" s="2"/>
      <c r="T46" s="2"/>
      <c r="U46" s="2"/>
      <c r="W46" s="1"/>
      <c r="X46" s="1"/>
      <c r="Y46" s="1"/>
      <c r="Z46" s="1"/>
      <c r="AG46" s="1"/>
      <c r="AH46" s="1"/>
      <c r="AI46" s="1"/>
      <c r="AJ46" s="1"/>
    </row>
    <row r="47" spans="7:41" x14ac:dyDescent="0.3">
      <c r="H47" s="1"/>
      <c r="I47" s="1"/>
      <c r="J47" s="1"/>
      <c r="K47" s="1"/>
      <c r="L47" s="1"/>
      <c r="M47" s="1"/>
      <c r="N47" s="1"/>
      <c r="O47" s="1"/>
      <c r="P47" s="1"/>
      <c r="R47" s="2"/>
      <c r="S47" s="2"/>
      <c r="T47" s="2"/>
      <c r="U47" s="2"/>
      <c r="W47" s="1"/>
      <c r="X47" s="1"/>
      <c r="Y47" s="1"/>
      <c r="Z47" s="1"/>
      <c r="AG47" s="1"/>
      <c r="AH47" s="1"/>
      <c r="AI47" s="1"/>
      <c r="AJ47" s="1"/>
    </row>
    <row r="48" spans="7:41" x14ac:dyDescent="0.3">
      <c r="H48" s="1"/>
      <c r="I48" s="1"/>
      <c r="J48" s="1"/>
      <c r="K48" s="1"/>
      <c r="L48" s="1"/>
      <c r="M48" s="1"/>
      <c r="N48" s="1"/>
      <c r="O48" s="1"/>
      <c r="P48" s="1"/>
      <c r="R48" s="2"/>
      <c r="S48" s="2"/>
      <c r="T48" s="2"/>
      <c r="U48" s="2"/>
      <c r="W48" s="1"/>
      <c r="X48" s="1"/>
      <c r="Y48" s="1"/>
      <c r="Z48" s="1"/>
      <c r="AG48" s="1"/>
      <c r="AH48" s="1"/>
      <c r="AI48" s="1"/>
      <c r="AJ48" s="1"/>
    </row>
    <row r="49" spans="8:36" x14ac:dyDescent="0.3">
      <c r="H49" s="1"/>
      <c r="I49" s="1"/>
      <c r="J49" s="1"/>
      <c r="K49" s="1"/>
      <c r="L49" s="1"/>
      <c r="M49" s="1"/>
      <c r="N49" s="1"/>
      <c r="O49" s="1"/>
      <c r="P49" s="1"/>
      <c r="R49" s="2"/>
      <c r="S49" s="2"/>
      <c r="T49" s="2"/>
      <c r="U49" s="2"/>
      <c r="W49" s="1"/>
      <c r="X49" s="1"/>
      <c r="Y49" s="1"/>
      <c r="Z49" s="1"/>
      <c r="AG49" s="1"/>
      <c r="AH49" s="1"/>
      <c r="AI49" s="1"/>
      <c r="AJ49" s="1"/>
    </row>
    <row r="50" spans="8:36" x14ac:dyDescent="0.3">
      <c r="H50" s="1"/>
      <c r="I50" s="1"/>
      <c r="J50" s="1"/>
      <c r="K50" s="1"/>
      <c r="L50" s="1"/>
      <c r="M50" s="1"/>
      <c r="N50" s="1"/>
      <c r="O50" s="1"/>
      <c r="P50" s="1"/>
      <c r="R50" s="2"/>
      <c r="S50" s="2"/>
      <c r="T50" s="2"/>
      <c r="U50" s="2"/>
      <c r="W50" s="1"/>
      <c r="X50" s="1"/>
      <c r="Y50" s="1"/>
      <c r="Z50" s="1"/>
      <c r="AG50" s="1"/>
      <c r="AH50" s="1"/>
      <c r="AI50" s="1"/>
      <c r="AJ50" s="1"/>
    </row>
    <row r="51" spans="8:36" x14ac:dyDescent="0.3">
      <c r="H51" s="1"/>
      <c r="I51" s="1"/>
      <c r="J51" s="1"/>
      <c r="K51" s="1"/>
      <c r="L51" s="1"/>
      <c r="M51" s="1"/>
      <c r="N51" s="1"/>
      <c r="O51" s="1"/>
      <c r="P51" s="1"/>
      <c r="R51" s="2"/>
      <c r="S51" s="2"/>
      <c r="T51" s="2"/>
      <c r="U51" s="2"/>
      <c r="W51" s="1"/>
      <c r="X51" s="1"/>
      <c r="Y51" s="1"/>
      <c r="Z51" s="1"/>
      <c r="AG51" s="1"/>
      <c r="AH51" s="1"/>
      <c r="AI51" s="1"/>
      <c r="AJ51" s="1"/>
    </row>
    <row r="52" spans="8:36" x14ac:dyDescent="0.3">
      <c r="H52" s="1"/>
      <c r="I52" s="1"/>
      <c r="J52" s="1"/>
      <c r="K52" s="1"/>
      <c r="L52" s="1"/>
      <c r="M52" s="1"/>
      <c r="N52" s="1"/>
      <c r="O52" s="1"/>
      <c r="P52" s="1"/>
      <c r="R52" s="2"/>
      <c r="S52" s="2"/>
      <c r="T52" s="2"/>
      <c r="U52" s="2"/>
      <c r="W52" s="1"/>
      <c r="X52" s="1"/>
      <c r="Y52" s="1"/>
      <c r="Z52" s="1"/>
      <c r="AG52" s="1"/>
      <c r="AH52" s="1"/>
      <c r="AI52" s="1"/>
      <c r="AJ5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D43"/>
  <sheetViews>
    <sheetView workbookViewId="0">
      <selection activeCell="A2" sqref="A2:A43"/>
    </sheetView>
  </sheetViews>
  <sheetFormatPr defaultRowHeight="14.4" x14ac:dyDescent="0.3"/>
  <sheetData>
    <row r="1" spans="1:2" x14ac:dyDescent="0.3">
      <c r="A1" t="s" s="0">
        <v>0</v>
      </c>
      <c r="B1" t="s" s="0">
        <v>22</v>
      </c>
      <c r="C1" t="s" s="0">
        <v>23</v>
      </c>
      <c r="D1" t="s" s="0">
        <v>24</v>
      </c>
    </row>
    <row r="2" spans="1:2" x14ac:dyDescent="0.3">
      <c r="A2" s="0">
        <v>2009</v>
      </c>
      <c r="B2" t="n" s="0">
        <v>17.0</v>
      </c>
      <c r="C2" t="n" s="0">
        <v>17.0</v>
      </c>
      <c r="D2" t="n" s="0">
        <v>17.0</v>
      </c>
    </row>
    <row r="3" spans="1:2" x14ac:dyDescent="0.3">
      <c r="A3" s="0">
        <v>2010</v>
      </c>
      <c r="B3" t="n" s="0">
        <v>22.0</v>
      </c>
      <c r="C3" t="n" s="0">
        <v>22.0</v>
      </c>
      <c r="D3" t="n" s="0">
        <v>22.0</v>
      </c>
    </row>
    <row r="4" spans="1:2" x14ac:dyDescent="0.3">
      <c r="A4" s="0">
        <v>2011</v>
      </c>
      <c r="B4" t="n" s="0">
        <v>32.0</v>
      </c>
      <c r="C4" t="n" s="0">
        <v>32.0</v>
      </c>
      <c r="D4" t="n" s="0">
        <v>32.0</v>
      </c>
    </row>
    <row r="5" spans="1:2" x14ac:dyDescent="0.3">
      <c r="A5" s="0">
        <v>2012</v>
      </c>
      <c r="B5" t="n" s="0">
        <v>55.0</v>
      </c>
      <c r="C5" t="n" s="0">
        <v>55.0</v>
      </c>
      <c r="D5" t="n" s="0">
        <v>55.0</v>
      </c>
    </row>
    <row r="6" spans="1:2" x14ac:dyDescent="0.3">
      <c r="A6" s="0">
        <v>2013</v>
      </c>
      <c r="B6" t="n" s="0">
        <v>108.0</v>
      </c>
      <c r="C6" t="n" s="0">
        <v>108.0</v>
      </c>
      <c r="D6" t="n" s="0">
        <v>108.0</v>
      </c>
    </row>
    <row r="7" spans="1:2" x14ac:dyDescent="0.3">
      <c r="A7" s="0">
        <v>2014</v>
      </c>
      <c r="B7" t="n" s="0">
        <v>155.0</v>
      </c>
      <c r="C7" t="n" s="0">
        <v>155.0</v>
      </c>
      <c r="D7" t="n" s="0">
        <v>155.0</v>
      </c>
    </row>
    <row r="8" spans="1:2" x14ac:dyDescent="0.3">
      <c r="A8" s="0">
        <v>2015</v>
      </c>
      <c r="B8" t="n" s="0">
        <v>206.0</v>
      </c>
      <c r="C8" t="n" s="0">
        <v>206.0</v>
      </c>
      <c r="D8" t="n" s="0">
        <v>206.0</v>
      </c>
    </row>
    <row r="9" spans="1:2" x14ac:dyDescent="0.3">
      <c r="A9" s="0">
        <v>2016</v>
      </c>
      <c r="B9" t="n" s="0">
        <v>258.0</v>
      </c>
      <c r="C9" t="n" s="0">
        <v>258.0</v>
      </c>
      <c r="D9" t="n" s="0">
        <v>258.0</v>
      </c>
    </row>
    <row r="10" spans="1:2" x14ac:dyDescent="0.3">
      <c r="A10" s="0">
        <v>2017</v>
      </c>
      <c r="B10" t="n" s="0">
        <v>310.0</v>
      </c>
      <c r="C10" t="n" s="0">
        <v>310.0</v>
      </c>
      <c r="D10" t="n" s="0">
        <v>310.0</v>
      </c>
    </row>
    <row r="11" spans="1:2" x14ac:dyDescent="0.3">
      <c r="A11" s="0">
        <v>2018</v>
      </c>
      <c r="B11" t="n" s="0">
        <v>382.0</v>
      </c>
      <c r="C11" t="n" s="0">
        <v>382.0</v>
      </c>
      <c r="D11" t="n" s="0">
        <v>382.0</v>
      </c>
    </row>
    <row r="12" spans="1:2" x14ac:dyDescent="0.3">
      <c r="A12" s="0">
        <v>2019</v>
      </c>
      <c r="B12" t="n" s="0">
        <v>448.0</v>
      </c>
      <c r="C12" t="n" s="0">
        <v>448.0</v>
      </c>
      <c r="D12" t="n" s="0">
        <v>448.0</v>
      </c>
    </row>
    <row r="13" spans="1:2" x14ac:dyDescent="0.3">
      <c r="A13" s="0">
        <v>2020</v>
      </c>
      <c r="B13" t="n" s="0">
        <v>501.0</v>
      </c>
      <c r="C13" t="n" s="0">
        <v>501.0</v>
      </c>
      <c r="D13" t="n" s="0">
        <v>501.0</v>
      </c>
    </row>
    <row r="14" spans="1:2" x14ac:dyDescent="0.3">
      <c r="A14" s="0">
        <v>2021</v>
      </c>
      <c r="B14" t="n" s="0">
        <v>541.0</v>
      </c>
      <c r="C14" t="n" s="0">
        <v>541.0</v>
      </c>
      <c r="D14" t="n" s="0">
        <v>541.0</v>
      </c>
    </row>
    <row r="15" spans="1:2" x14ac:dyDescent="0.3">
      <c r="A15" s="0">
        <v>2022</v>
      </c>
      <c r="B15" t="n" s="0">
        <v>564.0</v>
      </c>
      <c r="C15" t="n" s="0">
        <v>564.0</v>
      </c>
      <c r="D15" t="n" s="0">
        <v>564.0</v>
      </c>
    </row>
    <row r="16" spans="1:2" x14ac:dyDescent="0.3">
      <c r="A16" s="0">
        <v>2023</v>
      </c>
      <c r="B16" t="n" s="0">
        <v>575.0</v>
      </c>
      <c r="C16" t="n" s="0">
        <v>575.0</v>
      </c>
      <c r="D16" t="n" s="0">
        <v>575.0</v>
      </c>
    </row>
    <row r="17" spans="1:1" x14ac:dyDescent="0.3">
      <c r="A17" s="0">
        <v>2024</v>
      </c>
      <c r="B17" t="n" s="0">
        <v>737.0</v>
      </c>
      <c r="C17" t="n" s="0">
        <v>729.0</v>
      </c>
      <c r="D17" t="n" s="0">
        <v>718.0</v>
      </c>
    </row>
    <row r="18" spans="1:1" x14ac:dyDescent="0.3">
      <c r="A18" s="0">
        <v>2025</v>
      </c>
      <c r="B18" t="n" s="0">
        <v>752.0</v>
      </c>
      <c r="C18" t="n" s="0">
        <v>750.0</v>
      </c>
      <c r="D18" t="n" s="0">
        <v>736.0</v>
      </c>
    </row>
    <row r="19" spans="1:1" x14ac:dyDescent="0.3">
      <c r="A19" s="0">
        <v>2026</v>
      </c>
      <c r="B19" t="n" s="0">
        <v>759.0</v>
      </c>
      <c r="C19" t="n" s="0">
        <v>762.0</v>
      </c>
      <c r="D19" t="n" s="0">
        <v>755.0</v>
      </c>
    </row>
    <row r="20" spans="1:1" x14ac:dyDescent="0.3">
      <c r="A20" s="0">
        <v>2027</v>
      </c>
      <c r="B20" t="n" s="0">
        <v>766.0</v>
      </c>
      <c r="C20" t="n" s="0">
        <v>773.0</v>
      </c>
      <c r="D20" t="n" s="0">
        <v>765.0</v>
      </c>
    </row>
    <row r="21" spans="1:1" x14ac:dyDescent="0.3">
      <c r="A21" s="0">
        <v>2028</v>
      </c>
      <c r="B21" t="n" s="0">
        <v>775.0</v>
      </c>
      <c r="C21" t="n" s="0">
        <v>783.0</v>
      </c>
      <c r="D21" t="n" s="0">
        <v>778.0</v>
      </c>
    </row>
    <row r="22" spans="1:1" x14ac:dyDescent="0.3">
      <c r="A22" s="0">
        <v>2029</v>
      </c>
      <c r="B22" t="n" s="0">
        <v>783.0</v>
      </c>
      <c r="C22" t="n" s="0">
        <v>793.0</v>
      </c>
      <c r="D22" t="n" s="0">
        <v>782.0</v>
      </c>
    </row>
    <row r="23" spans="1:1" x14ac:dyDescent="0.3">
      <c r="A23" s="0">
        <v>2030</v>
      </c>
      <c r="B23" t="n" s="0">
        <v>791.0</v>
      </c>
      <c r="C23" t="n" s="0">
        <v>798.0</v>
      </c>
      <c r="D23" t="n" s="0">
        <v>790.0</v>
      </c>
    </row>
    <row r="24" spans="1:1" x14ac:dyDescent="0.3">
      <c r="A24" s="0">
        <v>2031</v>
      </c>
      <c r="B24" t="n" s="0">
        <v>796.0</v>
      </c>
      <c r="C24" t="n" s="0">
        <v>812.0</v>
      </c>
      <c r="D24" t="n" s="0">
        <v>794.0</v>
      </c>
    </row>
    <row r="25" spans="1:1" x14ac:dyDescent="0.3">
      <c r="A25" s="0">
        <v>2032</v>
      </c>
      <c r="B25" t="n" s="0">
        <v>808.0</v>
      </c>
      <c r="C25" t="n" s="0">
        <v>817.0</v>
      </c>
      <c r="D25" t="n" s="0">
        <v>799.0</v>
      </c>
    </row>
    <row r="26" spans="1:1" x14ac:dyDescent="0.3">
      <c r="A26" s="0">
        <v>2033</v>
      </c>
      <c r="B26" t="n" s="0">
        <v>817.0</v>
      </c>
      <c r="C26" t="n" s="0">
        <v>822.0</v>
      </c>
      <c r="D26" t="n" s="0">
        <v>808.0</v>
      </c>
    </row>
    <row r="27" spans="1:1" x14ac:dyDescent="0.3">
      <c r="A27" s="0">
        <v>2034</v>
      </c>
      <c r="B27" t="n" s="0">
        <v>825.0</v>
      </c>
      <c r="C27" t="n" s="0">
        <v>830.0</v>
      </c>
      <c r="D27" t="n" s="0">
        <v>817.0</v>
      </c>
    </row>
    <row r="28" spans="1:1" x14ac:dyDescent="0.3">
      <c r="A28" s="0">
        <v>2035</v>
      </c>
      <c r="B28" t="n" s="0">
        <v>831.0</v>
      </c>
      <c r="C28" t="n" s="0">
        <v>834.0</v>
      </c>
      <c r="D28" t="n" s="0">
        <v>828.0</v>
      </c>
    </row>
    <row r="29" spans="1:1" x14ac:dyDescent="0.3">
      <c r="A29" s="0">
        <v>2036</v>
      </c>
      <c r="B29" t="n" s="0">
        <v>841.0</v>
      </c>
      <c r="C29" t="n" s="0">
        <v>840.0</v>
      </c>
      <c r="D29" t="n" s="0">
        <v>843.0</v>
      </c>
    </row>
    <row r="30" spans="1:1" x14ac:dyDescent="0.3">
      <c r="A30" s="0">
        <v>2037</v>
      </c>
      <c r="B30" t="n" s="0">
        <v>850.0</v>
      </c>
      <c r="C30" t="n" s="0">
        <v>846.0</v>
      </c>
      <c r="D30" t="n" s="0">
        <v>848.0</v>
      </c>
    </row>
    <row r="31" spans="1:1" x14ac:dyDescent="0.3">
      <c r="A31" s="0">
        <v>2038</v>
      </c>
      <c r="B31" t="n" s="0">
        <v>856.0</v>
      </c>
      <c r="C31" t="n" s="0">
        <v>849.0</v>
      </c>
      <c r="D31" t="n" s="0">
        <v>852.0</v>
      </c>
    </row>
    <row r="32" spans="1:1" x14ac:dyDescent="0.3">
      <c r="A32" s="0">
        <v>2039</v>
      </c>
      <c r="B32" t="n" s="0">
        <v>860.0</v>
      </c>
      <c r="C32" t="n" s="0">
        <v>855.0</v>
      </c>
      <c r="D32" t="n" s="0">
        <v>859.0</v>
      </c>
    </row>
    <row r="33" spans="1:1" x14ac:dyDescent="0.3">
      <c r="A33" s="0">
        <v>2040</v>
      </c>
      <c r="B33" t="n" s="0">
        <v>866.0</v>
      </c>
      <c r="C33" t="n" s="0">
        <v>860.0</v>
      </c>
      <c r="D33" t="n" s="0">
        <v>865.0</v>
      </c>
    </row>
    <row r="34" spans="1:1" x14ac:dyDescent="0.3">
      <c r="A34" s="0">
        <v>2041</v>
      </c>
      <c r="B34" t="n" s="0">
        <v>873.0</v>
      </c>
      <c r="C34" t="n" s="0">
        <v>868.0</v>
      </c>
      <c r="D34" t="n" s="0">
        <v>867.0</v>
      </c>
    </row>
    <row r="35" spans="1:1" x14ac:dyDescent="0.3">
      <c r="A35" s="0">
        <v>2042</v>
      </c>
      <c r="B35" t="n" s="0">
        <v>878.0</v>
      </c>
      <c r="C35" t="n" s="0">
        <v>874.0</v>
      </c>
      <c r="D35" t="n" s="0">
        <v>871.0</v>
      </c>
    </row>
    <row r="36" spans="1:1" x14ac:dyDescent="0.3">
      <c r="A36" s="0">
        <v>2043</v>
      </c>
      <c r="B36" t="n" s="0">
        <v>881.0</v>
      </c>
      <c r="C36" t="n" s="0">
        <v>876.0</v>
      </c>
      <c r="D36" t="n" s="0">
        <v>876.0</v>
      </c>
    </row>
    <row r="37" spans="1:1" x14ac:dyDescent="0.3">
      <c r="A37" s="0">
        <v>2044</v>
      </c>
      <c r="B37" t="n" s="0">
        <v>882.0</v>
      </c>
      <c r="C37" t="n" s="0">
        <v>883.0</v>
      </c>
      <c r="D37" t="n" s="0">
        <v>877.0</v>
      </c>
    </row>
    <row r="38" spans="1:1" x14ac:dyDescent="0.3">
      <c r="A38" s="0">
        <v>2045</v>
      </c>
      <c r="B38" t="n" s="0">
        <v>884.0</v>
      </c>
      <c r="C38" t="n" s="0">
        <v>885.0</v>
      </c>
      <c r="D38" t="n" s="0">
        <v>880.0</v>
      </c>
    </row>
    <row r="39" spans="1:1" x14ac:dyDescent="0.3">
      <c r="A39" s="0">
        <v>2046</v>
      </c>
      <c r="B39" t="n" s="0">
        <v>886.0</v>
      </c>
      <c r="C39" t="n" s="0">
        <v>888.0</v>
      </c>
      <c r="D39" t="n" s="0">
        <v>884.0</v>
      </c>
    </row>
    <row r="40" spans="1:1" x14ac:dyDescent="0.3">
      <c r="A40" s="0">
        <v>2047</v>
      </c>
      <c r="B40" t="n" s="0">
        <v>888.0</v>
      </c>
      <c r="C40" t="n" s="0">
        <v>891.0</v>
      </c>
      <c r="D40" t="n" s="0">
        <v>887.0</v>
      </c>
    </row>
    <row r="41" spans="1:1" x14ac:dyDescent="0.3">
      <c r="A41" s="0">
        <v>2048</v>
      </c>
      <c r="B41" t="n" s="0">
        <v>890.0</v>
      </c>
      <c r="C41" t="n" s="0">
        <v>893.0</v>
      </c>
      <c r="D41" t="n" s="0">
        <v>888.0</v>
      </c>
    </row>
    <row r="42" spans="1:1" x14ac:dyDescent="0.3">
      <c r="A42" s="0">
        <v>2049</v>
      </c>
      <c r="B42" t="n" s="0">
        <v>893.0</v>
      </c>
      <c r="C42" t="n" s="0">
        <v>893.0</v>
      </c>
      <c r="D42" t="n" s="0">
        <v>892.0</v>
      </c>
    </row>
    <row r="43" spans="1:1" x14ac:dyDescent="0.3">
      <c r="A43" s="0">
        <v>2050</v>
      </c>
      <c r="B43" t="n" s="0">
        <v>894.0</v>
      </c>
      <c r="C43" t="n" s="0">
        <v>896.0</v>
      </c>
      <c r="D43" t="n" s="0">
        <v>896.0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D43"/>
  <sheetViews>
    <sheetView topLeftCell="A28" workbookViewId="0">
      <selection activeCell="A43" sqref="A43:XFD52"/>
    </sheetView>
  </sheetViews>
  <sheetFormatPr defaultRowHeight="14.4" x14ac:dyDescent="0.3"/>
  <sheetData>
    <row r="1" spans="1:1" x14ac:dyDescent="0.3">
      <c r="A1" t="s" s="0">
        <v>0</v>
      </c>
      <c r="B1" t="s" s="0">
        <v>22</v>
      </c>
      <c r="C1" t="s" s="0">
        <v>23</v>
      </c>
      <c r="D1" t="s" s="0">
        <v>24</v>
      </c>
    </row>
    <row r="2" spans="1:1" x14ac:dyDescent="0.3">
      <c r="A2" s="0">
        <v>2010</v>
      </c>
      <c r="B2" t="n" s="0">
        <v>20.0</v>
      </c>
      <c r="C2" t="n" s="0">
        <v>20.0</v>
      </c>
      <c r="D2" t="n" s="0">
        <v>20.0</v>
      </c>
    </row>
    <row r="3" spans="1:1" x14ac:dyDescent="0.3">
      <c r="A3" s="0">
        <v>2011</v>
      </c>
      <c r="B3" t="n" s="0">
        <v>21.0</v>
      </c>
      <c r="C3" t="n" s="0">
        <v>21.0</v>
      </c>
      <c r="D3" t="n" s="0">
        <v>21.0</v>
      </c>
    </row>
    <row r="4" spans="1:1" x14ac:dyDescent="0.3">
      <c r="A4" s="0">
        <v>2012</v>
      </c>
      <c r="B4" t="n" s="0">
        <v>23.0</v>
      </c>
      <c r="C4" t="n" s="0">
        <v>23.0</v>
      </c>
      <c r="D4" t="n" s="0">
        <v>23.0</v>
      </c>
    </row>
    <row r="5" spans="1:1" x14ac:dyDescent="0.3">
      <c r="A5" s="0">
        <v>2013</v>
      </c>
      <c r="B5" t="n" s="0">
        <v>43.0</v>
      </c>
      <c r="C5" t="n" s="0">
        <v>43.0</v>
      </c>
      <c r="D5" t="n" s="0">
        <v>43.0</v>
      </c>
    </row>
    <row r="6" spans="1:1" x14ac:dyDescent="0.3">
      <c r="A6" s="0">
        <v>2014</v>
      </c>
      <c r="B6" t="n" s="0">
        <v>63.0</v>
      </c>
      <c r="C6" t="n" s="0">
        <v>63.0</v>
      </c>
      <c r="D6" t="n" s="0">
        <v>63.0</v>
      </c>
    </row>
    <row r="7" spans="1:1" x14ac:dyDescent="0.3">
      <c r="A7" s="0">
        <v>2015</v>
      </c>
      <c r="B7" t="n" s="0">
        <v>90.0</v>
      </c>
      <c r="C7" t="n" s="0">
        <v>90.0</v>
      </c>
      <c r="D7" t="n" s="0">
        <v>90.0</v>
      </c>
    </row>
    <row r="8" spans="1:1" x14ac:dyDescent="0.3">
      <c r="A8" s="0">
        <v>2016</v>
      </c>
      <c r="B8" t="n" s="0">
        <v>144.0</v>
      </c>
      <c r="C8" t="n" s="0">
        <v>144.0</v>
      </c>
      <c r="D8" t="n" s="0">
        <v>144.0</v>
      </c>
    </row>
    <row r="9" spans="1:1" x14ac:dyDescent="0.3">
      <c r="A9" s="0">
        <v>2017</v>
      </c>
      <c r="B9" t="n" s="0">
        <v>215.0</v>
      </c>
      <c r="C9" t="n" s="0">
        <v>215.0</v>
      </c>
      <c r="D9" t="n" s="0">
        <v>215.0</v>
      </c>
    </row>
    <row r="10" spans="1:1" x14ac:dyDescent="0.3">
      <c r="A10" s="0">
        <v>2018</v>
      </c>
      <c r="B10" t="n" s="0">
        <v>326.0</v>
      </c>
      <c r="C10" t="n" s="0">
        <v>326.0</v>
      </c>
      <c r="D10" t="n" s="0">
        <v>326.0</v>
      </c>
    </row>
    <row r="11" spans="1:1" x14ac:dyDescent="0.3">
      <c r="A11" s="0">
        <v>2019</v>
      </c>
      <c r="B11" t="n" s="0">
        <v>514.0</v>
      </c>
      <c r="C11" t="n" s="0">
        <v>514.0</v>
      </c>
      <c r="D11" t="n" s="0">
        <v>514.0</v>
      </c>
    </row>
    <row r="12" spans="1:1" x14ac:dyDescent="0.3">
      <c r="A12" s="0">
        <v>2020</v>
      </c>
      <c r="B12" t="n" s="0">
        <v>713.0</v>
      </c>
      <c r="C12" t="n" s="0">
        <v>713.0</v>
      </c>
      <c r="D12" t="n" s="0">
        <v>713.0</v>
      </c>
    </row>
    <row r="13" spans="1:1" x14ac:dyDescent="0.3">
      <c r="A13" s="0">
        <v>2021</v>
      </c>
      <c r="B13" t="n" s="0">
        <v>882.0</v>
      </c>
      <c r="C13" t="n" s="0">
        <v>882.0</v>
      </c>
      <c r="D13" t="n" s="0">
        <v>882.0</v>
      </c>
    </row>
    <row r="14" spans="1:1" x14ac:dyDescent="0.3">
      <c r="A14" s="0">
        <v>2022</v>
      </c>
      <c r="B14" t="n" s="0">
        <v>1005.0</v>
      </c>
      <c r="C14" t="n" s="0">
        <v>1005.0</v>
      </c>
      <c r="D14" t="n" s="0">
        <v>1005.0</v>
      </c>
    </row>
    <row r="15" spans="1:1" x14ac:dyDescent="0.3">
      <c r="A15" s="0">
        <v>2023</v>
      </c>
      <c r="B15" t="n" s="0">
        <v>1182.0</v>
      </c>
      <c r="C15" t="n" s="0">
        <v>1182.0</v>
      </c>
      <c r="D15" t="n" s="0">
        <v>1182.0</v>
      </c>
    </row>
    <row r="16" spans="1:1" x14ac:dyDescent="0.3">
      <c r="A16" s="0">
        <v>2024</v>
      </c>
      <c r="B16" t="n" s="0">
        <v>1327.0</v>
      </c>
      <c r="C16" t="n" s="0">
        <v>1327.0</v>
      </c>
      <c r="D16" t="n" s="0">
        <v>1327.0</v>
      </c>
    </row>
    <row r="17" spans="1:1" x14ac:dyDescent="0.3">
      <c r="A17" s="0">
        <v>2025</v>
      </c>
      <c r="B17" t="n" s="0">
        <v>1506.0</v>
      </c>
      <c r="C17" t="n" s="0">
        <v>1510.0</v>
      </c>
      <c r="D17" t="n" s="0">
        <v>1450.0</v>
      </c>
    </row>
    <row r="18" spans="1:1" x14ac:dyDescent="0.3">
      <c r="A18" s="0">
        <v>2026</v>
      </c>
      <c r="B18" t="n" s="0">
        <v>1692.0</v>
      </c>
      <c r="C18" t="n" s="0">
        <v>1690.0</v>
      </c>
      <c r="D18" t="n" s="0">
        <v>1609.0</v>
      </c>
    </row>
    <row r="19" spans="1:1" x14ac:dyDescent="0.3">
      <c r="A19" s="0">
        <v>2027</v>
      </c>
      <c r="B19" t="n" s="0">
        <v>1885.0</v>
      </c>
      <c r="C19" t="n" s="0">
        <v>1879.0</v>
      </c>
      <c r="D19" t="n" s="0">
        <v>1776.0</v>
      </c>
    </row>
    <row r="20" spans="1:1" x14ac:dyDescent="0.3">
      <c r="A20" s="0">
        <v>2028</v>
      </c>
      <c r="B20" t="n" s="0">
        <v>2108.0</v>
      </c>
      <c r="C20" t="n" s="0">
        <v>2095.0</v>
      </c>
      <c r="D20" t="n" s="0">
        <v>1971.0</v>
      </c>
    </row>
    <row r="21" spans="1:1" x14ac:dyDescent="0.3">
      <c r="A21" s="0">
        <v>2029</v>
      </c>
      <c r="B21" t="n" s="0">
        <v>2332.0</v>
      </c>
      <c r="C21" t="n" s="0">
        <v>2313.0</v>
      </c>
      <c r="D21" t="n" s="0">
        <v>2176.0</v>
      </c>
    </row>
    <row r="22" spans="1:1" x14ac:dyDescent="0.3">
      <c r="A22" s="0">
        <v>2030</v>
      </c>
      <c r="B22" t="n" s="0">
        <v>2583.0</v>
      </c>
      <c r="C22" t="n" s="0">
        <v>2556.0</v>
      </c>
      <c r="D22" t="n" s="0">
        <v>2393.0</v>
      </c>
    </row>
    <row r="23" spans="1:1" x14ac:dyDescent="0.3">
      <c r="A23" s="0">
        <v>2031</v>
      </c>
      <c r="B23" t="n" s="0">
        <v>2870.0</v>
      </c>
      <c r="C23" t="n" s="0">
        <v>2817.0</v>
      </c>
      <c r="D23" t="n" s="0">
        <v>2626.0</v>
      </c>
    </row>
    <row r="24" spans="1:1" x14ac:dyDescent="0.3">
      <c r="A24" s="0">
        <v>2032</v>
      </c>
      <c r="B24" t="n" s="0">
        <v>3186.0</v>
      </c>
      <c r="C24" t="n" s="0">
        <v>3127.0</v>
      </c>
      <c r="D24" t="n" s="0">
        <v>2886.0</v>
      </c>
    </row>
    <row r="25" spans="1:1" x14ac:dyDescent="0.3">
      <c r="A25" s="0">
        <v>2033</v>
      </c>
      <c r="B25" t="n" s="0">
        <v>3525.0</v>
      </c>
      <c r="C25" t="n" s="0">
        <v>3458.0</v>
      </c>
      <c r="D25" t="n" s="0">
        <v>3169.0</v>
      </c>
    </row>
    <row r="26" spans="1:1" x14ac:dyDescent="0.3">
      <c r="A26" s="0">
        <v>2034</v>
      </c>
      <c r="B26" t="n" s="0">
        <v>3886.0</v>
      </c>
      <c r="C26" t="n" s="0">
        <v>3811.0</v>
      </c>
      <c r="D26" t="n" s="0">
        <v>3476.0</v>
      </c>
    </row>
    <row r="27" spans="1:1" x14ac:dyDescent="0.3">
      <c r="A27" s="0">
        <v>2035</v>
      </c>
      <c r="B27" t="n" s="0">
        <v>4277.0</v>
      </c>
      <c r="C27" t="n" s="0">
        <v>4201.0</v>
      </c>
      <c r="D27" t="n" s="0">
        <v>3818.0</v>
      </c>
    </row>
    <row r="28" spans="1:1" x14ac:dyDescent="0.3">
      <c r="A28" s="0">
        <v>2036</v>
      </c>
      <c r="B28" t="n" s="0">
        <v>4704.0</v>
      </c>
      <c r="C28" t="n" s="0">
        <v>4605.0</v>
      </c>
      <c r="D28" t="n" s="0">
        <v>4173.0</v>
      </c>
    </row>
    <row r="29" spans="1:1" x14ac:dyDescent="0.3">
      <c r="A29" s="0">
        <v>2037</v>
      </c>
      <c r="B29" t="n" s="0">
        <v>5130.0</v>
      </c>
      <c r="C29" t="n" s="0">
        <v>5018.0</v>
      </c>
      <c r="D29" t="n" s="0">
        <v>4554.0</v>
      </c>
    </row>
    <row r="30" spans="1:1" x14ac:dyDescent="0.3">
      <c r="A30" s="0">
        <v>2038</v>
      </c>
      <c r="B30" t="n" s="0">
        <v>5579.0</v>
      </c>
      <c r="C30" t="n" s="0">
        <v>5461.0</v>
      </c>
      <c r="D30" t="n" s="0">
        <v>4964.0</v>
      </c>
    </row>
    <row r="31" spans="1:1" x14ac:dyDescent="0.3">
      <c r="A31" s="0">
        <v>2039</v>
      </c>
      <c r="B31" t="n" s="0">
        <v>6046.0</v>
      </c>
      <c r="C31" t="n" s="0">
        <v>5914.0</v>
      </c>
      <c r="D31" t="n" s="0">
        <v>5386.0</v>
      </c>
    </row>
    <row r="32" spans="1:1" x14ac:dyDescent="0.3">
      <c r="A32" s="0">
        <v>2040</v>
      </c>
      <c r="B32" t="n" s="0">
        <v>6524.0</v>
      </c>
      <c r="C32" t="n" s="0">
        <v>6378.0</v>
      </c>
      <c r="D32" t="n" s="0">
        <v>5836.0</v>
      </c>
    </row>
    <row r="33" spans="1:1" x14ac:dyDescent="0.3">
      <c r="A33" s="0">
        <v>2041</v>
      </c>
      <c r="B33" t="n" s="0">
        <v>7018.0</v>
      </c>
      <c r="C33" t="n" s="0">
        <v>6873.0</v>
      </c>
      <c r="D33" t="n" s="0">
        <v>6306.0</v>
      </c>
    </row>
    <row r="34" spans="1:1" x14ac:dyDescent="0.3">
      <c r="A34" s="0">
        <v>2042</v>
      </c>
      <c r="B34" t="n" s="0">
        <v>7523.0</v>
      </c>
      <c r="C34" t="n" s="0">
        <v>7377.0</v>
      </c>
      <c r="D34" t="n" s="0">
        <v>6779.0</v>
      </c>
    </row>
    <row r="35" spans="1:1" x14ac:dyDescent="0.3">
      <c r="A35" s="0">
        <v>2043</v>
      </c>
      <c r="B35" t="n" s="0">
        <v>8048.0</v>
      </c>
      <c r="C35" t="n" s="0">
        <v>7888.0</v>
      </c>
      <c r="D35" t="n" s="0">
        <v>7274.0</v>
      </c>
    </row>
    <row r="36" spans="1:1" x14ac:dyDescent="0.3">
      <c r="A36" s="0">
        <v>2044</v>
      </c>
      <c r="B36" t="n" s="0">
        <v>8575.0</v>
      </c>
      <c r="C36" t="n" s="0">
        <v>8414.0</v>
      </c>
      <c r="D36" t="n" s="0">
        <v>7783.0</v>
      </c>
    </row>
    <row r="37" spans="1:1" x14ac:dyDescent="0.3">
      <c r="A37" s="0">
        <v>2045</v>
      </c>
      <c r="B37" t="n" s="0">
        <v>9110.0</v>
      </c>
      <c r="C37" t="n" s="0">
        <v>8949.0</v>
      </c>
      <c r="D37" t="n" s="0">
        <v>8295.0</v>
      </c>
    </row>
    <row r="38" spans="1:1" x14ac:dyDescent="0.3">
      <c r="A38" s="0">
        <v>2046</v>
      </c>
      <c r="B38" t="n" s="0">
        <v>9656.0</v>
      </c>
      <c r="C38" t="n" s="0">
        <v>9489.0</v>
      </c>
      <c r="D38" t="n" s="0">
        <v>8824.0</v>
      </c>
    </row>
    <row r="39" spans="1:1" x14ac:dyDescent="0.3">
      <c r="A39" s="0">
        <v>2047</v>
      </c>
      <c r="B39" t="n" s="0">
        <v>10214.0</v>
      </c>
      <c r="C39" t="n" s="0">
        <v>10031.0</v>
      </c>
      <c r="D39" t="n" s="0">
        <v>9371.0</v>
      </c>
    </row>
    <row r="40" spans="1:1" x14ac:dyDescent="0.3">
      <c r="A40" s="0">
        <v>2048</v>
      </c>
      <c r="B40" t="n" s="0">
        <v>10772.0</v>
      </c>
      <c r="C40" t="n" s="0">
        <v>10587.0</v>
      </c>
      <c r="D40" t="n" s="0">
        <v>9919.0</v>
      </c>
    </row>
    <row r="41" spans="1:1" x14ac:dyDescent="0.3">
      <c r="A41" s="0">
        <v>2049</v>
      </c>
      <c r="B41" t="n" s="0">
        <v>11325.0</v>
      </c>
      <c r="C41" t="n" s="0">
        <v>11139.0</v>
      </c>
      <c r="D41" t="n" s="0">
        <v>10479.0</v>
      </c>
    </row>
    <row r="42" spans="1:1" x14ac:dyDescent="0.3">
      <c r="A42" s="0">
        <v>2050</v>
      </c>
      <c r="B42" t="n" s="0">
        <v>11875.0</v>
      </c>
      <c r="C42" t="n" s="0">
        <v>11681.0</v>
      </c>
      <c r="D42" t="n" s="0">
        <v>11039.0</v>
      </c>
    </row>
    <row r="43">
      <c r="B43" t="n" s="0">
        <v>12427.0</v>
      </c>
      <c r="C43" t="n" s="0">
        <v>12221.0</v>
      </c>
      <c r="D43" t="n" s="0">
        <v>11596.0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A42"/>
  <sheetViews>
    <sheetView topLeftCell="A28" workbookViewId="0">
      <selection activeCell="A43" sqref="A43:XFD51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2010</v>
      </c>
    </row>
    <row r="3" spans="1:1" x14ac:dyDescent="0.3">
      <c r="A3" s="0">
        <v>2011</v>
      </c>
    </row>
    <row r="4" spans="1:1" x14ac:dyDescent="0.3">
      <c r="A4" s="0">
        <v>2012</v>
      </c>
    </row>
    <row r="5" spans="1:1" x14ac:dyDescent="0.3">
      <c r="A5" s="0">
        <v>2013</v>
      </c>
    </row>
    <row r="6" spans="1:1" x14ac:dyDescent="0.3">
      <c r="A6" s="0">
        <v>2014</v>
      </c>
    </row>
    <row r="7" spans="1:1" x14ac:dyDescent="0.3">
      <c r="A7" s="0">
        <v>2015</v>
      </c>
    </row>
    <row r="8" spans="1:1" x14ac:dyDescent="0.3">
      <c r="A8" s="0">
        <v>2016</v>
      </c>
    </row>
    <row r="9" spans="1:1" x14ac:dyDescent="0.3">
      <c r="A9" s="0">
        <v>2017</v>
      </c>
    </row>
    <row r="10" spans="1:1" x14ac:dyDescent="0.3">
      <c r="A10" s="0">
        <v>2018</v>
      </c>
    </row>
    <row r="11" spans="1:1" x14ac:dyDescent="0.3">
      <c r="A11" s="0">
        <v>2019</v>
      </c>
    </row>
    <row r="12" spans="1:1" x14ac:dyDescent="0.3">
      <c r="A12" s="0">
        <v>2020</v>
      </c>
    </row>
    <row r="13" spans="1:1" x14ac:dyDescent="0.3">
      <c r="A13" s="0">
        <v>2021</v>
      </c>
    </row>
    <row r="14" spans="1:1" x14ac:dyDescent="0.3">
      <c r="A14" s="0">
        <v>2022</v>
      </c>
    </row>
    <row r="15" spans="1:1" x14ac:dyDescent="0.3">
      <c r="A15" s="0">
        <v>2023</v>
      </c>
    </row>
    <row r="16" spans="1:1" x14ac:dyDescent="0.3">
      <c r="A16" s="0">
        <v>2024</v>
      </c>
    </row>
    <row r="17" spans="1:1" x14ac:dyDescent="0.3">
      <c r="A17" s="0">
        <v>2025</v>
      </c>
    </row>
    <row r="18" spans="1:1" x14ac:dyDescent="0.3">
      <c r="A18" s="0">
        <v>2026</v>
      </c>
    </row>
    <row r="19" spans="1:1" x14ac:dyDescent="0.3">
      <c r="A19" s="0">
        <v>2027</v>
      </c>
    </row>
    <row r="20" spans="1:1" x14ac:dyDescent="0.3">
      <c r="A20" s="0">
        <v>2028</v>
      </c>
    </row>
    <row r="21" spans="1:1" x14ac:dyDescent="0.3">
      <c r="A21" s="0">
        <v>2029</v>
      </c>
    </row>
    <row r="22" spans="1:1" x14ac:dyDescent="0.3">
      <c r="A22" s="0">
        <v>2030</v>
      </c>
    </row>
    <row r="23" spans="1:1" x14ac:dyDescent="0.3">
      <c r="A23" s="0">
        <v>2031</v>
      </c>
    </row>
    <row r="24" spans="1:1" x14ac:dyDescent="0.3">
      <c r="A24" s="0">
        <v>2032</v>
      </c>
    </row>
    <row r="25" spans="1:1" x14ac:dyDescent="0.3">
      <c r="A25" s="0">
        <v>2033</v>
      </c>
    </row>
    <row r="26" spans="1:1" x14ac:dyDescent="0.3">
      <c r="A26" s="0">
        <v>2034</v>
      </c>
    </row>
    <row r="27" spans="1:1" x14ac:dyDescent="0.3">
      <c r="A27" s="0">
        <v>2035</v>
      </c>
    </row>
    <row r="28" spans="1:1" x14ac:dyDescent="0.3">
      <c r="A28" s="0">
        <v>2036</v>
      </c>
    </row>
    <row r="29" spans="1:1" x14ac:dyDescent="0.3">
      <c r="A29" s="0">
        <v>2037</v>
      </c>
    </row>
    <row r="30" spans="1:1" x14ac:dyDescent="0.3">
      <c r="A30" s="0">
        <v>2038</v>
      </c>
    </row>
    <row r="31" spans="1:1" x14ac:dyDescent="0.3">
      <c r="A31" s="0">
        <v>2039</v>
      </c>
    </row>
    <row r="32" spans="1:1" x14ac:dyDescent="0.3">
      <c r="A32" s="0">
        <v>2040</v>
      </c>
    </row>
    <row r="33" spans="1:1" x14ac:dyDescent="0.3">
      <c r="A33" s="0">
        <v>2041</v>
      </c>
    </row>
    <row r="34" spans="1:1" x14ac:dyDescent="0.3">
      <c r="A34" s="0">
        <v>2042</v>
      </c>
    </row>
    <row r="35" spans="1:1" x14ac:dyDescent="0.3">
      <c r="A35" s="0">
        <v>2043</v>
      </c>
    </row>
    <row r="36" spans="1:1" x14ac:dyDescent="0.3">
      <c r="A36" s="0">
        <v>2044</v>
      </c>
    </row>
    <row r="37" spans="1:1" x14ac:dyDescent="0.3">
      <c r="A37" s="0">
        <v>2045</v>
      </c>
    </row>
    <row r="38" spans="1:1" x14ac:dyDescent="0.3">
      <c r="A38" s="0">
        <v>2046</v>
      </c>
    </row>
    <row r="39" spans="1:1" x14ac:dyDescent="0.3">
      <c r="A39" s="0">
        <v>2047</v>
      </c>
    </row>
    <row r="40" spans="1:1" x14ac:dyDescent="0.3">
      <c r="A40" s="0">
        <v>2048</v>
      </c>
    </row>
    <row r="41" spans="1:1" x14ac:dyDescent="0.3">
      <c r="A41" s="0">
        <v>2049</v>
      </c>
    </row>
    <row r="42" spans="1:1" x14ac:dyDescent="0.3">
      <c r="A42" s="0">
        <v>2050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A42"/>
  <sheetViews>
    <sheetView topLeftCell="A28" workbookViewId="0">
      <selection activeCell="A43" sqref="A43:XFD51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2010</v>
      </c>
    </row>
    <row r="3" spans="1:1" x14ac:dyDescent="0.3">
      <c r="A3" s="0">
        <v>2011</v>
      </c>
    </row>
    <row r="4" spans="1:1" x14ac:dyDescent="0.3">
      <c r="A4" s="0">
        <v>2012</v>
      </c>
    </row>
    <row r="5" spans="1:1" x14ac:dyDescent="0.3">
      <c r="A5" s="0">
        <v>2013</v>
      </c>
    </row>
    <row r="6" spans="1:1" x14ac:dyDescent="0.3">
      <c r="A6" s="0">
        <v>2014</v>
      </c>
    </row>
    <row r="7" spans="1:1" x14ac:dyDescent="0.3">
      <c r="A7" s="0">
        <v>2015</v>
      </c>
    </row>
    <row r="8" spans="1:1" x14ac:dyDescent="0.3">
      <c r="A8" s="0">
        <v>2016</v>
      </c>
    </row>
    <row r="9" spans="1:1" x14ac:dyDescent="0.3">
      <c r="A9" s="0">
        <v>2017</v>
      </c>
    </row>
    <row r="10" spans="1:1" x14ac:dyDescent="0.3">
      <c r="A10" s="0">
        <v>2018</v>
      </c>
    </row>
    <row r="11" spans="1:1" x14ac:dyDescent="0.3">
      <c r="A11" s="0">
        <v>2019</v>
      </c>
    </row>
    <row r="12" spans="1:1" x14ac:dyDescent="0.3">
      <c r="A12" s="0">
        <v>2020</v>
      </c>
    </row>
    <row r="13" spans="1:1" x14ac:dyDescent="0.3">
      <c r="A13" s="0">
        <v>2021</v>
      </c>
    </row>
    <row r="14" spans="1:1" x14ac:dyDescent="0.3">
      <c r="A14" s="0">
        <v>2022</v>
      </c>
    </row>
    <row r="15" spans="1:1" x14ac:dyDescent="0.3">
      <c r="A15" s="0">
        <v>2023</v>
      </c>
    </row>
    <row r="16" spans="1:1" x14ac:dyDescent="0.3">
      <c r="A16" s="0">
        <v>2024</v>
      </c>
    </row>
    <row r="17" spans="1:1" x14ac:dyDescent="0.3">
      <c r="A17" s="0">
        <v>2025</v>
      </c>
    </row>
    <row r="18" spans="1:1" x14ac:dyDescent="0.3">
      <c r="A18" s="0">
        <v>2026</v>
      </c>
    </row>
    <row r="19" spans="1:1" x14ac:dyDescent="0.3">
      <c r="A19" s="0">
        <v>2027</v>
      </c>
    </row>
    <row r="20" spans="1:1" x14ac:dyDescent="0.3">
      <c r="A20" s="0">
        <v>2028</v>
      </c>
    </row>
    <row r="21" spans="1:1" x14ac:dyDescent="0.3">
      <c r="A21" s="0">
        <v>2029</v>
      </c>
    </row>
    <row r="22" spans="1:1" x14ac:dyDescent="0.3">
      <c r="A22" s="0">
        <v>2030</v>
      </c>
    </row>
    <row r="23" spans="1:1" x14ac:dyDescent="0.3">
      <c r="A23" s="0">
        <v>2031</v>
      </c>
    </row>
    <row r="24" spans="1:1" x14ac:dyDescent="0.3">
      <c r="A24" s="0">
        <v>2032</v>
      </c>
    </row>
    <row r="25" spans="1:1" x14ac:dyDescent="0.3">
      <c r="A25" s="0">
        <v>2033</v>
      </c>
    </row>
    <row r="26" spans="1:1" x14ac:dyDescent="0.3">
      <c r="A26" s="0">
        <v>2034</v>
      </c>
    </row>
    <row r="27" spans="1:1" x14ac:dyDescent="0.3">
      <c r="A27" s="0">
        <v>2035</v>
      </c>
    </row>
    <row r="28" spans="1:1" x14ac:dyDescent="0.3">
      <c r="A28" s="0">
        <v>2036</v>
      </c>
    </row>
    <row r="29" spans="1:1" x14ac:dyDescent="0.3">
      <c r="A29" s="0">
        <v>2037</v>
      </c>
    </row>
    <row r="30" spans="1:1" x14ac:dyDescent="0.3">
      <c r="A30" s="0">
        <v>2038</v>
      </c>
    </row>
    <row r="31" spans="1:1" x14ac:dyDescent="0.3">
      <c r="A31" s="0">
        <v>2039</v>
      </c>
    </row>
    <row r="32" spans="1:1" x14ac:dyDescent="0.3">
      <c r="A32" s="0">
        <v>2040</v>
      </c>
    </row>
    <row r="33" spans="1:1" x14ac:dyDescent="0.3">
      <c r="A33" s="0">
        <v>2041</v>
      </c>
    </row>
    <row r="34" spans="1:1" x14ac:dyDescent="0.3">
      <c r="A34" s="0">
        <v>2042</v>
      </c>
    </row>
    <row r="35" spans="1:1" x14ac:dyDescent="0.3">
      <c r="A35" s="0">
        <v>2043</v>
      </c>
    </row>
    <row r="36" spans="1:1" x14ac:dyDescent="0.3">
      <c r="A36" s="0">
        <v>2044</v>
      </c>
    </row>
    <row r="37" spans="1:1" x14ac:dyDescent="0.3">
      <c r="A37" s="0">
        <v>2045</v>
      </c>
    </row>
    <row r="38" spans="1:1" x14ac:dyDescent="0.3">
      <c r="A38" s="0">
        <v>2046</v>
      </c>
    </row>
    <row r="39" spans="1:1" x14ac:dyDescent="0.3">
      <c r="A39" s="0">
        <v>2047</v>
      </c>
    </row>
    <row r="40" spans="1:1" x14ac:dyDescent="0.3">
      <c r="A40" s="0">
        <v>2048</v>
      </c>
    </row>
    <row r="41" spans="1:1" x14ac:dyDescent="0.3">
      <c r="A41" s="0">
        <v>2049</v>
      </c>
    </row>
    <row r="42" spans="1:1" x14ac:dyDescent="0.3">
      <c r="A42" s="0">
        <v>2050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A42"/>
  <sheetViews>
    <sheetView topLeftCell="A28" workbookViewId="0">
      <selection activeCell="A43" sqref="A43:XFD51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2010</v>
      </c>
    </row>
    <row r="3" spans="1:1" x14ac:dyDescent="0.3">
      <c r="A3" s="0">
        <v>2011</v>
      </c>
    </row>
    <row r="4" spans="1:1" x14ac:dyDescent="0.3">
      <c r="A4" s="0">
        <v>2012</v>
      </c>
    </row>
    <row r="5" spans="1:1" x14ac:dyDescent="0.3">
      <c r="A5" s="0">
        <v>2013</v>
      </c>
    </row>
    <row r="6" spans="1:1" x14ac:dyDescent="0.3">
      <c r="A6" s="0">
        <v>2014</v>
      </c>
    </row>
    <row r="7" spans="1:1" x14ac:dyDescent="0.3">
      <c r="A7" s="0">
        <v>2015</v>
      </c>
    </row>
    <row r="8" spans="1:1" x14ac:dyDescent="0.3">
      <c r="A8" s="0">
        <v>2016</v>
      </c>
    </row>
    <row r="9" spans="1:1" x14ac:dyDescent="0.3">
      <c r="A9" s="0">
        <v>2017</v>
      </c>
    </row>
    <row r="10" spans="1:1" x14ac:dyDescent="0.3">
      <c r="A10" s="0">
        <v>2018</v>
      </c>
    </row>
    <row r="11" spans="1:1" x14ac:dyDescent="0.3">
      <c r="A11" s="0">
        <v>2019</v>
      </c>
    </row>
    <row r="12" spans="1:1" x14ac:dyDescent="0.3">
      <c r="A12" s="0">
        <v>2020</v>
      </c>
    </row>
    <row r="13" spans="1:1" x14ac:dyDescent="0.3">
      <c r="A13" s="0">
        <v>2021</v>
      </c>
    </row>
    <row r="14" spans="1:1" x14ac:dyDescent="0.3">
      <c r="A14" s="0">
        <v>2022</v>
      </c>
    </row>
    <row r="15" spans="1:1" x14ac:dyDescent="0.3">
      <c r="A15" s="0">
        <v>2023</v>
      </c>
    </row>
    <row r="16" spans="1:1" x14ac:dyDescent="0.3">
      <c r="A16" s="0">
        <v>2024</v>
      </c>
    </row>
    <row r="17" spans="1:1" x14ac:dyDescent="0.3">
      <c r="A17" s="0">
        <v>2025</v>
      </c>
    </row>
    <row r="18" spans="1:1" x14ac:dyDescent="0.3">
      <c r="A18" s="0">
        <v>2026</v>
      </c>
    </row>
    <row r="19" spans="1:1" x14ac:dyDescent="0.3">
      <c r="A19" s="0">
        <v>2027</v>
      </c>
    </row>
    <row r="20" spans="1:1" x14ac:dyDescent="0.3">
      <c r="A20" s="0">
        <v>2028</v>
      </c>
    </row>
    <row r="21" spans="1:1" x14ac:dyDescent="0.3">
      <c r="A21" s="0">
        <v>2029</v>
      </c>
    </row>
    <row r="22" spans="1:1" x14ac:dyDescent="0.3">
      <c r="A22" s="0">
        <v>2030</v>
      </c>
    </row>
    <row r="23" spans="1:1" x14ac:dyDescent="0.3">
      <c r="A23" s="0">
        <v>2031</v>
      </c>
    </row>
    <row r="24" spans="1:1" x14ac:dyDescent="0.3">
      <c r="A24" s="0">
        <v>2032</v>
      </c>
    </row>
    <row r="25" spans="1:1" x14ac:dyDescent="0.3">
      <c r="A25" s="0">
        <v>2033</v>
      </c>
    </row>
    <row r="26" spans="1:1" x14ac:dyDescent="0.3">
      <c r="A26" s="0">
        <v>2034</v>
      </c>
    </row>
    <row r="27" spans="1:1" x14ac:dyDescent="0.3">
      <c r="A27" s="0">
        <v>2035</v>
      </c>
    </row>
    <row r="28" spans="1:1" x14ac:dyDescent="0.3">
      <c r="A28" s="0">
        <v>2036</v>
      </c>
    </row>
    <row r="29" spans="1:1" x14ac:dyDescent="0.3">
      <c r="A29" s="0">
        <v>2037</v>
      </c>
    </row>
    <row r="30" spans="1:1" x14ac:dyDescent="0.3">
      <c r="A30" s="0">
        <v>2038</v>
      </c>
    </row>
    <row r="31" spans="1:1" x14ac:dyDescent="0.3">
      <c r="A31" s="0">
        <v>2039</v>
      </c>
    </row>
    <row r="32" spans="1:1" x14ac:dyDescent="0.3">
      <c r="A32" s="0">
        <v>2040</v>
      </c>
    </row>
    <row r="33" spans="1:1" x14ac:dyDescent="0.3">
      <c r="A33" s="0">
        <v>2041</v>
      </c>
    </row>
    <row r="34" spans="1:1" x14ac:dyDescent="0.3">
      <c r="A34" s="0">
        <v>2042</v>
      </c>
    </row>
    <row r="35" spans="1:1" x14ac:dyDescent="0.3">
      <c r="A35" s="0">
        <v>2043</v>
      </c>
    </row>
    <row r="36" spans="1:1" x14ac:dyDescent="0.3">
      <c r="A36" s="0">
        <v>2044</v>
      </c>
    </row>
    <row r="37" spans="1:1" x14ac:dyDescent="0.3">
      <c r="A37" s="0">
        <v>2045</v>
      </c>
    </row>
    <row r="38" spans="1:1" x14ac:dyDescent="0.3">
      <c r="A38" s="0">
        <v>2046</v>
      </c>
    </row>
    <row r="39" spans="1:1" x14ac:dyDescent="0.3">
      <c r="A39" s="0">
        <v>2047</v>
      </c>
    </row>
    <row r="40" spans="1:1" x14ac:dyDescent="0.3">
      <c r="A40" s="0">
        <v>2048</v>
      </c>
    </row>
    <row r="41" spans="1:1" x14ac:dyDescent="0.3">
      <c r="A41" s="0">
        <v>2049</v>
      </c>
    </row>
    <row r="42" spans="1:1" x14ac:dyDescent="0.3">
      <c r="A42" s="0">
        <v>2050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A42"/>
  <sheetViews>
    <sheetView topLeftCell="A28" workbookViewId="0">
      <selection activeCell="A43" sqref="A43:XFD51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2010</v>
      </c>
    </row>
    <row r="3" spans="1:1" x14ac:dyDescent="0.3">
      <c r="A3" s="0">
        <v>2011</v>
      </c>
    </row>
    <row r="4" spans="1:1" x14ac:dyDescent="0.3">
      <c r="A4" s="0">
        <v>2012</v>
      </c>
    </row>
    <row r="5" spans="1:1" x14ac:dyDescent="0.3">
      <c r="A5" s="0">
        <v>2013</v>
      </c>
    </row>
    <row r="6" spans="1:1" x14ac:dyDescent="0.3">
      <c r="A6" s="0">
        <v>2014</v>
      </c>
    </row>
    <row r="7" spans="1:1" x14ac:dyDescent="0.3">
      <c r="A7" s="0">
        <v>2015</v>
      </c>
    </row>
    <row r="8" spans="1:1" x14ac:dyDescent="0.3">
      <c r="A8" s="0">
        <v>2016</v>
      </c>
    </row>
    <row r="9" spans="1:1" x14ac:dyDescent="0.3">
      <c r="A9" s="0">
        <v>2017</v>
      </c>
    </row>
    <row r="10" spans="1:1" x14ac:dyDescent="0.3">
      <c r="A10" s="0">
        <v>2018</v>
      </c>
    </row>
    <row r="11" spans="1:1" x14ac:dyDescent="0.3">
      <c r="A11" s="0">
        <v>2019</v>
      </c>
    </row>
    <row r="12" spans="1:1" x14ac:dyDescent="0.3">
      <c r="A12" s="0">
        <v>2020</v>
      </c>
    </row>
    <row r="13" spans="1:1" x14ac:dyDescent="0.3">
      <c r="A13" s="0">
        <v>2021</v>
      </c>
    </row>
    <row r="14" spans="1:1" x14ac:dyDescent="0.3">
      <c r="A14" s="0">
        <v>2022</v>
      </c>
    </row>
    <row r="15" spans="1:1" x14ac:dyDescent="0.3">
      <c r="A15" s="0">
        <v>2023</v>
      </c>
    </row>
    <row r="16" spans="1:1" x14ac:dyDescent="0.3">
      <c r="A16" s="0">
        <v>2024</v>
      </c>
    </row>
    <row r="17" spans="1:1" x14ac:dyDescent="0.3">
      <c r="A17" s="0">
        <v>2025</v>
      </c>
    </row>
    <row r="18" spans="1:1" x14ac:dyDescent="0.3">
      <c r="A18" s="0">
        <v>2026</v>
      </c>
    </row>
    <row r="19" spans="1:1" x14ac:dyDescent="0.3">
      <c r="A19" s="0">
        <v>2027</v>
      </c>
    </row>
    <row r="20" spans="1:1" x14ac:dyDescent="0.3">
      <c r="A20" s="0">
        <v>2028</v>
      </c>
    </row>
    <row r="21" spans="1:1" x14ac:dyDescent="0.3">
      <c r="A21" s="0">
        <v>2029</v>
      </c>
    </row>
    <row r="22" spans="1:1" x14ac:dyDescent="0.3">
      <c r="A22" s="0">
        <v>2030</v>
      </c>
    </row>
    <row r="23" spans="1:1" x14ac:dyDescent="0.3">
      <c r="A23" s="0">
        <v>2031</v>
      </c>
    </row>
    <row r="24" spans="1:1" x14ac:dyDescent="0.3">
      <c r="A24" s="0">
        <v>2032</v>
      </c>
    </row>
    <row r="25" spans="1:1" x14ac:dyDescent="0.3">
      <c r="A25" s="0">
        <v>2033</v>
      </c>
    </row>
    <row r="26" spans="1:1" x14ac:dyDescent="0.3">
      <c r="A26" s="0">
        <v>2034</v>
      </c>
    </row>
    <row r="27" spans="1:1" x14ac:dyDescent="0.3">
      <c r="A27" s="0">
        <v>2035</v>
      </c>
    </row>
    <row r="28" spans="1:1" x14ac:dyDescent="0.3">
      <c r="A28" s="0">
        <v>2036</v>
      </c>
    </row>
    <row r="29" spans="1:1" x14ac:dyDescent="0.3">
      <c r="A29" s="0">
        <v>2037</v>
      </c>
    </row>
    <row r="30" spans="1:1" x14ac:dyDescent="0.3">
      <c r="A30" s="0">
        <v>2038</v>
      </c>
    </row>
    <row r="31" spans="1:1" x14ac:dyDescent="0.3">
      <c r="A31" s="0">
        <v>2039</v>
      </c>
    </row>
    <row r="32" spans="1:1" x14ac:dyDescent="0.3">
      <c r="A32" s="0">
        <v>2040</v>
      </c>
    </row>
    <row r="33" spans="1:1" x14ac:dyDescent="0.3">
      <c r="A33" s="0">
        <v>2041</v>
      </c>
    </row>
    <row r="34" spans="1:1" x14ac:dyDescent="0.3">
      <c r="A34" s="0">
        <v>2042</v>
      </c>
    </row>
    <row r="35" spans="1:1" x14ac:dyDescent="0.3">
      <c r="A35" s="0">
        <v>2043</v>
      </c>
    </row>
    <row r="36" spans="1:1" x14ac:dyDescent="0.3">
      <c r="A36" s="0">
        <v>2044</v>
      </c>
    </row>
    <row r="37" spans="1:1" x14ac:dyDescent="0.3">
      <c r="A37" s="0">
        <v>2045</v>
      </c>
    </row>
    <row r="38" spans="1:1" x14ac:dyDescent="0.3">
      <c r="A38" s="0">
        <v>2046</v>
      </c>
    </row>
    <row r="39" spans="1:1" x14ac:dyDescent="0.3">
      <c r="A39" s="0">
        <v>2047</v>
      </c>
    </row>
    <row r="40" spans="1:1" x14ac:dyDescent="0.3">
      <c r="A40" s="0">
        <v>2048</v>
      </c>
    </row>
    <row r="41" spans="1:1" x14ac:dyDescent="0.3">
      <c r="A41" s="0">
        <v>2049</v>
      </c>
    </row>
    <row r="42" spans="1:1" x14ac:dyDescent="0.3">
      <c r="A42" s="0">
        <v>2050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A42"/>
  <sheetViews>
    <sheetView topLeftCell="A28" workbookViewId="0">
      <selection activeCell="A43" sqref="A43:XFD51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2010</v>
      </c>
    </row>
    <row r="3" spans="1:1" x14ac:dyDescent="0.3">
      <c r="A3" s="0">
        <v>2011</v>
      </c>
    </row>
    <row r="4" spans="1:1" x14ac:dyDescent="0.3">
      <c r="A4" s="0">
        <v>2012</v>
      </c>
    </row>
    <row r="5" spans="1:1" x14ac:dyDescent="0.3">
      <c r="A5" s="0">
        <v>2013</v>
      </c>
    </row>
    <row r="6" spans="1:1" x14ac:dyDescent="0.3">
      <c r="A6" s="0">
        <v>2014</v>
      </c>
    </row>
    <row r="7" spans="1:1" x14ac:dyDescent="0.3">
      <c r="A7" s="0">
        <v>2015</v>
      </c>
    </row>
    <row r="8" spans="1:1" x14ac:dyDescent="0.3">
      <c r="A8" s="0">
        <v>2016</v>
      </c>
    </row>
    <row r="9" spans="1:1" x14ac:dyDescent="0.3">
      <c r="A9" s="0">
        <v>2017</v>
      </c>
    </row>
    <row r="10" spans="1:1" x14ac:dyDescent="0.3">
      <c r="A10" s="0">
        <v>2018</v>
      </c>
    </row>
    <row r="11" spans="1:1" x14ac:dyDescent="0.3">
      <c r="A11" s="0">
        <v>2019</v>
      </c>
    </row>
    <row r="12" spans="1:1" x14ac:dyDescent="0.3">
      <c r="A12" s="0">
        <v>2020</v>
      </c>
    </row>
    <row r="13" spans="1:1" x14ac:dyDescent="0.3">
      <c r="A13" s="0">
        <v>2021</v>
      </c>
    </row>
    <row r="14" spans="1:1" x14ac:dyDescent="0.3">
      <c r="A14" s="0">
        <v>2022</v>
      </c>
    </row>
    <row r="15" spans="1:1" x14ac:dyDescent="0.3">
      <c r="A15" s="0">
        <v>2023</v>
      </c>
    </row>
    <row r="16" spans="1:1" x14ac:dyDescent="0.3">
      <c r="A16" s="0">
        <v>2024</v>
      </c>
    </row>
    <row r="17" spans="1:1" x14ac:dyDescent="0.3">
      <c r="A17" s="0">
        <v>2025</v>
      </c>
    </row>
    <row r="18" spans="1:1" x14ac:dyDescent="0.3">
      <c r="A18" s="0">
        <v>2026</v>
      </c>
    </row>
    <row r="19" spans="1:1" x14ac:dyDescent="0.3">
      <c r="A19" s="0">
        <v>2027</v>
      </c>
    </row>
    <row r="20" spans="1:1" x14ac:dyDescent="0.3">
      <c r="A20" s="0">
        <v>2028</v>
      </c>
    </row>
    <row r="21" spans="1:1" x14ac:dyDescent="0.3">
      <c r="A21" s="0">
        <v>2029</v>
      </c>
    </row>
    <row r="22" spans="1:1" x14ac:dyDescent="0.3">
      <c r="A22" s="0">
        <v>2030</v>
      </c>
    </row>
    <row r="23" spans="1:1" x14ac:dyDescent="0.3">
      <c r="A23" s="0">
        <v>2031</v>
      </c>
    </row>
    <row r="24" spans="1:1" x14ac:dyDescent="0.3">
      <c r="A24" s="0">
        <v>2032</v>
      </c>
    </row>
    <row r="25" spans="1:1" x14ac:dyDescent="0.3">
      <c r="A25" s="0">
        <v>2033</v>
      </c>
    </row>
    <row r="26" spans="1:1" x14ac:dyDescent="0.3">
      <c r="A26" s="0">
        <v>2034</v>
      </c>
    </row>
    <row r="27" spans="1:1" x14ac:dyDescent="0.3">
      <c r="A27" s="0">
        <v>2035</v>
      </c>
    </row>
    <row r="28" spans="1:1" x14ac:dyDescent="0.3">
      <c r="A28" s="0">
        <v>2036</v>
      </c>
    </row>
    <row r="29" spans="1:1" x14ac:dyDescent="0.3">
      <c r="A29" s="0">
        <v>2037</v>
      </c>
    </row>
    <row r="30" spans="1:1" x14ac:dyDescent="0.3">
      <c r="A30" s="0">
        <v>2038</v>
      </c>
    </row>
    <row r="31" spans="1:1" x14ac:dyDescent="0.3">
      <c r="A31" s="0">
        <v>2039</v>
      </c>
    </row>
    <row r="32" spans="1:1" x14ac:dyDescent="0.3">
      <c r="A32" s="0">
        <v>2040</v>
      </c>
    </row>
    <row r="33" spans="1:1" x14ac:dyDescent="0.3">
      <c r="A33" s="0">
        <v>2041</v>
      </c>
    </row>
    <row r="34" spans="1:1" x14ac:dyDescent="0.3">
      <c r="A34" s="0">
        <v>2042</v>
      </c>
    </row>
    <row r="35" spans="1:1" x14ac:dyDescent="0.3">
      <c r="A35" s="0">
        <v>2043</v>
      </c>
    </row>
    <row r="36" spans="1:1" x14ac:dyDescent="0.3">
      <c r="A36" s="0">
        <v>2044</v>
      </c>
    </row>
    <row r="37" spans="1:1" x14ac:dyDescent="0.3">
      <c r="A37" s="0">
        <v>2045</v>
      </c>
    </row>
    <row r="38" spans="1:1" x14ac:dyDescent="0.3">
      <c r="A38" s="0">
        <v>2046</v>
      </c>
    </row>
    <row r="39" spans="1:1" x14ac:dyDescent="0.3">
      <c r="A39" s="0">
        <v>2047</v>
      </c>
    </row>
    <row r="40" spans="1:1" x14ac:dyDescent="0.3">
      <c r="A40" s="0">
        <v>2048</v>
      </c>
    </row>
    <row r="41" spans="1:1" x14ac:dyDescent="0.3">
      <c r="A41" s="0">
        <v>2049</v>
      </c>
    </row>
    <row r="42" spans="1:1" x14ac:dyDescent="0.3">
      <c r="A42" s="0">
        <v>2050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A42"/>
  <sheetViews>
    <sheetView tabSelected="1" workbookViewId="0">
      <selection activeCell="A15" sqref="A15"/>
    </sheetView>
  </sheetViews>
  <sheetFormatPr defaultRowHeight="14.4" x14ac:dyDescent="0.3"/>
  <sheetData>
    <row r="1" spans="1:1" x14ac:dyDescent="0.3">
      <c r="A1" t="s" s="0">
        <v>0</v>
      </c>
    </row>
    <row r="2" spans="1:1" x14ac:dyDescent="0.3">
      <c r="A2" s="0">
        <v>2010</v>
      </c>
    </row>
    <row r="3" spans="1:1" x14ac:dyDescent="0.3">
      <c r="A3" s="0">
        <v>2011</v>
      </c>
    </row>
    <row r="4" spans="1:1" x14ac:dyDescent="0.3">
      <c r="A4" s="0">
        <v>2012</v>
      </c>
    </row>
    <row r="5" spans="1:1" x14ac:dyDescent="0.3">
      <c r="A5" s="0">
        <v>2013</v>
      </c>
    </row>
    <row r="6" spans="1:1" x14ac:dyDescent="0.3">
      <c r="A6" s="0">
        <v>2014</v>
      </c>
    </row>
    <row r="7" spans="1:1" x14ac:dyDescent="0.3">
      <c r="A7" s="0">
        <v>2015</v>
      </c>
    </row>
    <row r="8" spans="1:1" x14ac:dyDescent="0.3">
      <c r="A8" s="0">
        <v>2016</v>
      </c>
    </row>
    <row r="9" spans="1:1" x14ac:dyDescent="0.3">
      <c r="A9" s="0">
        <v>2017</v>
      </c>
    </row>
    <row r="10" spans="1:1" x14ac:dyDescent="0.3">
      <c r="A10" s="0">
        <v>2018</v>
      </c>
    </row>
    <row r="11" spans="1:1" x14ac:dyDescent="0.3">
      <c r="A11" s="0">
        <v>2019</v>
      </c>
    </row>
    <row r="12" spans="1:1" x14ac:dyDescent="0.3">
      <c r="A12" s="0">
        <v>2020</v>
      </c>
    </row>
    <row r="13" spans="1:1" x14ac:dyDescent="0.3">
      <c r="A13" s="0">
        <v>2021</v>
      </c>
    </row>
    <row r="14" spans="1:1" x14ac:dyDescent="0.3">
      <c r="A14" s="0">
        <v>2022</v>
      </c>
    </row>
    <row r="15" spans="1:1" x14ac:dyDescent="0.3">
      <c r="A15" s="0">
        <v>2023</v>
      </c>
    </row>
    <row r="16" spans="1:1" x14ac:dyDescent="0.3">
      <c r="A16" s="0">
        <v>2024</v>
      </c>
    </row>
    <row r="17" spans="1:1" x14ac:dyDescent="0.3">
      <c r="A17" s="0">
        <v>2025</v>
      </c>
    </row>
    <row r="18" spans="1:1" x14ac:dyDescent="0.3">
      <c r="A18" s="0">
        <v>2026</v>
      </c>
    </row>
    <row r="19" spans="1:1" x14ac:dyDescent="0.3">
      <c r="A19" s="0">
        <v>2027</v>
      </c>
    </row>
    <row r="20" spans="1:1" x14ac:dyDescent="0.3">
      <c r="A20" s="0">
        <v>2028</v>
      </c>
    </row>
    <row r="21" spans="1:1" x14ac:dyDescent="0.3">
      <c r="A21" s="0">
        <v>2029</v>
      </c>
    </row>
    <row r="22" spans="1:1" x14ac:dyDescent="0.3">
      <c r="A22" s="0">
        <v>2030</v>
      </c>
    </row>
    <row r="23" spans="1:1" x14ac:dyDescent="0.3">
      <c r="A23" s="0">
        <v>2031</v>
      </c>
    </row>
    <row r="24" spans="1:1" x14ac:dyDescent="0.3">
      <c r="A24" s="0">
        <v>2032</v>
      </c>
    </row>
    <row r="25" spans="1:1" x14ac:dyDescent="0.3">
      <c r="A25" s="0">
        <v>2033</v>
      </c>
    </row>
    <row r="26" spans="1:1" x14ac:dyDescent="0.3">
      <c r="A26" s="0">
        <v>2034</v>
      </c>
    </row>
    <row r="27" spans="1:1" x14ac:dyDescent="0.3">
      <c r="A27" s="0">
        <v>2035</v>
      </c>
    </row>
    <row r="28" spans="1:1" x14ac:dyDescent="0.3">
      <c r="A28" s="0">
        <v>2036</v>
      </c>
    </row>
    <row r="29" spans="1:1" x14ac:dyDescent="0.3">
      <c r="A29" s="0">
        <v>2037</v>
      </c>
    </row>
    <row r="30" spans="1:1" x14ac:dyDescent="0.3">
      <c r="A30" s="0">
        <v>2038</v>
      </c>
    </row>
    <row r="31" spans="1:1" x14ac:dyDescent="0.3">
      <c r="A31" s="0">
        <v>2039</v>
      </c>
    </row>
    <row r="32" spans="1:1" x14ac:dyDescent="0.3">
      <c r="A32" s="0">
        <v>2040</v>
      </c>
    </row>
    <row r="33" spans="1:1" x14ac:dyDescent="0.3">
      <c r="A33" s="0">
        <v>2041</v>
      </c>
    </row>
    <row r="34" spans="1:1" x14ac:dyDescent="0.3">
      <c r="A34" s="0">
        <v>2042</v>
      </c>
    </row>
    <row r="35" spans="1:1" x14ac:dyDescent="0.3">
      <c r="A35" s="0">
        <v>2043</v>
      </c>
    </row>
    <row r="36" spans="1:1" x14ac:dyDescent="0.3">
      <c r="A36" s="0">
        <v>2044</v>
      </c>
    </row>
    <row r="37" spans="1:1" x14ac:dyDescent="0.3">
      <c r="A37" s="0">
        <v>2045</v>
      </c>
    </row>
    <row r="38" spans="1:1" x14ac:dyDescent="0.3">
      <c r="A38" s="0">
        <v>2046</v>
      </c>
    </row>
    <row r="39" spans="1:1" x14ac:dyDescent="0.3">
      <c r="A39" s="0">
        <v>2047</v>
      </c>
    </row>
    <row r="40" spans="1:1" x14ac:dyDescent="0.3">
      <c r="A40" s="0">
        <v>2048</v>
      </c>
    </row>
    <row r="41" spans="1:1" x14ac:dyDescent="0.3">
      <c r="A41" s="0">
        <v>2049</v>
      </c>
    </row>
    <row r="42" spans="1:1" x14ac:dyDescent="0.3">
      <c r="A42" s="0">
        <v>2050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2024-08-21T14:26:48Z</dcterms:created>
  <dc:creator>LOOMANS Naud</dc:creator>
  <cp:lastModifiedBy>Naud Loomans</cp:lastModifiedBy>
  <dcterms:modified xsi:type="dcterms:W3CDTF">2024-09-19T12:20:44Z</dcterms:modified>
</cp:coreProperties>
</file>