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Energy community potential model\"/>
    </mc:Choice>
  </mc:AlternateContent>
  <xr:revisionPtr revIDLastSave="0" documentId="13_ncr:1_{B3D6A46C-9756-4098-BCB0-559859162D22}" xr6:coauthVersionLast="47" xr6:coauthVersionMax="47" xr10:uidLastSave="{00000000-0000-0000-0000-000000000000}"/>
  <bookViews>
    <workbookView xWindow="-48" yWindow="14292" windowWidth="23256" windowHeight="12576" xr2:uid="{0B9E049A-8E54-4BFD-B07B-186EA22C39B5}"/>
  </bookViews>
  <sheets>
    <sheet name="professionalization" sheetId="5" r:id="rId1"/>
    <sheet name="professionalization_strategies" sheetId="7" r:id="rId2"/>
    <sheet name="municipalities" sheetId="6" r:id="rId3"/>
  </sheets>
  <externalReferences>
    <externalReference r:id="rId4"/>
  </externalReferences>
  <definedNames>
    <definedName name="_xlnm._FilterDatabase" localSheetId="1" hidden="1">professionalization_strategies!$A$709:$C$712</definedName>
    <definedName name="Gemeenten_alfabetisch_2022">municipalities!#REF!</definedName>
    <definedName name="postcode">'[1]LOKALE ENERGIECOÖPERATIES'!#REF!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 s="1"/>
  <c r="H44" i="5" a="1"/>
  <c r="H44" i="5" s="1"/>
  <c r="H45" i="5" a="1"/>
  <c r="H45" i="5" s="1"/>
  <c r="H46" i="5" a="1"/>
  <c r="H46" i="5" s="1"/>
  <c r="H47" i="5" a="1"/>
  <c r="H47" i="5" s="1"/>
  <c r="H48" i="5" a="1"/>
  <c r="H48" i="5" s="1"/>
  <c r="H49" i="5" a="1"/>
  <c r="H49" i="5" s="1"/>
  <c r="H50" i="5" a="1"/>
  <c r="H50" i="5" s="1"/>
  <c r="H51" i="5" a="1"/>
  <c r="H51" i="5" s="1"/>
  <c r="H52" i="5" a="1"/>
  <c r="H52" i="5" s="1"/>
  <c r="H53" i="5" a="1"/>
  <c r="H53" i="5" s="1"/>
  <c r="H54" i="5" a="1"/>
  <c r="H54" i="5" s="1"/>
  <c r="H55" i="5" a="1"/>
  <c r="H55" i="5" s="1"/>
  <c r="H56" i="5" a="1"/>
  <c r="H56" i="5" s="1"/>
  <c r="H57" i="5" a="1"/>
  <c r="H57" i="5" s="1"/>
  <c r="H58" i="5" a="1"/>
  <c r="H58" i="5" s="1"/>
  <c r="H59" i="5" a="1"/>
  <c r="H59" i="5" s="1"/>
  <c r="H60" i="5" a="1"/>
  <c r="H60" i="5" s="1"/>
  <c r="H61" i="5" a="1"/>
  <c r="H61" i="5" s="1"/>
  <c r="H62" i="5" a="1"/>
  <c r="H62" i="5" s="1"/>
  <c r="H63" i="5" a="1"/>
  <c r="H63" i="5" s="1"/>
  <c r="H64" i="5" a="1"/>
  <c r="H64" i="5" s="1"/>
  <c r="H65" i="5" a="1"/>
  <c r="H65" i="5" s="1"/>
  <c r="H66" i="5" a="1"/>
  <c r="H66" i="5" s="1"/>
  <c r="H67" i="5" a="1"/>
  <c r="H67" i="5" s="1"/>
  <c r="H68" i="5" a="1"/>
  <c r="H68" i="5" s="1"/>
  <c r="H69" i="5" a="1"/>
  <c r="H69" i="5" s="1"/>
  <c r="H70" i="5" a="1"/>
  <c r="H70" i="5" s="1"/>
  <c r="H71" i="5" a="1"/>
  <c r="H71" i="5" s="1"/>
  <c r="H72" i="5" a="1"/>
  <c r="H72" i="5" s="1"/>
  <c r="H73" i="5" a="1"/>
  <c r="H73" i="5" s="1"/>
  <c r="H74" i="5" a="1"/>
  <c r="H74" i="5" s="1"/>
  <c r="H75" i="5" a="1"/>
  <c r="H75" i="5" s="1"/>
  <c r="H76" i="5" a="1"/>
  <c r="H76" i="5" s="1"/>
  <c r="H77" i="5" a="1"/>
  <c r="H77" i="5" s="1"/>
  <c r="H78" i="5" a="1"/>
  <c r="H78" i="5" s="1"/>
  <c r="H79" i="5" a="1"/>
  <c r="H79" i="5" s="1"/>
  <c r="H80" i="5" a="1"/>
  <c r="H80" i="5" s="1"/>
  <c r="H81" i="5" a="1"/>
  <c r="H81" i="5" s="1"/>
  <c r="H82" i="5" a="1"/>
  <c r="H82" i="5" s="1"/>
  <c r="H83" i="5" a="1"/>
  <c r="H83" i="5" s="1"/>
  <c r="H84" i="5" a="1"/>
  <c r="H84" i="5" s="1"/>
  <c r="H85" i="5" a="1"/>
  <c r="H85" i="5" s="1"/>
  <c r="H86" i="5" a="1"/>
  <c r="H86" i="5" s="1"/>
  <c r="H87" i="5" a="1"/>
  <c r="H87" i="5" s="1"/>
  <c r="H88" i="5" a="1"/>
  <c r="H88" i="5" s="1"/>
  <c r="H89" i="5" a="1"/>
  <c r="H89" i="5" s="1"/>
  <c r="H90" i="5" a="1"/>
  <c r="H90" i="5" s="1"/>
  <c r="H91" i="5" a="1"/>
  <c r="H91" i="5" s="1"/>
  <c r="H92" i="5" a="1"/>
  <c r="H92" i="5" s="1"/>
  <c r="H93" i="5" a="1"/>
  <c r="H93" i="5" s="1"/>
  <c r="H94" i="5" a="1"/>
  <c r="H94" i="5" s="1"/>
  <c r="H95" i="5" a="1"/>
  <c r="H95" i="5" s="1"/>
  <c r="H96" i="5" a="1"/>
  <c r="H96" i="5" s="1"/>
  <c r="H97" i="5" a="1"/>
  <c r="H97" i="5" s="1"/>
  <c r="H98" i="5" a="1"/>
  <c r="H98" i="5" s="1"/>
  <c r="H99" i="5" a="1"/>
  <c r="H99" i="5" s="1"/>
  <c r="H100" i="5" a="1"/>
  <c r="H100" i="5" s="1"/>
  <c r="H101" i="5" a="1"/>
  <c r="H101" i="5" s="1"/>
  <c r="H102" i="5" a="1"/>
  <c r="H102" i="5" s="1"/>
  <c r="H103" i="5" a="1"/>
  <c r="H103" i="5" s="1"/>
  <c r="H104" i="5" a="1"/>
  <c r="H104" i="5" s="1"/>
  <c r="H105" i="5" a="1"/>
  <c r="H105" i="5" s="1"/>
  <c r="H106" i="5" a="1"/>
  <c r="H106" i="5" s="1"/>
  <c r="H107" i="5" a="1"/>
  <c r="H107" i="5" s="1"/>
  <c r="H108" i="5" a="1"/>
  <c r="H108" i="5" s="1"/>
  <c r="H109" i="5" a="1"/>
  <c r="H109" i="5" s="1"/>
  <c r="H110" i="5" a="1"/>
  <c r="H110" i="5" s="1"/>
  <c r="H111" i="5" a="1"/>
  <c r="H111" i="5" s="1"/>
  <c r="H112" i="5" a="1"/>
  <c r="H112" i="5" s="1"/>
  <c r="H113" i="5" a="1"/>
  <c r="H113" i="5" s="1"/>
  <c r="H114" i="5" a="1"/>
  <c r="H114" i="5" s="1"/>
  <c r="H115" i="5" a="1"/>
  <c r="H115" i="5" s="1"/>
  <c r="H116" i="5" a="1"/>
  <c r="H116" i="5" s="1"/>
  <c r="H117" i="5" a="1"/>
  <c r="H117" i="5" s="1"/>
  <c r="H118" i="5" a="1"/>
  <c r="H118" i="5" s="1"/>
  <c r="H119" i="5" a="1"/>
  <c r="H119" i="5" s="1"/>
  <c r="H120" i="5" a="1"/>
  <c r="H120" i="5" s="1"/>
  <c r="H121" i="5" a="1"/>
  <c r="H121" i="5" s="1"/>
  <c r="H122" i="5" a="1"/>
  <c r="H122" i="5" s="1"/>
  <c r="H123" i="5" a="1"/>
  <c r="H123" i="5" s="1"/>
  <c r="H124" i="5" a="1"/>
  <c r="H124" i="5" s="1"/>
  <c r="H125" i="5" a="1"/>
  <c r="H125" i="5" s="1"/>
  <c r="H126" i="5" a="1"/>
  <c r="H126" i="5" s="1"/>
  <c r="H127" i="5" a="1"/>
  <c r="H127" i="5" s="1"/>
  <c r="H128" i="5" a="1"/>
  <c r="H128" i="5" s="1"/>
  <c r="H129" i="5" a="1"/>
  <c r="H129" i="5" s="1"/>
  <c r="H130" i="5" a="1"/>
  <c r="H130" i="5" s="1"/>
  <c r="H131" i="5" a="1"/>
  <c r="H131" i="5" s="1"/>
  <c r="H132" i="5" a="1"/>
  <c r="H132" i="5" s="1"/>
  <c r="H133" i="5" a="1"/>
  <c r="H133" i="5" s="1"/>
  <c r="H134" i="5" a="1"/>
  <c r="H134" i="5" s="1"/>
  <c r="H135" i="5" a="1"/>
  <c r="H135" i="5" s="1"/>
  <c r="H136" i="5" a="1"/>
  <c r="H136" i="5" s="1"/>
  <c r="H137" i="5" a="1"/>
  <c r="H137" i="5" s="1"/>
  <c r="H138" i="5" a="1"/>
  <c r="H138" i="5" s="1"/>
  <c r="H139" i="5" a="1"/>
  <c r="H139" i="5" s="1"/>
  <c r="H140" i="5" a="1"/>
  <c r="H140" i="5" s="1"/>
  <c r="H141" i="5" a="1"/>
  <c r="H141" i="5" s="1"/>
  <c r="H142" i="5" a="1"/>
  <c r="H142" i="5" s="1"/>
  <c r="H143" i="5" a="1"/>
  <c r="H143" i="5" s="1"/>
  <c r="H144" i="5" a="1"/>
  <c r="H144" i="5" s="1"/>
  <c r="H145" i="5" a="1"/>
  <c r="H145" i="5" s="1"/>
  <c r="H146" i="5" a="1"/>
  <c r="H146" i="5" s="1"/>
  <c r="H147" i="5" a="1"/>
  <c r="H147" i="5" s="1"/>
  <c r="H148" i="5" a="1"/>
  <c r="H148" i="5" s="1"/>
  <c r="H149" i="5" a="1"/>
  <c r="H149" i="5" s="1"/>
  <c r="H150" i="5" a="1"/>
  <c r="H150" i="5" s="1"/>
  <c r="H151" i="5" a="1"/>
  <c r="H151" i="5" s="1"/>
  <c r="H152" i="5" a="1"/>
  <c r="H152" i="5" s="1"/>
  <c r="H153" i="5" a="1"/>
  <c r="H153" i="5" s="1"/>
  <c r="H154" i="5" a="1"/>
  <c r="H154" i="5" s="1"/>
  <c r="H155" i="5" a="1"/>
  <c r="H155" i="5" s="1"/>
  <c r="H156" i="5" a="1"/>
  <c r="H156" i="5" s="1"/>
  <c r="H157" i="5" a="1"/>
  <c r="H157" i="5" s="1"/>
  <c r="H158" i="5" a="1"/>
  <c r="H158" i="5" s="1"/>
  <c r="H159" i="5" a="1"/>
  <c r="H159" i="5" s="1"/>
  <c r="H160" i="5" a="1"/>
  <c r="H160" i="5" s="1"/>
  <c r="H161" i="5" a="1"/>
  <c r="H161" i="5" s="1"/>
  <c r="H162" i="5" a="1"/>
  <c r="H162" i="5" s="1"/>
  <c r="H163" i="5" a="1"/>
  <c r="H163" i="5" s="1"/>
  <c r="H164" i="5" a="1"/>
  <c r="H164" i="5" s="1"/>
  <c r="H165" i="5" a="1"/>
  <c r="H165" i="5" s="1"/>
  <c r="H166" i="5" a="1"/>
  <c r="H166" i="5" s="1"/>
  <c r="H167" i="5" a="1"/>
  <c r="H167" i="5" s="1"/>
  <c r="H168" i="5" a="1"/>
  <c r="H168" i="5" s="1"/>
  <c r="H169" i="5" a="1"/>
  <c r="H169" i="5" s="1"/>
  <c r="H170" i="5" a="1"/>
  <c r="H170" i="5" s="1"/>
  <c r="H171" i="5" a="1"/>
  <c r="H171" i="5" s="1"/>
  <c r="H172" i="5" a="1"/>
  <c r="H172" i="5" s="1"/>
  <c r="H173" i="5" a="1"/>
  <c r="H173" i="5" s="1"/>
  <c r="H174" i="5" a="1"/>
  <c r="H174" i="5" s="1"/>
  <c r="H175" i="5" a="1"/>
  <c r="H175" i="5" s="1"/>
  <c r="H176" i="5" a="1"/>
  <c r="H176" i="5" s="1"/>
  <c r="H177" i="5" a="1"/>
  <c r="H177" i="5" s="1"/>
  <c r="H178" i="5" a="1"/>
  <c r="H178" i="5" s="1"/>
  <c r="H179" i="5" a="1"/>
  <c r="H179" i="5" s="1"/>
  <c r="H180" i="5" a="1"/>
  <c r="H180" i="5" s="1"/>
  <c r="H181" i="5" a="1"/>
  <c r="H181" i="5" s="1"/>
  <c r="H182" i="5" a="1"/>
  <c r="H182" i="5" s="1"/>
  <c r="H183" i="5" a="1"/>
  <c r="H183" i="5" s="1"/>
  <c r="H184" i="5" a="1"/>
  <c r="H184" i="5" s="1"/>
  <c r="H185" i="5" a="1"/>
  <c r="H185" i="5" s="1"/>
  <c r="H186" i="5" a="1"/>
  <c r="H186" i="5" s="1"/>
  <c r="H187" i="5" a="1"/>
  <c r="H187" i="5" s="1"/>
  <c r="H188" i="5" a="1"/>
  <c r="H188" i="5" s="1"/>
  <c r="H189" i="5" a="1"/>
  <c r="H189" i="5" s="1"/>
  <c r="H190" i="5" a="1"/>
  <c r="H190" i="5" s="1"/>
  <c r="H191" i="5" a="1"/>
  <c r="H191" i="5" s="1"/>
  <c r="H192" i="5" a="1"/>
  <c r="H192" i="5" s="1"/>
  <c r="H193" i="5" a="1"/>
  <c r="H193" i="5" s="1"/>
  <c r="H194" i="5" a="1"/>
  <c r="H194" i="5" s="1"/>
  <c r="H195" i="5" a="1"/>
  <c r="H195" i="5" s="1"/>
  <c r="H196" i="5" a="1"/>
  <c r="H196" i="5" s="1"/>
  <c r="H197" i="5" a="1"/>
  <c r="H197" i="5" s="1"/>
  <c r="H198" i="5" a="1"/>
  <c r="H198" i="5" s="1"/>
  <c r="H199" i="5" a="1"/>
  <c r="H199" i="5" s="1"/>
  <c r="H200" i="5" a="1"/>
  <c r="H200" i="5" s="1"/>
  <c r="H201" i="5" a="1"/>
  <c r="H201" i="5" s="1"/>
  <c r="H202" i="5" a="1"/>
  <c r="H202" i="5" s="1"/>
  <c r="H203" i="5" a="1"/>
  <c r="H203" i="5" s="1"/>
  <c r="H204" i="5" a="1"/>
  <c r="H204" i="5" s="1"/>
  <c r="H205" i="5" a="1"/>
  <c r="H205" i="5" s="1"/>
  <c r="H206" i="5" a="1"/>
  <c r="H206" i="5" s="1"/>
  <c r="H207" i="5" a="1"/>
  <c r="H207" i="5" s="1"/>
  <c r="H208" i="5" a="1"/>
  <c r="H208" i="5" s="1"/>
  <c r="H209" i="5" a="1"/>
  <c r="H209" i="5" s="1"/>
  <c r="H210" i="5" a="1"/>
  <c r="H210" i="5" s="1"/>
  <c r="H211" i="5" a="1"/>
  <c r="H211" i="5" s="1"/>
  <c r="H212" i="5" a="1"/>
  <c r="H212" i="5" s="1"/>
  <c r="H213" i="5" a="1"/>
  <c r="H213" i="5" s="1"/>
  <c r="H214" i="5" a="1"/>
  <c r="H214" i="5" s="1"/>
  <c r="H215" i="5" a="1"/>
  <c r="H215" i="5" s="1"/>
  <c r="H216" i="5" a="1"/>
  <c r="H216" i="5" s="1"/>
  <c r="H217" i="5" a="1"/>
  <c r="H217" i="5" s="1"/>
  <c r="H218" i="5" a="1"/>
  <c r="H218" i="5" s="1"/>
  <c r="H219" i="5" a="1"/>
  <c r="H219" i="5" s="1"/>
  <c r="H220" i="5" a="1"/>
  <c r="H220" i="5" s="1"/>
  <c r="H221" i="5" a="1"/>
  <c r="H221" i="5" s="1"/>
  <c r="H222" i="5" a="1"/>
  <c r="H222" i="5" s="1"/>
  <c r="H223" i="5" a="1"/>
  <c r="H223" i="5" s="1"/>
  <c r="H224" i="5" a="1"/>
  <c r="H224" i="5" s="1"/>
  <c r="H225" i="5" a="1"/>
  <c r="H225" i="5" s="1"/>
  <c r="H226" i="5" a="1"/>
  <c r="H226" i="5" s="1"/>
  <c r="H227" i="5" a="1"/>
  <c r="H227" i="5" s="1"/>
  <c r="H228" i="5" a="1"/>
  <c r="H228" i="5" s="1"/>
  <c r="H229" i="5" a="1"/>
  <c r="H229" i="5" s="1"/>
  <c r="H230" i="5" a="1"/>
  <c r="H230" i="5" s="1"/>
  <c r="H231" i="5" a="1"/>
  <c r="H231" i="5" s="1"/>
  <c r="H232" i="5" a="1"/>
  <c r="H232" i="5" s="1"/>
  <c r="H233" i="5" a="1"/>
  <c r="H233" i="5" s="1"/>
  <c r="H234" i="5" a="1"/>
  <c r="H234" i="5" s="1"/>
  <c r="H235" i="5" a="1"/>
  <c r="H235" i="5" s="1"/>
  <c r="H236" i="5" a="1"/>
  <c r="H236" i="5" s="1"/>
  <c r="H237" i="5" a="1"/>
  <c r="H237" i="5" s="1"/>
  <c r="H238" i="5" a="1"/>
  <c r="H238" i="5" s="1"/>
  <c r="H239" i="5" a="1"/>
  <c r="H239" i="5" s="1"/>
  <c r="H240" i="5" a="1"/>
  <c r="H240" i="5" s="1"/>
  <c r="H241" i="5" a="1"/>
  <c r="H241" i="5" s="1"/>
  <c r="H242" i="5" a="1"/>
  <c r="H242" i="5" s="1"/>
  <c r="H243" i="5" a="1"/>
  <c r="H243" i="5" s="1"/>
  <c r="H244" i="5" a="1"/>
  <c r="H244" i="5" s="1"/>
  <c r="H245" i="5" a="1"/>
  <c r="H245" i="5" s="1"/>
  <c r="H246" i="5" a="1"/>
  <c r="H246" i="5" s="1"/>
  <c r="H247" i="5" a="1"/>
  <c r="H247" i="5" s="1"/>
  <c r="H248" i="5" a="1"/>
  <c r="H248" i="5" s="1"/>
  <c r="H249" i="5" a="1"/>
  <c r="H249" i="5" s="1"/>
  <c r="H250" i="5" a="1"/>
  <c r="H250" i="5" s="1"/>
  <c r="H251" i="5" a="1"/>
  <c r="H251" i="5" s="1"/>
  <c r="H252" i="5" a="1"/>
  <c r="H252" i="5" s="1"/>
  <c r="H253" i="5" a="1"/>
  <c r="H253" i="5" s="1"/>
  <c r="H254" i="5" a="1"/>
  <c r="H254" i="5" s="1"/>
  <c r="H255" i="5" a="1"/>
  <c r="H255" i="5" s="1"/>
  <c r="H256" i="5" a="1"/>
  <c r="H256" i="5" s="1"/>
  <c r="H257" i="5" a="1"/>
  <c r="H257" i="5" s="1"/>
  <c r="H258" i="5" a="1"/>
  <c r="H258" i="5" s="1"/>
  <c r="H259" i="5" a="1"/>
  <c r="H259" i="5" s="1"/>
  <c r="H260" i="5" a="1"/>
  <c r="H260" i="5" s="1"/>
  <c r="H261" i="5" a="1"/>
  <c r="H261" i="5" s="1"/>
  <c r="H262" i="5" a="1"/>
  <c r="H262" i="5" s="1"/>
  <c r="H263" i="5" a="1"/>
  <c r="H263" i="5" s="1"/>
  <c r="H264" i="5" a="1"/>
  <c r="H264" i="5" s="1"/>
  <c r="H265" i="5" a="1"/>
  <c r="H265" i="5" s="1"/>
  <c r="H266" i="5" a="1"/>
  <c r="H266" i="5" s="1"/>
  <c r="H267" i="5" a="1"/>
  <c r="H267" i="5" s="1"/>
  <c r="H268" i="5" a="1"/>
  <c r="H268" i="5" s="1"/>
  <c r="H269" i="5" a="1"/>
  <c r="H269" i="5" s="1"/>
  <c r="H270" i="5" a="1"/>
  <c r="H270" i="5" s="1"/>
  <c r="H271" i="5" a="1"/>
  <c r="H271" i="5" s="1"/>
  <c r="H272" i="5" a="1"/>
  <c r="H272" i="5" s="1"/>
  <c r="H273" i="5" a="1"/>
  <c r="H273" i="5" s="1"/>
  <c r="H274" i="5" a="1"/>
  <c r="H274" i="5" s="1"/>
  <c r="H275" i="5" a="1"/>
  <c r="H275" i="5" s="1"/>
  <c r="H276" i="5" a="1"/>
  <c r="H276" i="5" s="1"/>
  <c r="H277" i="5" a="1"/>
  <c r="H277" i="5" s="1"/>
  <c r="H278" i="5" a="1"/>
  <c r="H278" i="5" s="1"/>
  <c r="H279" i="5" a="1"/>
  <c r="H279" i="5" s="1"/>
  <c r="H280" i="5" a="1"/>
  <c r="H280" i="5" s="1"/>
  <c r="H281" i="5" a="1"/>
  <c r="H281" i="5" s="1"/>
  <c r="H282" i="5" a="1"/>
  <c r="H282" i="5" s="1"/>
  <c r="H283" i="5" a="1"/>
  <c r="H283" i="5" s="1"/>
  <c r="H284" i="5" a="1"/>
  <c r="H284" i="5" s="1"/>
  <c r="H285" i="5" a="1"/>
  <c r="H285" i="5" s="1"/>
  <c r="H286" i="5" a="1"/>
  <c r="H286" i="5" s="1"/>
  <c r="H287" i="5" a="1"/>
  <c r="H287" i="5" s="1"/>
  <c r="H288" i="5" a="1"/>
  <c r="H288" i="5" s="1"/>
  <c r="H289" i="5" a="1"/>
  <c r="H289" i="5" s="1"/>
  <c r="H290" i="5" a="1"/>
  <c r="H290" i="5" s="1"/>
  <c r="H291" i="5" a="1"/>
  <c r="H291" i="5" s="1"/>
  <c r="H292" i="5" a="1"/>
  <c r="H292" i="5" s="1"/>
  <c r="H293" i="5" a="1"/>
  <c r="H293" i="5" s="1"/>
  <c r="H294" i="5" a="1"/>
  <c r="H294" i="5" s="1"/>
  <c r="H295" i="5" a="1"/>
  <c r="H295" i="5" s="1"/>
  <c r="H296" i="5" a="1"/>
  <c r="H296" i="5" s="1"/>
  <c r="H297" i="5" a="1"/>
  <c r="H297" i="5" s="1"/>
  <c r="H298" i="5" a="1"/>
  <c r="H298" i="5" s="1"/>
  <c r="H299" i="5" a="1"/>
  <c r="H299" i="5" s="1"/>
  <c r="H300" i="5" a="1"/>
  <c r="H300" i="5" s="1"/>
  <c r="H301" i="5" a="1"/>
  <c r="H301" i="5" s="1"/>
  <c r="H302" i="5" a="1"/>
  <c r="H302" i="5" s="1"/>
  <c r="H303" i="5" a="1"/>
  <c r="H303" i="5" s="1"/>
  <c r="H304" i="5" a="1"/>
  <c r="H304" i="5" s="1"/>
  <c r="H305" i="5" a="1"/>
  <c r="H305" i="5" s="1"/>
  <c r="H306" i="5" a="1"/>
  <c r="H306" i="5" s="1"/>
  <c r="H307" i="5" a="1"/>
  <c r="H307" i="5" s="1"/>
  <c r="H308" i="5" a="1"/>
  <c r="H308" i="5" s="1"/>
  <c r="H309" i="5" a="1"/>
  <c r="H309" i="5" s="1"/>
  <c r="H310" i="5" a="1"/>
  <c r="H310" i="5" s="1"/>
  <c r="H311" i="5" a="1"/>
  <c r="H311" i="5" s="1"/>
  <c r="H312" i="5" a="1"/>
  <c r="H312" i="5" s="1"/>
  <c r="H313" i="5" a="1"/>
  <c r="H313" i="5" s="1"/>
  <c r="H314" i="5" a="1"/>
  <c r="H314" i="5" s="1"/>
  <c r="H315" i="5" a="1"/>
  <c r="H315" i="5" s="1"/>
  <c r="H316" i="5" a="1"/>
  <c r="H316" i="5" s="1"/>
  <c r="H317" i="5" a="1"/>
  <c r="H317" i="5" s="1"/>
  <c r="H318" i="5" a="1"/>
  <c r="H318" i="5" s="1"/>
  <c r="H319" i="5" a="1"/>
  <c r="H319" i="5" s="1"/>
  <c r="H320" i="5" a="1"/>
  <c r="H320" i="5" s="1"/>
  <c r="H321" i="5" a="1"/>
  <c r="H321" i="5" s="1"/>
  <c r="H322" i="5" a="1"/>
  <c r="H322" i="5" s="1"/>
  <c r="H323" i="5" a="1"/>
  <c r="H323" i="5" s="1"/>
  <c r="H324" i="5" a="1"/>
  <c r="H324" i="5" s="1"/>
  <c r="H325" i="5" a="1"/>
  <c r="H325" i="5" s="1"/>
  <c r="H326" i="5" a="1"/>
  <c r="H326" i="5" s="1"/>
  <c r="H327" i="5" a="1"/>
  <c r="H327" i="5" s="1"/>
  <c r="H328" i="5" a="1"/>
  <c r="H328" i="5" s="1"/>
  <c r="H329" i="5" a="1"/>
  <c r="H329" i="5" s="1"/>
  <c r="H330" i="5" a="1"/>
  <c r="H330" i="5" s="1"/>
  <c r="H331" i="5" a="1"/>
  <c r="H331" i="5" s="1"/>
  <c r="H332" i="5" a="1"/>
  <c r="H332" i="5" s="1"/>
  <c r="H333" i="5" a="1"/>
  <c r="H333" i="5" s="1"/>
  <c r="H334" i="5" a="1"/>
  <c r="H334" i="5" s="1"/>
  <c r="H335" i="5" a="1"/>
  <c r="H335" i="5" s="1"/>
  <c r="H336" i="5" a="1"/>
  <c r="H336" i="5" s="1"/>
  <c r="H337" i="5" a="1"/>
  <c r="H337" i="5" s="1"/>
  <c r="H338" i="5" a="1"/>
  <c r="H338" i="5" s="1"/>
  <c r="H339" i="5" a="1"/>
  <c r="H339" i="5" s="1"/>
  <c r="H340" i="5" a="1"/>
  <c r="H340" i="5" s="1"/>
  <c r="H341" i="5" a="1"/>
  <c r="H341" i="5" s="1"/>
  <c r="H342" i="5" a="1"/>
  <c r="H342" i="5" s="1"/>
  <c r="H343" i="5" a="1"/>
  <c r="H343" i="5" s="1"/>
  <c r="H344" i="5" a="1"/>
  <c r="H344" i="5" s="1"/>
  <c r="H345" i="5" a="1"/>
  <c r="H345" i="5" s="1"/>
  <c r="H346" i="5" a="1"/>
  <c r="H346" i="5" s="1"/>
  <c r="H347" i="5" a="1"/>
  <c r="H347" i="5" s="1"/>
  <c r="H348" i="5" a="1"/>
  <c r="H348" i="5" s="1"/>
  <c r="H349" i="5" a="1"/>
  <c r="H349" i="5" s="1"/>
  <c r="H350" i="5" a="1"/>
  <c r="H350" i="5" s="1"/>
  <c r="H351" i="5" a="1"/>
  <c r="H351" i="5" s="1"/>
  <c r="H352" i="5" a="1"/>
  <c r="H352" i="5" s="1"/>
  <c r="H353" i="5" a="1"/>
  <c r="H353" i="5" s="1"/>
  <c r="H354" i="5" a="1"/>
  <c r="H354" i="5" s="1"/>
  <c r="H355" i="5" a="1"/>
  <c r="H355" i="5" s="1"/>
  <c r="H356" i="5" a="1"/>
  <c r="H356" i="5" s="1"/>
  <c r="H357" i="5" a="1"/>
  <c r="H357" i="5" s="1"/>
  <c r="H358" i="5" a="1"/>
  <c r="H358" i="5" s="1"/>
  <c r="H359" i="5" a="1"/>
  <c r="H359" i="5" s="1"/>
  <c r="H360" i="5" a="1"/>
  <c r="H360" i="5" s="1"/>
  <c r="H361" i="5" a="1"/>
  <c r="H361" i="5" s="1"/>
  <c r="H362" i="5" a="1"/>
  <c r="H362" i="5" s="1"/>
  <c r="H363" i="5" a="1"/>
  <c r="H363" i="5" s="1"/>
  <c r="H364" i="5" a="1"/>
  <c r="H364" i="5" s="1"/>
  <c r="H365" i="5" a="1"/>
  <c r="H365" i="5" s="1"/>
  <c r="H366" i="5" a="1"/>
  <c r="H366" i="5" s="1"/>
  <c r="H367" i="5" a="1"/>
  <c r="H367" i="5" s="1"/>
  <c r="H368" i="5" a="1"/>
  <c r="H368" i="5" s="1"/>
  <c r="H369" i="5" a="1"/>
  <c r="H369" i="5" s="1"/>
  <c r="H370" i="5" a="1"/>
  <c r="H370" i="5" s="1"/>
  <c r="H371" i="5" a="1"/>
  <c r="H371" i="5" s="1"/>
  <c r="H372" i="5" a="1"/>
  <c r="H372" i="5" s="1"/>
  <c r="H373" i="5" a="1"/>
  <c r="H373" i="5" s="1"/>
  <c r="H374" i="5" a="1"/>
  <c r="H374" i="5" s="1"/>
  <c r="H375" i="5" a="1"/>
  <c r="H375" i="5" s="1"/>
  <c r="H376" i="5" a="1"/>
  <c r="H376" i="5" s="1"/>
  <c r="H377" i="5" a="1"/>
  <c r="H377" i="5" s="1"/>
  <c r="H378" i="5" a="1"/>
  <c r="H378" i="5" s="1"/>
  <c r="H379" i="5" a="1"/>
  <c r="H379" i="5"/>
  <c r="H380" i="5" a="1"/>
  <c r="H380" i="5"/>
  <c r="H381" i="5" a="1"/>
  <c r="H381" i="5" s="1"/>
  <c r="H382" i="5" a="1"/>
  <c r="H382" i="5" s="1"/>
  <c r="H383" i="5" a="1"/>
  <c r="H383" i="5" s="1"/>
  <c r="H384" i="5" a="1"/>
  <c r="H384" i="5" s="1"/>
  <c r="H385" i="5" a="1"/>
  <c r="H385" i="5" s="1"/>
  <c r="H386" i="5" a="1"/>
  <c r="H386" i="5" s="1"/>
  <c r="H387" i="5" a="1"/>
  <c r="H387" i="5" s="1"/>
  <c r="H388" i="5" a="1"/>
  <c r="H388" i="5"/>
  <c r="H389" i="5" a="1"/>
  <c r="H389" i="5" s="1"/>
  <c r="H390" i="5" a="1"/>
  <c r="H390" i="5" s="1"/>
  <c r="H391" i="5" a="1"/>
  <c r="H391" i="5" s="1"/>
  <c r="H392" i="5" a="1"/>
  <c r="H392" i="5" s="1"/>
  <c r="H393" i="5" a="1"/>
  <c r="H393" i="5" s="1"/>
  <c r="H394" i="5" a="1"/>
  <c r="H394" i="5" s="1"/>
  <c r="H395" i="5" a="1"/>
  <c r="H395" i="5" s="1"/>
  <c r="H396" i="5" a="1"/>
  <c r="H396" i="5" s="1"/>
  <c r="H397" i="5" a="1"/>
  <c r="H397" i="5" s="1"/>
  <c r="H398" i="5" a="1"/>
  <c r="H398" i="5" s="1"/>
  <c r="H399" i="5" a="1"/>
  <c r="H399" i="5" s="1"/>
  <c r="H400" i="5" a="1"/>
  <c r="H400" i="5" s="1"/>
  <c r="H401" i="5" a="1"/>
  <c r="H401" i="5" s="1"/>
  <c r="H402" i="5" a="1"/>
  <c r="H402" i="5" s="1"/>
  <c r="H403" i="5" a="1"/>
  <c r="H403" i="5"/>
  <c r="H404" i="5" a="1"/>
  <c r="H404" i="5" s="1"/>
  <c r="H405" i="5" a="1"/>
  <c r="H405" i="5" s="1"/>
  <c r="H406" i="5" a="1"/>
  <c r="H406" i="5" s="1"/>
  <c r="H407" i="5" a="1"/>
  <c r="H407" i="5" s="1"/>
  <c r="H408" i="5" a="1"/>
  <c r="H408" i="5" s="1"/>
  <c r="H409" i="5" a="1"/>
  <c r="H409" i="5" s="1"/>
  <c r="H410" i="5" a="1"/>
  <c r="H410" i="5" s="1"/>
  <c r="H411" i="5" a="1"/>
  <c r="H411" i="5" s="1"/>
  <c r="H412" i="5" a="1"/>
  <c r="H412" i="5" s="1"/>
  <c r="H413" i="5" a="1"/>
  <c r="H413" i="5" s="1"/>
  <c r="H414" i="5" a="1"/>
  <c r="H414" i="5" s="1"/>
  <c r="H415" i="5" a="1"/>
  <c r="H415" i="5" s="1"/>
  <c r="H416" i="5" a="1"/>
  <c r="H416" i="5"/>
  <c r="H417" i="5" a="1"/>
  <c r="H417" i="5" s="1"/>
  <c r="H418" i="5" a="1"/>
  <c r="H418" i="5" s="1"/>
  <c r="H419" i="5" a="1"/>
  <c r="H419" i="5" s="1"/>
  <c r="H420" i="5" a="1"/>
  <c r="H420" i="5" s="1"/>
  <c r="H421" i="5" a="1"/>
  <c r="H421" i="5"/>
  <c r="H422" i="5" a="1"/>
  <c r="H422" i="5" s="1"/>
  <c r="H423" i="5" a="1"/>
  <c r="H423" i="5" s="1"/>
  <c r="H424" i="5" a="1"/>
  <c r="H424" i="5" s="1"/>
  <c r="H425" i="5" a="1"/>
  <c r="H425" i="5" s="1"/>
  <c r="H426" i="5" a="1"/>
  <c r="H426" i="5" s="1"/>
  <c r="H427" i="5" a="1"/>
  <c r="H427" i="5" s="1"/>
  <c r="H428" i="5" a="1"/>
  <c r="H428" i="5" s="1"/>
  <c r="H429" i="5" a="1"/>
  <c r="H429" i="5" s="1"/>
  <c r="H430" i="5" a="1"/>
  <c r="H430" i="5"/>
  <c r="H431" i="5" a="1"/>
  <c r="H431" i="5" s="1"/>
  <c r="H432" i="5" a="1"/>
  <c r="H432" i="5" s="1"/>
  <c r="H433" i="5" a="1"/>
  <c r="H433" i="5" s="1"/>
  <c r="H434" i="5" a="1"/>
  <c r="H434" i="5" s="1"/>
  <c r="H435" i="5" a="1"/>
  <c r="H435" i="5" s="1"/>
  <c r="H436" i="5" a="1"/>
  <c r="H436" i="5" s="1"/>
  <c r="H437" i="5" a="1"/>
  <c r="H437" i="5" s="1"/>
  <c r="H438" i="5" a="1"/>
  <c r="H438" i="5" s="1"/>
  <c r="H439" i="5" a="1"/>
  <c r="H439" i="5" s="1"/>
  <c r="H440" i="5" a="1"/>
  <c r="H440" i="5" s="1"/>
  <c r="H441" i="5" a="1"/>
  <c r="H441" i="5" s="1"/>
  <c r="H442" i="5" a="1"/>
  <c r="H442" i="5"/>
  <c r="H443" i="5" a="1"/>
  <c r="H443" i="5" s="1"/>
  <c r="H444" i="5" a="1"/>
  <c r="H444" i="5" s="1"/>
  <c r="H445" i="5" a="1"/>
  <c r="H445" i="5" s="1"/>
  <c r="H446" i="5" a="1"/>
  <c r="H446" i="5" s="1"/>
  <c r="H447" i="5" a="1"/>
  <c r="H447" i="5" s="1"/>
  <c r="H448" i="5" a="1"/>
  <c r="H448" i="5" s="1"/>
  <c r="H449" i="5" a="1"/>
  <c r="H449" i="5" s="1"/>
  <c r="H450" i="5" a="1"/>
  <c r="H450" i="5" s="1"/>
  <c r="H451" i="5" a="1"/>
  <c r="H451" i="5" s="1"/>
  <c r="H452" i="5" a="1"/>
  <c r="H452" i="5" s="1"/>
  <c r="H453" i="5" a="1"/>
  <c r="H453" i="5" s="1"/>
  <c r="H454" i="5" a="1"/>
  <c r="H454" i="5" s="1"/>
  <c r="H455" i="5" a="1"/>
  <c r="H455" i="5" s="1"/>
  <c r="H456" i="5" a="1"/>
  <c r="H456" i="5" s="1"/>
  <c r="H457" i="5" a="1"/>
  <c r="H457" i="5" s="1"/>
  <c r="H458" i="5" a="1"/>
  <c r="H458" i="5" s="1"/>
  <c r="H459" i="5" a="1"/>
  <c r="H459" i="5" s="1"/>
  <c r="H460" i="5" a="1"/>
  <c r="H460" i="5" s="1"/>
  <c r="H461" i="5" a="1"/>
  <c r="H461" i="5" s="1"/>
  <c r="H462" i="5" a="1"/>
  <c r="H462" i="5" s="1"/>
  <c r="H463" i="5" a="1"/>
  <c r="H463" i="5" s="1"/>
  <c r="H464" i="5" a="1"/>
  <c r="H464" i="5" s="1"/>
  <c r="H465" i="5" a="1"/>
  <c r="H465" i="5" s="1"/>
  <c r="H466" i="5" a="1"/>
  <c r="H466" i="5" s="1"/>
  <c r="H467" i="5" a="1"/>
  <c r="H467" i="5" s="1"/>
  <c r="H468" i="5" a="1"/>
  <c r="H468" i="5" s="1"/>
  <c r="H469" i="5" a="1"/>
  <c r="H469" i="5" s="1"/>
  <c r="H470" i="5" a="1"/>
  <c r="H470" i="5" s="1"/>
  <c r="H471" i="5" a="1"/>
  <c r="H471" i="5" s="1"/>
  <c r="H472" i="5" a="1"/>
  <c r="H472" i="5" s="1"/>
  <c r="H473" i="5" a="1"/>
  <c r="H473" i="5" s="1"/>
  <c r="H474" i="5" a="1"/>
  <c r="H474" i="5" s="1"/>
  <c r="H475" i="5" a="1"/>
  <c r="H475" i="5"/>
  <c r="H476" i="5" a="1"/>
  <c r="H476" i="5" s="1"/>
  <c r="H477" i="5" a="1"/>
  <c r="H477" i="5" s="1"/>
  <c r="H478" i="5" a="1"/>
  <c r="H478" i="5" s="1"/>
  <c r="H479" i="5" a="1"/>
  <c r="H479" i="5" s="1"/>
  <c r="H480" i="5" a="1"/>
  <c r="H480" i="5" s="1"/>
  <c r="H481" i="5" a="1"/>
  <c r="H481" i="5" s="1"/>
  <c r="H482" i="5" a="1"/>
  <c r="H482" i="5" s="1"/>
  <c r="H483" i="5" a="1"/>
  <c r="H483" i="5" s="1"/>
  <c r="H484" i="5" a="1"/>
  <c r="H484" i="5" s="1"/>
  <c r="H485" i="5" a="1"/>
  <c r="H485" i="5" s="1"/>
  <c r="H486" i="5" a="1"/>
  <c r="H486" i="5" s="1"/>
  <c r="H487" i="5" a="1"/>
  <c r="H487" i="5" s="1"/>
  <c r="H488" i="5" a="1"/>
  <c r="H488" i="5" s="1"/>
  <c r="H489" i="5" a="1"/>
  <c r="H489" i="5"/>
  <c r="H490" i="5" a="1"/>
  <c r="H490" i="5" s="1"/>
  <c r="H491" i="5" a="1"/>
  <c r="H491" i="5" s="1"/>
  <c r="H492" i="5" a="1"/>
  <c r="H492" i="5" s="1"/>
  <c r="H493" i="5" a="1"/>
  <c r="H493" i="5" s="1"/>
  <c r="H494" i="5" a="1"/>
  <c r="H494" i="5" s="1"/>
  <c r="H495" i="5" a="1"/>
  <c r="H495" i="5" s="1"/>
  <c r="H496" i="5" a="1"/>
  <c r="H496" i="5" s="1"/>
  <c r="H497" i="5" a="1"/>
  <c r="H497" i="5" s="1"/>
  <c r="H498" i="5" a="1"/>
  <c r="H498" i="5" s="1"/>
  <c r="H499" i="5" a="1"/>
  <c r="H499" i="5" s="1"/>
  <c r="H500" i="5" a="1"/>
  <c r="H500" i="5" s="1"/>
  <c r="H501" i="5" a="1"/>
  <c r="H501" i="5" s="1"/>
  <c r="H502" i="5" a="1"/>
  <c r="H502" i="5" s="1"/>
  <c r="H503" i="5" a="1"/>
  <c r="H503" i="5" s="1"/>
  <c r="H504" i="5" a="1"/>
  <c r="H504" i="5" s="1"/>
  <c r="H505" i="5" a="1"/>
  <c r="H505" i="5" s="1"/>
  <c r="H506" i="5" a="1"/>
  <c r="H506" i="5" s="1"/>
  <c r="H507" i="5" a="1"/>
  <c r="H507" i="5" s="1"/>
  <c r="H508" i="5" a="1"/>
  <c r="H508" i="5" s="1"/>
  <c r="H509" i="5" a="1"/>
  <c r="H509" i="5" s="1"/>
  <c r="H510" i="5" a="1"/>
  <c r="H510" i="5" s="1"/>
  <c r="H511" i="5" a="1"/>
  <c r="H511" i="5"/>
  <c r="H512" i="5" a="1"/>
  <c r="H512" i="5" s="1"/>
  <c r="H513" i="5" a="1"/>
  <c r="H513" i="5" s="1"/>
  <c r="H514" i="5" a="1"/>
  <c r="H514" i="5" s="1"/>
  <c r="H515" i="5" a="1"/>
  <c r="H515" i="5"/>
  <c r="H516" i="5" a="1"/>
  <c r="H516" i="5"/>
  <c r="H517" i="5" a="1"/>
  <c r="H517" i="5"/>
  <c r="H518" i="5" a="1"/>
  <c r="H518" i="5" s="1"/>
  <c r="H519" i="5" a="1"/>
  <c r="H519" i="5" s="1"/>
  <c r="H520" i="5" a="1"/>
  <c r="H520" i="5" s="1"/>
  <c r="H521" i="5" a="1"/>
  <c r="H521" i="5" s="1"/>
  <c r="H522" i="5" a="1"/>
  <c r="H522" i="5"/>
  <c r="H523" i="5" a="1"/>
  <c r="H523" i="5" s="1"/>
  <c r="H524" i="5" a="1"/>
  <c r="H524" i="5" s="1"/>
  <c r="H525" i="5" a="1"/>
  <c r="H525" i="5" s="1"/>
  <c r="H526" i="5" a="1"/>
  <c r="H526" i="5" s="1"/>
  <c r="H527" i="5" a="1"/>
  <c r="H527" i="5"/>
  <c r="H528" i="5" a="1"/>
  <c r="H528" i="5" s="1"/>
  <c r="H529" i="5" a="1"/>
  <c r="H529" i="5" s="1"/>
  <c r="H530" i="5" a="1"/>
  <c r="H530" i="5" s="1"/>
  <c r="H531" i="5" a="1"/>
  <c r="H531" i="5" s="1"/>
  <c r="H532" i="5" a="1"/>
  <c r="H532" i="5" s="1"/>
  <c r="H533" i="5" a="1"/>
  <c r="H533" i="5" s="1"/>
  <c r="H534" i="5" a="1"/>
  <c r="H534" i="5"/>
  <c r="H535" i="5" a="1"/>
  <c r="H535" i="5"/>
  <c r="H536" i="5" a="1"/>
  <c r="H536" i="5" s="1"/>
  <c r="H537" i="5" a="1"/>
  <c r="H537" i="5" s="1"/>
  <c r="H538" i="5" a="1"/>
  <c r="H538" i="5" s="1"/>
  <c r="H539" i="5" a="1"/>
  <c r="H539" i="5" s="1"/>
  <c r="H540" i="5" a="1"/>
  <c r="H540" i="5" s="1"/>
  <c r="H541" i="5" a="1"/>
  <c r="H541" i="5" s="1"/>
  <c r="H542" i="5" a="1"/>
  <c r="H542" i="5" s="1"/>
  <c r="H543" i="5" a="1"/>
  <c r="H543" i="5" s="1"/>
  <c r="H544" i="5" a="1"/>
  <c r="H544" i="5" s="1"/>
  <c r="H545" i="5" a="1"/>
  <c r="H545" i="5" s="1"/>
  <c r="H546" i="5" a="1"/>
  <c r="H546" i="5" s="1"/>
  <c r="H547" i="5" a="1"/>
  <c r="H547" i="5" s="1"/>
  <c r="H548" i="5" a="1"/>
  <c r="H548" i="5" s="1"/>
  <c r="H549" i="5" a="1"/>
  <c r="H549" i="5" s="1"/>
  <c r="H550" i="5" a="1"/>
  <c r="H550" i="5"/>
  <c r="H551" i="5" a="1"/>
  <c r="H551" i="5"/>
  <c r="H552" i="5" a="1"/>
  <c r="H552" i="5" s="1"/>
  <c r="H553" i="5" a="1"/>
  <c r="H553" i="5" s="1"/>
  <c r="H554" i="5" a="1"/>
  <c r="H554" i="5" s="1"/>
  <c r="H555" i="5" a="1"/>
  <c r="H555" i="5" s="1"/>
  <c r="H556" i="5" a="1"/>
  <c r="H556" i="5"/>
  <c r="H557" i="5" a="1"/>
  <c r="H557" i="5" s="1"/>
  <c r="H558" i="5" a="1"/>
  <c r="H558" i="5" s="1"/>
  <c r="H559" i="5" a="1"/>
  <c r="H559" i="5" s="1"/>
  <c r="H560" i="5" a="1"/>
  <c r="H560" i="5" s="1"/>
  <c r="H561" i="5" a="1"/>
  <c r="H561" i="5" s="1"/>
  <c r="H562" i="5" a="1"/>
  <c r="H562" i="5" s="1"/>
  <c r="H563" i="5" a="1"/>
  <c r="H563" i="5" s="1"/>
  <c r="H564" i="5" a="1"/>
  <c r="H564" i="5"/>
  <c r="H565" i="5" a="1"/>
  <c r="H565" i="5" s="1"/>
  <c r="H566" i="5" a="1"/>
  <c r="H566" i="5" s="1"/>
  <c r="H567" i="5" a="1"/>
  <c r="H567" i="5" s="1"/>
  <c r="H568" i="5" a="1"/>
  <c r="H568" i="5" s="1"/>
  <c r="H569" i="5" a="1"/>
  <c r="H569" i="5" s="1"/>
  <c r="H570" i="5" a="1"/>
  <c r="H570" i="5" s="1"/>
  <c r="H571" i="5" a="1"/>
  <c r="H571" i="5" s="1"/>
  <c r="H572" i="5" a="1"/>
  <c r="H572" i="5" s="1"/>
  <c r="H573" i="5" a="1"/>
  <c r="H573" i="5" s="1"/>
  <c r="H574" i="5" a="1"/>
  <c r="H574" i="5" s="1"/>
  <c r="H575" i="5" a="1"/>
  <c r="H575" i="5" s="1"/>
  <c r="H576" i="5" a="1"/>
  <c r="H576" i="5" s="1"/>
  <c r="H577" i="5" a="1"/>
  <c r="H577" i="5"/>
  <c r="H578" i="5" a="1"/>
  <c r="H578" i="5" s="1"/>
  <c r="H579" i="5" a="1"/>
  <c r="H579" i="5" s="1"/>
  <c r="H580" i="5" a="1"/>
  <c r="H580" i="5" s="1"/>
  <c r="H2" i="5" a="1"/>
  <c r="H2" i="5" s="1"/>
  <c r="E580" i="5" a="1"/>
  <c r="E580" i="5" s="1"/>
  <c r="E579" i="5" a="1"/>
  <c r="E579" i="5" s="1"/>
  <c r="E578" i="5" a="1"/>
  <c r="E578" i="5" s="1"/>
  <c r="E577" i="5" a="1"/>
  <c r="E577" i="5" s="1"/>
  <c r="E576" i="5" a="1"/>
  <c r="E576" i="5" s="1"/>
  <c r="E575" i="5" a="1"/>
  <c r="E575" i="5" s="1"/>
  <c r="E574" i="5" a="1"/>
  <c r="E574" i="5" s="1"/>
  <c r="E573" i="5" a="1"/>
  <c r="E573" i="5" s="1"/>
  <c r="E572" i="5" a="1"/>
  <c r="E572" i="5" s="1"/>
  <c r="E571" i="5" a="1"/>
  <c r="E571" i="5" s="1"/>
  <c r="E570" i="5" a="1"/>
  <c r="E570" i="5" s="1"/>
  <c r="E569" i="5" a="1"/>
  <c r="E569" i="5" s="1"/>
  <c r="E568" i="5" a="1"/>
  <c r="E568" i="5" s="1"/>
  <c r="E567" i="5" a="1"/>
  <c r="E567" i="5" s="1"/>
  <c r="E566" i="5" a="1"/>
  <c r="E566" i="5" s="1"/>
  <c r="E565" i="5" a="1"/>
  <c r="E565" i="5" s="1"/>
  <c r="E564" i="5" a="1"/>
  <c r="E564" i="5" s="1"/>
  <c r="E563" i="5" a="1"/>
  <c r="E563" i="5" s="1"/>
  <c r="E562" i="5" a="1"/>
  <c r="E562" i="5" s="1"/>
  <c r="E561" i="5" a="1"/>
  <c r="E561" i="5" s="1"/>
  <c r="E560" i="5" a="1"/>
  <c r="E560" i="5" s="1"/>
  <c r="E559" i="5" a="1"/>
  <c r="E559" i="5" s="1"/>
  <c r="E558" i="5" a="1"/>
  <c r="E558" i="5" s="1"/>
  <c r="E557" i="5" a="1"/>
  <c r="E557" i="5" s="1"/>
  <c r="E556" i="5" a="1"/>
  <c r="E556" i="5" s="1"/>
  <c r="E555" i="5" a="1"/>
  <c r="E555" i="5" s="1"/>
  <c r="E554" i="5" a="1"/>
  <c r="E554" i="5" s="1"/>
  <c r="E553" i="5" a="1"/>
  <c r="E553" i="5" s="1"/>
  <c r="E552" i="5" a="1"/>
  <c r="E552" i="5" s="1"/>
  <c r="E551" i="5" a="1"/>
  <c r="E551" i="5" s="1"/>
  <c r="E550" i="5" a="1"/>
  <c r="E550" i="5" s="1"/>
  <c r="E549" i="5" a="1"/>
  <c r="E549" i="5" s="1"/>
  <c r="E548" i="5" a="1"/>
  <c r="E548" i="5" s="1"/>
  <c r="E547" i="5" a="1"/>
  <c r="E547" i="5" s="1"/>
  <c r="E546" i="5" a="1"/>
  <c r="E546" i="5" s="1"/>
  <c r="E545" i="5" a="1"/>
  <c r="E545" i="5" s="1"/>
  <c r="E544" i="5" a="1"/>
  <c r="E544" i="5" s="1"/>
  <c r="E543" i="5" a="1"/>
  <c r="E543" i="5" s="1"/>
  <c r="E542" i="5" a="1"/>
  <c r="E542" i="5" s="1"/>
  <c r="E541" i="5" a="1"/>
  <c r="E541" i="5" s="1"/>
  <c r="E540" i="5" a="1"/>
  <c r="E540" i="5" s="1"/>
  <c r="E539" i="5" a="1"/>
  <c r="E539" i="5" s="1"/>
  <c r="E538" i="5" a="1"/>
  <c r="E538" i="5" s="1"/>
  <c r="E537" i="5" a="1"/>
  <c r="E537" i="5" s="1"/>
  <c r="E536" i="5" a="1"/>
  <c r="E536" i="5" s="1"/>
  <c r="E535" i="5" a="1"/>
  <c r="E535" i="5" s="1"/>
  <c r="E534" i="5" a="1"/>
  <c r="E534" i="5" s="1"/>
  <c r="E533" i="5" a="1"/>
  <c r="E533" i="5" s="1"/>
  <c r="E532" i="5" a="1"/>
  <c r="E532" i="5" s="1"/>
  <c r="E531" i="5" a="1"/>
  <c r="E531" i="5" s="1"/>
  <c r="E530" i="5" a="1"/>
  <c r="E530" i="5" s="1"/>
  <c r="E529" i="5" a="1"/>
  <c r="E529" i="5" s="1"/>
  <c r="E528" i="5" a="1"/>
  <c r="E528" i="5" s="1"/>
  <c r="E527" i="5" a="1"/>
  <c r="E527" i="5" s="1"/>
  <c r="E526" i="5" a="1"/>
  <c r="E526" i="5" s="1"/>
  <c r="E525" i="5" a="1"/>
  <c r="E525" i="5" s="1"/>
  <c r="E524" i="5" a="1"/>
  <c r="E524" i="5" s="1"/>
  <c r="E523" i="5" a="1"/>
  <c r="E523" i="5" s="1"/>
  <c r="E522" i="5" a="1"/>
  <c r="E522" i="5" s="1"/>
  <c r="E521" i="5" a="1"/>
  <c r="E521" i="5" s="1"/>
  <c r="E520" i="5" a="1"/>
  <c r="E520" i="5" s="1"/>
  <c r="E519" i="5" a="1"/>
  <c r="E519" i="5" s="1"/>
  <c r="E518" i="5" a="1"/>
  <c r="E518" i="5" s="1"/>
  <c r="E517" i="5" a="1"/>
  <c r="E517" i="5" s="1"/>
  <c r="E516" i="5" a="1"/>
  <c r="E516" i="5" s="1"/>
  <c r="E515" i="5" a="1"/>
  <c r="E515" i="5" s="1"/>
  <c r="E514" i="5" a="1"/>
  <c r="E514" i="5" s="1"/>
  <c r="E513" i="5" a="1"/>
  <c r="E513" i="5" s="1"/>
  <c r="E512" i="5" a="1"/>
  <c r="E512" i="5" s="1"/>
  <c r="E511" i="5" a="1"/>
  <c r="E511" i="5" s="1"/>
  <c r="E510" i="5" a="1"/>
  <c r="E510" i="5" s="1"/>
  <c r="E509" i="5" a="1"/>
  <c r="E509" i="5" s="1"/>
  <c r="E508" i="5" a="1"/>
  <c r="E508" i="5" s="1"/>
  <c r="E507" i="5" a="1"/>
  <c r="E507" i="5" s="1"/>
  <c r="E506" i="5" a="1"/>
  <c r="E506" i="5" s="1"/>
  <c r="E505" i="5" a="1"/>
  <c r="E505" i="5" s="1"/>
  <c r="E504" i="5" a="1"/>
  <c r="E504" i="5" s="1"/>
  <c r="E503" i="5" a="1"/>
  <c r="E503" i="5" s="1"/>
  <c r="E502" i="5" a="1"/>
  <c r="E502" i="5" s="1"/>
  <c r="E501" i="5" a="1"/>
  <c r="E501" i="5" s="1"/>
  <c r="E500" i="5" a="1"/>
  <c r="E500" i="5" s="1"/>
  <c r="E499" i="5" a="1"/>
  <c r="E499" i="5" s="1"/>
  <c r="E498" i="5" a="1"/>
  <c r="E498" i="5" s="1"/>
  <c r="E497" i="5" a="1"/>
  <c r="E497" i="5" s="1"/>
  <c r="E496" i="5" a="1"/>
  <c r="E496" i="5" s="1"/>
  <c r="E495" i="5" a="1"/>
  <c r="E495" i="5" s="1"/>
  <c r="E494" i="5" a="1"/>
  <c r="E494" i="5" s="1"/>
  <c r="E493" i="5" a="1"/>
  <c r="E493" i="5" s="1"/>
  <c r="E492" i="5" a="1"/>
  <c r="E492" i="5" s="1"/>
  <c r="E491" i="5" a="1"/>
  <c r="E491" i="5" s="1"/>
  <c r="E490" i="5" a="1"/>
  <c r="E490" i="5" s="1"/>
  <c r="E489" i="5" a="1"/>
  <c r="E489" i="5" s="1"/>
  <c r="E488" i="5" a="1"/>
  <c r="E488" i="5" s="1"/>
  <c r="E487" i="5" a="1"/>
  <c r="E487" i="5" s="1"/>
  <c r="E486" i="5" a="1"/>
  <c r="E486" i="5" s="1"/>
  <c r="E485" i="5" a="1"/>
  <c r="E485" i="5" s="1"/>
  <c r="E484" i="5" a="1"/>
  <c r="E484" i="5" s="1"/>
  <c r="E483" i="5" a="1"/>
  <c r="E483" i="5" s="1"/>
  <c r="E482" i="5" a="1"/>
  <c r="E482" i="5" s="1"/>
  <c r="E481" i="5" a="1"/>
  <c r="E481" i="5" s="1"/>
  <c r="E480" i="5" a="1"/>
  <c r="E480" i="5" s="1"/>
  <c r="E479" i="5" a="1"/>
  <c r="E479" i="5" s="1"/>
  <c r="E478" i="5" a="1"/>
  <c r="E478" i="5" s="1"/>
  <c r="E477" i="5" a="1"/>
  <c r="E477" i="5" s="1"/>
  <c r="E476" i="5" a="1"/>
  <c r="E476" i="5" s="1"/>
  <c r="E475" i="5" a="1"/>
  <c r="E475" i="5" s="1"/>
  <c r="E474" i="5" a="1"/>
  <c r="E474" i="5" s="1"/>
  <c r="E473" i="5" a="1"/>
  <c r="E473" i="5" s="1"/>
  <c r="E472" i="5" a="1"/>
  <c r="E472" i="5" s="1"/>
  <c r="E471" i="5" a="1"/>
  <c r="E471" i="5" s="1"/>
  <c r="E470" i="5" a="1"/>
  <c r="E470" i="5" s="1"/>
  <c r="E469" i="5" a="1"/>
  <c r="E469" i="5" s="1"/>
  <c r="E468" i="5" a="1"/>
  <c r="E468" i="5" s="1"/>
  <c r="E467" i="5" a="1"/>
  <c r="E467" i="5" s="1"/>
  <c r="E466" i="5" a="1"/>
  <c r="E466" i="5" s="1"/>
  <c r="E465" i="5" a="1"/>
  <c r="E465" i="5" s="1"/>
  <c r="E464" i="5" a="1"/>
  <c r="E464" i="5" s="1"/>
  <c r="E463" i="5" a="1"/>
  <c r="E463" i="5" s="1"/>
  <c r="E462" i="5" a="1"/>
  <c r="E462" i="5" s="1"/>
  <c r="E461" i="5" a="1"/>
  <c r="E461" i="5" s="1"/>
  <c r="E460" i="5" a="1"/>
  <c r="E460" i="5" s="1"/>
  <c r="E459" i="5" a="1"/>
  <c r="E459" i="5" s="1"/>
  <c r="E458" i="5" a="1"/>
  <c r="E458" i="5" s="1"/>
  <c r="E457" i="5" a="1"/>
  <c r="E457" i="5" s="1"/>
  <c r="E456" i="5" a="1"/>
  <c r="E456" i="5" s="1"/>
  <c r="E455" i="5" a="1"/>
  <c r="E455" i="5" s="1"/>
  <c r="E454" i="5" a="1"/>
  <c r="E454" i="5" s="1"/>
  <c r="E453" i="5" a="1"/>
  <c r="E453" i="5" s="1"/>
  <c r="E452" i="5" a="1"/>
  <c r="E452" i="5" s="1"/>
  <c r="E451" i="5" a="1"/>
  <c r="E451" i="5" s="1"/>
  <c r="E450" i="5" a="1"/>
  <c r="E450" i="5" s="1"/>
  <c r="E449" i="5" a="1"/>
  <c r="E449" i="5" s="1"/>
  <c r="E448" i="5" a="1"/>
  <c r="E448" i="5" s="1"/>
  <c r="E447" i="5" a="1"/>
  <c r="E447" i="5" s="1"/>
  <c r="E446" i="5" a="1"/>
  <c r="E446" i="5" s="1"/>
  <c r="E445" i="5" a="1"/>
  <c r="E445" i="5" s="1"/>
  <c r="E444" i="5" a="1"/>
  <c r="E444" i="5" s="1"/>
  <c r="E443" i="5" a="1"/>
  <c r="E443" i="5" s="1"/>
  <c r="E442" i="5" a="1"/>
  <c r="E442" i="5" s="1"/>
  <c r="E441" i="5" a="1"/>
  <c r="E441" i="5" s="1"/>
  <c r="E440" i="5" a="1"/>
  <c r="E440" i="5" s="1"/>
  <c r="E439" i="5" a="1"/>
  <c r="E439" i="5" s="1"/>
  <c r="E438" i="5" a="1"/>
  <c r="E438" i="5" s="1"/>
  <c r="E437" i="5" a="1"/>
  <c r="E437" i="5" s="1"/>
  <c r="E436" i="5" a="1"/>
  <c r="E436" i="5" s="1"/>
  <c r="E435" i="5" a="1"/>
  <c r="E435" i="5" s="1"/>
  <c r="E434" i="5" a="1"/>
  <c r="E434" i="5" s="1"/>
  <c r="E433" i="5" a="1"/>
  <c r="E433" i="5" s="1"/>
  <c r="E432" i="5" a="1"/>
  <c r="E432" i="5" s="1"/>
  <c r="E431" i="5" a="1"/>
  <c r="E431" i="5" s="1"/>
  <c r="E430" i="5" a="1"/>
  <c r="E430" i="5" s="1"/>
  <c r="E429" i="5" a="1"/>
  <c r="E429" i="5" s="1"/>
  <c r="E428" i="5" a="1"/>
  <c r="E428" i="5" s="1"/>
  <c r="E427" i="5" a="1"/>
  <c r="E427" i="5" s="1"/>
  <c r="E426" i="5" a="1"/>
  <c r="E426" i="5" s="1"/>
  <c r="E425" i="5" a="1"/>
  <c r="E425" i="5" s="1"/>
  <c r="E424" i="5" a="1"/>
  <c r="E424" i="5" s="1"/>
  <c r="E423" i="5" a="1"/>
  <c r="E423" i="5" s="1"/>
  <c r="E422" i="5" a="1"/>
  <c r="E422" i="5" s="1"/>
  <c r="E421" i="5" a="1"/>
  <c r="E421" i="5" s="1"/>
  <c r="E420" i="5" a="1"/>
  <c r="E420" i="5" s="1"/>
  <c r="E419" i="5" a="1"/>
  <c r="E419" i="5" s="1"/>
  <c r="E418" i="5" a="1"/>
  <c r="E418" i="5" s="1"/>
  <c r="E417" i="5" a="1"/>
  <c r="E417" i="5" s="1"/>
  <c r="E416" i="5" a="1"/>
  <c r="E416" i="5" s="1"/>
  <c r="E415" i="5" a="1"/>
  <c r="E415" i="5" s="1"/>
  <c r="E414" i="5" a="1"/>
  <c r="E414" i="5" s="1"/>
  <c r="E413" i="5" a="1"/>
  <c r="E413" i="5" s="1"/>
  <c r="E412" i="5" a="1"/>
  <c r="E412" i="5" s="1"/>
  <c r="E411" i="5" a="1"/>
  <c r="E411" i="5" s="1"/>
  <c r="E410" i="5" a="1"/>
  <c r="E410" i="5" s="1"/>
  <c r="E409" i="5" a="1"/>
  <c r="E409" i="5" s="1"/>
  <c r="E408" i="5" a="1"/>
  <c r="E408" i="5" s="1"/>
  <c r="E407" i="5" a="1"/>
  <c r="E407" i="5" s="1"/>
  <c r="E406" i="5" a="1"/>
  <c r="E406" i="5" s="1"/>
  <c r="E405" i="5" a="1"/>
  <c r="E405" i="5" s="1"/>
  <c r="E404" i="5" a="1"/>
  <c r="E404" i="5" s="1"/>
  <c r="E403" i="5" a="1"/>
  <c r="E403" i="5" s="1"/>
  <c r="E402" i="5" a="1"/>
  <c r="E402" i="5" s="1"/>
  <c r="E401" i="5" a="1"/>
  <c r="E401" i="5" s="1"/>
  <c r="E400" i="5" a="1"/>
  <c r="E400" i="5" s="1"/>
  <c r="E399" i="5" a="1"/>
  <c r="E399" i="5" s="1"/>
  <c r="E398" i="5" a="1"/>
  <c r="E398" i="5" s="1"/>
  <c r="E397" i="5" a="1"/>
  <c r="E397" i="5" s="1"/>
  <c r="E396" i="5" a="1"/>
  <c r="E396" i="5" s="1"/>
  <c r="E395" i="5" a="1"/>
  <c r="E395" i="5" s="1"/>
  <c r="E394" i="5" a="1"/>
  <c r="E394" i="5" s="1"/>
  <c r="E393" i="5" a="1"/>
  <c r="E393" i="5" s="1"/>
  <c r="E392" i="5" a="1"/>
  <c r="E392" i="5" s="1"/>
  <c r="E391" i="5" a="1"/>
  <c r="E391" i="5" s="1"/>
  <c r="E390" i="5" a="1"/>
  <c r="E390" i="5" s="1"/>
  <c r="E389" i="5" a="1"/>
  <c r="E389" i="5" s="1"/>
  <c r="E388" i="5" a="1"/>
  <c r="E388" i="5" s="1"/>
  <c r="E387" i="5" a="1"/>
  <c r="E387" i="5" s="1"/>
  <c r="E386" i="5" a="1"/>
  <c r="E386" i="5" s="1"/>
  <c r="E385" i="5" a="1"/>
  <c r="E385" i="5" s="1"/>
  <c r="E384" i="5" a="1"/>
  <c r="E384" i="5" s="1"/>
  <c r="E383" i="5" a="1"/>
  <c r="E383" i="5" s="1"/>
  <c r="E382" i="5" a="1"/>
  <c r="E382" i="5" s="1"/>
  <c r="E381" i="5" a="1"/>
  <c r="E381" i="5" s="1"/>
  <c r="E380" i="5" a="1"/>
  <c r="E380" i="5" s="1"/>
  <c r="E379" i="5" a="1"/>
  <c r="E379" i="5" s="1"/>
  <c r="E378" i="5" a="1"/>
  <c r="E378" i="5" s="1"/>
  <c r="E377" i="5" a="1"/>
  <c r="E377" i="5" s="1"/>
  <c r="E376" i="5" a="1"/>
  <c r="E376" i="5" s="1"/>
  <c r="E375" i="5" a="1"/>
  <c r="E375" i="5" s="1"/>
  <c r="E374" i="5" a="1"/>
  <c r="E374" i="5" s="1"/>
  <c r="E373" i="5" a="1"/>
  <c r="E373" i="5" s="1"/>
  <c r="E372" i="5" a="1"/>
  <c r="E372" i="5" s="1"/>
  <c r="E371" i="5" a="1"/>
  <c r="E371" i="5" s="1"/>
  <c r="E370" i="5" a="1"/>
  <c r="E370" i="5" s="1"/>
  <c r="E369" i="5" a="1"/>
  <c r="E369" i="5" s="1"/>
  <c r="E368" i="5" a="1"/>
  <c r="E368" i="5" s="1"/>
  <c r="E367" i="5" a="1"/>
  <c r="E367" i="5" s="1"/>
  <c r="E366" i="5" a="1"/>
  <c r="E366" i="5" s="1"/>
  <c r="E365" i="5" a="1"/>
  <c r="E365" i="5" s="1"/>
  <c r="E364" i="5" a="1"/>
  <c r="E364" i="5" s="1"/>
  <c r="E363" i="5" a="1"/>
  <c r="E363" i="5" s="1"/>
  <c r="E362" i="5" a="1"/>
  <c r="E362" i="5" s="1"/>
  <c r="E361" i="5" a="1"/>
  <c r="E361" i="5" s="1"/>
  <c r="E360" i="5" a="1"/>
  <c r="E360" i="5" s="1"/>
  <c r="E359" i="5" a="1"/>
  <c r="E359" i="5" s="1"/>
  <c r="E358" i="5" a="1"/>
  <c r="E358" i="5" s="1"/>
  <c r="E357" i="5" a="1"/>
  <c r="E357" i="5" s="1"/>
  <c r="E356" i="5" a="1"/>
  <c r="E356" i="5" s="1"/>
  <c r="E355" i="5" a="1"/>
  <c r="E355" i="5" s="1"/>
  <c r="E354" i="5" a="1"/>
  <c r="E354" i="5" s="1"/>
  <c r="E353" i="5" a="1"/>
  <c r="E353" i="5" s="1"/>
  <c r="E352" i="5" a="1"/>
  <c r="E352" i="5" s="1"/>
  <c r="E351" i="5" a="1"/>
  <c r="E351" i="5" s="1"/>
  <c r="E350" i="5" a="1"/>
  <c r="E350" i="5" s="1"/>
  <c r="E349" i="5" a="1"/>
  <c r="E349" i="5" s="1"/>
  <c r="E348" i="5" a="1"/>
  <c r="E348" i="5" s="1"/>
  <c r="E347" i="5" a="1"/>
  <c r="E347" i="5" s="1"/>
  <c r="E346" i="5" a="1"/>
  <c r="E346" i="5" s="1"/>
  <c r="E345" i="5" a="1"/>
  <c r="E345" i="5" s="1"/>
  <c r="E344" i="5" a="1"/>
  <c r="E344" i="5" s="1"/>
  <c r="E343" i="5" a="1"/>
  <c r="E343" i="5" s="1"/>
  <c r="E342" i="5" a="1"/>
  <c r="E342" i="5" s="1"/>
  <c r="E341" i="5" a="1"/>
  <c r="E341" i="5" s="1"/>
  <c r="E340" i="5" a="1"/>
  <c r="E340" i="5" s="1"/>
  <c r="E339" i="5" a="1"/>
  <c r="E339" i="5" s="1"/>
  <c r="E338" i="5" a="1"/>
  <c r="E338" i="5" s="1"/>
  <c r="E337" i="5" a="1"/>
  <c r="E337" i="5" s="1"/>
  <c r="E336" i="5" a="1"/>
  <c r="E336" i="5" s="1"/>
  <c r="E335" i="5" a="1"/>
  <c r="E335" i="5" s="1"/>
  <c r="E334" i="5" a="1"/>
  <c r="E334" i="5" s="1"/>
  <c r="E333" i="5" a="1"/>
  <c r="E333" i="5" s="1"/>
  <c r="E332" i="5" a="1"/>
  <c r="E332" i="5" s="1"/>
  <c r="E331" i="5" a="1"/>
  <c r="E331" i="5" s="1"/>
  <c r="E330" i="5" a="1"/>
  <c r="E330" i="5" s="1"/>
  <c r="E329" i="5" a="1"/>
  <c r="E329" i="5" s="1"/>
  <c r="E328" i="5" a="1"/>
  <c r="E328" i="5" s="1"/>
  <c r="E327" i="5" a="1"/>
  <c r="E327" i="5" s="1"/>
  <c r="E326" i="5" a="1"/>
  <c r="E326" i="5" s="1"/>
  <c r="E325" i="5" a="1"/>
  <c r="E325" i="5" s="1"/>
  <c r="E324" i="5" a="1"/>
  <c r="E324" i="5" s="1"/>
  <c r="E323" i="5" a="1"/>
  <c r="E323" i="5" s="1"/>
  <c r="E322" i="5" a="1"/>
  <c r="E322" i="5" s="1"/>
  <c r="E321" i="5" a="1"/>
  <c r="E321" i="5" s="1"/>
  <c r="E320" i="5" a="1"/>
  <c r="E320" i="5" s="1"/>
  <c r="E319" i="5" a="1"/>
  <c r="E319" i="5" s="1"/>
  <c r="E318" i="5" a="1"/>
  <c r="E318" i="5" s="1"/>
  <c r="E317" i="5" a="1"/>
  <c r="E317" i="5" s="1"/>
  <c r="E316" i="5" a="1"/>
  <c r="E316" i="5" s="1"/>
  <c r="E315" i="5" a="1"/>
  <c r="E315" i="5" s="1"/>
  <c r="E314" i="5" a="1"/>
  <c r="E314" i="5" s="1"/>
  <c r="E313" i="5" a="1"/>
  <c r="E313" i="5" s="1"/>
  <c r="E312" i="5" a="1"/>
  <c r="E312" i="5" s="1"/>
  <c r="E311" i="5" a="1"/>
  <c r="E311" i="5" s="1"/>
  <c r="E310" i="5" a="1"/>
  <c r="E310" i="5" s="1"/>
  <c r="E309" i="5" a="1"/>
  <c r="E309" i="5" s="1"/>
  <c r="E308" i="5" a="1"/>
  <c r="E308" i="5" s="1"/>
  <c r="E307" i="5" a="1"/>
  <c r="E307" i="5" s="1"/>
  <c r="E306" i="5" a="1"/>
  <c r="E306" i="5" s="1"/>
  <c r="E305" i="5" a="1"/>
  <c r="E305" i="5" s="1"/>
  <c r="E304" i="5" a="1"/>
  <c r="E304" i="5" s="1"/>
  <c r="E303" i="5" a="1"/>
  <c r="E303" i="5" s="1"/>
  <c r="E302" i="5" a="1"/>
  <c r="E302" i="5" s="1"/>
  <c r="E301" i="5" a="1"/>
  <c r="E301" i="5" s="1"/>
  <c r="E300" i="5" a="1"/>
  <c r="E300" i="5" s="1"/>
  <c r="E299" i="5" a="1"/>
  <c r="E299" i="5" s="1"/>
  <c r="E298" i="5" a="1"/>
  <c r="E298" i="5" s="1"/>
  <c r="E297" i="5" a="1"/>
  <c r="E297" i="5" s="1"/>
  <c r="E296" i="5" a="1"/>
  <c r="E296" i="5" s="1"/>
  <c r="E295" i="5" a="1"/>
  <c r="E295" i="5" s="1"/>
  <c r="E294" i="5" a="1"/>
  <c r="E294" i="5" s="1"/>
  <c r="E293" i="5" a="1"/>
  <c r="E293" i="5" s="1"/>
  <c r="E292" i="5" a="1"/>
  <c r="E292" i="5" s="1"/>
  <c r="E291" i="5" a="1"/>
  <c r="E291" i="5" s="1"/>
  <c r="E290" i="5" a="1"/>
  <c r="E290" i="5" s="1"/>
  <c r="E289" i="5" a="1"/>
  <c r="E289" i="5" s="1"/>
  <c r="E288" i="5" a="1"/>
  <c r="E288" i="5" s="1"/>
  <c r="E287" i="5" a="1"/>
  <c r="E287" i="5" s="1"/>
  <c r="E286" i="5" a="1"/>
  <c r="E286" i="5" s="1"/>
  <c r="E285" i="5" a="1"/>
  <c r="E285" i="5" s="1"/>
  <c r="E284" i="5" a="1"/>
  <c r="E284" i="5" s="1"/>
  <c r="E283" i="5" a="1"/>
  <c r="E283" i="5" s="1"/>
  <c r="E282" i="5" a="1"/>
  <c r="E282" i="5" s="1"/>
  <c r="E281" i="5" a="1"/>
  <c r="E281" i="5" s="1"/>
  <c r="E280" i="5" a="1"/>
  <c r="E280" i="5" s="1"/>
  <c r="E279" i="5" a="1"/>
  <c r="E279" i="5" s="1"/>
  <c r="E278" i="5" a="1"/>
  <c r="E278" i="5" s="1"/>
  <c r="E277" i="5" a="1"/>
  <c r="E277" i="5" s="1"/>
  <c r="E276" i="5" a="1"/>
  <c r="E276" i="5" s="1"/>
  <c r="E275" i="5" a="1"/>
  <c r="E275" i="5" s="1"/>
  <c r="E274" i="5" a="1"/>
  <c r="E274" i="5" s="1"/>
  <c r="E273" i="5" a="1"/>
  <c r="E273" i="5" s="1"/>
  <c r="E272" i="5" a="1"/>
  <c r="E272" i="5" s="1"/>
  <c r="E271" i="5" a="1"/>
  <c r="E271" i="5" s="1"/>
  <c r="E270" i="5" a="1"/>
  <c r="E270" i="5" s="1"/>
  <c r="E269" i="5" a="1"/>
  <c r="E269" i="5" s="1"/>
  <c r="E268" i="5" a="1"/>
  <c r="E268" i="5" s="1"/>
  <c r="E267" i="5" a="1"/>
  <c r="E267" i="5" s="1"/>
  <c r="E266" i="5" a="1"/>
  <c r="E266" i="5" s="1"/>
  <c r="E265" i="5" a="1"/>
  <c r="E265" i="5" s="1"/>
  <c r="E264" i="5" a="1"/>
  <c r="E264" i="5" s="1"/>
  <c r="E263" i="5" a="1"/>
  <c r="E263" i="5" s="1"/>
  <c r="E262" i="5" a="1"/>
  <c r="E262" i="5" s="1"/>
  <c r="E261" i="5" a="1"/>
  <c r="E261" i="5" s="1"/>
  <c r="E260" i="5" a="1"/>
  <c r="E260" i="5" s="1"/>
  <c r="E259" i="5" a="1"/>
  <c r="E259" i="5" s="1"/>
  <c r="E258" i="5" a="1"/>
  <c r="E258" i="5" s="1"/>
  <c r="E257" i="5" a="1"/>
  <c r="E257" i="5" s="1"/>
  <c r="E256" i="5" a="1"/>
  <c r="E256" i="5" s="1"/>
  <c r="E255" i="5" a="1"/>
  <c r="E255" i="5" s="1"/>
  <c r="E254" i="5" a="1"/>
  <c r="E254" i="5" s="1"/>
  <c r="E253" i="5" a="1"/>
  <c r="E253" i="5" s="1"/>
  <c r="E252" i="5" a="1"/>
  <c r="E252" i="5" s="1"/>
  <c r="E251" i="5" a="1"/>
  <c r="E251" i="5" s="1"/>
  <c r="E250" i="5" a="1"/>
  <c r="E250" i="5" s="1"/>
  <c r="E249" i="5" a="1"/>
  <c r="E249" i="5" s="1"/>
  <c r="E248" i="5" a="1"/>
  <c r="E248" i="5" s="1"/>
  <c r="E247" i="5" a="1"/>
  <c r="E247" i="5" s="1"/>
  <c r="E246" i="5" a="1"/>
  <c r="E246" i="5" s="1"/>
  <c r="E245" i="5" a="1"/>
  <c r="E245" i="5" s="1"/>
  <c r="E244" i="5" a="1"/>
  <c r="E244" i="5" s="1"/>
  <c r="E243" i="5" a="1"/>
  <c r="E243" i="5" s="1"/>
  <c r="E242" i="5" a="1"/>
  <c r="E242" i="5" s="1"/>
  <c r="E241" i="5" a="1"/>
  <c r="E241" i="5" s="1"/>
  <c r="E240" i="5" a="1"/>
  <c r="E240" i="5" s="1"/>
  <c r="E239" i="5" a="1"/>
  <c r="E239" i="5" s="1"/>
  <c r="E238" i="5" a="1"/>
  <c r="E238" i="5" s="1"/>
  <c r="E237" i="5" a="1"/>
  <c r="E237" i="5" s="1"/>
  <c r="E236" i="5" a="1"/>
  <c r="E236" i="5" s="1"/>
  <c r="E235" i="5" a="1"/>
  <c r="E235" i="5" s="1"/>
  <c r="E234" i="5" a="1"/>
  <c r="E234" i="5" s="1"/>
  <c r="E233" i="5" a="1"/>
  <c r="E233" i="5" s="1"/>
  <c r="E232" i="5" a="1"/>
  <c r="E232" i="5" s="1"/>
  <c r="E231" i="5" a="1"/>
  <c r="E231" i="5" s="1"/>
  <c r="E230" i="5" a="1"/>
  <c r="E230" i="5" s="1"/>
  <c r="E229" i="5" a="1"/>
  <c r="E229" i="5" s="1"/>
  <c r="E228" i="5" a="1"/>
  <c r="E228" i="5" s="1"/>
  <c r="E227" i="5" a="1"/>
  <c r="E227" i="5" s="1"/>
  <c r="E226" i="5" a="1"/>
  <c r="E226" i="5" s="1"/>
  <c r="E225" i="5" a="1"/>
  <c r="E225" i="5" s="1"/>
  <c r="E224" i="5" a="1"/>
  <c r="E224" i="5" s="1"/>
  <c r="E223" i="5" a="1"/>
  <c r="E223" i="5" s="1"/>
  <c r="E222" i="5" a="1"/>
  <c r="E222" i="5" s="1"/>
  <c r="E221" i="5" a="1"/>
  <c r="E221" i="5" s="1"/>
  <c r="E220" i="5" a="1"/>
  <c r="E220" i="5" s="1"/>
  <c r="E219" i="5" a="1"/>
  <c r="E219" i="5" s="1"/>
  <c r="E218" i="5" a="1"/>
  <c r="E218" i="5" s="1"/>
  <c r="E217" i="5" a="1"/>
  <c r="E217" i="5" s="1"/>
  <c r="E216" i="5" a="1"/>
  <c r="E216" i="5" s="1"/>
  <c r="E215" i="5" a="1"/>
  <c r="E215" i="5" s="1"/>
  <c r="E214" i="5" a="1"/>
  <c r="E214" i="5" s="1"/>
  <c r="E213" i="5" a="1"/>
  <c r="E213" i="5" s="1"/>
  <c r="E212" i="5" a="1"/>
  <c r="E212" i="5" s="1"/>
  <c r="E211" i="5" a="1"/>
  <c r="E211" i="5" s="1"/>
  <c r="E210" i="5" a="1"/>
  <c r="E210" i="5" s="1"/>
  <c r="E209" i="5" a="1"/>
  <c r="E209" i="5" s="1"/>
  <c r="E208" i="5" a="1"/>
  <c r="E208" i="5" s="1"/>
  <c r="E207" i="5" a="1"/>
  <c r="E207" i="5" s="1"/>
  <c r="E206" i="5" a="1"/>
  <c r="E206" i="5" s="1"/>
  <c r="E205" i="5" a="1"/>
  <c r="E205" i="5" s="1"/>
  <c r="E204" i="5" a="1"/>
  <c r="E204" i="5" s="1"/>
  <c r="E203" i="5" a="1"/>
  <c r="E203" i="5" s="1"/>
  <c r="E202" i="5" a="1"/>
  <c r="E202" i="5" s="1"/>
  <c r="E201" i="5" a="1"/>
  <c r="E201" i="5" s="1"/>
  <c r="E200" i="5" a="1"/>
  <c r="E200" i="5" s="1"/>
  <c r="E199" i="5" a="1"/>
  <c r="E199" i="5" s="1"/>
  <c r="E198" i="5" a="1"/>
  <c r="E198" i="5" s="1"/>
  <c r="E197" i="5" a="1"/>
  <c r="E197" i="5" s="1"/>
  <c r="E196" i="5" a="1"/>
  <c r="E196" i="5" s="1"/>
  <c r="E195" i="5" a="1"/>
  <c r="E195" i="5" s="1"/>
  <c r="E194" i="5" a="1"/>
  <c r="E194" i="5" s="1"/>
  <c r="E193" i="5" a="1"/>
  <c r="E193" i="5" s="1"/>
  <c r="E192" i="5" a="1"/>
  <c r="E192" i="5" s="1"/>
  <c r="E191" i="5" a="1"/>
  <c r="E191" i="5" s="1"/>
  <c r="E190" i="5" a="1"/>
  <c r="E190" i="5" s="1"/>
  <c r="E189" i="5" a="1"/>
  <c r="E189" i="5" s="1"/>
  <c r="E188" i="5" a="1"/>
  <c r="E188" i="5" s="1"/>
  <c r="E187" i="5" a="1"/>
  <c r="E187" i="5" s="1"/>
  <c r="E186" i="5" a="1"/>
  <c r="E186" i="5" s="1"/>
  <c r="E185" i="5" a="1"/>
  <c r="E185" i="5" s="1"/>
  <c r="E184" i="5" a="1"/>
  <c r="E184" i="5" s="1"/>
  <c r="E183" i="5" a="1"/>
  <c r="E183" i="5" s="1"/>
  <c r="E182" i="5" a="1"/>
  <c r="E182" i="5" s="1"/>
  <c r="E181" i="5" a="1"/>
  <c r="E181" i="5" s="1"/>
  <c r="E180" i="5" a="1"/>
  <c r="E180" i="5" s="1"/>
  <c r="E179" i="5" a="1"/>
  <c r="E179" i="5" s="1"/>
  <c r="E178" i="5" a="1"/>
  <c r="E178" i="5" s="1"/>
  <c r="E177" i="5" a="1"/>
  <c r="E177" i="5" s="1"/>
  <c r="E176" i="5" a="1"/>
  <c r="E176" i="5" s="1"/>
  <c r="E175" i="5" a="1"/>
  <c r="E175" i="5" s="1"/>
  <c r="E174" i="5" a="1"/>
  <c r="E174" i="5" s="1"/>
  <c r="E173" i="5" a="1"/>
  <c r="E173" i="5" s="1"/>
  <c r="E172" i="5" a="1"/>
  <c r="E172" i="5" s="1"/>
  <c r="E171" i="5" a="1"/>
  <c r="E171" i="5" s="1"/>
  <c r="E170" i="5" a="1"/>
  <c r="E170" i="5" s="1"/>
  <c r="E169" i="5" a="1"/>
  <c r="E169" i="5" s="1"/>
  <c r="E168" i="5" a="1"/>
  <c r="E168" i="5" s="1"/>
  <c r="E167" i="5" a="1"/>
  <c r="E167" i="5" s="1"/>
  <c r="E166" i="5" a="1"/>
  <c r="E166" i="5" s="1"/>
  <c r="E165" i="5" a="1"/>
  <c r="E165" i="5" s="1"/>
  <c r="E164" i="5" a="1"/>
  <c r="E164" i="5" s="1"/>
  <c r="E163" i="5" a="1"/>
  <c r="E163" i="5" s="1"/>
  <c r="E162" i="5" a="1"/>
  <c r="E162" i="5" s="1"/>
  <c r="E161" i="5" a="1"/>
  <c r="E161" i="5" s="1"/>
  <c r="E160" i="5" a="1"/>
  <c r="E160" i="5" s="1"/>
  <c r="E159" i="5" a="1"/>
  <c r="E159" i="5" s="1"/>
  <c r="E158" i="5" a="1"/>
  <c r="E158" i="5" s="1"/>
  <c r="E157" i="5" a="1"/>
  <c r="E157" i="5" s="1"/>
  <c r="E156" i="5" a="1"/>
  <c r="E156" i="5" s="1"/>
  <c r="E155" i="5" a="1"/>
  <c r="E155" i="5" s="1"/>
  <c r="E154" i="5" a="1"/>
  <c r="E154" i="5" s="1"/>
  <c r="E153" i="5" a="1"/>
  <c r="E153" i="5" s="1"/>
  <c r="E152" i="5" a="1"/>
  <c r="E152" i="5" s="1"/>
  <c r="E151" i="5" a="1"/>
  <c r="E151" i="5" s="1"/>
  <c r="E150" i="5" a="1"/>
  <c r="E150" i="5" s="1"/>
  <c r="E149" i="5" a="1"/>
  <c r="E149" i="5" s="1"/>
  <c r="E148" i="5" a="1"/>
  <c r="E148" i="5" s="1"/>
  <c r="E147" i="5" a="1"/>
  <c r="E147" i="5" s="1"/>
  <c r="E146" i="5" a="1"/>
  <c r="E146" i="5" s="1"/>
  <c r="E145" i="5" a="1"/>
  <c r="E145" i="5" s="1"/>
  <c r="E144" i="5" a="1"/>
  <c r="E144" i="5" s="1"/>
  <c r="E143" i="5" a="1"/>
  <c r="E143" i="5" s="1"/>
  <c r="E142" i="5" a="1"/>
  <c r="E142" i="5" s="1"/>
  <c r="E141" i="5" a="1"/>
  <c r="E141" i="5" s="1"/>
  <c r="E140" i="5" a="1"/>
  <c r="E140" i="5" s="1"/>
  <c r="E139" i="5" a="1"/>
  <c r="E139" i="5" s="1"/>
  <c r="E138" i="5" a="1"/>
  <c r="E138" i="5" s="1"/>
  <c r="E137" i="5" a="1"/>
  <c r="E137" i="5" s="1"/>
  <c r="E136" i="5" a="1"/>
  <c r="E136" i="5" s="1"/>
  <c r="E135" i="5" a="1"/>
  <c r="E135" i="5" s="1"/>
  <c r="E134" i="5" a="1"/>
  <c r="E134" i="5" s="1"/>
  <c r="E133" i="5" a="1"/>
  <c r="E133" i="5" s="1"/>
  <c r="E132" i="5" a="1"/>
  <c r="E132" i="5" s="1"/>
  <c r="E131" i="5" a="1"/>
  <c r="E131" i="5" s="1"/>
  <c r="E130" i="5" a="1"/>
  <c r="E130" i="5" s="1"/>
  <c r="E129" i="5" a="1"/>
  <c r="E129" i="5" s="1"/>
  <c r="E128" i="5" a="1"/>
  <c r="E128" i="5" s="1"/>
  <c r="E127" i="5" a="1"/>
  <c r="E127" i="5" s="1"/>
  <c r="E126" i="5" a="1"/>
  <c r="E126" i="5" s="1"/>
  <c r="E125" i="5" a="1"/>
  <c r="E125" i="5" s="1"/>
  <c r="E124" i="5" a="1"/>
  <c r="E124" i="5" s="1"/>
  <c r="E123" i="5" a="1"/>
  <c r="E123" i="5" s="1"/>
  <c r="E122" i="5" a="1"/>
  <c r="E122" i="5" s="1"/>
  <c r="E121" i="5" a="1"/>
  <c r="E121" i="5" s="1"/>
  <c r="E120" i="5" a="1"/>
  <c r="E120" i="5" s="1"/>
  <c r="E119" i="5" a="1"/>
  <c r="E119" i="5" s="1"/>
  <c r="E118" i="5" a="1"/>
  <c r="E118" i="5" s="1"/>
  <c r="E117" i="5" a="1"/>
  <c r="E117" i="5" s="1"/>
  <c r="E116" i="5" a="1"/>
  <c r="E116" i="5" s="1"/>
  <c r="E115" i="5" a="1"/>
  <c r="E115" i="5" s="1"/>
  <c r="E114" i="5" a="1"/>
  <c r="E114" i="5" s="1"/>
  <c r="E113" i="5" a="1"/>
  <c r="E113" i="5" s="1"/>
  <c r="E112" i="5" a="1"/>
  <c r="E112" i="5" s="1"/>
  <c r="E111" i="5" a="1"/>
  <c r="E111" i="5" s="1"/>
  <c r="E110" i="5" a="1"/>
  <c r="E110" i="5" s="1"/>
  <c r="E109" i="5" a="1"/>
  <c r="E109" i="5" s="1"/>
  <c r="E108" i="5" a="1"/>
  <c r="E108" i="5" s="1"/>
  <c r="E107" i="5" a="1"/>
  <c r="E107" i="5" s="1"/>
  <c r="E106" i="5" a="1"/>
  <c r="E106" i="5" s="1"/>
  <c r="E105" i="5" a="1"/>
  <c r="E105" i="5" s="1"/>
  <c r="E104" i="5" a="1"/>
  <c r="E104" i="5" s="1"/>
  <c r="E103" i="5" a="1"/>
  <c r="E103" i="5" s="1"/>
  <c r="E102" i="5" a="1"/>
  <c r="E102" i="5" s="1"/>
  <c r="E101" i="5" a="1"/>
  <c r="E101" i="5" s="1"/>
  <c r="E100" i="5" a="1"/>
  <c r="E100" i="5" s="1"/>
  <c r="E99" i="5" a="1"/>
  <c r="E99" i="5" s="1"/>
  <c r="E98" i="5" a="1"/>
  <c r="E98" i="5" s="1"/>
  <c r="E97" i="5" a="1"/>
  <c r="E97" i="5" s="1"/>
  <c r="E96" i="5" a="1"/>
  <c r="E96" i="5" s="1"/>
  <c r="E95" i="5" a="1"/>
  <c r="E95" i="5" s="1"/>
  <c r="E94" i="5" a="1"/>
  <c r="E94" i="5" s="1"/>
  <c r="E93" i="5" a="1"/>
  <c r="E93" i="5" s="1"/>
  <c r="E92" i="5" a="1"/>
  <c r="E92" i="5" s="1"/>
  <c r="E91" i="5" a="1"/>
  <c r="E91" i="5" s="1"/>
  <c r="E90" i="5" a="1"/>
  <c r="E90" i="5" s="1"/>
  <c r="E89" i="5" a="1"/>
  <c r="E89" i="5" s="1"/>
  <c r="E88" i="5" a="1"/>
  <c r="E88" i="5" s="1"/>
  <c r="E87" i="5" a="1"/>
  <c r="E87" i="5" s="1"/>
  <c r="E86" i="5" a="1"/>
  <c r="E86" i="5" s="1"/>
  <c r="E85" i="5" a="1"/>
  <c r="E85" i="5" s="1"/>
  <c r="E84" i="5" a="1"/>
  <c r="E84" i="5" s="1"/>
  <c r="E83" i="5" a="1"/>
  <c r="E83" i="5" s="1"/>
  <c r="E82" i="5" a="1"/>
  <c r="E82" i="5" s="1"/>
  <c r="E81" i="5" a="1"/>
  <c r="E81" i="5" s="1"/>
  <c r="E80" i="5" a="1"/>
  <c r="E80" i="5" s="1"/>
  <c r="E79" i="5" a="1"/>
  <c r="E79" i="5" s="1"/>
  <c r="E78" i="5" a="1"/>
  <c r="E78" i="5" s="1"/>
  <c r="E77" i="5" a="1"/>
  <c r="E77" i="5" s="1"/>
  <c r="E76" i="5" a="1"/>
  <c r="E76" i="5" s="1"/>
  <c r="E75" i="5" a="1"/>
  <c r="E75" i="5" s="1"/>
  <c r="E74" i="5" a="1"/>
  <c r="E74" i="5" s="1"/>
  <c r="E73" i="5" a="1"/>
  <c r="E73" i="5" s="1"/>
  <c r="E72" i="5" a="1"/>
  <c r="E72" i="5" s="1"/>
  <c r="E71" i="5" a="1"/>
  <c r="E71" i="5" s="1"/>
  <c r="E70" i="5" a="1"/>
  <c r="E70" i="5" s="1"/>
  <c r="E69" i="5" a="1"/>
  <c r="E69" i="5" s="1"/>
  <c r="E68" i="5" a="1"/>
  <c r="E68" i="5" s="1"/>
  <c r="E67" i="5" a="1"/>
  <c r="E67" i="5" s="1"/>
  <c r="E66" i="5" a="1"/>
  <c r="E66" i="5" s="1"/>
  <c r="E65" i="5" a="1"/>
  <c r="E65" i="5" s="1"/>
  <c r="E64" i="5" a="1"/>
  <c r="E64" i="5" s="1"/>
  <c r="E63" i="5" a="1"/>
  <c r="E63" i="5" s="1"/>
  <c r="E62" i="5" a="1"/>
  <c r="E62" i="5" s="1"/>
  <c r="E61" i="5" a="1"/>
  <c r="E61" i="5" s="1"/>
  <c r="E60" i="5" a="1"/>
  <c r="E60" i="5" s="1"/>
  <c r="E59" i="5" a="1"/>
  <c r="E59" i="5" s="1"/>
  <c r="E58" i="5" a="1"/>
  <c r="E58" i="5" s="1"/>
  <c r="E57" i="5" a="1"/>
  <c r="E57" i="5" s="1"/>
  <c r="E56" i="5" a="1"/>
  <c r="E56" i="5" s="1"/>
  <c r="E55" i="5" a="1"/>
  <c r="E55" i="5" s="1"/>
  <c r="E54" i="5" a="1"/>
  <c r="E54" i="5" s="1"/>
  <c r="E53" i="5" a="1"/>
  <c r="E53" i="5" s="1"/>
  <c r="E52" i="5" a="1"/>
  <c r="E52" i="5" s="1"/>
  <c r="E51" i="5" a="1"/>
  <c r="E51" i="5" s="1"/>
  <c r="E50" i="5" a="1"/>
  <c r="E50" i="5" s="1"/>
  <c r="E49" i="5" a="1"/>
  <c r="E49" i="5" s="1"/>
  <c r="E48" i="5" a="1"/>
  <c r="E48" i="5" s="1"/>
  <c r="E47" i="5" a="1"/>
  <c r="E47" i="5" s="1"/>
  <c r="E46" i="5" a="1"/>
  <c r="E46" i="5" s="1"/>
  <c r="E45" i="5" a="1"/>
  <c r="E45" i="5" s="1"/>
  <c r="E44" i="5" a="1"/>
  <c r="E44" i="5" s="1"/>
  <c r="E43" i="5" a="1"/>
  <c r="E43" i="5" s="1"/>
  <c r="E42" i="5" a="1"/>
  <c r="E42" i="5" s="1"/>
  <c r="E41" i="5" a="1"/>
  <c r="E41" i="5" s="1"/>
  <c r="E40" i="5" a="1"/>
  <c r="E40" i="5" s="1"/>
  <c r="E39" i="5" a="1"/>
  <c r="E39" i="5" s="1"/>
  <c r="E38" i="5" a="1"/>
  <c r="E38" i="5" s="1"/>
  <c r="E37" i="5" a="1"/>
  <c r="E37" i="5" s="1"/>
  <c r="E36" i="5" a="1"/>
  <c r="E36" i="5" s="1"/>
  <c r="E35" i="5" a="1"/>
  <c r="E35" i="5" s="1"/>
  <c r="E34" i="5" a="1"/>
  <c r="E34" i="5" s="1"/>
  <c r="E33" i="5" a="1"/>
  <c r="E33" i="5" s="1"/>
  <c r="E32" i="5" a="1"/>
  <c r="E32" i="5" s="1"/>
  <c r="E31" i="5" a="1"/>
  <c r="E31" i="5" s="1"/>
  <c r="E30" i="5" a="1"/>
  <c r="E30" i="5" s="1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E24" i="5" a="1"/>
  <c r="E24" i="5" s="1"/>
  <c r="E23" i="5" a="1"/>
  <c r="E23" i="5" s="1"/>
  <c r="E22" i="5" a="1"/>
  <c r="E22" i="5" s="1"/>
  <c r="E21" i="5" a="1"/>
  <c r="E21" i="5" s="1"/>
  <c r="E20" i="5" a="1"/>
  <c r="E20" i="5" s="1"/>
  <c r="E19" i="5" a="1"/>
  <c r="E19" i="5" s="1"/>
  <c r="E18" i="5" a="1"/>
  <c r="E18" i="5" s="1"/>
  <c r="E17" i="5" a="1"/>
  <c r="E17" i="5" s="1"/>
  <c r="E16" i="5" a="1"/>
  <c r="E16" i="5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E4" i="5" a="1"/>
  <c r="E4" i="5" s="1"/>
  <c r="E3" i="5" a="1"/>
  <c r="E3" i="5" s="1"/>
  <c r="E2" i="5" a="1"/>
  <c r="E2" i="5" s="1"/>
  <c r="G736" i="7"/>
  <c r="E736" i="7"/>
  <c r="H735" i="7"/>
  <c r="B735" i="7"/>
  <c r="C734" i="7"/>
  <c r="C731" i="7"/>
  <c r="C728" i="7"/>
  <c r="C725" i="7"/>
  <c r="C722" i="7"/>
  <c r="B708" i="7"/>
  <c r="C708" i="7" s="1"/>
  <c r="A701" i="7"/>
  <c r="DO700" i="7"/>
  <c r="DN700" i="7"/>
  <c r="DM700" i="7"/>
  <c r="DL700" i="7"/>
  <c r="DK700" i="7"/>
  <c r="DJ700" i="7"/>
  <c r="DI700" i="7"/>
  <c r="DH700" i="7"/>
  <c r="DG700" i="7"/>
  <c r="DF700" i="7"/>
  <c r="DE700" i="7"/>
  <c r="DD700" i="7"/>
  <c r="DC700" i="7"/>
  <c r="DB700" i="7"/>
  <c r="DA700" i="7"/>
  <c r="CZ700" i="7"/>
  <c r="CY700" i="7"/>
  <c r="CX700" i="7"/>
  <c r="CU700" i="7"/>
  <c r="CT700" i="7"/>
  <c r="CS700" i="7"/>
  <c r="CR700" i="7"/>
  <c r="CQ700" i="7"/>
  <c r="CP700" i="7"/>
  <c r="CO700" i="7"/>
  <c r="CN700" i="7"/>
  <c r="CM700" i="7"/>
  <c r="CL700" i="7"/>
  <c r="CK700" i="7"/>
  <c r="CJ700" i="7"/>
  <c r="CI700" i="7"/>
  <c r="CH700" i="7"/>
  <c r="CG700" i="7"/>
  <c r="CF700" i="7"/>
  <c r="CE700" i="7"/>
  <c r="CD700" i="7"/>
  <c r="CC700" i="7"/>
  <c r="CB700" i="7"/>
  <c r="CA700" i="7"/>
  <c r="BZ700" i="7"/>
  <c r="BY700" i="7"/>
  <c r="BX700" i="7"/>
  <c r="BW700" i="7"/>
  <c r="BV700" i="7"/>
  <c r="BU700" i="7"/>
  <c r="BT700" i="7"/>
  <c r="BS700" i="7"/>
  <c r="BR700" i="7"/>
  <c r="BQ700" i="7"/>
  <c r="BP700" i="7"/>
  <c r="BO700" i="7"/>
  <c r="BN700" i="7"/>
  <c r="BJ700" i="7"/>
  <c r="BH700" i="7"/>
  <c r="BG700" i="7"/>
  <c r="BF700" i="7"/>
  <c r="BE700" i="7"/>
  <c r="BD700" i="7"/>
  <c r="BB700" i="7"/>
  <c r="BA700" i="7"/>
  <c r="AZ700" i="7"/>
  <c r="AY700" i="7"/>
  <c r="AX700" i="7"/>
  <c r="AW700" i="7"/>
  <c r="AV700" i="7"/>
  <c r="AU700" i="7"/>
  <c r="AT700" i="7"/>
  <c r="AS700" i="7"/>
  <c r="AR700" i="7"/>
  <c r="AQ700" i="7"/>
  <c r="AP700" i="7"/>
  <c r="AO700" i="7"/>
  <c r="AN700" i="7"/>
  <c r="AM700" i="7"/>
  <c r="AL700" i="7"/>
  <c r="AK700" i="7"/>
  <c r="AJ700" i="7"/>
  <c r="AI700" i="7"/>
  <c r="AH700" i="7"/>
  <c r="AG700" i="7"/>
  <c r="AF700" i="7"/>
  <c r="AE700" i="7"/>
  <c r="AD700" i="7"/>
  <c r="AC700" i="7"/>
  <c r="AB700" i="7"/>
  <c r="AA700" i="7"/>
  <c r="Z700" i="7"/>
  <c r="Y700" i="7"/>
  <c r="X700" i="7"/>
  <c r="W700" i="7"/>
  <c r="V700" i="7"/>
  <c r="U700" i="7"/>
  <c r="T700" i="7"/>
  <c r="S700" i="7"/>
  <c r="R700" i="7"/>
  <c r="Q700" i="7"/>
  <c r="P700" i="7"/>
  <c r="O700" i="7"/>
  <c r="N700" i="7"/>
  <c r="M700" i="7"/>
  <c r="L700" i="7"/>
  <c r="B705" i="7" s="1"/>
  <c r="C705" i="7" s="1"/>
  <c r="K700" i="7"/>
  <c r="J700" i="7"/>
  <c r="I700" i="7"/>
  <c r="F700" i="7"/>
  <c r="E700" i="7"/>
  <c r="D700" i="7"/>
  <c r="C700" i="7"/>
  <c r="DP699" i="7"/>
  <c r="DQ699" i="7" s="1"/>
  <c r="G699" i="7" s="1"/>
  <c r="CW699" i="7"/>
  <c r="CV699" i="7"/>
  <c r="BK699" i="7"/>
  <c r="BL699" i="7" s="1"/>
  <c r="BM699" i="7" s="1"/>
  <c r="BI699" i="7"/>
  <c r="BC699" i="7"/>
  <c r="DP698" i="7"/>
  <c r="DQ698" i="7" s="1"/>
  <c r="G698" i="7" s="1"/>
  <c r="CV698" i="7"/>
  <c r="CW698" i="7" s="1"/>
  <c r="BM698" i="7"/>
  <c r="BL698" i="7"/>
  <c r="BK698" i="7"/>
  <c r="BC698" i="7"/>
  <c r="DP697" i="7"/>
  <c r="DQ697" i="7" s="1"/>
  <c r="G697" i="7" s="1"/>
  <c r="CV697" i="7"/>
  <c r="CW697" i="7" s="1"/>
  <c r="BK697" i="7"/>
  <c r="BL697" i="7" s="1"/>
  <c r="BM697" i="7" s="1"/>
  <c r="BC697" i="7"/>
  <c r="DQ696" i="7"/>
  <c r="G696" i="7" s="1"/>
  <c r="DP696" i="7"/>
  <c r="CW696" i="7"/>
  <c r="CV696" i="7"/>
  <c r="BM696" i="7"/>
  <c r="BK696" i="7"/>
  <c r="BL696" i="7" s="1"/>
  <c r="BC696" i="7"/>
  <c r="DP695" i="7"/>
  <c r="DQ695" i="7" s="1"/>
  <c r="G695" i="7" s="1"/>
  <c r="CV695" i="7"/>
  <c r="CW695" i="7" s="1"/>
  <c r="BL695" i="7"/>
  <c r="BM695" i="7" s="1"/>
  <c r="BK695" i="7"/>
  <c r="BC695" i="7"/>
  <c r="DQ694" i="7"/>
  <c r="DP694" i="7"/>
  <c r="CV694" i="7"/>
  <c r="CW694" i="7" s="1"/>
  <c r="G694" i="7" s="1"/>
  <c r="BK694" i="7"/>
  <c r="BL694" i="7" s="1"/>
  <c r="BM694" i="7" s="1"/>
  <c r="BC694" i="7"/>
  <c r="DP693" i="7"/>
  <c r="DQ693" i="7" s="1"/>
  <c r="CV693" i="7"/>
  <c r="CW693" i="7" s="1"/>
  <c r="BK693" i="7"/>
  <c r="BL693" i="7" s="1"/>
  <c r="BM693" i="7" s="1"/>
  <c r="BC693" i="7"/>
  <c r="DQ692" i="7"/>
  <c r="G692" i="7" s="1"/>
  <c r="DP692" i="7"/>
  <c r="CW692" i="7"/>
  <c r="CV692" i="7"/>
  <c r="BK692" i="7"/>
  <c r="BL692" i="7" s="1"/>
  <c r="BM692" i="7" s="1"/>
  <c r="BC692" i="7"/>
  <c r="DP691" i="7"/>
  <c r="DQ691" i="7" s="1"/>
  <c r="G691" i="7" s="1"/>
  <c r="CV691" i="7"/>
  <c r="CW691" i="7" s="1"/>
  <c r="BL691" i="7"/>
  <c r="BM691" i="7" s="1"/>
  <c r="BK691" i="7"/>
  <c r="BC691" i="7"/>
  <c r="DQ690" i="7"/>
  <c r="DP690" i="7"/>
  <c r="CV690" i="7"/>
  <c r="CW690" i="7" s="1"/>
  <c r="G690" i="7" s="1"/>
  <c r="BK690" i="7"/>
  <c r="BL690" i="7" s="1"/>
  <c r="BM690" i="7" s="1"/>
  <c r="BC690" i="7"/>
  <c r="DP689" i="7"/>
  <c r="DQ689" i="7" s="1"/>
  <c r="CV689" i="7"/>
  <c r="CW689" i="7" s="1"/>
  <c r="BK689" i="7"/>
  <c r="BL689" i="7" s="1"/>
  <c r="BM689" i="7" s="1"/>
  <c r="BC689" i="7"/>
  <c r="DQ688" i="7"/>
  <c r="G688" i="7" s="1"/>
  <c r="DP688" i="7"/>
  <c r="CW688" i="7"/>
  <c r="CV688" i="7"/>
  <c r="BM688" i="7"/>
  <c r="BK688" i="7"/>
  <c r="BL688" i="7" s="1"/>
  <c r="BC688" i="7"/>
  <c r="DQ687" i="7"/>
  <c r="G687" i="7" s="1"/>
  <c r="DP687" i="7"/>
  <c r="CV687" i="7"/>
  <c r="CW687" i="7" s="1"/>
  <c r="BL687" i="7"/>
  <c r="BM687" i="7" s="1"/>
  <c r="BK687" i="7"/>
  <c r="BC687" i="7"/>
  <c r="DQ686" i="7"/>
  <c r="DP686" i="7"/>
  <c r="CV686" i="7"/>
  <c r="CW686" i="7" s="1"/>
  <c r="G686" i="7" s="1"/>
  <c r="BM686" i="7"/>
  <c r="BK686" i="7"/>
  <c r="BL686" i="7" s="1"/>
  <c r="BC686" i="7"/>
  <c r="DP685" i="7"/>
  <c r="DQ685" i="7" s="1"/>
  <c r="G685" i="7" s="1"/>
  <c r="CV685" i="7"/>
  <c r="CW685" i="7" s="1"/>
  <c r="BK685" i="7"/>
  <c r="BL685" i="7" s="1"/>
  <c r="BM685" i="7" s="1"/>
  <c r="BC685" i="7"/>
  <c r="DQ684" i="7"/>
  <c r="G684" i="7" s="1"/>
  <c r="DP684" i="7"/>
  <c r="CW684" i="7"/>
  <c r="CV684" i="7"/>
  <c r="BM684" i="7"/>
  <c r="BK684" i="7"/>
  <c r="BL684" i="7" s="1"/>
  <c r="BC684" i="7"/>
  <c r="DP683" i="7"/>
  <c r="DQ683" i="7" s="1"/>
  <c r="G683" i="7" s="1"/>
  <c r="CV683" i="7"/>
  <c r="CW683" i="7" s="1"/>
  <c r="BL683" i="7"/>
  <c r="BM683" i="7" s="1"/>
  <c r="BK683" i="7"/>
  <c r="BC683" i="7"/>
  <c r="DQ682" i="7"/>
  <c r="DP682" i="7"/>
  <c r="CV682" i="7"/>
  <c r="CW682" i="7" s="1"/>
  <c r="G682" i="7" s="1"/>
  <c r="BM682" i="7"/>
  <c r="BK682" i="7"/>
  <c r="BL682" i="7" s="1"/>
  <c r="BC682" i="7"/>
  <c r="DP681" i="7"/>
  <c r="DQ681" i="7" s="1"/>
  <c r="CV681" i="7"/>
  <c r="CW681" i="7" s="1"/>
  <c r="BK681" i="7"/>
  <c r="BL681" i="7" s="1"/>
  <c r="BM681" i="7" s="1"/>
  <c r="BC681" i="7"/>
  <c r="DQ680" i="7"/>
  <c r="G680" i="7" s="1"/>
  <c r="DP680" i="7"/>
  <c r="CW680" i="7"/>
  <c r="CV680" i="7"/>
  <c r="BK680" i="7"/>
  <c r="BL680" i="7" s="1"/>
  <c r="BM680" i="7" s="1"/>
  <c r="BC680" i="7"/>
  <c r="DP679" i="7"/>
  <c r="DQ679" i="7" s="1"/>
  <c r="CV679" i="7"/>
  <c r="CW679" i="7" s="1"/>
  <c r="BL679" i="7"/>
  <c r="BM679" i="7" s="1"/>
  <c r="BK679" i="7"/>
  <c r="BC679" i="7"/>
  <c r="DQ678" i="7"/>
  <c r="DP678" i="7"/>
  <c r="CV678" i="7"/>
  <c r="CW678" i="7" s="1"/>
  <c r="G678" i="7" s="1"/>
  <c r="BK678" i="7"/>
  <c r="BL678" i="7" s="1"/>
  <c r="BM678" i="7" s="1"/>
  <c r="BC678" i="7"/>
  <c r="DP677" i="7"/>
  <c r="DQ677" i="7" s="1"/>
  <c r="CV677" i="7"/>
  <c r="CW677" i="7" s="1"/>
  <c r="BK677" i="7"/>
  <c r="BL677" i="7" s="1"/>
  <c r="BM677" i="7" s="1"/>
  <c r="BC677" i="7"/>
  <c r="DQ676" i="7"/>
  <c r="G676" i="7" s="1"/>
  <c r="DP676" i="7"/>
  <c r="CW676" i="7"/>
  <c r="CV676" i="7"/>
  <c r="BM676" i="7"/>
  <c r="BK676" i="7"/>
  <c r="BL676" i="7" s="1"/>
  <c r="BC676" i="7"/>
  <c r="DQ675" i="7"/>
  <c r="DP675" i="7"/>
  <c r="CV675" i="7"/>
  <c r="CW675" i="7" s="1"/>
  <c r="BL675" i="7"/>
  <c r="BM675" i="7" s="1"/>
  <c r="BK675" i="7"/>
  <c r="BC675" i="7"/>
  <c r="DQ674" i="7"/>
  <c r="DP674" i="7"/>
  <c r="CV674" i="7"/>
  <c r="CW674" i="7" s="1"/>
  <c r="G674" i="7" s="1"/>
  <c r="BM674" i="7"/>
  <c r="BK674" i="7"/>
  <c r="BL674" i="7" s="1"/>
  <c r="BC674" i="7"/>
  <c r="DP673" i="7"/>
  <c r="DQ673" i="7" s="1"/>
  <c r="G673" i="7" s="1"/>
  <c r="CV673" i="7"/>
  <c r="CW673" i="7" s="1"/>
  <c r="BK673" i="7"/>
  <c r="BL673" i="7" s="1"/>
  <c r="BM673" i="7" s="1"/>
  <c r="BC673" i="7"/>
  <c r="DQ672" i="7"/>
  <c r="G672" i="7" s="1"/>
  <c r="DP672" i="7"/>
  <c r="CW672" i="7"/>
  <c r="CV672" i="7"/>
  <c r="BK672" i="7"/>
  <c r="BL672" i="7" s="1"/>
  <c r="BM672" i="7" s="1"/>
  <c r="BC672" i="7"/>
  <c r="DQ671" i="7"/>
  <c r="G671" i="7" s="1"/>
  <c r="DP671" i="7"/>
  <c r="CV671" i="7"/>
  <c r="CW671" i="7" s="1"/>
  <c r="BL671" i="7"/>
  <c r="BM671" i="7" s="1"/>
  <c r="BK671" i="7"/>
  <c r="BC671" i="7"/>
  <c r="DQ670" i="7"/>
  <c r="DP670" i="7"/>
  <c r="CV670" i="7"/>
  <c r="CW670" i="7" s="1"/>
  <c r="G670" i="7" s="1"/>
  <c r="BK670" i="7"/>
  <c r="BL670" i="7" s="1"/>
  <c r="BM670" i="7" s="1"/>
  <c r="BC670" i="7"/>
  <c r="DP669" i="7"/>
  <c r="DQ669" i="7" s="1"/>
  <c r="G669" i="7" s="1"/>
  <c r="CV669" i="7"/>
  <c r="CW669" i="7" s="1"/>
  <c r="BK669" i="7"/>
  <c r="BL669" i="7" s="1"/>
  <c r="BM669" i="7" s="1"/>
  <c r="BC669" i="7"/>
  <c r="DQ668" i="7"/>
  <c r="G668" i="7" s="1"/>
  <c r="DP668" i="7"/>
  <c r="CW668" i="7"/>
  <c r="CV668" i="7"/>
  <c r="BK668" i="7"/>
  <c r="BL668" i="7" s="1"/>
  <c r="BM668" i="7" s="1"/>
  <c r="BC668" i="7"/>
  <c r="DP667" i="7"/>
  <c r="DQ667" i="7" s="1"/>
  <c r="G667" i="7" s="1"/>
  <c r="CV667" i="7"/>
  <c r="CW667" i="7" s="1"/>
  <c r="BL667" i="7"/>
  <c r="BM667" i="7" s="1"/>
  <c r="BK667" i="7"/>
  <c r="BC667" i="7"/>
  <c r="DQ666" i="7"/>
  <c r="DP666" i="7"/>
  <c r="CV666" i="7"/>
  <c r="CW666" i="7" s="1"/>
  <c r="G666" i="7" s="1"/>
  <c r="BK666" i="7"/>
  <c r="BL666" i="7" s="1"/>
  <c r="BM666" i="7" s="1"/>
  <c r="BC666" i="7"/>
  <c r="DP665" i="7"/>
  <c r="DQ665" i="7" s="1"/>
  <c r="CV665" i="7"/>
  <c r="CW665" i="7" s="1"/>
  <c r="BK665" i="7"/>
  <c r="BL665" i="7" s="1"/>
  <c r="BM665" i="7" s="1"/>
  <c r="BC665" i="7"/>
  <c r="DQ664" i="7"/>
  <c r="G664" i="7" s="1"/>
  <c r="DP664" i="7"/>
  <c r="CW664" i="7"/>
  <c r="CV664" i="7"/>
  <c r="BM664" i="7"/>
  <c r="BK664" i="7"/>
  <c r="BL664" i="7" s="1"/>
  <c r="BC664" i="7"/>
  <c r="DQ663" i="7"/>
  <c r="G663" i="7" s="1"/>
  <c r="DP663" i="7"/>
  <c r="CV663" i="7"/>
  <c r="CW663" i="7" s="1"/>
  <c r="BL663" i="7"/>
  <c r="BM663" i="7" s="1"/>
  <c r="BK663" i="7"/>
  <c r="BC663" i="7"/>
  <c r="DQ662" i="7"/>
  <c r="DP662" i="7"/>
  <c r="CV662" i="7"/>
  <c r="CW662" i="7" s="1"/>
  <c r="G662" i="7" s="1"/>
  <c r="BM662" i="7"/>
  <c r="BK662" i="7"/>
  <c r="BL662" i="7" s="1"/>
  <c r="BC662" i="7"/>
  <c r="DP661" i="7"/>
  <c r="DQ661" i="7" s="1"/>
  <c r="G661" i="7" s="1"/>
  <c r="CV661" i="7"/>
  <c r="CW661" i="7" s="1"/>
  <c r="BK661" i="7"/>
  <c r="BL661" i="7" s="1"/>
  <c r="BM661" i="7" s="1"/>
  <c r="BC661" i="7"/>
  <c r="DQ660" i="7"/>
  <c r="G660" i="7" s="1"/>
  <c r="DP660" i="7"/>
  <c r="CW660" i="7"/>
  <c r="CV660" i="7"/>
  <c r="BK660" i="7"/>
  <c r="BL660" i="7" s="1"/>
  <c r="BM660" i="7" s="1"/>
  <c r="BC660" i="7"/>
  <c r="DP659" i="7"/>
  <c r="DQ659" i="7" s="1"/>
  <c r="G659" i="7" s="1"/>
  <c r="CV659" i="7"/>
  <c r="CW659" i="7" s="1"/>
  <c r="BL659" i="7"/>
  <c r="BM659" i="7" s="1"/>
  <c r="BK659" i="7"/>
  <c r="BC659" i="7"/>
  <c r="DQ658" i="7"/>
  <c r="DP658" i="7"/>
  <c r="CV658" i="7"/>
  <c r="CW658" i="7" s="1"/>
  <c r="G658" i="7" s="1"/>
  <c r="BK658" i="7"/>
  <c r="BL658" i="7" s="1"/>
  <c r="BM658" i="7" s="1"/>
  <c r="BC658" i="7"/>
  <c r="DP657" i="7"/>
  <c r="DQ657" i="7" s="1"/>
  <c r="CV657" i="7"/>
  <c r="CW657" i="7" s="1"/>
  <c r="BK657" i="7"/>
  <c r="BL657" i="7" s="1"/>
  <c r="BM657" i="7" s="1"/>
  <c r="BC657" i="7"/>
  <c r="DQ656" i="7"/>
  <c r="G656" i="7" s="1"/>
  <c r="DP656" i="7"/>
  <c r="CW656" i="7"/>
  <c r="CV656" i="7"/>
  <c r="BK656" i="7"/>
  <c r="BL656" i="7" s="1"/>
  <c r="BM656" i="7" s="1"/>
  <c r="BC656" i="7"/>
  <c r="DP655" i="7"/>
  <c r="DQ655" i="7" s="1"/>
  <c r="G655" i="7" s="1"/>
  <c r="CV655" i="7"/>
  <c r="CW655" i="7" s="1"/>
  <c r="BL655" i="7"/>
  <c r="BM655" i="7" s="1"/>
  <c r="BK655" i="7"/>
  <c r="BC655" i="7"/>
  <c r="DQ654" i="7"/>
  <c r="DP654" i="7"/>
  <c r="CV654" i="7"/>
  <c r="CW654" i="7" s="1"/>
  <c r="G654" i="7" s="1"/>
  <c r="BK654" i="7"/>
  <c r="BL654" i="7" s="1"/>
  <c r="BM654" i="7" s="1"/>
  <c r="BC654" i="7"/>
  <c r="DP653" i="7"/>
  <c r="DQ653" i="7" s="1"/>
  <c r="CV653" i="7"/>
  <c r="CW653" i="7" s="1"/>
  <c r="BK653" i="7"/>
  <c r="BL653" i="7" s="1"/>
  <c r="BM653" i="7" s="1"/>
  <c r="BC653" i="7"/>
  <c r="DQ652" i="7"/>
  <c r="G652" i="7" s="1"/>
  <c r="DP652" i="7"/>
  <c r="CW652" i="7"/>
  <c r="CV652" i="7"/>
  <c r="BM652" i="7"/>
  <c r="BK652" i="7"/>
  <c r="BL652" i="7" s="1"/>
  <c r="BC652" i="7"/>
  <c r="DQ651" i="7"/>
  <c r="DP651" i="7"/>
  <c r="CV651" i="7"/>
  <c r="CW651" i="7" s="1"/>
  <c r="BL651" i="7"/>
  <c r="BM651" i="7" s="1"/>
  <c r="BK651" i="7"/>
  <c r="BC651" i="7"/>
  <c r="DQ650" i="7"/>
  <c r="DP650" i="7"/>
  <c r="CV650" i="7"/>
  <c r="CW650" i="7" s="1"/>
  <c r="G650" i="7" s="1"/>
  <c r="BM650" i="7"/>
  <c r="BK650" i="7"/>
  <c r="BL650" i="7" s="1"/>
  <c r="BC650" i="7"/>
  <c r="DP649" i="7"/>
  <c r="DQ649" i="7" s="1"/>
  <c r="G649" i="7" s="1"/>
  <c r="CV649" i="7"/>
  <c r="CW649" i="7" s="1"/>
  <c r="BK649" i="7"/>
  <c r="BL649" i="7" s="1"/>
  <c r="BM649" i="7" s="1"/>
  <c r="BC649" i="7"/>
  <c r="DQ648" i="7"/>
  <c r="G648" i="7" s="1"/>
  <c r="DP648" i="7"/>
  <c r="CW648" i="7"/>
  <c r="CV648" i="7"/>
  <c r="BK648" i="7"/>
  <c r="BL648" i="7" s="1"/>
  <c r="BM648" i="7" s="1"/>
  <c r="BC648" i="7"/>
  <c r="DQ647" i="7"/>
  <c r="G647" i="7" s="1"/>
  <c r="DP647" i="7"/>
  <c r="CV647" i="7"/>
  <c r="CW647" i="7" s="1"/>
  <c r="BL647" i="7"/>
  <c r="BM647" i="7" s="1"/>
  <c r="BK647" i="7"/>
  <c r="BC647" i="7"/>
  <c r="DQ646" i="7"/>
  <c r="DP646" i="7"/>
  <c r="CV646" i="7"/>
  <c r="CW646" i="7" s="1"/>
  <c r="G646" i="7" s="1"/>
  <c r="BK646" i="7"/>
  <c r="BL646" i="7" s="1"/>
  <c r="BM646" i="7" s="1"/>
  <c r="BC646" i="7"/>
  <c r="DP645" i="7"/>
  <c r="DQ645" i="7" s="1"/>
  <c r="G645" i="7" s="1"/>
  <c r="CV645" i="7"/>
  <c r="CW645" i="7" s="1"/>
  <c r="BK645" i="7"/>
  <c r="BL645" i="7" s="1"/>
  <c r="BM645" i="7" s="1"/>
  <c r="BC645" i="7"/>
  <c r="DQ644" i="7"/>
  <c r="G644" i="7" s="1"/>
  <c r="DP644" i="7"/>
  <c r="CW644" i="7"/>
  <c r="CV644" i="7"/>
  <c r="BK644" i="7"/>
  <c r="BL644" i="7" s="1"/>
  <c r="BM644" i="7" s="1"/>
  <c r="BC644" i="7"/>
  <c r="DP643" i="7"/>
  <c r="DQ643" i="7" s="1"/>
  <c r="G643" i="7" s="1"/>
  <c r="CV643" i="7"/>
  <c r="CW643" i="7" s="1"/>
  <c r="BL643" i="7"/>
  <c r="BM643" i="7" s="1"/>
  <c r="BK643" i="7"/>
  <c r="BC643" i="7"/>
  <c r="DQ642" i="7"/>
  <c r="DP642" i="7"/>
  <c r="CV642" i="7"/>
  <c r="CW642" i="7" s="1"/>
  <c r="G642" i="7" s="1"/>
  <c r="BK642" i="7"/>
  <c r="BL642" i="7" s="1"/>
  <c r="BM642" i="7" s="1"/>
  <c r="BC642" i="7"/>
  <c r="DP641" i="7"/>
  <c r="DQ641" i="7" s="1"/>
  <c r="CV641" i="7"/>
  <c r="CW641" i="7" s="1"/>
  <c r="BK641" i="7"/>
  <c r="BL641" i="7" s="1"/>
  <c r="BM641" i="7" s="1"/>
  <c r="BC641" i="7"/>
  <c r="DQ640" i="7"/>
  <c r="G640" i="7" s="1"/>
  <c r="DP640" i="7"/>
  <c r="CW640" i="7"/>
  <c r="CV640" i="7"/>
  <c r="BM640" i="7"/>
  <c r="BK640" i="7"/>
  <c r="BL640" i="7" s="1"/>
  <c r="BC640" i="7"/>
  <c r="DQ639" i="7"/>
  <c r="DP639" i="7"/>
  <c r="CV639" i="7"/>
  <c r="CW639" i="7" s="1"/>
  <c r="BL639" i="7"/>
  <c r="BM639" i="7" s="1"/>
  <c r="BK639" i="7"/>
  <c r="BC639" i="7"/>
  <c r="DQ638" i="7"/>
  <c r="DP638" i="7"/>
  <c r="CV638" i="7"/>
  <c r="CW638" i="7" s="1"/>
  <c r="G638" i="7" s="1"/>
  <c r="BM638" i="7"/>
  <c r="BK638" i="7"/>
  <c r="BL638" i="7" s="1"/>
  <c r="BC638" i="7"/>
  <c r="DP637" i="7"/>
  <c r="DQ637" i="7" s="1"/>
  <c r="G637" i="7" s="1"/>
  <c r="CV637" i="7"/>
  <c r="CW637" i="7" s="1"/>
  <c r="BK637" i="7"/>
  <c r="BL637" i="7" s="1"/>
  <c r="BM637" i="7" s="1"/>
  <c r="BC637" i="7"/>
  <c r="DQ636" i="7"/>
  <c r="G636" i="7" s="1"/>
  <c r="DP636" i="7"/>
  <c r="CW636" i="7"/>
  <c r="CV636" i="7"/>
  <c r="BM636" i="7"/>
  <c r="BK636" i="7"/>
  <c r="BL636" i="7" s="1"/>
  <c r="BC636" i="7"/>
  <c r="DP635" i="7"/>
  <c r="DQ635" i="7" s="1"/>
  <c r="G635" i="7" s="1"/>
  <c r="CV635" i="7"/>
  <c r="CW635" i="7" s="1"/>
  <c r="BM635" i="7"/>
  <c r="BL635" i="7"/>
  <c r="BK635" i="7"/>
  <c r="BC635" i="7"/>
  <c r="DQ634" i="7"/>
  <c r="DP634" i="7"/>
  <c r="CV634" i="7"/>
  <c r="CW634" i="7" s="1"/>
  <c r="BM634" i="7"/>
  <c r="BK634" i="7"/>
  <c r="BL634" i="7" s="1"/>
  <c r="BC634" i="7"/>
  <c r="G634" i="7"/>
  <c r="DP633" i="7"/>
  <c r="DQ633" i="7" s="1"/>
  <c r="CV633" i="7"/>
  <c r="CW633" i="7" s="1"/>
  <c r="BK633" i="7"/>
  <c r="BL633" i="7" s="1"/>
  <c r="BM633" i="7" s="1"/>
  <c r="BC633" i="7"/>
  <c r="DQ632" i="7"/>
  <c r="G632" i="7" s="1"/>
  <c r="DP632" i="7"/>
  <c r="CW632" i="7"/>
  <c r="CV632" i="7"/>
  <c r="BM632" i="7"/>
  <c r="BK632" i="7"/>
  <c r="BL632" i="7" s="1"/>
  <c r="BC632" i="7"/>
  <c r="DQ631" i="7"/>
  <c r="DP631" i="7"/>
  <c r="CV631" i="7"/>
  <c r="CW631" i="7" s="1"/>
  <c r="BM631" i="7"/>
  <c r="BL631" i="7"/>
  <c r="BK631" i="7"/>
  <c r="BC631" i="7"/>
  <c r="DQ630" i="7"/>
  <c r="DP630" i="7"/>
  <c r="CV630" i="7"/>
  <c r="CW630" i="7" s="1"/>
  <c r="BK630" i="7"/>
  <c r="BL630" i="7" s="1"/>
  <c r="BM630" i="7" s="1"/>
  <c r="BC630" i="7"/>
  <c r="G630" i="7"/>
  <c r="DP629" i="7"/>
  <c r="DQ629" i="7" s="1"/>
  <c r="CV629" i="7"/>
  <c r="CW629" i="7" s="1"/>
  <c r="BK629" i="7"/>
  <c r="BL629" i="7" s="1"/>
  <c r="BM629" i="7" s="1"/>
  <c r="BC629" i="7"/>
  <c r="DQ628" i="7"/>
  <c r="G628" i="7" s="1"/>
  <c r="DP628" i="7"/>
  <c r="CW628" i="7"/>
  <c r="CV628" i="7"/>
  <c r="BK628" i="7"/>
  <c r="BL628" i="7" s="1"/>
  <c r="BM628" i="7" s="1"/>
  <c r="BC628" i="7"/>
  <c r="DP627" i="7"/>
  <c r="DQ627" i="7" s="1"/>
  <c r="CV627" i="7"/>
  <c r="CW627" i="7" s="1"/>
  <c r="BL627" i="7"/>
  <c r="BM627" i="7" s="1"/>
  <c r="BK627" i="7"/>
  <c r="BI627" i="7"/>
  <c r="BC627" i="7"/>
  <c r="DQ626" i="7"/>
  <c r="DP626" i="7"/>
  <c r="CW626" i="7"/>
  <c r="CV626" i="7"/>
  <c r="BL626" i="7"/>
  <c r="BM626" i="7" s="1"/>
  <c r="BK626" i="7"/>
  <c r="BC626" i="7"/>
  <c r="DQ625" i="7"/>
  <c r="G625" i="7" s="1"/>
  <c r="DP625" i="7"/>
  <c r="CV625" i="7"/>
  <c r="CW625" i="7" s="1"/>
  <c r="BL625" i="7"/>
  <c r="BM625" i="7" s="1"/>
  <c r="BK625" i="7"/>
  <c r="BC625" i="7"/>
  <c r="DP624" i="7"/>
  <c r="DQ624" i="7" s="1"/>
  <c r="CV624" i="7"/>
  <c r="CW624" i="7" s="1"/>
  <c r="BK624" i="7"/>
  <c r="BL624" i="7" s="1"/>
  <c r="BM624" i="7" s="1"/>
  <c r="BC624" i="7"/>
  <c r="DQ623" i="7"/>
  <c r="DP623" i="7"/>
  <c r="CV623" i="7"/>
  <c r="CW623" i="7" s="1"/>
  <c r="BM623" i="7"/>
  <c r="BK623" i="7"/>
  <c r="BL623" i="7" s="1"/>
  <c r="BC623" i="7"/>
  <c r="G623" i="7"/>
  <c r="DQ622" i="7"/>
  <c r="DP622" i="7"/>
  <c r="CW622" i="7"/>
  <c r="CV622" i="7"/>
  <c r="BL622" i="7"/>
  <c r="BM622" i="7" s="1"/>
  <c r="BK622" i="7"/>
  <c r="BC622" i="7"/>
  <c r="DQ621" i="7"/>
  <c r="DP621" i="7"/>
  <c r="CV621" i="7"/>
  <c r="CW621" i="7" s="1"/>
  <c r="BL621" i="7"/>
  <c r="BM621" i="7" s="1"/>
  <c r="BK621" i="7"/>
  <c r="BI621" i="7"/>
  <c r="BC621" i="7"/>
  <c r="DQ620" i="7"/>
  <c r="DP620" i="7"/>
  <c r="CW620" i="7"/>
  <c r="CV620" i="7"/>
  <c r="BM620" i="7"/>
  <c r="BL620" i="7"/>
  <c r="BK620" i="7"/>
  <c r="G620" i="7"/>
  <c r="DQ619" i="7"/>
  <c r="DP619" i="7"/>
  <c r="CW619" i="7"/>
  <c r="CV619" i="7"/>
  <c r="BM619" i="7"/>
  <c r="BK619" i="7"/>
  <c r="BL619" i="7" s="1"/>
  <c r="BC619" i="7"/>
  <c r="G619" i="7"/>
  <c r="DQ618" i="7"/>
  <c r="DP618" i="7"/>
  <c r="CW618" i="7"/>
  <c r="CV618" i="7"/>
  <c r="BK618" i="7"/>
  <c r="BL618" i="7" s="1"/>
  <c r="BM618" i="7" s="1"/>
  <c r="BC618" i="7"/>
  <c r="DQ617" i="7"/>
  <c r="DP617" i="7"/>
  <c r="CW617" i="7"/>
  <c r="CV617" i="7"/>
  <c r="BK617" i="7"/>
  <c r="BL617" i="7" s="1"/>
  <c r="BM617" i="7" s="1"/>
  <c r="BC617" i="7"/>
  <c r="G617" i="7"/>
  <c r="DQ616" i="7"/>
  <c r="G616" i="7" s="1"/>
  <c r="DP616" i="7"/>
  <c r="CV616" i="7"/>
  <c r="CW616" i="7" s="1"/>
  <c r="BL616" i="7"/>
  <c r="BM616" i="7" s="1"/>
  <c r="BK616" i="7"/>
  <c r="BC616" i="7"/>
  <c r="DQ615" i="7"/>
  <c r="DP615" i="7"/>
  <c r="CW615" i="7"/>
  <c r="CV615" i="7"/>
  <c r="BK615" i="7"/>
  <c r="BL615" i="7" s="1"/>
  <c r="BM615" i="7" s="1"/>
  <c r="BC615" i="7"/>
  <c r="G615" i="7"/>
  <c r="DQ614" i="7"/>
  <c r="G614" i="7" s="1"/>
  <c r="DP614" i="7"/>
  <c r="CW614" i="7"/>
  <c r="CV614" i="7"/>
  <c r="BK614" i="7"/>
  <c r="BL614" i="7" s="1"/>
  <c r="BM614" i="7" s="1"/>
  <c r="BC614" i="7"/>
  <c r="DP613" i="7"/>
  <c r="DQ613" i="7" s="1"/>
  <c r="G613" i="7" s="1"/>
  <c r="CV613" i="7"/>
  <c r="CW613" i="7" s="1"/>
  <c r="BL613" i="7"/>
  <c r="BM613" i="7" s="1"/>
  <c r="BK613" i="7"/>
  <c r="BC613" i="7"/>
  <c r="DP612" i="7"/>
  <c r="DQ612" i="7" s="1"/>
  <c r="G612" i="7" s="1"/>
  <c r="CV612" i="7"/>
  <c r="CW612" i="7" s="1"/>
  <c r="BK612" i="7"/>
  <c r="BL612" i="7" s="1"/>
  <c r="BM612" i="7" s="1"/>
  <c r="BI612" i="7"/>
  <c r="BC612" i="7"/>
  <c r="DP611" i="7"/>
  <c r="DQ611" i="7" s="1"/>
  <c r="G611" i="7" s="1"/>
  <c r="CW611" i="7"/>
  <c r="CV611" i="7"/>
  <c r="BL611" i="7"/>
  <c r="BM611" i="7" s="1"/>
  <c r="BK611" i="7"/>
  <c r="BI611" i="7"/>
  <c r="BC611" i="7"/>
  <c r="DQ610" i="7"/>
  <c r="DP610" i="7"/>
  <c r="CW610" i="7"/>
  <c r="CV610" i="7"/>
  <c r="BL610" i="7"/>
  <c r="BM610" i="7" s="1"/>
  <c r="BK610" i="7"/>
  <c r="BC610" i="7"/>
  <c r="G610" i="7"/>
  <c r="DQ609" i="7"/>
  <c r="G609" i="7" s="1"/>
  <c r="DP609" i="7"/>
  <c r="CV609" i="7"/>
  <c r="CW609" i="7" s="1"/>
  <c r="BM609" i="7"/>
  <c r="BK609" i="7"/>
  <c r="BL609" i="7" s="1"/>
  <c r="BC609" i="7"/>
  <c r="DP608" i="7"/>
  <c r="DQ608" i="7" s="1"/>
  <c r="CW608" i="7"/>
  <c r="CV608" i="7"/>
  <c r="BK608" i="7"/>
  <c r="BL608" i="7" s="1"/>
  <c r="BM608" i="7" s="1"/>
  <c r="BI608" i="7"/>
  <c r="BC608" i="7"/>
  <c r="G608" i="7"/>
  <c r="DP607" i="7"/>
  <c r="DQ607" i="7" s="1"/>
  <c r="G607" i="7" s="1"/>
  <c r="CV607" i="7"/>
  <c r="CW607" i="7" s="1"/>
  <c r="BL607" i="7"/>
  <c r="BM607" i="7" s="1"/>
  <c r="BK607" i="7"/>
  <c r="BC607" i="7"/>
  <c r="DQ606" i="7"/>
  <c r="DP606" i="7"/>
  <c r="CV606" i="7"/>
  <c r="CW606" i="7" s="1"/>
  <c r="BL606" i="7"/>
  <c r="BM606" i="7" s="1"/>
  <c r="BK606" i="7"/>
  <c r="BC606" i="7"/>
  <c r="DQ605" i="7"/>
  <c r="DP605" i="7"/>
  <c r="CV605" i="7"/>
  <c r="CW605" i="7" s="1"/>
  <c r="G605" i="7" s="1"/>
  <c r="BK605" i="7"/>
  <c r="BL605" i="7" s="1"/>
  <c r="BM605" i="7" s="1"/>
  <c r="BC605" i="7"/>
  <c r="DQ604" i="7"/>
  <c r="G604" i="7" s="1"/>
  <c r="DP604" i="7"/>
  <c r="CW604" i="7"/>
  <c r="CV604" i="7"/>
  <c r="BK604" i="7"/>
  <c r="BL604" i="7" s="1"/>
  <c r="BM604" i="7" s="1"/>
  <c r="BC604" i="7"/>
  <c r="DP603" i="7"/>
  <c r="DQ603" i="7" s="1"/>
  <c r="G603" i="7" s="1"/>
  <c r="CV603" i="7"/>
  <c r="CW603" i="7" s="1"/>
  <c r="BK603" i="7"/>
  <c r="BL603" i="7" s="1"/>
  <c r="BM603" i="7" s="1"/>
  <c r="BC603" i="7"/>
  <c r="DP602" i="7"/>
  <c r="DQ602" i="7" s="1"/>
  <c r="G602" i="7" s="1"/>
  <c r="CV602" i="7"/>
  <c r="CW602" i="7" s="1"/>
  <c r="BM602" i="7"/>
  <c r="BK602" i="7"/>
  <c r="BL602" i="7" s="1"/>
  <c r="BC602" i="7"/>
  <c r="DQ601" i="7"/>
  <c r="DP601" i="7"/>
  <c r="CV601" i="7"/>
  <c r="CW601" i="7" s="1"/>
  <c r="G601" i="7" s="1"/>
  <c r="BK601" i="7"/>
  <c r="BL601" i="7" s="1"/>
  <c r="BM601" i="7" s="1"/>
  <c r="BC601" i="7"/>
  <c r="DQ600" i="7"/>
  <c r="G600" i="7" s="1"/>
  <c r="DP600" i="7"/>
  <c r="CV600" i="7"/>
  <c r="CW600" i="7" s="1"/>
  <c r="BL600" i="7"/>
  <c r="BM600" i="7" s="1"/>
  <c r="BK600" i="7"/>
  <c r="BC600" i="7"/>
  <c r="DP599" i="7"/>
  <c r="DQ599" i="7" s="1"/>
  <c r="G599" i="7" s="1"/>
  <c r="CW599" i="7"/>
  <c r="CV599" i="7"/>
  <c r="BL599" i="7"/>
  <c r="BM599" i="7" s="1"/>
  <c r="BK599" i="7"/>
  <c r="BC599" i="7"/>
  <c r="DP598" i="7"/>
  <c r="DQ598" i="7" s="1"/>
  <c r="CW598" i="7"/>
  <c r="G598" i="7" s="1"/>
  <c r="CV598" i="7"/>
  <c r="BL598" i="7"/>
  <c r="BM598" i="7" s="1"/>
  <c r="BK598" i="7"/>
  <c r="BC598" i="7"/>
  <c r="DQ597" i="7"/>
  <c r="DP597" i="7"/>
  <c r="CW597" i="7"/>
  <c r="CV597" i="7"/>
  <c r="BL597" i="7"/>
  <c r="BM597" i="7" s="1"/>
  <c r="BK597" i="7"/>
  <c r="BI597" i="7"/>
  <c r="BC597" i="7"/>
  <c r="G597" i="7"/>
  <c r="DP596" i="7"/>
  <c r="DQ596" i="7" s="1"/>
  <c r="G596" i="7" s="1"/>
  <c r="CW596" i="7"/>
  <c r="CV596" i="7"/>
  <c r="BK596" i="7"/>
  <c r="BL596" i="7" s="1"/>
  <c r="BM596" i="7" s="1"/>
  <c r="BC596" i="7"/>
  <c r="DP595" i="7"/>
  <c r="DQ595" i="7" s="1"/>
  <c r="G595" i="7" s="1"/>
  <c r="CV595" i="7"/>
  <c r="CW595" i="7" s="1"/>
  <c r="BM595" i="7"/>
  <c r="BL595" i="7"/>
  <c r="BI595" i="7"/>
  <c r="BC595" i="7"/>
  <c r="DP594" i="7"/>
  <c r="DQ594" i="7" s="1"/>
  <c r="G594" i="7" s="1"/>
  <c r="CV594" i="7"/>
  <c r="CW594" i="7" s="1"/>
  <c r="BM594" i="7"/>
  <c r="BK594" i="7"/>
  <c r="BL594" i="7" s="1"/>
  <c r="BC594" i="7"/>
  <c r="DP593" i="7"/>
  <c r="DQ593" i="7" s="1"/>
  <c r="CW593" i="7"/>
  <c r="CV593" i="7"/>
  <c r="BL593" i="7"/>
  <c r="BM593" i="7" s="1"/>
  <c r="BK593" i="7"/>
  <c r="BC593" i="7"/>
  <c r="G593" i="7"/>
  <c r="DP592" i="7"/>
  <c r="DQ592" i="7" s="1"/>
  <c r="G592" i="7" s="1"/>
  <c r="CW592" i="7"/>
  <c r="CV592" i="7"/>
  <c r="BM592" i="7"/>
  <c r="BL592" i="7"/>
  <c r="BK592" i="7"/>
  <c r="BC592" i="7"/>
  <c r="DP591" i="7"/>
  <c r="DQ591" i="7" s="1"/>
  <c r="G591" i="7" s="1"/>
  <c r="CW591" i="7"/>
  <c r="CV591" i="7"/>
  <c r="BL591" i="7"/>
  <c r="BM591" i="7" s="1"/>
  <c r="BK591" i="7"/>
  <c r="BC591" i="7"/>
  <c r="DP590" i="7"/>
  <c r="DQ590" i="7" s="1"/>
  <c r="CW590" i="7"/>
  <c r="G590" i="7" s="1"/>
  <c r="CV590" i="7"/>
  <c r="BL590" i="7"/>
  <c r="BM590" i="7" s="1"/>
  <c r="BK590" i="7"/>
  <c r="BC590" i="7"/>
  <c r="DP589" i="7"/>
  <c r="DQ589" i="7" s="1"/>
  <c r="CW589" i="7"/>
  <c r="CV589" i="7"/>
  <c r="BL589" i="7"/>
  <c r="BM589" i="7" s="1"/>
  <c r="BK589" i="7"/>
  <c r="BC589" i="7"/>
  <c r="G589" i="7"/>
  <c r="DQ588" i="7"/>
  <c r="DP588" i="7"/>
  <c r="CW588" i="7"/>
  <c r="CV588" i="7"/>
  <c r="BL588" i="7"/>
  <c r="BM588" i="7" s="1"/>
  <c r="BK588" i="7"/>
  <c r="BC588" i="7"/>
  <c r="G588" i="7"/>
  <c r="DQ587" i="7"/>
  <c r="DP587" i="7"/>
  <c r="CW587" i="7"/>
  <c r="CV587" i="7"/>
  <c r="BL587" i="7"/>
  <c r="BM587" i="7" s="1"/>
  <c r="BK587" i="7"/>
  <c r="BC587" i="7"/>
  <c r="DQ586" i="7"/>
  <c r="DP586" i="7"/>
  <c r="CV586" i="7"/>
  <c r="CW586" i="7" s="1"/>
  <c r="BK586" i="7"/>
  <c r="BL586" i="7" s="1"/>
  <c r="BM586" i="7" s="1"/>
  <c r="BI586" i="7"/>
  <c r="BC586" i="7"/>
  <c r="DQ585" i="7"/>
  <c r="DP585" i="7"/>
  <c r="CW585" i="7"/>
  <c r="CV585" i="7"/>
  <c r="BK585" i="7"/>
  <c r="BL585" i="7" s="1"/>
  <c r="BM585" i="7" s="1"/>
  <c r="BC585" i="7"/>
  <c r="G585" i="7"/>
  <c r="DQ584" i="7"/>
  <c r="G584" i="7" s="1"/>
  <c r="DP584" i="7"/>
  <c r="CV584" i="7"/>
  <c r="CW584" i="7" s="1"/>
  <c r="BM584" i="7"/>
  <c r="BK584" i="7"/>
  <c r="BL584" i="7" s="1"/>
  <c r="BC584" i="7"/>
  <c r="DP583" i="7"/>
  <c r="DQ583" i="7" s="1"/>
  <c r="G583" i="7" s="1"/>
  <c r="CV583" i="7"/>
  <c r="CW583" i="7" s="1"/>
  <c r="BM583" i="7"/>
  <c r="BK583" i="7"/>
  <c r="BL583" i="7" s="1"/>
  <c r="BC583" i="7"/>
  <c r="DP582" i="7"/>
  <c r="DQ582" i="7" s="1"/>
  <c r="G582" i="7" s="1"/>
  <c r="CW582" i="7"/>
  <c r="CV582" i="7"/>
  <c r="BM582" i="7"/>
  <c r="BL582" i="7"/>
  <c r="BK582" i="7"/>
  <c r="BC582" i="7"/>
  <c r="DQ581" i="7"/>
  <c r="DP581" i="7"/>
  <c r="CV581" i="7"/>
  <c r="CW581" i="7" s="1"/>
  <c r="G581" i="7" s="1"/>
  <c r="BL581" i="7"/>
  <c r="BM581" i="7" s="1"/>
  <c r="BK581" i="7"/>
  <c r="BC581" i="7"/>
  <c r="DQ580" i="7"/>
  <c r="G580" i="7" s="1"/>
  <c r="DP580" i="7"/>
  <c r="CV580" i="7"/>
  <c r="CW580" i="7" s="1"/>
  <c r="BM580" i="7"/>
  <c r="BK580" i="7"/>
  <c r="BL580" i="7" s="1"/>
  <c r="BC580" i="7"/>
  <c r="DQ579" i="7"/>
  <c r="DP579" i="7"/>
  <c r="CV579" i="7"/>
  <c r="CW579" i="7" s="1"/>
  <c r="G579" i="7" s="1"/>
  <c r="BM579" i="7"/>
  <c r="BK579" i="7"/>
  <c r="BL579" i="7" s="1"/>
  <c r="BC579" i="7"/>
  <c r="DQ578" i="7"/>
  <c r="DP578" i="7"/>
  <c r="CV578" i="7"/>
  <c r="CW578" i="7" s="1"/>
  <c r="BK578" i="7"/>
  <c r="BL578" i="7" s="1"/>
  <c r="BM578" i="7" s="1"/>
  <c r="BI578" i="7"/>
  <c r="BC578" i="7"/>
  <c r="G578" i="7"/>
  <c r="DQ577" i="7"/>
  <c r="G577" i="7" s="1"/>
  <c r="DP577" i="7"/>
  <c r="CW577" i="7"/>
  <c r="CV577" i="7"/>
  <c r="BL577" i="7"/>
  <c r="BM577" i="7" s="1"/>
  <c r="BK577" i="7"/>
  <c r="BC577" i="7"/>
  <c r="DQ576" i="7"/>
  <c r="DP576" i="7"/>
  <c r="CV576" i="7"/>
  <c r="CW576" i="7" s="1"/>
  <c r="BK576" i="7"/>
  <c r="BL576" i="7" s="1"/>
  <c r="BM576" i="7" s="1"/>
  <c r="BC576" i="7"/>
  <c r="DQ575" i="7"/>
  <c r="DP575" i="7"/>
  <c r="CW575" i="7"/>
  <c r="CV575" i="7"/>
  <c r="BK575" i="7"/>
  <c r="BL575" i="7" s="1"/>
  <c r="BM575" i="7" s="1"/>
  <c r="BC575" i="7"/>
  <c r="G575" i="7"/>
  <c r="DQ574" i="7"/>
  <c r="G574" i="7" s="1"/>
  <c r="DP574" i="7"/>
  <c r="CW574" i="7"/>
  <c r="CV574" i="7"/>
  <c r="BK574" i="7"/>
  <c r="BL574" i="7" s="1"/>
  <c r="BM574" i="7" s="1"/>
  <c r="BC574" i="7"/>
  <c r="DQ573" i="7"/>
  <c r="DP573" i="7"/>
  <c r="CW573" i="7"/>
  <c r="CV573" i="7"/>
  <c r="BL573" i="7"/>
  <c r="BM573" i="7" s="1"/>
  <c r="BK573" i="7"/>
  <c r="BC573" i="7"/>
  <c r="G573" i="7"/>
  <c r="DQ572" i="7"/>
  <c r="DP572" i="7"/>
  <c r="CW572" i="7"/>
  <c r="CV572" i="7"/>
  <c r="BK572" i="7"/>
  <c r="BL572" i="7" s="1"/>
  <c r="BM572" i="7" s="1"/>
  <c r="BC572" i="7"/>
  <c r="DQ571" i="7"/>
  <c r="DP571" i="7"/>
  <c r="CV571" i="7"/>
  <c r="CW571" i="7" s="1"/>
  <c r="G571" i="7" s="1"/>
  <c r="BL571" i="7"/>
  <c r="BM571" i="7" s="1"/>
  <c r="BK571" i="7"/>
  <c r="BC571" i="7"/>
  <c r="DQ570" i="7"/>
  <c r="DP570" i="7"/>
  <c r="CW570" i="7"/>
  <c r="CV570" i="7"/>
  <c r="BK570" i="7"/>
  <c r="BL570" i="7" s="1"/>
  <c r="BM570" i="7" s="1"/>
  <c r="BC570" i="7"/>
  <c r="G570" i="7"/>
  <c r="DQ569" i="7"/>
  <c r="DP569" i="7"/>
  <c r="CW569" i="7"/>
  <c r="CV569" i="7"/>
  <c r="BL569" i="7"/>
  <c r="BM569" i="7" s="1"/>
  <c r="BK569" i="7"/>
  <c r="BC569" i="7"/>
  <c r="DQ568" i="7"/>
  <c r="DP568" i="7"/>
  <c r="CV568" i="7"/>
  <c r="CW568" i="7" s="1"/>
  <c r="BK568" i="7"/>
  <c r="BL568" i="7" s="1"/>
  <c r="BM568" i="7" s="1"/>
  <c r="BC568" i="7"/>
  <c r="DQ567" i="7"/>
  <c r="DP567" i="7"/>
  <c r="CW567" i="7"/>
  <c r="CV567" i="7"/>
  <c r="BK567" i="7"/>
  <c r="BL567" i="7" s="1"/>
  <c r="BM567" i="7" s="1"/>
  <c r="BC567" i="7"/>
  <c r="G567" i="7"/>
  <c r="DQ566" i="7"/>
  <c r="DP566" i="7"/>
  <c r="CW566" i="7"/>
  <c r="CV566" i="7"/>
  <c r="BK566" i="7"/>
  <c r="BL566" i="7" s="1"/>
  <c r="BM566" i="7" s="1"/>
  <c r="BC566" i="7"/>
  <c r="G566" i="7"/>
  <c r="DP565" i="7"/>
  <c r="DQ565" i="7" s="1"/>
  <c r="CW565" i="7"/>
  <c r="CV565" i="7"/>
  <c r="BL565" i="7"/>
  <c r="BM565" i="7" s="1"/>
  <c r="BK565" i="7"/>
  <c r="BC565" i="7"/>
  <c r="DP564" i="7"/>
  <c r="DQ564" i="7" s="1"/>
  <c r="G564" i="7" s="1"/>
  <c r="CW564" i="7"/>
  <c r="CV564" i="7"/>
  <c r="BK564" i="7"/>
  <c r="BL564" i="7" s="1"/>
  <c r="BM564" i="7" s="1"/>
  <c r="BC564" i="7"/>
  <c r="DQ563" i="7"/>
  <c r="DP563" i="7"/>
  <c r="CW563" i="7"/>
  <c r="CV563" i="7"/>
  <c r="BL563" i="7"/>
  <c r="BM563" i="7" s="1"/>
  <c r="BK563" i="7"/>
  <c r="BC563" i="7"/>
  <c r="G563" i="7"/>
  <c r="DQ562" i="7"/>
  <c r="G562" i="7" s="1"/>
  <c r="DP562" i="7"/>
  <c r="CW562" i="7"/>
  <c r="CV562" i="7"/>
  <c r="BL562" i="7"/>
  <c r="BM562" i="7" s="1"/>
  <c r="BK562" i="7"/>
  <c r="BC562" i="7"/>
  <c r="DQ561" i="7"/>
  <c r="G561" i="7" s="1"/>
  <c r="DP561" i="7"/>
  <c r="CV561" i="7"/>
  <c r="CW561" i="7" s="1"/>
  <c r="BL561" i="7"/>
  <c r="BM561" i="7" s="1"/>
  <c r="BK561" i="7"/>
  <c r="BC561" i="7"/>
  <c r="DQ560" i="7"/>
  <c r="DP560" i="7"/>
  <c r="CV560" i="7"/>
  <c r="CW560" i="7" s="1"/>
  <c r="BM560" i="7"/>
  <c r="BL560" i="7"/>
  <c r="BK560" i="7"/>
  <c r="BC560" i="7"/>
  <c r="G560" i="7"/>
  <c r="DQ559" i="7"/>
  <c r="DP559" i="7"/>
  <c r="CV559" i="7"/>
  <c r="CW559" i="7" s="1"/>
  <c r="G559" i="7" s="1"/>
  <c r="BK559" i="7"/>
  <c r="BL559" i="7" s="1"/>
  <c r="BM559" i="7" s="1"/>
  <c r="BC559" i="7"/>
  <c r="DQ558" i="7"/>
  <c r="DP558" i="7"/>
  <c r="CW558" i="7"/>
  <c r="CV558" i="7"/>
  <c r="BL558" i="7"/>
  <c r="BM558" i="7" s="1"/>
  <c r="BK558" i="7"/>
  <c r="BC558" i="7"/>
  <c r="DP557" i="7"/>
  <c r="DQ557" i="7" s="1"/>
  <c r="G557" i="7" s="1"/>
  <c r="CW557" i="7"/>
  <c r="CV557" i="7"/>
  <c r="BL557" i="7"/>
  <c r="BM557" i="7" s="1"/>
  <c r="BK557" i="7"/>
  <c r="BC557" i="7"/>
  <c r="DQ556" i="7"/>
  <c r="DP556" i="7"/>
  <c r="CW556" i="7"/>
  <c r="CV556" i="7"/>
  <c r="BK556" i="7"/>
  <c r="BL556" i="7" s="1"/>
  <c r="BM556" i="7" s="1"/>
  <c r="BC556" i="7"/>
  <c r="DQ555" i="7"/>
  <c r="DP555" i="7"/>
  <c r="CV555" i="7"/>
  <c r="CW555" i="7" s="1"/>
  <c r="BL555" i="7"/>
  <c r="BM555" i="7" s="1"/>
  <c r="BK555" i="7"/>
  <c r="BI555" i="7"/>
  <c r="BC555" i="7"/>
  <c r="G555" i="7"/>
  <c r="DP554" i="7"/>
  <c r="DQ554" i="7" s="1"/>
  <c r="CW554" i="7"/>
  <c r="CV554" i="7"/>
  <c r="BK554" i="7"/>
  <c r="BL554" i="7" s="1"/>
  <c r="BM554" i="7" s="1"/>
  <c r="BC554" i="7"/>
  <c r="G554" i="7"/>
  <c r="DQ553" i="7"/>
  <c r="DP553" i="7"/>
  <c r="CW553" i="7"/>
  <c r="CV553" i="7"/>
  <c r="BM553" i="7"/>
  <c r="BL553" i="7"/>
  <c r="BK553" i="7"/>
  <c r="BI553" i="7"/>
  <c r="BC553" i="7"/>
  <c r="G553" i="7"/>
  <c r="DP552" i="7"/>
  <c r="DQ552" i="7" s="1"/>
  <c r="G552" i="7" s="1"/>
  <c r="CW552" i="7"/>
  <c r="CV552" i="7"/>
  <c r="BK552" i="7"/>
  <c r="BL552" i="7" s="1"/>
  <c r="BM552" i="7" s="1"/>
  <c r="BC552" i="7"/>
  <c r="DP551" i="7"/>
  <c r="DQ551" i="7" s="1"/>
  <c r="CW551" i="7"/>
  <c r="CV551" i="7"/>
  <c r="BK551" i="7"/>
  <c r="BL551" i="7" s="1"/>
  <c r="BM551" i="7" s="1"/>
  <c r="BC551" i="7"/>
  <c r="DQ550" i="7"/>
  <c r="DP550" i="7"/>
  <c r="CV550" i="7"/>
  <c r="CW550" i="7" s="1"/>
  <c r="BK550" i="7"/>
  <c r="BL550" i="7" s="1"/>
  <c r="BM550" i="7" s="1"/>
  <c r="BC550" i="7"/>
  <c r="G550" i="7"/>
  <c r="DQ549" i="7"/>
  <c r="G549" i="7" s="1"/>
  <c r="DP549" i="7"/>
  <c r="CV549" i="7"/>
  <c r="CW549" i="7" s="1"/>
  <c r="BK549" i="7"/>
  <c r="BL549" i="7" s="1"/>
  <c r="BM549" i="7" s="1"/>
  <c r="BC549" i="7"/>
  <c r="DQ548" i="7"/>
  <c r="DP548" i="7"/>
  <c r="CV548" i="7"/>
  <c r="CW548" i="7" s="1"/>
  <c r="BM548" i="7"/>
  <c r="BK548" i="7"/>
  <c r="BL548" i="7" s="1"/>
  <c r="BC548" i="7"/>
  <c r="DP547" i="7"/>
  <c r="DQ547" i="7" s="1"/>
  <c r="G547" i="7" s="1"/>
  <c r="CW547" i="7"/>
  <c r="CV547" i="7"/>
  <c r="BL547" i="7"/>
  <c r="BM547" i="7" s="1"/>
  <c r="BK547" i="7"/>
  <c r="BC547" i="7"/>
  <c r="DQ546" i="7"/>
  <c r="DP546" i="7"/>
  <c r="CV546" i="7"/>
  <c r="CW546" i="7" s="1"/>
  <c r="BM546" i="7"/>
  <c r="BK546" i="7"/>
  <c r="BL546" i="7" s="1"/>
  <c r="BC546" i="7"/>
  <c r="DP545" i="7"/>
  <c r="DQ545" i="7" s="1"/>
  <c r="CV545" i="7"/>
  <c r="CW545" i="7" s="1"/>
  <c r="BK545" i="7"/>
  <c r="BL545" i="7" s="1"/>
  <c r="BM545" i="7" s="1"/>
  <c r="BC545" i="7"/>
  <c r="G545" i="7"/>
  <c r="DQ544" i="7"/>
  <c r="G544" i="7" s="1"/>
  <c r="DP544" i="7"/>
  <c r="CV544" i="7"/>
  <c r="CW544" i="7" s="1"/>
  <c r="BM544" i="7"/>
  <c r="BK544" i="7"/>
  <c r="BL544" i="7" s="1"/>
  <c r="BC544" i="7"/>
  <c r="DQ543" i="7"/>
  <c r="DP543" i="7"/>
  <c r="CV543" i="7"/>
  <c r="CW543" i="7" s="1"/>
  <c r="BM543" i="7"/>
  <c r="BL543" i="7"/>
  <c r="BK543" i="7"/>
  <c r="BC543" i="7"/>
  <c r="DQ542" i="7"/>
  <c r="G542" i="7" s="1"/>
  <c r="DP542" i="7"/>
  <c r="CV542" i="7"/>
  <c r="CW542" i="7" s="1"/>
  <c r="BL542" i="7"/>
  <c r="BM542" i="7" s="1"/>
  <c r="BK542" i="7"/>
  <c r="BC542" i="7"/>
  <c r="DP541" i="7"/>
  <c r="DQ541" i="7" s="1"/>
  <c r="CV541" i="7"/>
  <c r="CW541" i="7" s="1"/>
  <c r="BK541" i="7"/>
  <c r="BL541" i="7" s="1"/>
  <c r="BM541" i="7" s="1"/>
  <c r="BC541" i="7"/>
  <c r="DP540" i="7"/>
  <c r="DQ540" i="7" s="1"/>
  <c r="G540" i="7" s="1"/>
  <c r="CW540" i="7"/>
  <c r="CV540" i="7"/>
  <c r="BK540" i="7"/>
  <c r="BL540" i="7" s="1"/>
  <c r="BM540" i="7" s="1"/>
  <c r="BC540" i="7"/>
  <c r="DP539" i="7"/>
  <c r="DQ539" i="7" s="1"/>
  <c r="G539" i="7" s="1"/>
  <c r="CV539" i="7"/>
  <c r="CW539" i="7" s="1"/>
  <c r="BK539" i="7"/>
  <c r="BL539" i="7" s="1"/>
  <c r="BM539" i="7" s="1"/>
  <c r="BC539" i="7"/>
  <c r="DQ538" i="7"/>
  <c r="G538" i="7" s="1"/>
  <c r="DP538" i="7"/>
  <c r="CV538" i="7"/>
  <c r="CW538" i="7" s="1"/>
  <c r="BK538" i="7"/>
  <c r="BL538" i="7" s="1"/>
  <c r="BM538" i="7" s="1"/>
  <c r="BI538" i="7"/>
  <c r="BC538" i="7"/>
  <c r="DQ537" i="7"/>
  <c r="DP537" i="7"/>
  <c r="CW537" i="7"/>
  <c r="G537" i="7" s="1"/>
  <c r="CV537" i="7"/>
  <c r="BK537" i="7"/>
  <c r="BL537" i="7" s="1"/>
  <c r="BM537" i="7" s="1"/>
  <c r="BC537" i="7"/>
  <c r="DQ536" i="7"/>
  <c r="DP536" i="7"/>
  <c r="CW536" i="7"/>
  <c r="CV536" i="7"/>
  <c r="BL536" i="7"/>
  <c r="BM536" i="7" s="1"/>
  <c r="BK536" i="7"/>
  <c r="BC536" i="7"/>
  <c r="DP535" i="7"/>
  <c r="DQ535" i="7" s="1"/>
  <c r="CW535" i="7"/>
  <c r="CV535" i="7"/>
  <c r="BK535" i="7"/>
  <c r="BL535" i="7" s="1"/>
  <c r="BM535" i="7" s="1"/>
  <c r="BC535" i="7"/>
  <c r="DQ534" i="7"/>
  <c r="DP534" i="7"/>
  <c r="CW534" i="7"/>
  <c r="G534" i="7" s="1"/>
  <c r="CV534" i="7"/>
  <c r="BL534" i="7"/>
  <c r="BM534" i="7" s="1"/>
  <c r="BK534" i="7"/>
  <c r="BC534" i="7"/>
  <c r="DQ533" i="7"/>
  <c r="G533" i="7" s="1"/>
  <c r="DP533" i="7"/>
  <c r="CW533" i="7"/>
  <c r="CV533" i="7"/>
  <c r="BL533" i="7"/>
  <c r="BM533" i="7" s="1"/>
  <c r="BK533" i="7"/>
  <c r="BI533" i="7"/>
  <c r="BC533" i="7"/>
  <c r="DQ532" i="7"/>
  <c r="G532" i="7" s="1"/>
  <c r="DP532" i="7"/>
  <c r="CW532" i="7"/>
  <c r="CV532" i="7"/>
  <c r="BM532" i="7"/>
  <c r="BL532" i="7"/>
  <c r="BK532" i="7"/>
  <c r="BC532" i="7"/>
  <c r="DP531" i="7"/>
  <c r="DQ531" i="7" s="1"/>
  <c r="CW531" i="7"/>
  <c r="CV531" i="7"/>
  <c r="BM531" i="7"/>
  <c r="BL531" i="7"/>
  <c r="BK531" i="7"/>
  <c r="BC531" i="7"/>
  <c r="DP530" i="7"/>
  <c r="DQ530" i="7" s="1"/>
  <c r="CV530" i="7"/>
  <c r="CW530" i="7" s="1"/>
  <c r="G530" i="7" s="1"/>
  <c r="BK530" i="7"/>
  <c r="BL530" i="7" s="1"/>
  <c r="BM530" i="7" s="1"/>
  <c r="BC530" i="7"/>
  <c r="DP529" i="7"/>
  <c r="DQ529" i="7" s="1"/>
  <c r="G529" i="7" s="1"/>
  <c r="CW529" i="7"/>
  <c r="CV529" i="7"/>
  <c r="BM529" i="7"/>
  <c r="BL529" i="7"/>
  <c r="BK529" i="7"/>
  <c r="BI529" i="7"/>
  <c r="BC529" i="7"/>
  <c r="DP528" i="7"/>
  <c r="DQ528" i="7" s="1"/>
  <c r="G528" i="7" s="1"/>
  <c r="CV528" i="7"/>
  <c r="CW528" i="7" s="1"/>
  <c r="BK528" i="7"/>
  <c r="BL528" i="7" s="1"/>
  <c r="BM528" i="7" s="1"/>
  <c r="BC528" i="7"/>
  <c r="DQ527" i="7"/>
  <c r="DP527" i="7"/>
  <c r="CV527" i="7"/>
  <c r="CW527" i="7" s="1"/>
  <c r="BM527" i="7"/>
  <c r="BK527" i="7"/>
  <c r="BL527" i="7" s="1"/>
  <c r="BC527" i="7"/>
  <c r="DP526" i="7"/>
  <c r="DQ526" i="7" s="1"/>
  <c r="G526" i="7" s="1"/>
  <c r="CW526" i="7"/>
  <c r="CV526" i="7"/>
  <c r="BM526" i="7"/>
  <c r="BL526" i="7"/>
  <c r="BK526" i="7"/>
  <c r="BI526" i="7"/>
  <c r="BC526" i="7"/>
  <c r="DQ525" i="7"/>
  <c r="DP525" i="7"/>
  <c r="CW525" i="7"/>
  <c r="G525" i="7" s="1"/>
  <c r="CV525" i="7"/>
  <c r="BM525" i="7"/>
  <c r="BK525" i="7"/>
  <c r="BL525" i="7" s="1"/>
  <c r="BC525" i="7"/>
  <c r="DQ524" i="7"/>
  <c r="DP524" i="7"/>
  <c r="CW524" i="7"/>
  <c r="CV524" i="7"/>
  <c r="BK524" i="7"/>
  <c r="BL524" i="7" s="1"/>
  <c r="BM524" i="7" s="1"/>
  <c r="BC524" i="7"/>
  <c r="G524" i="7"/>
  <c r="DP523" i="7"/>
  <c r="DQ523" i="7" s="1"/>
  <c r="G523" i="7" s="1"/>
  <c r="CW523" i="7"/>
  <c r="CV523" i="7"/>
  <c r="BL523" i="7"/>
  <c r="BM523" i="7" s="1"/>
  <c r="BK523" i="7"/>
  <c r="BC523" i="7"/>
  <c r="DP522" i="7"/>
  <c r="DQ522" i="7" s="1"/>
  <c r="CW522" i="7"/>
  <c r="CV522" i="7"/>
  <c r="BL522" i="7"/>
  <c r="BM522" i="7" s="1"/>
  <c r="BK522" i="7"/>
  <c r="BC522" i="7"/>
  <c r="DQ521" i="7"/>
  <c r="DP521" i="7"/>
  <c r="CV521" i="7"/>
  <c r="CW521" i="7" s="1"/>
  <c r="G521" i="7" s="1"/>
  <c r="BL521" i="7"/>
  <c r="BM521" i="7" s="1"/>
  <c r="BK521" i="7"/>
  <c r="BI521" i="7"/>
  <c r="BC521" i="7"/>
  <c r="DP520" i="7"/>
  <c r="DQ520" i="7" s="1"/>
  <c r="CW520" i="7"/>
  <c r="CV520" i="7"/>
  <c r="BK520" i="7"/>
  <c r="BL520" i="7" s="1"/>
  <c r="BM520" i="7" s="1"/>
  <c r="BC520" i="7"/>
  <c r="G520" i="7"/>
  <c r="DQ519" i="7"/>
  <c r="G519" i="7" s="1"/>
  <c r="DP519" i="7"/>
  <c r="CW519" i="7"/>
  <c r="CV519" i="7"/>
  <c r="BM519" i="7"/>
  <c r="BL519" i="7"/>
  <c r="BK519" i="7"/>
  <c r="BI519" i="7"/>
  <c r="BC519" i="7"/>
  <c r="DP518" i="7"/>
  <c r="DQ518" i="7" s="1"/>
  <c r="CW518" i="7"/>
  <c r="CV518" i="7"/>
  <c r="BM518" i="7"/>
  <c r="BK518" i="7"/>
  <c r="BL518" i="7" s="1"/>
  <c r="BC518" i="7"/>
  <c r="DP517" i="7"/>
  <c r="DQ517" i="7" s="1"/>
  <c r="G517" i="7" s="1"/>
  <c r="CW517" i="7"/>
  <c r="CV517" i="7"/>
  <c r="BK517" i="7"/>
  <c r="BL517" i="7" s="1"/>
  <c r="BM517" i="7" s="1"/>
  <c r="BC517" i="7"/>
  <c r="DQ516" i="7"/>
  <c r="DP516" i="7"/>
  <c r="CV516" i="7"/>
  <c r="CW516" i="7" s="1"/>
  <c r="BK516" i="7"/>
  <c r="BL516" i="7" s="1"/>
  <c r="BM516" i="7" s="1"/>
  <c r="BC516" i="7"/>
  <c r="G516" i="7"/>
  <c r="DP515" i="7"/>
  <c r="DQ515" i="7" s="1"/>
  <c r="CV515" i="7"/>
  <c r="CW515" i="7" s="1"/>
  <c r="BK515" i="7"/>
  <c r="BL515" i="7" s="1"/>
  <c r="BM515" i="7" s="1"/>
  <c r="BC515" i="7"/>
  <c r="G515" i="7"/>
  <c r="DQ514" i="7"/>
  <c r="DP514" i="7"/>
  <c r="CV514" i="7"/>
  <c r="CW514" i="7" s="1"/>
  <c r="BM514" i="7"/>
  <c r="BK514" i="7"/>
  <c r="BL514" i="7" s="1"/>
  <c r="BC514" i="7"/>
  <c r="DP513" i="7"/>
  <c r="DQ513" i="7" s="1"/>
  <c r="G513" i="7" s="1"/>
  <c r="CW513" i="7"/>
  <c r="CV513" i="7"/>
  <c r="BM513" i="7"/>
  <c r="BL513" i="7"/>
  <c r="BK513" i="7"/>
  <c r="BI513" i="7"/>
  <c r="BC513" i="7"/>
  <c r="DQ512" i="7"/>
  <c r="DP512" i="7"/>
  <c r="CW512" i="7"/>
  <c r="G512" i="7" s="1"/>
  <c r="CV512" i="7"/>
  <c r="BK512" i="7"/>
  <c r="BL512" i="7" s="1"/>
  <c r="BM512" i="7" s="1"/>
  <c r="BC512" i="7"/>
  <c r="DQ511" i="7"/>
  <c r="DP511" i="7"/>
  <c r="CW511" i="7"/>
  <c r="G511" i="7" s="1"/>
  <c r="CV511" i="7"/>
  <c r="BK511" i="7"/>
  <c r="BL511" i="7" s="1"/>
  <c r="BM511" i="7" s="1"/>
  <c r="BI511" i="7"/>
  <c r="BC511" i="7"/>
  <c r="DQ510" i="7"/>
  <c r="DP510" i="7"/>
  <c r="CW510" i="7"/>
  <c r="CV510" i="7"/>
  <c r="BM510" i="7"/>
  <c r="BL510" i="7"/>
  <c r="BK510" i="7"/>
  <c r="BC510" i="7"/>
  <c r="G510" i="7"/>
  <c r="DP509" i="7"/>
  <c r="DQ509" i="7" s="1"/>
  <c r="G509" i="7" s="1"/>
  <c r="CV509" i="7"/>
  <c r="CW509" i="7" s="1"/>
  <c r="BM509" i="7"/>
  <c r="BL509" i="7"/>
  <c r="BK509" i="7"/>
  <c r="BC509" i="7"/>
  <c r="DP508" i="7"/>
  <c r="DQ508" i="7" s="1"/>
  <c r="CV508" i="7"/>
  <c r="CW508" i="7" s="1"/>
  <c r="BM508" i="7"/>
  <c r="BK508" i="7"/>
  <c r="BL508" i="7" s="1"/>
  <c r="BC508" i="7"/>
  <c r="G508" i="7"/>
  <c r="DP507" i="7"/>
  <c r="DQ507" i="7" s="1"/>
  <c r="CW507" i="7"/>
  <c r="CV507" i="7"/>
  <c r="BM507" i="7"/>
  <c r="BL507" i="7"/>
  <c r="BK507" i="7"/>
  <c r="BC507" i="7"/>
  <c r="G507" i="7"/>
  <c r="DP506" i="7"/>
  <c r="DQ506" i="7" s="1"/>
  <c r="G506" i="7" s="1"/>
  <c r="CW506" i="7"/>
  <c r="CV506" i="7"/>
  <c r="BM506" i="7"/>
  <c r="BL506" i="7"/>
  <c r="BK506" i="7"/>
  <c r="BC506" i="7"/>
  <c r="DP505" i="7"/>
  <c r="DQ505" i="7" s="1"/>
  <c r="G505" i="7" s="1"/>
  <c r="CW505" i="7"/>
  <c r="CV505" i="7"/>
  <c r="BM505" i="7"/>
  <c r="BL505" i="7"/>
  <c r="BK505" i="7"/>
  <c r="BC505" i="7"/>
  <c r="DP504" i="7"/>
  <c r="DQ504" i="7" s="1"/>
  <c r="CV504" i="7"/>
  <c r="CW504" i="7" s="1"/>
  <c r="G504" i="7" s="1"/>
  <c r="BK504" i="7"/>
  <c r="BL504" i="7" s="1"/>
  <c r="BM504" i="7" s="1"/>
  <c r="BC504" i="7"/>
  <c r="DP503" i="7"/>
  <c r="DQ503" i="7" s="1"/>
  <c r="G503" i="7" s="1"/>
  <c r="CW503" i="7"/>
  <c r="CV503" i="7"/>
  <c r="BM503" i="7"/>
  <c r="BL503" i="7"/>
  <c r="BK503" i="7"/>
  <c r="BC503" i="7"/>
  <c r="DP502" i="7"/>
  <c r="DQ502" i="7" s="1"/>
  <c r="G502" i="7" s="1"/>
  <c r="CW502" i="7"/>
  <c r="CV502" i="7"/>
  <c r="BM502" i="7"/>
  <c r="BL502" i="7"/>
  <c r="BK502" i="7"/>
  <c r="BI502" i="7"/>
  <c r="BC502" i="7"/>
  <c r="DQ501" i="7"/>
  <c r="G501" i="7" s="1"/>
  <c r="DP501" i="7"/>
  <c r="CV501" i="7"/>
  <c r="CW501" i="7" s="1"/>
  <c r="BM501" i="7"/>
  <c r="BK501" i="7"/>
  <c r="BL501" i="7" s="1"/>
  <c r="BC501" i="7"/>
  <c r="DP500" i="7"/>
  <c r="DQ500" i="7" s="1"/>
  <c r="G500" i="7" s="1"/>
  <c r="CW500" i="7"/>
  <c r="CV500" i="7"/>
  <c r="BL500" i="7"/>
  <c r="BM500" i="7" s="1"/>
  <c r="BK500" i="7"/>
  <c r="BC500" i="7"/>
  <c r="DQ499" i="7"/>
  <c r="G499" i="7" s="1"/>
  <c r="DP499" i="7"/>
  <c r="CV499" i="7"/>
  <c r="CW499" i="7" s="1"/>
  <c r="BM499" i="7"/>
  <c r="BK499" i="7"/>
  <c r="BL499" i="7" s="1"/>
  <c r="BC499" i="7"/>
  <c r="DP498" i="7"/>
  <c r="DQ498" i="7" s="1"/>
  <c r="G498" i="7" s="1"/>
  <c r="CV498" i="7"/>
  <c r="CW498" i="7" s="1"/>
  <c r="BK498" i="7"/>
  <c r="BL498" i="7" s="1"/>
  <c r="BM498" i="7" s="1"/>
  <c r="BC498" i="7"/>
  <c r="DP497" i="7"/>
  <c r="DQ497" i="7" s="1"/>
  <c r="G497" i="7" s="1"/>
  <c r="CV497" i="7"/>
  <c r="CW497" i="7" s="1"/>
  <c r="BM497" i="7"/>
  <c r="BK497" i="7"/>
  <c r="BL497" i="7" s="1"/>
  <c r="BC497" i="7"/>
  <c r="DQ496" i="7"/>
  <c r="G496" i="7" s="1"/>
  <c r="DP496" i="7"/>
  <c r="CV496" i="7"/>
  <c r="CW496" i="7" s="1"/>
  <c r="BL496" i="7"/>
  <c r="BM496" i="7" s="1"/>
  <c r="BK496" i="7"/>
  <c r="BC496" i="7"/>
  <c r="DQ495" i="7"/>
  <c r="G495" i="7" s="1"/>
  <c r="DP495" i="7"/>
  <c r="CV495" i="7"/>
  <c r="CW495" i="7" s="1"/>
  <c r="BL495" i="7"/>
  <c r="BM495" i="7" s="1"/>
  <c r="BK495" i="7"/>
  <c r="BC495" i="7"/>
  <c r="DP494" i="7"/>
  <c r="DQ494" i="7" s="1"/>
  <c r="G494" i="7" s="1"/>
  <c r="CV494" i="7"/>
  <c r="CW494" i="7" s="1"/>
  <c r="BK494" i="7"/>
  <c r="BL494" i="7" s="1"/>
  <c r="BM494" i="7" s="1"/>
  <c r="BC494" i="7"/>
  <c r="DQ493" i="7"/>
  <c r="DP493" i="7"/>
  <c r="CW493" i="7"/>
  <c r="CV493" i="7"/>
  <c r="BK493" i="7"/>
  <c r="BL493" i="7" s="1"/>
  <c r="BM493" i="7" s="1"/>
  <c r="BC493" i="7"/>
  <c r="DQ492" i="7"/>
  <c r="G492" i="7" s="1"/>
  <c r="DP492" i="7"/>
  <c r="CV492" i="7"/>
  <c r="CW492" i="7" s="1"/>
  <c r="BM492" i="7"/>
  <c r="BL492" i="7"/>
  <c r="BK492" i="7"/>
  <c r="BC492" i="7"/>
  <c r="DQ491" i="7"/>
  <c r="DP491" i="7"/>
  <c r="CV491" i="7"/>
  <c r="CW491" i="7" s="1"/>
  <c r="G491" i="7" s="1"/>
  <c r="BK491" i="7"/>
  <c r="BL491" i="7" s="1"/>
  <c r="BM491" i="7" s="1"/>
  <c r="BC491" i="7"/>
  <c r="DQ490" i="7"/>
  <c r="DP490" i="7"/>
  <c r="CV490" i="7"/>
  <c r="CW490" i="7" s="1"/>
  <c r="BK490" i="7"/>
  <c r="BL490" i="7" s="1"/>
  <c r="BM490" i="7" s="1"/>
  <c r="BC490" i="7"/>
  <c r="G490" i="7"/>
  <c r="DP489" i="7"/>
  <c r="DQ489" i="7" s="1"/>
  <c r="G489" i="7" s="1"/>
  <c r="CV489" i="7"/>
  <c r="CW489" i="7" s="1"/>
  <c r="BK489" i="7"/>
  <c r="BL489" i="7" s="1"/>
  <c r="BM489" i="7" s="1"/>
  <c r="BC489" i="7"/>
  <c r="DQ488" i="7"/>
  <c r="DP488" i="7"/>
  <c r="CW488" i="7"/>
  <c r="CV488" i="7"/>
  <c r="BK488" i="7"/>
  <c r="BL488" i="7" s="1"/>
  <c r="BM488" i="7" s="1"/>
  <c r="BC488" i="7"/>
  <c r="DQ487" i="7"/>
  <c r="G487" i="7" s="1"/>
  <c r="DP487" i="7"/>
  <c r="CV487" i="7"/>
  <c r="CW487" i="7" s="1"/>
  <c r="BL487" i="7"/>
  <c r="BM487" i="7" s="1"/>
  <c r="BK487" i="7"/>
  <c r="BC487" i="7"/>
  <c r="DP486" i="7"/>
  <c r="DQ486" i="7" s="1"/>
  <c r="G486" i="7" s="1"/>
  <c r="CV486" i="7"/>
  <c r="CW486" i="7" s="1"/>
  <c r="BK486" i="7"/>
  <c r="BL486" i="7" s="1"/>
  <c r="BM486" i="7" s="1"/>
  <c r="BC486" i="7"/>
  <c r="DQ485" i="7"/>
  <c r="G485" i="7" s="1"/>
  <c r="DP485" i="7"/>
  <c r="CW485" i="7"/>
  <c r="CV485" i="7"/>
  <c r="BM485" i="7"/>
  <c r="BK485" i="7"/>
  <c r="BL485" i="7" s="1"/>
  <c r="BC485" i="7"/>
  <c r="DQ484" i="7"/>
  <c r="DP484" i="7"/>
  <c r="CV484" i="7"/>
  <c r="CW484" i="7" s="1"/>
  <c r="BL484" i="7"/>
  <c r="BM484" i="7" s="1"/>
  <c r="BK484" i="7"/>
  <c r="BC484" i="7"/>
  <c r="DQ483" i="7"/>
  <c r="DP483" i="7"/>
  <c r="CV483" i="7"/>
  <c r="CW483" i="7" s="1"/>
  <c r="BK483" i="7"/>
  <c r="BL483" i="7" s="1"/>
  <c r="BM483" i="7" s="1"/>
  <c r="BC483" i="7"/>
  <c r="G483" i="7"/>
  <c r="DP482" i="7"/>
  <c r="DQ482" i="7" s="1"/>
  <c r="CV482" i="7"/>
  <c r="CW482" i="7" s="1"/>
  <c r="BK482" i="7"/>
  <c r="BL482" i="7" s="1"/>
  <c r="BM482" i="7" s="1"/>
  <c r="BC482" i="7"/>
  <c r="G482" i="7"/>
  <c r="DQ481" i="7"/>
  <c r="DP481" i="7"/>
  <c r="CW481" i="7"/>
  <c r="CV481" i="7"/>
  <c r="BK481" i="7"/>
  <c r="BL481" i="7" s="1"/>
  <c r="BM481" i="7" s="1"/>
  <c r="BC481" i="7"/>
  <c r="DQ480" i="7"/>
  <c r="G480" i="7" s="1"/>
  <c r="DP480" i="7"/>
  <c r="CW480" i="7"/>
  <c r="CV480" i="7"/>
  <c r="BM480" i="7"/>
  <c r="BL480" i="7"/>
  <c r="BK480" i="7"/>
  <c r="BC480" i="7"/>
  <c r="DQ479" i="7"/>
  <c r="DP479" i="7"/>
  <c r="CV479" i="7"/>
  <c r="CW479" i="7" s="1"/>
  <c r="BL479" i="7"/>
  <c r="BM479" i="7" s="1"/>
  <c r="BK479" i="7"/>
  <c r="BC479" i="7"/>
  <c r="DQ478" i="7"/>
  <c r="DP478" i="7"/>
  <c r="CV478" i="7"/>
  <c r="CW478" i="7" s="1"/>
  <c r="BK478" i="7"/>
  <c r="BL478" i="7" s="1"/>
  <c r="BM478" i="7" s="1"/>
  <c r="BC478" i="7"/>
  <c r="G478" i="7"/>
  <c r="DQ477" i="7"/>
  <c r="DP477" i="7"/>
  <c r="CW477" i="7"/>
  <c r="CV477" i="7"/>
  <c r="BM477" i="7"/>
  <c r="BK477" i="7"/>
  <c r="BL477" i="7" s="1"/>
  <c r="BC477" i="7"/>
  <c r="DQ476" i="7"/>
  <c r="DP476" i="7"/>
  <c r="CW476" i="7"/>
  <c r="CV476" i="7"/>
  <c r="BM476" i="7"/>
  <c r="BL476" i="7"/>
  <c r="BK476" i="7"/>
  <c r="BC476" i="7"/>
  <c r="DQ475" i="7"/>
  <c r="DP475" i="7"/>
  <c r="CV475" i="7"/>
  <c r="CW475" i="7" s="1"/>
  <c r="BM475" i="7"/>
  <c r="BL475" i="7"/>
  <c r="BK475" i="7"/>
  <c r="BC475" i="7"/>
  <c r="G475" i="7"/>
  <c r="DQ474" i="7"/>
  <c r="G474" i="7" s="1"/>
  <c r="DP474" i="7"/>
  <c r="CV474" i="7"/>
  <c r="CW474" i="7" s="1"/>
  <c r="BM474" i="7"/>
  <c r="BK474" i="7"/>
  <c r="BL474" i="7" s="1"/>
  <c r="BC474" i="7"/>
  <c r="DQ473" i="7"/>
  <c r="G473" i="7" s="1"/>
  <c r="DP473" i="7"/>
  <c r="CV473" i="7"/>
  <c r="CW473" i="7" s="1"/>
  <c r="BM473" i="7"/>
  <c r="BK473" i="7"/>
  <c r="BL473" i="7" s="1"/>
  <c r="BI473" i="7"/>
  <c r="BC473" i="7"/>
  <c r="DP472" i="7"/>
  <c r="DQ472" i="7" s="1"/>
  <c r="G472" i="7" s="1"/>
  <c r="CV472" i="7"/>
  <c r="CW472" i="7" s="1"/>
  <c r="BM472" i="7"/>
  <c r="BK472" i="7"/>
  <c r="BL472" i="7" s="1"/>
  <c r="BC472" i="7"/>
  <c r="DQ471" i="7"/>
  <c r="G471" i="7" s="1"/>
  <c r="DP471" i="7"/>
  <c r="CW471" i="7"/>
  <c r="CV471" i="7"/>
  <c r="BK471" i="7"/>
  <c r="BL471" i="7" s="1"/>
  <c r="BM471" i="7" s="1"/>
  <c r="BC471" i="7"/>
  <c r="DQ470" i="7"/>
  <c r="G470" i="7" s="1"/>
  <c r="DP470" i="7"/>
  <c r="CW470" i="7"/>
  <c r="CV470" i="7"/>
  <c r="BK470" i="7"/>
  <c r="BL470" i="7" s="1"/>
  <c r="BM470" i="7" s="1"/>
  <c r="BC470" i="7"/>
  <c r="DP469" i="7"/>
  <c r="DQ469" i="7" s="1"/>
  <c r="G469" i="7" s="1"/>
  <c r="CW469" i="7"/>
  <c r="CV469" i="7"/>
  <c r="BK469" i="7"/>
  <c r="BL469" i="7" s="1"/>
  <c r="BM469" i="7" s="1"/>
  <c r="BC469" i="7"/>
  <c r="DP468" i="7"/>
  <c r="DQ468" i="7" s="1"/>
  <c r="CV468" i="7"/>
  <c r="CW468" i="7" s="1"/>
  <c r="BK468" i="7"/>
  <c r="BL468" i="7" s="1"/>
  <c r="BM468" i="7" s="1"/>
  <c r="BC468" i="7"/>
  <c r="G468" i="7"/>
  <c r="DQ467" i="7"/>
  <c r="G467" i="7" s="1"/>
  <c r="DP467" i="7"/>
  <c r="CW467" i="7"/>
  <c r="CV467" i="7"/>
  <c r="BK467" i="7"/>
  <c r="BL467" i="7" s="1"/>
  <c r="BM467" i="7" s="1"/>
  <c r="BI467" i="7"/>
  <c r="BC467" i="7"/>
  <c r="DP466" i="7"/>
  <c r="DQ466" i="7" s="1"/>
  <c r="G466" i="7" s="1"/>
  <c r="CW466" i="7"/>
  <c r="CV466" i="7"/>
  <c r="BL466" i="7"/>
  <c r="BM466" i="7" s="1"/>
  <c r="BK466" i="7"/>
  <c r="BC466" i="7"/>
  <c r="DQ465" i="7"/>
  <c r="DP465" i="7"/>
  <c r="CW465" i="7"/>
  <c r="CV465" i="7"/>
  <c r="BL465" i="7"/>
  <c r="BM465" i="7" s="1"/>
  <c r="BK465" i="7"/>
  <c r="BC465" i="7"/>
  <c r="G465" i="7"/>
  <c r="DP464" i="7"/>
  <c r="DQ464" i="7" s="1"/>
  <c r="CV464" i="7"/>
  <c r="CW464" i="7" s="1"/>
  <c r="BL464" i="7"/>
  <c r="BM464" i="7" s="1"/>
  <c r="BK464" i="7"/>
  <c r="BC464" i="7"/>
  <c r="DQ463" i="7"/>
  <c r="DP463" i="7"/>
  <c r="CW463" i="7"/>
  <c r="CV463" i="7"/>
  <c r="BK463" i="7"/>
  <c r="BL463" i="7" s="1"/>
  <c r="BM463" i="7" s="1"/>
  <c r="BC463" i="7"/>
  <c r="G463" i="7"/>
  <c r="DP462" i="7"/>
  <c r="DQ462" i="7" s="1"/>
  <c r="CV462" i="7"/>
  <c r="CW462" i="7" s="1"/>
  <c r="BK462" i="7"/>
  <c r="BL462" i="7" s="1"/>
  <c r="BM462" i="7" s="1"/>
  <c r="BI462" i="7"/>
  <c r="BC462" i="7"/>
  <c r="DQ461" i="7"/>
  <c r="DP461" i="7"/>
  <c r="CV461" i="7"/>
  <c r="CW461" i="7" s="1"/>
  <c r="G461" i="7" s="1"/>
  <c r="BM461" i="7"/>
  <c r="BK461" i="7"/>
  <c r="BL461" i="7" s="1"/>
  <c r="BC461" i="7"/>
  <c r="DQ460" i="7"/>
  <c r="DP460" i="7"/>
  <c r="CW460" i="7"/>
  <c r="CV460" i="7"/>
  <c r="BM460" i="7"/>
  <c r="BK460" i="7"/>
  <c r="BL460" i="7" s="1"/>
  <c r="BC460" i="7"/>
  <c r="G460" i="7"/>
  <c r="DP459" i="7"/>
  <c r="DQ459" i="7" s="1"/>
  <c r="G459" i="7" s="1"/>
  <c r="CW459" i="7"/>
  <c r="CV459" i="7"/>
  <c r="BM459" i="7"/>
  <c r="BK459" i="7"/>
  <c r="BL459" i="7" s="1"/>
  <c r="BC459" i="7"/>
  <c r="DQ458" i="7"/>
  <c r="DP458" i="7"/>
  <c r="CV458" i="7"/>
  <c r="CW458" i="7" s="1"/>
  <c r="G458" i="7" s="1"/>
  <c r="BK458" i="7"/>
  <c r="BL458" i="7" s="1"/>
  <c r="BM458" i="7" s="1"/>
  <c r="BC458" i="7"/>
  <c r="DP457" i="7"/>
  <c r="DQ457" i="7" s="1"/>
  <c r="G457" i="7" s="1"/>
  <c r="CV457" i="7"/>
  <c r="CW457" i="7" s="1"/>
  <c r="BK457" i="7"/>
  <c r="BL457" i="7" s="1"/>
  <c r="BM457" i="7" s="1"/>
  <c r="BC457" i="7"/>
  <c r="DQ456" i="7"/>
  <c r="DP456" i="7"/>
  <c r="CV456" i="7"/>
  <c r="CW456" i="7" s="1"/>
  <c r="BK456" i="7"/>
  <c r="BL456" i="7" s="1"/>
  <c r="BM456" i="7" s="1"/>
  <c r="BC456" i="7"/>
  <c r="DP455" i="7"/>
  <c r="DQ455" i="7" s="1"/>
  <c r="G455" i="7" s="1"/>
  <c r="CW455" i="7"/>
  <c r="CV455" i="7"/>
  <c r="BK455" i="7"/>
  <c r="BL455" i="7" s="1"/>
  <c r="BM455" i="7" s="1"/>
  <c r="BC455" i="7"/>
  <c r="DP454" i="7"/>
  <c r="DQ454" i="7" s="1"/>
  <c r="CV454" i="7"/>
  <c r="CW454" i="7" s="1"/>
  <c r="BL454" i="7"/>
  <c r="BM454" i="7" s="1"/>
  <c r="BK454" i="7"/>
  <c r="BC454" i="7"/>
  <c r="G454" i="7"/>
  <c r="DQ453" i="7"/>
  <c r="G453" i="7" s="1"/>
  <c r="DP453" i="7"/>
  <c r="CW453" i="7"/>
  <c r="CV453" i="7"/>
  <c r="BK453" i="7"/>
  <c r="BL453" i="7" s="1"/>
  <c r="BM453" i="7" s="1"/>
  <c r="BC453" i="7"/>
  <c r="DQ452" i="7"/>
  <c r="DP452" i="7"/>
  <c r="CW452" i="7"/>
  <c r="CV452" i="7"/>
  <c r="BM452" i="7"/>
  <c r="BL452" i="7"/>
  <c r="BK452" i="7"/>
  <c r="BC452" i="7"/>
  <c r="DQ451" i="7"/>
  <c r="DP451" i="7"/>
  <c r="CW451" i="7"/>
  <c r="CV451" i="7"/>
  <c r="BL451" i="7"/>
  <c r="BM451" i="7" s="1"/>
  <c r="BK451" i="7"/>
  <c r="BC451" i="7"/>
  <c r="G451" i="7"/>
  <c r="DP450" i="7"/>
  <c r="DQ450" i="7" s="1"/>
  <c r="G450" i="7" s="1"/>
  <c r="CV450" i="7"/>
  <c r="CW450" i="7" s="1"/>
  <c r="BL450" i="7"/>
  <c r="BM450" i="7" s="1"/>
  <c r="BK450" i="7"/>
  <c r="BC450" i="7"/>
  <c r="DQ449" i="7"/>
  <c r="DP449" i="7"/>
  <c r="CW449" i="7"/>
  <c r="G449" i="7" s="1"/>
  <c r="CV449" i="7"/>
  <c r="BK449" i="7"/>
  <c r="BL449" i="7" s="1"/>
  <c r="BM449" i="7" s="1"/>
  <c r="BC449" i="7"/>
  <c r="DQ448" i="7"/>
  <c r="DP448" i="7"/>
  <c r="CV448" i="7"/>
  <c r="CW448" i="7" s="1"/>
  <c r="BM448" i="7"/>
  <c r="BL448" i="7"/>
  <c r="BK448" i="7"/>
  <c r="BC448" i="7"/>
  <c r="DQ447" i="7"/>
  <c r="DP447" i="7"/>
  <c r="CW447" i="7"/>
  <c r="G447" i="7" s="1"/>
  <c r="CV447" i="7"/>
  <c r="BL447" i="7"/>
  <c r="BM447" i="7" s="1"/>
  <c r="BK447" i="7"/>
  <c r="BC447" i="7"/>
  <c r="DP446" i="7"/>
  <c r="DQ446" i="7" s="1"/>
  <c r="CV446" i="7"/>
  <c r="CW446" i="7" s="1"/>
  <c r="BL446" i="7"/>
  <c r="BM446" i="7" s="1"/>
  <c r="BK446" i="7"/>
  <c r="BC446" i="7"/>
  <c r="G446" i="7"/>
  <c r="DQ445" i="7"/>
  <c r="G445" i="7" s="1"/>
  <c r="DP445" i="7"/>
  <c r="CW445" i="7"/>
  <c r="CV445" i="7"/>
  <c r="BK445" i="7"/>
  <c r="BL445" i="7" s="1"/>
  <c r="BM445" i="7" s="1"/>
  <c r="BC445" i="7"/>
  <c r="DQ444" i="7"/>
  <c r="G444" i="7" s="1"/>
  <c r="DP444" i="7"/>
  <c r="CW444" i="7"/>
  <c r="CV444" i="7"/>
  <c r="BM444" i="7"/>
  <c r="BL444" i="7"/>
  <c r="BK444" i="7"/>
  <c r="BC444" i="7"/>
  <c r="DQ443" i="7"/>
  <c r="DP443" i="7"/>
  <c r="CW443" i="7"/>
  <c r="CV443" i="7"/>
  <c r="BL443" i="7"/>
  <c r="BM443" i="7" s="1"/>
  <c r="BK443" i="7"/>
  <c r="BC443" i="7"/>
  <c r="G443" i="7"/>
  <c r="DP442" i="7"/>
  <c r="DQ442" i="7" s="1"/>
  <c r="G442" i="7" s="1"/>
  <c r="CV442" i="7"/>
  <c r="CW442" i="7" s="1"/>
  <c r="BL442" i="7"/>
  <c r="BM442" i="7" s="1"/>
  <c r="BK442" i="7"/>
  <c r="BC442" i="7"/>
  <c r="DQ441" i="7"/>
  <c r="DP441" i="7"/>
  <c r="CW441" i="7"/>
  <c r="G441" i="7" s="1"/>
  <c r="CV441" i="7"/>
  <c r="BM441" i="7"/>
  <c r="BK441" i="7"/>
  <c r="BL441" i="7" s="1"/>
  <c r="BC441" i="7"/>
  <c r="DQ440" i="7"/>
  <c r="DP440" i="7"/>
  <c r="CV440" i="7"/>
  <c r="CW440" i="7" s="1"/>
  <c r="BM440" i="7"/>
  <c r="BL440" i="7"/>
  <c r="BK440" i="7"/>
  <c r="BC440" i="7"/>
  <c r="DQ439" i="7"/>
  <c r="DP439" i="7"/>
  <c r="CW439" i="7"/>
  <c r="G439" i="7" s="1"/>
  <c r="CV439" i="7"/>
  <c r="BL439" i="7"/>
  <c r="BM439" i="7" s="1"/>
  <c r="BK439" i="7"/>
  <c r="BC439" i="7"/>
  <c r="DP438" i="7"/>
  <c r="DQ438" i="7" s="1"/>
  <c r="CV438" i="7"/>
  <c r="CW438" i="7" s="1"/>
  <c r="BL438" i="7"/>
  <c r="BM438" i="7" s="1"/>
  <c r="BK438" i="7"/>
  <c r="BC438" i="7"/>
  <c r="G438" i="7"/>
  <c r="DQ437" i="7"/>
  <c r="G437" i="7" s="1"/>
  <c r="DP437" i="7"/>
  <c r="CW437" i="7"/>
  <c r="CV437" i="7"/>
  <c r="BK437" i="7"/>
  <c r="BL437" i="7" s="1"/>
  <c r="BM437" i="7" s="1"/>
  <c r="BI437" i="7"/>
  <c r="BC437" i="7"/>
  <c r="DP436" i="7"/>
  <c r="DQ436" i="7" s="1"/>
  <c r="CV436" i="7"/>
  <c r="CW436" i="7" s="1"/>
  <c r="BM436" i="7"/>
  <c r="BK436" i="7"/>
  <c r="BL436" i="7" s="1"/>
  <c r="BC436" i="7"/>
  <c r="DP435" i="7"/>
  <c r="DQ435" i="7" s="1"/>
  <c r="CW435" i="7"/>
  <c r="CV435" i="7"/>
  <c r="BK435" i="7"/>
  <c r="BL435" i="7" s="1"/>
  <c r="BM435" i="7" s="1"/>
  <c r="BC435" i="7"/>
  <c r="DQ434" i="7"/>
  <c r="G434" i="7" s="1"/>
  <c r="DP434" i="7"/>
  <c r="CW434" i="7"/>
  <c r="CV434" i="7"/>
  <c r="BM434" i="7"/>
  <c r="BL434" i="7"/>
  <c r="BK434" i="7"/>
  <c r="BC434" i="7"/>
  <c r="DP433" i="7"/>
  <c r="DQ433" i="7" s="1"/>
  <c r="G433" i="7" s="1"/>
  <c r="CV433" i="7"/>
  <c r="CW433" i="7" s="1"/>
  <c r="BL433" i="7"/>
  <c r="BM433" i="7" s="1"/>
  <c r="BK433" i="7"/>
  <c r="BC433" i="7"/>
  <c r="DP432" i="7"/>
  <c r="DQ432" i="7" s="1"/>
  <c r="CV432" i="7"/>
  <c r="CW432" i="7" s="1"/>
  <c r="BM432" i="7"/>
  <c r="BK432" i="7"/>
  <c r="BL432" i="7" s="1"/>
  <c r="BC432" i="7"/>
  <c r="DP431" i="7"/>
  <c r="DQ431" i="7" s="1"/>
  <c r="G431" i="7" s="1"/>
  <c r="CV431" i="7"/>
  <c r="CW431" i="7" s="1"/>
  <c r="BL431" i="7"/>
  <c r="BM431" i="7" s="1"/>
  <c r="BK431" i="7"/>
  <c r="BC431" i="7"/>
  <c r="DQ430" i="7"/>
  <c r="DP430" i="7"/>
  <c r="CW430" i="7"/>
  <c r="CV430" i="7"/>
  <c r="BL430" i="7"/>
  <c r="BM430" i="7" s="1"/>
  <c r="BK430" i="7"/>
  <c r="BI430" i="7"/>
  <c r="BC430" i="7"/>
  <c r="G430" i="7"/>
  <c r="DQ429" i="7"/>
  <c r="G429" i="7" s="1"/>
  <c r="DP429" i="7"/>
  <c r="CW429" i="7"/>
  <c r="CV429" i="7"/>
  <c r="BK429" i="7"/>
  <c r="BL429" i="7" s="1"/>
  <c r="BM429" i="7" s="1"/>
  <c r="BC429" i="7"/>
  <c r="DQ428" i="7"/>
  <c r="G428" i="7" s="1"/>
  <c r="DP428" i="7"/>
  <c r="CV428" i="7"/>
  <c r="CW428" i="7" s="1"/>
  <c r="BL428" i="7"/>
  <c r="BM428" i="7" s="1"/>
  <c r="BK428" i="7"/>
  <c r="BC428" i="7"/>
  <c r="DP427" i="7"/>
  <c r="DQ427" i="7" s="1"/>
  <c r="CW427" i="7"/>
  <c r="CV427" i="7"/>
  <c r="BL427" i="7"/>
  <c r="BM427" i="7" s="1"/>
  <c r="BK427" i="7"/>
  <c r="BC427" i="7"/>
  <c r="G427" i="7"/>
  <c r="DP426" i="7"/>
  <c r="DQ426" i="7" s="1"/>
  <c r="G426" i="7" s="1"/>
  <c r="CV426" i="7"/>
  <c r="CW426" i="7" s="1"/>
  <c r="BK426" i="7"/>
  <c r="BL426" i="7" s="1"/>
  <c r="BM426" i="7" s="1"/>
  <c r="BC426" i="7"/>
  <c r="DQ425" i="7"/>
  <c r="DP425" i="7"/>
  <c r="CW425" i="7"/>
  <c r="CV425" i="7"/>
  <c r="BK425" i="7"/>
  <c r="BL425" i="7" s="1"/>
  <c r="BM425" i="7" s="1"/>
  <c r="BC425" i="7"/>
  <c r="G425" i="7"/>
  <c r="DQ424" i="7"/>
  <c r="DP424" i="7"/>
  <c r="CV424" i="7"/>
  <c r="CW424" i="7" s="1"/>
  <c r="BL424" i="7"/>
  <c r="BM424" i="7" s="1"/>
  <c r="BK424" i="7"/>
  <c r="BC424" i="7"/>
  <c r="DP423" i="7"/>
  <c r="DQ423" i="7" s="1"/>
  <c r="G423" i="7" s="1"/>
  <c r="CW423" i="7"/>
  <c r="CV423" i="7"/>
  <c r="BL423" i="7"/>
  <c r="BM423" i="7" s="1"/>
  <c r="BK423" i="7"/>
  <c r="BC423" i="7"/>
  <c r="DP422" i="7"/>
  <c r="DQ422" i="7" s="1"/>
  <c r="CV422" i="7"/>
  <c r="CW422" i="7" s="1"/>
  <c r="BM422" i="7"/>
  <c r="BK422" i="7"/>
  <c r="BL422" i="7" s="1"/>
  <c r="BC422" i="7"/>
  <c r="G422" i="7"/>
  <c r="DQ421" i="7"/>
  <c r="G421" i="7" s="1"/>
  <c r="DP421" i="7"/>
  <c r="CW421" i="7"/>
  <c r="CV421" i="7"/>
  <c r="BK421" i="7"/>
  <c r="BL421" i="7" s="1"/>
  <c r="BM421" i="7" s="1"/>
  <c r="BC421" i="7"/>
  <c r="DQ420" i="7"/>
  <c r="G420" i="7" s="1"/>
  <c r="DP420" i="7"/>
  <c r="CW420" i="7"/>
  <c r="CV420" i="7"/>
  <c r="BL420" i="7"/>
  <c r="BM420" i="7" s="1"/>
  <c r="BK420" i="7"/>
  <c r="BC420" i="7"/>
  <c r="DP419" i="7"/>
  <c r="DQ419" i="7" s="1"/>
  <c r="CW419" i="7"/>
  <c r="CV419" i="7"/>
  <c r="BL419" i="7"/>
  <c r="BM419" i="7" s="1"/>
  <c r="BK419" i="7"/>
  <c r="BC419" i="7"/>
  <c r="G419" i="7"/>
  <c r="DP418" i="7"/>
  <c r="DQ418" i="7" s="1"/>
  <c r="G418" i="7" s="1"/>
  <c r="CV418" i="7"/>
  <c r="CW418" i="7" s="1"/>
  <c r="BK418" i="7"/>
  <c r="BL418" i="7" s="1"/>
  <c r="BM418" i="7" s="1"/>
  <c r="BC418" i="7"/>
  <c r="DQ417" i="7"/>
  <c r="DP417" i="7"/>
  <c r="CW417" i="7"/>
  <c r="CV417" i="7"/>
  <c r="BK417" i="7"/>
  <c r="BL417" i="7" s="1"/>
  <c r="BM417" i="7" s="1"/>
  <c r="BC417" i="7"/>
  <c r="G417" i="7"/>
  <c r="DQ416" i="7"/>
  <c r="DP416" i="7"/>
  <c r="CV416" i="7"/>
  <c r="CW416" i="7" s="1"/>
  <c r="G416" i="7" s="1"/>
  <c r="BL416" i="7"/>
  <c r="BM416" i="7" s="1"/>
  <c r="BK416" i="7"/>
  <c r="BI416" i="7"/>
  <c r="BC416" i="7"/>
  <c r="DQ415" i="7"/>
  <c r="DP415" i="7"/>
  <c r="CV415" i="7"/>
  <c r="CW415" i="7" s="1"/>
  <c r="BL415" i="7"/>
  <c r="BM415" i="7" s="1"/>
  <c r="BK415" i="7"/>
  <c r="BC415" i="7"/>
  <c r="DQ414" i="7"/>
  <c r="DP414" i="7"/>
  <c r="CV414" i="7"/>
  <c r="CW414" i="7" s="1"/>
  <c r="G414" i="7" s="1"/>
  <c r="BM414" i="7"/>
  <c r="BL414" i="7"/>
  <c r="BK414" i="7"/>
  <c r="BC414" i="7"/>
  <c r="DP413" i="7"/>
  <c r="DQ413" i="7" s="1"/>
  <c r="CV413" i="7"/>
  <c r="CW413" i="7" s="1"/>
  <c r="G413" i="7" s="1"/>
  <c r="BL413" i="7"/>
  <c r="BM413" i="7" s="1"/>
  <c r="BK413" i="7"/>
  <c r="BC413" i="7"/>
  <c r="DQ412" i="7"/>
  <c r="DP412" i="7"/>
  <c r="CW412" i="7"/>
  <c r="CV412" i="7"/>
  <c r="BM412" i="7"/>
  <c r="BK412" i="7"/>
  <c r="BL412" i="7" s="1"/>
  <c r="BC412" i="7"/>
  <c r="DQ411" i="7"/>
  <c r="DP411" i="7"/>
  <c r="CW411" i="7"/>
  <c r="CV411" i="7"/>
  <c r="BM411" i="7"/>
  <c r="BL411" i="7"/>
  <c r="BK411" i="7"/>
  <c r="BC411" i="7"/>
  <c r="DQ410" i="7"/>
  <c r="DP410" i="7"/>
  <c r="CV410" i="7"/>
  <c r="CW410" i="7" s="1"/>
  <c r="BK410" i="7"/>
  <c r="BL410" i="7" s="1"/>
  <c r="BM410" i="7" s="1"/>
  <c r="BI410" i="7"/>
  <c r="BC410" i="7"/>
  <c r="DQ409" i="7"/>
  <c r="G409" i="7" s="1"/>
  <c r="DP409" i="7"/>
  <c r="CW409" i="7"/>
  <c r="CV409" i="7"/>
  <c r="BK409" i="7"/>
  <c r="BL409" i="7" s="1"/>
  <c r="BM409" i="7" s="1"/>
  <c r="BC409" i="7"/>
  <c r="DQ408" i="7"/>
  <c r="G408" i="7" s="1"/>
  <c r="DP408" i="7"/>
  <c r="CV408" i="7"/>
  <c r="CW408" i="7" s="1"/>
  <c r="BL408" i="7"/>
  <c r="BM408" i="7" s="1"/>
  <c r="BK408" i="7"/>
  <c r="BC408" i="7"/>
  <c r="DP407" i="7"/>
  <c r="DQ407" i="7" s="1"/>
  <c r="G407" i="7" s="1"/>
  <c r="CW407" i="7"/>
  <c r="CV407" i="7"/>
  <c r="BK407" i="7"/>
  <c r="BL407" i="7" s="1"/>
  <c r="BM407" i="7" s="1"/>
  <c r="BC407" i="7"/>
  <c r="DP406" i="7"/>
  <c r="DQ406" i="7" s="1"/>
  <c r="G406" i="7" s="1"/>
  <c r="CW406" i="7"/>
  <c r="CV406" i="7"/>
  <c r="BK406" i="7"/>
  <c r="BL406" i="7" s="1"/>
  <c r="BM406" i="7" s="1"/>
  <c r="BC406" i="7"/>
  <c r="DQ405" i="7"/>
  <c r="DP405" i="7"/>
  <c r="CW405" i="7"/>
  <c r="G405" i="7" s="1"/>
  <c r="CV405" i="7"/>
  <c r="BK405" i="7"/>
  <c r="BL405" i="7" s="1"/>
  <c r="BM405" i="7" s="1"/>
  <c r="BC405" i="7"/>
  <c r="DP404" i="7"/>
  <c r="DQ404" i="7" s="1"/>
  <c r="G404" i="7" s="1"/>
  <c r="CV404" i="7"/>
  <c r="CW404" i="7" s="1"/>
  <c r="BL404" i="7"/>
  <c r="BM404" i="7" s="1"/>
  <c r="BK404" i="7"/>
  <c r="BC404" i="7"/>
  <c r="DQ403" i="7"/>
  <c r="G403" i="7" s="1"/>
  <c r="DP403" i="7"/>
  <c r="CW403" i="7"/>
  <c r="CV403" i="7"/>
  <c r="BM403" i="7"/>
  <c r="BK403" i="7"/>
  <c r="BL403" i="7" s="1"/>
  <c r="BC403" i="7"/>
  <c r="DP402" i="7"/>
  <c r="DQ402" i="7" s="1"/>
  <c r="CV402" i="7"/>
  <c r="CW402" i="7" s="1"/>
  <c r="BL402" i="7"/>
  <c r="BM402" i="7" s="1"/>
  <c r="BK402" i="7"/>
  <c r="BC402" i="7"/>
  <c r="DQ401" i="7"/>
  <c r="G401" i="7" s="1"/>
  <c r="DP401" i="7"/>
  <c r="CW401" i="7"/>
  <c r="CV401" i="7"/>
  <c r="BM401" i="7"/>
  <c r="BL401" i="7"/>
  <c r="BK401" i="7"/>
  <c r="BC401" i="7"/>
  <c r="DP400" i="7"/>
  <c r="DQ400" i="7" s="1"/>
  <c r="G400" i="7" s="1"/>
  <c r="CV400" i="7"/>
  <c r="CW400" i="7" s="1"/>
  <c r="BL400" i="7"/>
  <c r="BM400" i="7" s="1"/>
  <c r="BK400" i="7"/>
  <c r="BC400" i="7"/>
  <c r="DQ399" i="7"/>
  <c r="DP399" i="7"/>
  <c r="CV399" i="7"/>
  <c r="CW399" i="7" s="1"/>
  <c r="BK399" i="7"/>
  <c r="BL399" i="7" s="1"/>
  <c r="BM399" i="7" s="1"/>
  <c r="BC399" i="7"/>
  <c r="G399" i="7"/>
  <c r="DP398" i="7"/>
  <c r="DQ398" i="7" s="1"/>
  <c r="CW398" i="7"/>
  <c r="CV398" i="7"/>
  <c r="BL398" i="7"/>
  <c r="BM398" i="7" s="1"/>
  <c r="BK398" i="7"/>
  <c r="BC398" i="7"/>
  <c r="DQ397" i="7"/>
  <c r="G397" i="7" s="1"/>
  <c r="DP397" i="7"/>
  <c r="CW397" i="7"/>
  <c r="CV397" i="7"/>
  <c r="BM397" i="7"/>
  <c r="BK397" i="7"/>
  <c r="BL397" i="7" s="1"/>
  <c r="BC397" i="7"/>
  <c r="DQ396" i="7"/>
  <c r="DP396" i="7"/>
  <c r="CV396" i="7"/>
  <c r="CW396" i="7" s="1"/>
  <c r="BL396" i="7"/>
  <c r="BM396" i="7" s="1"/>
  <c r="BK396" i="7"/>
  <c r="BC396" i="7"/>
  <c r="G396" i="7"/>
  <c r="DQ395" i="7"/>
  <c r="G395" i="7" s="1"/>
  <c r="DP395" i="7"/>
  <c r="CW395" i="7"/>
  <c r="CV395" i="7"/>
  <c r="BK395" i="7"/>
  <c r="BL395" i="7" s="1"/>
  <c r="BM395" i="7" s="1"/>
  <c r="BC395" i="7"/>
  <c r="DP394" i="7"/>
  <c r="DQ394" i="7" s="1"/>
  <c r="CV394" i="7"/>
  <c r="CW394" i="7" s="1"/>
  <c r="BM394" i="7"/>
  <c r="BL394" i="7"/>
  <c r="BK394" i="7"/>
  <c r="BC394" i="7"/>
  <c r="DQ393" i="7"/>
  <c r="DP393" i="7"/>
  <c r="CW393" i="7"/>
  <c r="CV393" i="7"/>
  <c r="BL393" i="7"/>
  <c r="BM393" i="7" s="1"/>
  <c r="BK393" i="7"/>
  <c r="BC393" i="7"/>
  <c r="G393" i="7"/>
  <c r="DQ392" i="7"/>
  <c r="G392" i="7" s="1"/>
  <c r="DP392" i="7"/>
  <c r="CV392" i="7"/>
  <c r="CW392" i="7" s="1"/>
  <c r="BL392" i="7"/>
  <c r="BM392" i="7" s="1"/>
  <c r="BK392" i="7"/>
  <c r="BC392" i="7"/>
  <c r="DP391" i="7"/>
  <c r="DQ391" i="7" s="1"/>
  <c r="G391" i="7" s="1"/>
  <c r="CV391" i="7"/>
  <c r="CW391" i="7" s="1"/>
  <c r="BK391" i="7"/>
  <c r="BL391" i="7" s="1"/>
  <c r="BM391" i="7" s="1"/>
  <c r="BC391" i="7"/>
  <c r="DP390" i="7"/>
  <c r="DQ390" i="7" s="1"/>
  <c r="CV390" i="7"/>
  <c r="CW390" i="7" s="1"/>
  <c r="BK390" i="7"/>
  <c r="BL390" i="7" s="1"/>
  <c r="BM390" i="7" s="1"/>
  <c r="BC390" i="7"/>
  <c r="DQ389" i="7"/>
  <c r="DP389" i="7"/>
  <c r="CW389" i="7"/>
  <c r="CV389" i="7"/>
  <c r="BK389" i="7"/>
  <c r="BL389" i="7" s="1"/>
  <c r="BM389" i="7" s="1"/>
  <c r="BC389" i="7"/>
  <c r="DP388" i="7"/>
  <c r="DQ388" i="7" s="1"/>
  <c r="G388" i="7" s="1"/>
  <c r="CV388" i="7"/>
  <c r="CW388" i="7" s="1"/>
  <c r="BM388" i="7"/>
  <c r="BL388" i="7"/>
  <c r="BK388" i="7"/>
  <c r="BC388" i="7"/>
  <c r="DP387" i="7"/>
  <c r="DQ387" i="7" s="1"/>
  <c r="CW387" i="7"/>
  <c r="CV387" i="7"/>
  <c r="BM387" i="7"/>
  <c r="BK387" i="7"/>
  <c r="BL387" i="7" s="1"/>
  <c r="BC387" i="7"/>
  <c r="G387" i="7"/>
  <c r="DP386" i="7"/>
  <c r="DQ386" i="7" s="1"/>
  <c r="CW386" i="7"/>
  <c r="G386" i="7" s="1"/>
  <c r="CV386" i="7"/>
  <c r="BL386" i="7"/>
  <c r="BM386" i="7" s="1"/>
  <c r="BK386" i="7"/>
  <c r="BC386" i="7"/>
  <c r="DP385" i="7"/>
  <c r="DQ385" i="7" s="1"/>
  <c r="CW385" i="7"/>
  <c r="CV385" i="7"/>
  <c r="BL385" i="7"/>
  <c r="BM385" i="7" s="1"/>
  <c r="BK385" i="7"/>
  <c r="BC385" i="7"/>
  <c r="G385" i="7"/>
  <c r="DQ384" i="7"/>
  <c r="DP384" i="7"/>
  <c r="CW384" i="7"/>
  <c r="G384" i="7" s="1"/>
  <c r="CV384" i="7"/>
  <c r="BL384" i="7"/>
  <c r="BM384" i="7" s="1"/>
  <c r="BK384" i="7"/>
  <c r="BC384" i="7"/>
  <c r="DP383" i="7"/>
  <c r="DQ383" i="7" s="1"/>
  <c r="G383" i="7" s="1"/>
  <c r="CW383" i="7"/>
  <c r="CV383" i="7"/>
  <c r="BL383" i="7"/>
  <c r="BM383" i="7" s="1"/>
  <c r="BK383" i="7"/>
  <c r="BC383" i="7"/>
  <c r="DP382" i="7"/>
  <c r="DQ382" i="7" s="1"/>
  <c r="CV382" i="7"/>
  <c r="CW382" i="7" s="1"/>
  <c r="BK382" i="7"/>
  <c r="BL382" i="7" s="1"/>
  <c r="BM382" i="7" s="1"/>
  <c r="BC382" i="7"/>
  <c r="DQ381" i="7"/>
  <c r="G381" i="7" s="1"/>
  <c r="DP381" i="7"/>
  <c r="CW381" i="7"/>
  <c r="CV381" i="7"/>
  <c r="BM381" i="7"/>
  <c r="BK381" i="7"/>
  <c r="BL381" i="7" s="1"/>
  <c r="BI381" i="7"/>
  <c r="BC381" i="7"/>
  <c r="DQ380" i="7"/>
  <c r="DP380" i="7"/>
  <c r="CW380" i="7"/>
  <c r="G380" i="7" s="1"/>
  <c r="CV380" i="7"/>
  <c r="BM380" i="7"/>
  <c r="BK380" i="7"/>
  <c r="BL380" i="7" s="1"/>
  <c r="BC380" i="7"/>
  <c r="DQ379" i="7"/>
  <c r="G379" i="7" s="1"/>
  <c r="DP379" i="7"/>
  <c r="CV379" i="7"/>
  <c r="CW379" i="7" s="1"/>
  <c r="BK379" i="7"/>
  <c r="BL379" i="7" s="1"/>
  <c r="BM379" i="7" s="1"/>
  <c r="BC379" i="7"/>
  <c r="DQ378" i="7"/>
  <c r="G378" i="7" s="1"/>
  <c r="DP378" i="7"/>
  <c r="CW378" i="7"/>
  <c r="CV378" i="7"/>
  <c r="BM378" i="7"/>
  <c r="BK378" i="7"/>
  <c r="BL378" i="7" s="1"/>
  <c r="BC378" i="7"/>
  <c r="DP377" i="7"/>
  <c r="DQ377" i="7" s="1"/>
  <c r="G377" i="7" s="1"/>
  <c r="CV377" i="7"/>
  <c r="CW377" i="7" s="1"/>
  <c r="BM377" i="7"/>
  <c r="BL377" i="7"/>
  <c r="BK377" i="7"/>
  <c r="BC377" i="7"/>
  <c r="DP376" i="7"/>
  <c r="DQ376" i="7" s="1"/>
  <c r="CW376" i="7"/>
  <c r="CV376" i="7"/>
  <c r="BK376" i="7"/>
  <c r="BL376" i="7" s="1"/>
  <c r="BM376" i="7" s="1"/>
  <c r="BC376" i="7"/>
  <c r="G376" i="7"/>
  <c r="DP375" i="7"/>
  <c r="DQ375" i="7" s="1"/>
  <c r="G375" i="7" s="1"/>
  <c r="CV375" i="7"/>
  <c r="CW375" i="7" s="1"/>
  <c r="BK375" i="7"/>
  <c r="BL375" i="7" s="1"/>
  <c r="BM375" i="7" s="1"/>
  <c r="BC375" i="7"/>
  <c r="DP374" i="7"/>
  <c r="DQ374" i="7" s="1"/>
  <c r="G374" i="7" s="1"/>
  <c r="CV374" i="7"/>
  <c r="CW374" i="7" s="1"/>
  <c r="BL374" i="7"/>
  <c r="BM374" i="7" s="1"/>
  <c r="BK374" i="7"/>
  <c r="BC374" i="7"/>
  <c r="DP373" i="7"/>
  <c r="DQ373" i="7" s="1"/>
  <c r="G373" i="7" s="1"/>
  <c r="CV373" i="7"/>
  <c r="CW373" i="7" s="1"/>
  <c r="BL373" i="7"/>
  <c r="BM373" i="7" s="1"/>
  <c r="BK373" i="7"/>
  <c r="BC373" i="7"/>
  <c r="DQ372" i="7"/>
  <c r="G372" i="7" s="1"/>
  <c r="DP372" i="7"/>
  <c r="CW372" i="7"/>
  <c r="CV372" i="7"/>
  <c r="BK372" i="7"/>
  <c r="BL372" i="7" s="1"/>
  <c r="BM372" i="7" s="1"/>
  <c r="BC372" i="7"/>
  <c r="DQ371" i="7"/>
  <c r="G371" i="7" s="1"/>
  <c r="DP371" i="7"/>
  <c r="CW371" i="7"/>
  <c r="CV371" i="7"/>
  <c r="BK371" i="7"/>
  <c r="BL371" i="7" s="1"/>
  <c r="BM371" i="7" s="1"/>
  <c r="BC371" i="7"/>
  <c r="DP370" i="7"/>
  <c r="DQ370" i="7" s="1"/>
  <c r="CW370" i="7"/>
  <c r="CV370" i="7"/>
  <c r="BK370" i="7"/>
  <c r="BL370" i="7" s="1"/>
  <c r="BM370" i="7" s="1"/>
  <c r="BC370" i="7"/>
  <c r="G370" i="7"/>
  <c r="DP369" i="7"/>
  <c r="DQ369" i="7" s="1"/>
  <c r="G369" i="7" s="1"/>
  <c r="CV369" i="7"/>
  <c r="CW369" i="7" s="1"/>
  <c r="BL369" i="7"/>
  <c r="BM369" i="7" s="1"/>
  <c r="BK369" i="7"/>
  <c r="BI369" i="7"/>
  <c r="BC369" i="7"/>
  <c r="DP368" i="7"/>
  <c r="DQ368" i="7" s="1"/>
  <c r="G368" i="7" s="1"/>
  <c r="CW368" i="7"/>
  <c r="CV368" i="7"/>
  <c r="BL368" i="7"/>
  <c r="BM368" i="7" s="1"/>
  <c r="BK368" i="7"/>
  <c r="BC368" i="7"/>
  <c r="DQ367" i="7"/>
  <c r="DP367" i="7"/>
  <c r="CW367" i="7"/>
  <c r="CV367" i="7"/>
  <c r="BL367" i="7"/>
  <c r="BM367" i="7" s="1"/>
  <c r="BK367" i="7"/>
  <c r="BI367" i="7"/>
  <c r="BC367" i="7"/>
  <c r="DP366" i="7"/>
  <c r="DQ366" i="7" s="1"/>
  <c r="G366" i="7" s="1"/>
  <c r="CW366" i="7"/>
  <c r="CV366" i="7"/>
  <c r="BK366" i="7"/>
  <c r="BL366" i="7" s="1"/>
  <c r="BM366" i="7" s="1"/>
  <c r="BC366" i="7"/>
  <c r="DP365" i="7"/>
  <c r="DQ365" i="7" s="1"/>
  <c r="CW365" i="7"/>
  <c r="CV365" i="7"/>
  <c r="BL365" i="7"/>
  <c r="BM365" i="7" s="1"/>
  <c r="BK365" i="7"/>
  <c r="BC365" i="7"/>
  <c r="G365" i="7"/>
  <c r="DP364" i="7"/>
  <c r="DQ364" i="7" s="1"/>
  <c r="CW364" i="7"/>
  <c r="CV364" i="7"/>
  <c r="BL364" i="7"/>
  <c r="BM364" i="7" s="1"/>
  <c r="BK364" i="7"/>
  <c r="BC364" i="7"/>
  <c r="G364" i="7"/>
  <c r="DQ363" i="7"/>
  <c r="DP363" i="7"/>
  <c r="CW363" i="7"/>
  <c r="CV363" i="7"/>
  <c r="BM363" i="7"/>
  <c r="BL363" i="7"/>
  <c r="BK363" i="7"/>
  <c r="BI363" i="7"/>
  <c r="BC363" i="7"/>
  <c r="DP362" i="7"/>
  <c r="DQ362" i="7" s="1"/>
  <c r="G362" i="7" s="1"/>
  <c r="CW362" i="7"/>
  <c r="CV362" i="7"/>
  <c r="BK362" i="7"/>
  <c r="BL362" i="7" s="1"/>
  <c r="BM362" i="7" s="1"/>
  <c r="BC362" i="7"/>
  <c r="DQ361" i="7"/>
  <c r="G361" i="7" s="1"/>
  <c r="DP361" i="7"/>
  <c r="CW361" i="7"/>
  <c r="CV361" i="7"/>
  <c r="BL361" i="7"/>
  <c r="BM361" i="7" s="1"/>
  <c r="BK361" i="7"/>
  <c r="BC361" i="7"/>
  <c r="DP360" i="7"/>
  <c r="DQ360" i="7" s="1"/>
  <c r="G360" i="7" s="1"/>
  <c r="CV360" i="7"/>
  <c r="CW360" i="7" s="1"/>
  <c r="BM360" i="7"/>
  <c r="BK360" i="7"/>
  <c r="BL360" i="7" s="1"/>
  <c r="BC360" i="7"/>
  <c r="DQ359" i="7"/>
  <c r="G359" i="7" s="1"/>
  <c r="DP359" i="7"/>
  <c r="CV359" i="7"/>
  <c r="CW359" i="7" s="1"/>
  <c r="BK359" i="7"/>
  <c r="BL359" i="7" s="1"/>
  <c r="BM359" i="7" s="1"/>
  <c r="BC359" i="7"/>
  <c r="DP358" i="7"/>
  <c r="DQ358" i="7" s="1"/>
  <c r="CV358" i="7"/>
  <c r="CW358" i="7" s="1"/>
  <c r="BM358" i="7"/>
  <c r="BL358" i="7"/>
  <c r="BK358" i="7"/>
  <c r="BC358" i="7"/>
  <c r="DP357" i="7"/>
  <c r="DQ357" i="7" s="1"/>
  <c r="G357" i="7" s="1"/>
  <c r="CW357" i="7"/>
  <c r="CV357" i="7"/>
  <c r="BL357" i="7"/>
  <c r="BM357" i="7" s="1"/>
  <c r="BK357" i="7"/>
  <c r="BC357" i="7"/>
  <c r="DQ356" i="7"/>
  <c r="DP356" i="7"/>
  <c r="CV356" i="7"/>
  <c r="CW356" i="7" s="1"/>
  <c r="G356" i="7" s="1"/>
  <c r="BL356" i="7"/>
  <c r="BM356" i="7" s="1"/>
  <c r="BK356" i="7"/>
  <c r="BC356" i="7"/>
  <c r="DQ355" i="7"/>
  <c r="DP355" i="7"/>
  <c r="CV355" i="7"/>
  <c r="CW355" i="7" s="1"/>
  <c r="BM355" i="7"/>
  <c r="BK355" i="7"/>
  <c r="BL355" i="7" s="1"/>
  <c r="BC355" i="7"/>
  <c r="DQ354" i="7"/>
  <c r="DP354" i="7"/>
  <c r="CW354" i="7"/>
  <c r="CV354" i="7"/>
  <c r="BK354" i="7"/>
  <c r="BL354" i="7" s="1"/>
  <c r="BM354" i="7" s="1"/>
  <c r="BC354" i="7"/>
  <c r="DQ353" i="7"/>
  <c r="DP353" i="7"/>
  <c r="CW353" i="7"/>
  <c r="CV353" i="7"/>
  <c r="BL353" i="7"/>
  <c r="BM353" i="7" s="1"/>
  <c r="BK353" i="7"/>
  <c r="BC353" i="7"/>
  <c r="G353" i="7"/>
  <c r="DP352" i="7"/>
  <c r="DQ352" i="7" s="1"/>
  <c r="CV352" i="7"/>
  <c r="CW352" i="7" s="1"/>
  <c r="BK352" i="7"/>
  <c r="BL352" i="7" s="1"/>
  <c r="BM352" i="7" s="1"/>
  <c r="BC352" i="7"/>
  <c r="G352" i="7"/>
  <c r="DQ351" i="7"/>
  <c r="G351" i="7" s="1"/>
  <c r="DP351" i="7"/>
  <c r="CV351" i="7"/>
  <c r="CW351" i="7" s="1"/>
  <c r="BK351" i="7"/>
  <c r="BL351" i="7" s="1"/>
  <c r="BM351" i="7" s="1"/>
  <c r="BC351" i="7"/>
  <c r="DP350" i="7"/>
  <c r="DQ350" i="7" s="1"/>
  <c r="G350" i="7" s="1"/>
  <c r="CV350" i="7"/>
  <c r="CW350" i="7" s="1"/>
  <c r="BL350" i="7"/>
  <c r="BM350" i="7" s="1"/>
  <c r="BK350" i="7"/>
  <c r="BC350" i="7"/>
  <c r="DP349" i="7"/>
  <c r="DQ349" i="7" s="1"/>
  <c r="CW349" i="7"/>
  <c r="CV349" i="7"/>
  <c r="BK349" i="7"/>
  <c r="BL349" i="7" s="1"/>
  <c r="BM349" i="7" s="1"/>
  <c r="BC349" i="7"/>
  <c r="G349" i="7"/>
  <c r="DP348" i="7"/>
  <c r="DQ348" i="7" s="1"/>
  <c r="G348" i="7" s="1"/>
  <c r="CV348" i="7"/>
  <c r="CW348" i="7" s="1"/>
  <c r="BM348" i="7"/>
  <c r="BL348" i="7"/>
  <c r="BK348" i="7"/>
  <c r="BC348" i="7"/>
  <c r="DQ347" i="7"/>
  <c r="G347" i="7" s="1"/>
  <c r="DP347" i="7"/>
  <c r="CW347" i="7"/>
  <c r="CV347" i="7"/>
  <c r="BK347" i="7"/>
  <c r="BL347" i="7" s="1"/>
  <c r="BM347" i="7" s="1"/>
  <c r="BC347" i="7"/>
  <c r="DP346" i="7"/>
  <c r="DQ346" i="7" s="1"/>
  <c r="CV346" i="7"/>
  <c r="CW346" i="7" s="1"/>
  <c r="BM346" i="7"/>
  <c r="BL346" i="7"/>
  <c r="BK346" i="7"/>
  <c r="BI346" i="7"/>
  <c r="BC346" i="7"/>
  <c r="DQ345" i="7"/>
  <c r="G345" i="7" s="1"/>
  <c r="DP345" i="7"/>
  <c r="CV345" i="7"/>
  <c r="CW345" i="7" s="1"/>
  <c r="BL345" i="7"/>
  <c r="BM345" i="7" s="1"/>
  <c r="BK345" i="7"/>
  <c r="BC345" i="7"/>
  <c r="DQ344" i="7"/>
  <c r="G344" i="7" s="1"/>
  <c r="DP344" i="7"/>
  <c r="CV344" i="7"/>
  <c r="CW344" i="7" s="1"/>
  <c r="BK344" i="7"/>
  <c r="BL344" i="7" s="1"/>
  <c r="BM344" i="7" s="1"/>
  <c r="BC344" i="7"/>
  <c r="DP343" i="7"/>
  <c r="DQ343" i="7" s="1"/>
  <c r="G343" i="7" s="1"/>
  <c r="CV343" i="7"/>
  <c r="CW343" i="7" s="1"/>
  <c r="BK343" i="7"/>
  <c r="BL343" i="7" s="1"/>
  <c r="BM343" i="7" s="1"/>
  <c r="BC343" i="7"/>
  <c r="DQ342" i="7"/>
  <c r="G342" i="7" s="1"/>
  <c r="DP342" i="7"/>
  <c r="CW342" i="7"/>
  <c r="CV342" i="7"/>
  <c r="BM342" i="7"/>
  <c r="BK342" i="7"/>
  <c r="BL342" i="7" s="1"/>
  <c r="BC342" i="7"/>
  <c r="DQ341" i="7"/>
  <c r="G341" i="7" s="1"/>
  <c r="DP341" i="7"/>
  <c r="CV341" i="7"/>
  <c r="CW341" i="7" s="1"/>
  <c r="BK341" i="7"/>
  <c r="BL341" i="7" s="1"/>
  <c r="BM341" i="7" s="1"/>
  <c r="BC341" i="7"/>
  <c r="DQ340" i="7"/>
  <c r="G340" i="7" s="1"/>
  <c r="DP340" i="7"/>
  <c r="CV340" i="7"/>
  <c r="CW340" i="7" s="1"/>
  <c r="BK340" i="7"/>
  <c r="BL340" i="7" s="1"/>
  <c r="BM340" i="7" s="1"/>
  <c r="BC340" i="7"/>
  <c r="DP339" i="7"/>
  <c r="DQ339" i="7" s="1"/>
  <c r="G339" i="7" s="1"/>
  <c r="CV339" i="7"/>
  <c r="CW339" i="7" s="1"/>
  <c r="BK339" i="7"/>
  <c r="BL339" i="7" s="1"/>
  <c r="BM339" i="7" s="1"/>
  <c r="BC339" i="7"/>
  <c r="DQ338" i="7"/>
  <c r="G338" i="7" s="1"/>
  <c r="DP338" i="7"/>
  <c r="CW338" i="7"/>
  <c r="CV338" i="7"/>
  <c r="BM338" i="7"/>
  <c r="BK338" i="7"/>
  <c r="BL338" i="7" s="1"/>
  <c r="BC338" i="7"/>
  <c r="DQ337" i="7"/>
  <c r="G337" i="7" s="1"/>
  <c r="DP337" i="7"/>
  <c r="CV337" i="7"/>
  <c r="CW337" i="7" s="1"/>
  <c r="BK337" i="7"/>
  <c r="BL337" i="7" s="1"/>
  <c r="BM337" i="7" s="1"/>
  <c r="BC337" i="7"/>
  <c r="DQ336" i="7"/>
  <c r="G336" i="7" s="1"/>
  <c r="DP336" i="7"/>
  <c r="CV336" i="7"/>
  <c r="CW336" i="7" s="1"/>
  <c r="BK336" i="7"/>
  <c r="BL336" i="7" s="1"/>
  <c r="BM336" i="7" s="1"/>
  <c r="BC336" i="7"/>
  <c r="DP335" i="7"/>
  <c r="DQ335" i="7" s="1"/>
  <c r="G335" i="7" s="1"/>
  <c r="CV335" i="7"/>
  <c r="CW335" i="7" s="1"/>
  <c r="BK335" i="7"/>
  <c r="BL335" i="7" s="1"/>
  <c r="BM335" i="7" s="1"/>
  <c r="BC335" i="7"/>
  <c r="DQ334" i="7"/>
  <c r="G334" i="7" s="1"/>
  <c r="DP334" i="7"/>
  <c r="CW334" i="7"/>
  <c r="CV334" i="7"/>
  <c r="BM334" i="7"/>
  <c r="BK334" i="7"/>
  <c r="BL334" i="7" s="1"/>
  <c r="BC334" i="7"/>
  <c r="DQ333" i="7"/>
  <c r="G333" i="7" s="1"/>
  <c r="DP333" i="7"/>
  <c r="CV333" i="7"/>
  <c r="CW333" i="7" s="1"/>
  <c r="BK333" i="7"/>
  <c r="BL333" i="7" s="1"/>
  <c r="BM333" i="7" s="1"/>
  <c r="BC333" i="7"/>
  <c r="DQ332" i="7"/>
  <c r="G332" i="7" s="1"/>
  <c r="DP332" i="7"/>
  <c r="CV332" i="7"/>
  <c r="CW332" i="7" s="1"/>
  <c r="BK332" i="7"/>
  <c r="BL332" i="7" s="1"/>
  <c r="BM332" i="7" s="1"/>
  <c r="BC332" i="7"/>
  <c r="DP331" i="7"/>
  <c r="DQ331" i="7" s="1"/>
  <c r="G331" i="7" s="1"/>
  <c r="CV331" i="7"/>
  <c r="CW331" i="7" s="1"/>
  <c r="BK331" i="7"/>
  <c r="BL331" i="7" s="1"/>
  <c r="BM331" i="7" s="1"/>
  <c r="BC331" i="7"/>
  <c r="DQ330" i="7"/>
  <c r="G330" i="7" s="1"/>
  <c r="DP330" i="7"/>
  <c r="CW330" i="7"/>
  <c r="CV330" i="7"/>
  <c r="BM330" i="7"/>
  <c r="BK330" i="7"/>
  <c r="BL330" i="7" s="1"/>
  <c r="BC330" i="7"/>
  <c r="DQ329" i="7"/>
  <c r="G329" i="7" s="1"/>
  <c r="DP329" i="7"/>
  <c r="CV329" i="7"/>
  <c r="CW329" i="7" s="1"/>
  <c r="BL329" i="7"/>
  <c r="BM329" i="7" s="1"/>
  <c r="BK329" i="7"/>
  <c r="BC329" i="7"/>
  <c r="DQ328" i="7"/>
  <c r="G328" i="7" s="1"/>
  <c r="DP328" i="7"/>
  <c r="CV328" i="7"/>
  <c r="CW328" i="7" s="1"/>
  <c r="BK328" i="7"/>
  <c r="BL328" i="7" s="1"/>
  <c r="BM328" i="7" s="1"/>
  <c r="BC328" i="7"/>
  <c r="DP327" i="7"/>
  <c r="DQ327" i="7" s="1"/>
  <c r="G327" i="7" s="1"/>
  <c r="CV327" i="7"/>
  <c r="CW327" i="7" s="1"/>
  <c r="BK327" i="7"/>
  <c r="BL327" i="7" s="1"/>
  <c r="BM327" i="7" s="1"/>
  <c r="BC327" i="7"/>
  <c r="DQ326" i="7"/>
  <c r="G326" i="7" s="1"/>
  <c r="DP326" i="7"/>
  <c r="CW326" i="7"/>
  <c r="CV326" i="7"/>
  <c r="BM326" i="7"/>
  <c r="BK326" i="7"/>
  <c r="BL326" i="7" s="1"/>
  <c r="BC326" i="7"/>
  <c r="DQ325" i="7"/>
  <c r="G325" i="7" s="1"/>
  <c r="DP325" i="7"/>
  <c r="CV325" i="7"/>
  <c r="CW325" i="7" s="1"/>
  <c r="BL325" i="7"/>
  <c r="BM325" i="7" s="1"/>
  <c r="BK325" i="7"/>
  <c r="BC325" i="7"/>
  <c r="DQ324" i="7"/>
  <c r="G324" i="7" s="1"/>
  <c r="DP324" i="7"/>
  <c r="CV324" i="7"/>
  <c r="CW324" i="7" s="1"/>
  <c r="BK324" i="7"/>
  <c r="BL324" i="7" s="1"/>
  <c r="BM324" i="7" s="1"/>
  <c r="BC324" i="7"/>
  <c r="DP323" i="7"/>
  <c r="DQ323" i="7" s="1"/>
  <c r="G323" i="7" s="1"/>
  <c r="CV323" i="7"/>
  <c r="CW323" i="7" s="1"/>
  <c r="BK323" i="7"/>
  <c r="BL323" i="7" s="1"/>
  <c r="BM323" i="7" s="1"/>
  <c r="BC323" i="7"/>
  <c r="DQ322" i="7"/>
  <c r="G322" i="7" s="1"/>
  <c r="DP322" i="7"/>
  <c r="CW322" i="7"/>
  <c r="CV322" i="7"/>
  <c r="BM322" i="7"/>
  <c r="BK322" i="7"/>
  <c r="BL322" i="7" s="1"/>
  <c r="BC322" i="7"/>
  <c r="DQ321" i="7"/>
  <c r="DP321" i="7"/>
  <c r="CV321" i="7"/>
  <c r="CW321" i="7" s="1"/>
  <c r="BL321" i="7"/>
  <c r="BM321" i="7" s="1"/>
  <c r="BK321" i="7"/>
  <c r="BC321" i="7"/>
  <c r="G321" i="7"/>
  <c r="DQ320" i="7"/>
  <c r="DP320" i="7"/>
  <c r="CV320" i="7"/>
  <c r="CW320" i="7" s="1"/>
  <c r="BK320" i="7"/>
  <c r="BL320" i="7" s="1"/>
  <c r="BM320" i="7" s="1"/>
  <c r="BC320" i="7"/>
  <c r="DQ319" i="7"/>
  <c r="DP319" i="7"/>
  <c r="CV319" i="7"/>
  <c r="CW319" i="7" s="1"/>
  <c r="BK319" i="7"/>
  <c r="BL319" i="7" s="1"/>
  <c r="BM319" i="7" s="1"/>
  <c r="BC319" i="7"/>
  <c r="DQ318" i="7"/>
  <c r="DP318" i="7"/>
  <c r="CW318" i="7"/>
  <c r="CV318" i="7"/>
  <c r="BK318" i="7"/>
  <c r="BL318" i="7" s="1"/>
  <c r="BM318" i="7" s="1"/>
  <c r="BC318" i="7"/>
  <c r="DQ317" i="7"/>
  <c r="G317" i="7" s="1"/>
  <c r="DP317" i="7"/>
  <c r="CV317" i="7"/>
  <c r="CW317" i="7" s="1"/>
  <c r="BL317" i="7"/>
  <c r="BM317" i="7" s="1"/>
  <c r="BK317" i="7"/>
  <c r="BC317" i="7"/>
  <c r="DQ316" i="7"/>
  <c r="DP316" i="7"/>
  <c r="CV316" i="7"/>
  <c r="CW316" i="7" s="1"/>
  <c r="BK316" i="7"/>
  <c r="BL316" i="7" s="1"/>
  <c r="BM316" i="7" s="1"/>
  <c r="BC316" i="7"/>
  <c r="G316" i="7"/>
  <c r="DQ315" i="7"/>
  <c r="G315" i="7" s="1"/>
  <c r="DP315" i="7"/>
  <c r="CW315" i="7"/>
  <c r="CV315" i="7"/>
  <c r="BK315" i="7"/>
  <c r="BL315" i="7" s="1"/>
  <c r="BM315" i="7" s="1"/>
  <c r="BC315" i="7"/>
  <c r="DQ314" i="7"/>
  <c r="DP314" i="7"/>
  <c r="CV314" i="7"/>
  <c r="CW314" i="7" s="1"/>
  <c r="BL314" i="7"/>
  <c r="BM314" i="7" s="1"/>
  <c r="BK314" i="7"/>
  <c r="BC314" i="7"/>
  <c r="DQ313" i="7"/>
  <c r="G313" i="7" s="1"/>
  <c r="DP313" i="7"/>
  <c r="CV313" i="7"/>
  <c r="CW313" i="7" s="1"/>
  <c r="BL313" i="7"/>
  <c r="BM313" i="7" s="1"/>
  <c r="BK313" i="7"/>
  <c r="BC313" i="7"/>
  <c r="DQ312" i="7"/>
  <c r="DP312" i="7"/>
  <c r="CV312" i="7"/>
  <c r="CW312" i="7" s="1"/>
  <c r="G312" i="7" s="1"/>
  <c r="BK312" i="7"/>
  <c r="BL312" i="7" s="1"/>
  <c r="BM312" i="7" s="1"/>
  <c r="BC312" i="7"/>
  <c r="DQ311" i="7"/>
  <c r="DP311" i="7"/>
  <c r="CW311" i="7"/>
  <c r="CV311" i="7"/>
  <c r="BK311" i="7"/>
  <c r="BL311" i="7" s="1"/>
  <c r="BM311" i="7" s="1"/>
  <c r="BC311" i="7"/>
  <c r="DQ310" i="7"/>
  <c r="DP310" i="7"/>
  <c r="CV310" i="7"/>
  <c r="CW310" i="7" s="1"/>
  <c r="BL310" i="7"/>
  <c r="BM310" i="7" s="1"/>
  <c r="BK310" i="7"/>
  <c r="BC310" i="7"/>
  <c r="DQ309" i="7"/>
  <c r="G309" i="7" s="1"/>
  <c r="DP309" i="7"/>
  <c r="CV309" i="7"/>
  <c r="CW309" i="7" s="1"/>
  <c r="BK309" i="7"/>
  <c r="BL309" i="7" s="1"/>
  <c r="BM309" i="7" s="1"/>
  <c r="BC309" i="7"/>
  <c r="DQ308" i="7"/>
  <c r="DP308" i="7"/>
  <c r="CV308" i="7"/>
  <c r="CW308" i="7" s="1"/>
  <c r="G308" i="7" s="1"/>
  <c r="BK308" i="7"/>
  <c r="BL308" i="7" s="1"/>
  <c r="BM308" i="7" s="1"/>
  <c r="BC308" i="7"/>
  <c r="DQ307" i="7"/>
  <c r="DP307" i="7"/>
  <c r="CV307" i="7"/>
  <c r="CW307" i="7" s="1"/>
  <c r="BK307" i="7"/>
  <c r="BL307" i="7" s="1"/>
  <c r="BM307" i="7" s="1"/>
  <c r="BC307" i="7"/>
  <c r="DQ306" i="7"/>
  <c r="G306" i="7" s="1"/>
  <c r="DP306" i="7"/>
  <c r="CW306" i="7"/>
  <c r="CV306" i="7"/>
  <c r="BL306" i="7"/>
  <c r="BM306" i="7" s="1"/>
  <c r="BK306" i="7"/>
  <c r="BC306" i="7"/>
  <c r="DQ305" i="7"/>
  <c r="DP305" i="7"/>
  <c r="CV305" i="7"/>
  <c r="CW305" i="7" s="1"/>
  <c r="BM305" i="7"/>
  <c r="BL305" i="7"/>
  <c r="BK305" i="7"/>
  <c r="BC305" i="7"/>
  <c r="G305" i="7"/>
  <c r="DQ304" i="7"/>
  <c r="DP304" i="7"/>
  <c r="CV304" i="7"/>
  <c r="CW304" i="7" s="1"/>
  <c r="BK304" i="7"/>
  <c r="BL304" i="7" s="1"/>
  <c r="BM304" i="7" s="1"/>
  <c r="BC304" i="7"/>
  <c r="G304" i="7"/>
  <c r="DP303" i="7"/>
  <c r="DQ303" i="7" s="1"/>
  <c r="G303" i="7" s="1"/>
  <c r="CW303" i="7"/>
  <c r="CV303" i="7"/>
  <c r="BK303" i="7"/>
  <c r="BL303" i="7" s="1"/>
  <c r="BM303" i="7" s="1"/>
  <c r="BC303" i="7"/>
  <c r="DP302" i="7"/>
  <c r="DQ302" i="7" s="1"/>
  <c r="G302" i="7" s="1"/>
  <c r="CW302" i="7"/>
  <c r="CV302" i="7"/>
  <c r="BL302" i="7"/>
  <c r="BM302" i="7" s="1"/>
  <c r="BK302" i="7"/>
  <c r="BC302" i="7"/>
  <c r="DQ301" i="7"/>
  <c r="G301" i="7" s="1"/>
  <c r="DP301" i="7"/>
  <c r="CV301" i="7"/>
  <c r="CW301" i="7" s="1"/>
  <c r="BK301" i="7"/>
  <c r="BL301" i="7" s="1"/>
  <c r="BM301" i="7" s="1"/>
  <c r="BC301" i="7"/>
  <c r="DQ300" i="7"/>
  <c r="DP300" i="7"/>
  <c r="CV300" i="7"/>
  <c r="CW300" i="7" s="1"/>
  <c r="BM300" i="7"/>
  <c r="BK300" i="7"/>
  <c r="BL300" i="7" s="1"/>
  <c r="BC300" i="7"/>
  <c r="G300" i="7"/>
  <c r="DQ299" i="7"/>
  <c r="DP299" i="7"/>
  <c r="CW299" i="7"/>
  <c r="CV299" i="7"/>
  <c r="BK299" i="7"/>
  <c r="BL299" i="7" s="1"/>
  <c r="BM299" i="7" s="1"/>
  <c r="BC299" i="7"/>
  <c r="DQ298" i="7"/>
  <c r="DP298" i="7"/>
  <c r="CW298" i="7"/>
  <c r="CV298" i="7"/>
  <c r="BL298" i="7"/>
  <c r="BM298" i="7" s="1"/>
  <c r="BI298" i="7"/>
  <c r="BC298" i="7"/>
  <c r="DQ297" i="7"/>
  <c r="DP297" i="7"/>
  <c r="CV297" i="7"/>
  <c r="CW297" i="7" s="1"/>
  <c r="BL297" i="7"/>
  <c r="BM297" i="7" s="1"/>
  <c r="BK297" i="7"/>
  <c r="BC297" i="7"/>
  <c r="G297" i="7"/>
  <c r="DQ296" i="7"/>
  <c r="G296" i="7" s="1"/>
  <c r="DP296" i="7"/>
  <c r="CV296" i="7"/>
  <c r="CW296" i="7" s="1"/>
  <c r="BK296" i="7"/>
  <c r="BL296" i="7" s="1"/>
  <c r="BM296" i="7" s="1"/>
  <c r="BC296" i="7"/>
  <c r="DP295" i="7"/>
  <c r="DQ295" i="7" s="1"/>
  <c r="G295" i="7" s="1"/>
  <c r="CV295" i="7"/>
  <c r="CW295" i="7" s="1"/>
  <c r="BK295" i="7"/>
  <c r="BL295" i="7" s="1"/>
  <c r="BM295" i="7" s="1"/>
  <c r="BC295" i="7"/>
  <c r="DQ294" i="7"/>
  <c r="DP294" i="7"/>
  <c r="CV294" i="7"/>
  <c r="CW294" i="7" s="1"/>
  <c r="BM294" i="7"/>
  <c r="BL294" i="7"/>
  <c r="BK294" i="7"/>
  <c r="BC294" i="7"/>
  <c r="DP293" i="7"/>
  <c r="DQ293" i="7" s="1"/>
  <c r="G293" i="7" s="1"/>
  <c r="CV293" i="7"/>
  <c r="CW293" i="7" s="1"/>
  <c r="BL293" i="7"/>
  <c r="BM293" i="7" s="1"/>
  <c r="BK293" i="7"/>
  <c r="BC293" i="7"/>
  <c r="DQ292" i="7"/>
  <c r="DP292" i="7"/>
  <c r="CV292" i="7"/>
  <c r="CW292" i="7" s="1"/>
  <c r="G292" i="7" s="1"/>
  <c r="BK292" i="7"/>
  <c r="BL292" i="7" s="1"/>
  <c r="BM292" i="7" s="1"/>
  <c r="BC292" i="7"/>
  <c r="DQ291" i="7"/>
  <c r="DP291" i="7"/>
  <c r="CV291" i="7"/>
  <c r="CW291" i="7" s="1"/>
  <c r="BL291" i="7"/>
  <c r="BM291" i="7" s="1"/>
  <c r="BK291" i="7"/>
  <c r="BC291" i="7"/>
  <c r="DQ290" i="7"/>
  <c r="DP290" i="7"/>
  <c r="CV290" i="7"/>
  <c r="CW290" i="7" s="1"/>
  <c r="G290" i="7" s="1"/>
  <c r="BL290" i="7"/>
  <c r="BM290" i="7" s="1"/>
  <c r="BK290" i="7"/>
  <c r="BC290" i="7"/>
  <c r="DQ289" i="7"/>
  <c r="DP289" i="7"/>
  <c r="CV289" i="7"/>
  <c r="CW289" i="7" s="1"/>
  <c r="BK289" i="7"/>
  <c r="BL289" i="7" s="1"/>
  <c r="BM289" i="7" s="1"/>
  <c r="BC289" i="7"/>
  <c r="G289" i="7"/>
  <c r="DQ288" i="7"/>
  <c r="G288" i="7" s="1"/>
  <c r="DP288" i="7"/>
  <c r="CV288" i="7"/>
  <c r="CW288" i="7" s="1"/>
  <c r="BM288" i="7"/>
  <c r="BK288" i="7"/>
  <c r="BL288" i="7" s="1"/>
  <c r="BC288" i="7"/>
  <c r="DP287" i="7"/>
  <c r="DQ287" i="7" s="1"/>
  <c r="G287" i="7" s="1"/>
  <c r="CW287" i="7"/>
  <c r="CV287" i="7"/>
  <c r="BL287" i="7"/>
  <c r="BM287" i="7" s="1"/>
  <c r="BK287" i="7"/>
  <c r="BC287" i="7"/>
  <c r="DQ286" i="7"/>
  <c r="G286" i="7" s="1"/>
  <c r="DP286" i="7"/>
  <c r="CW286" i="7"/>
  <c r="CV286" i="7"/>
  <c r="BK286" i="7"/>
  <c r="BL286" i="7" s="1"/>
  <c r="BM286" i="7" s="1"/>
  <c r="BC286" i="7"/>
  <c r="DQ285" i="7"/>
  <c r="G285" i="7" s="1"/>
  <c r="DP285" i="7"/>
  <c r="CV285" i="7"/>
  <c r="CW285" i="7" s="1"/>
  <c r="BM285" i="7"/>
  <c r="BL285" i="7"/>
  <c r="BK285" i="7"/>
  <c r="BC285" i="7"/>
  <c r="DQ284" i="7"/>
  <c r="DP284" i="7"/>
  <c r="CW284" i="7"/>
  <c r="G284" i="7" s="1"/>
  <c r="CV284" i="7"/>
  <c r="BM284" i="7"/>
  <c r="BK284" i="7"/>
  <c r="BL284" i="7" s="1"/>
  <c r="BI284" i="7"/>
  <c r="BC284" i="7"/>
  <c r="DQ283" i="7"/>
  <c r="DP283" i="7"/>
  <c r="CW283" i="7"/>
  <c r="G283" i="7" s="1"/>
  <c r="CV283" i="7"/>
  <c r="BK283" i="7"/>
  <c r="BL283" i="7" s="1"/>
  <c r="BM283" i="7" s="1"/>
  <c r="BC283" i="7"/>
  <c r="DP282" i="7"/>
  <c r="DQ282" i="7" s="1"/>
  <c r="CW282" i="7"/>
  <c r="CV282" i="7"/>
  <c r="BL282" i="7"/>
  <c r="BM282" i="7" s="1"/>
  <c r="BK282" i="7"/>
  <c r="BI282" i="7"/>
  <c r="BC282" i="7"/>
  <c r="G282" i="7"/>
  <c r="DP281" i="7"/>
  <c r="DQ281" i="7" s="1"/>
  <c r="G281" i="7" s="1"/>
  <c r="CW281" i="7"/>
  <c r="CV281" i="7"/>
  <c r="BM281" i="7"/>
  <c r="BL281" i="7"/>
  <c r="BK281" i="7"/>
  <c r="BC281" i="7"/>
  <c r="DQ280" i="7"/>
  <c r="G280" i="7" s="1"/>
  <c r="DP280" i="7"/>
  <c r="CW280" i="7"/>
  <c r="CV280" i="7"/>
  <c r="BL280" i="7"/>
  <c r="BM280" i="7" s="1"/>
  <c r="BK280" i="7"/>
  <c r="BI280" i="7"/>
  <c r="BC280" i="7"/>
  <c r="DQ279" i="7"/>
  <c r="DP279" i="7"/>
  <c r="CW279" i="7"/>
  <c r="G279" i="7" s="1"/>
  <c r="CV279" i="7"/>
  <c r="BM279" i="7"/>
  <c r="BK279" i="7"/>
  <c r="BL279" i="7" s="1"/>
  <c r="BI279" i="7"/>
  <c r="BC279" i="7"/>
  <c r="DP278" i="7"/>
  <c r="DQ278" i="7" s="1"/>
  <c r="G278" i="7" s="1"/>
  <c r="CW278" i="7"/>
  <c r="CV278" i="7"/>
  <c r="BL278" i="7"/>
  <c r="BM278" i="7" s="1"/>
  <c r="BK278" i="7"/>
  <c r="BC278" i="7"/>
  <c r="DQ277" i="7"/>
  <c r="DP277" i="7"/>
  <c r="CW277" i="7"/>
  <c r="CV277" i="7"/>
  <c r="BM277" i="7"/>
  <c r="BL277" i="7"/>
  <c r="BK277" i="7"/>
  <c r="BC277" i="7"/>
  <c r="G277" i="7"/>
  <c r="DQ276" i="7"/>
  <c r="DP276" i="7"/>
  <c r="CW276" i="7"/>
  <c r="G276" i="7" s="1"/>
  <c r="CV276" i="7"/>
  <c r="BM276" i="7"/>
  <c r="BL276" i="7"/>
  <c r="BK276" i="7"/>
  <c r="BC276" i="7"/>
  <c r="DP275" i="7"/>
  <c r="DQ275" i="7" s="1"/>
  <c r="CV275" i="7"/>
  <c r="CW275" i="7" s="1"/>
  <c r="BK275" i="7"/>
  <c r="BL275" i="7" s="1"/>
  <c r="BM275" i="7" s="1"/>
  <c r="BI275" i="7"/>
  <c r="BC275" i="7"/>
  <c r="G275" i="7"/>
  <c r="DQ274" i="7"/>
  <c r="G274" i="7" s="1"/>
  <c r="DP274" i="7"/>
  <c r="CV274" i="7"/>
  <c r="CW274" i="7" s="1"/>
  <c r="BM274" i="7"/>
  <c r="BL274" i="7"/>
  <c r="BK274" i="7"/>
  <c r="BC274" i="7"/>
  <c r="DP273" i="7"/>
  <c r="DQ273" i="7" s="1"/>
  <c r="CV273" i="7"/>
  <c r="CW273" i="7" s="1"/>
  <c r="BM273" i="7"/>
  <c r="BK273" i="7"/>
  <c r="BL273" i="7" s="1"/>
  <c r="BC273" i="7"/>
  <c r="DP272" i="7"/>
  <c r="DQ272" i="7" s="1"/>
  <c r="CV272" i="7"/>
  <c r="CW272" i="7" s="1"/>
  <c r="BK272" i="7"/>
  <c r="BL272" i="7" s="1"/>
  <c r="BM272" i="7" s="1"/>
  <c r="BC272" i="7"/>
  <c r="DQ271" i="7"/>
  <c r="G271" i="7" s="1"/>
  <c r="DP271" i="7"/>
  <c r="CW271" i="7"/>
  <c r="CV271" i="7"/>
  <c r="BM271" i="7"/>
  <c r="BL271" i="7"/>
  <c r="BK271" i="7"/>
  <c r="BC271" i="7"/>
  <c r="DQ270" i="7"/>
  <c r="DP270" i="7"/>
  <c r="CV270" i="7"/>
  <c r="CW270" i="7" s="1"/>
  <c r="BM270" i="7"/>
  <c r="BL270" i="7"/>
  <c r="BK270" i="7"/>
  <c r="BC270" i="7"/>
  <c r="DQ269" i="7"/>
  <c r="DP269" i="7"/>
  <c r="CW269" i="7"/>
  <c r="CV269" i="7"/>
  <c r="BM269" i="7"/>
  <c r="BK269" i="7"/>
  <c r="BL269" i="7" s="1"/>
  <c r="BI269" i="7"/>
  <c r="BC269" i="7"/>
  <c r="DQ268" i="7"/>
  <c r="DP268" i="7"/>
  <c r="CW268" i="7"/>
  <c r="G268" i="7" s="1"/>
  <c r="CV268" i="7"/>
  <c r="BK268" i="7"/>
  <c r="BL268" i="7" s="1"/>
  <c r="BM268" i="7" s="1"/>
  <c r="BC268" i="7"/>
  <c r="DQ267" i="7"/>
  <c r="G267" i="7" s="1"/>
  <c r="DP267" i="7"/>
  <c r="CV267" i="7"/>
  <c r="CW267" i="7" s="1"/>
  <c r="BK267" i="7"/>
  <c r="BL267" i="7" s="1"/>
  <c r="BM267" i="7" s="1"/>
  <c r="BC267" i="7"/>
  <c r="DQ266" i="7"/>
  <c r="G266" i="7" s="1"/>
  <c r="DP266" i="7"/>
  <c r="CV266" i="7"/>
  <c r="CW266" i="7" s="1"/>
  <c r="BK266" i="7"/>
  <c r="BL266" i="7" s="1"/>
  <c r="BM266" i="7" s="1"/>
  <c r="BI266" i="7"/>
  <c r="BC266" i="7"/>
  <c r="DQ265" i="7"/>
  <c r="DP265" i="7"/>
  <c r="CW265" i="7"/>
  <c r="CV265" i="7"/>
  <c r="BK265" i="7"/>
  <c r="BL265" i="7" s="1"/>
  <c r="BM265" i="7" s="1"/>
  <c r="BI265" i="7"/>
  <c r="BC265" i="7"/>
  <c r="G265" i="7"/>
  <c r="DQ264" i="7"/>
  <c r="DP264" i="7"/>
  <c r="CW264" i="7"/>
  <c r="CV264" i="7"/>
  <c r="BM264" i="7"/>
  <c r="BK264" i="7"/>
  <c r="BL264" i="7" s="1"/>
  <c r="BI264" i="7"/>
  <c r="BC264" i="7"/>
  <c r="DQ263" i="7"/>
  <c r="G263" i="7" s="1"/>
  <c r="DP263" i="7"/>
  <c r="CW263" i="7"/>
  <c r="CV263" i="7"/>
  <c r="BK263" i="7"/>
  <c r="BL263" i="7" s="1"/>
  <c r="BM263" i="7" s="1"/>
  <c r="BI263" i="7"/>
  <c r="BC263" i="7"/>
  <c r="DQ262" i="7"/>
  <c r="G262" i="7" s="1"/>
  <c r="DP262" i="7"/>
  <c r="CW262" i="7"/>
  <c r="CV262" i="7"/>
  <c r="BL262" i="7"/>
  <c r="BM262" i="7" s="1"/>
  <c r="BK262" i="7"/>
  <c r="BI262" i="7"/>
  <c r="BC262" i="7"/>
  <c r="DQ261" i="7"/>
  <c r="G261" i="7" s="1"/>
  <c r="DP261" i="7"/>
  <c r="CW261" i="7"/>
  <c r="CV261" i="7"/>
  <c r="BL261" i="7"/>
  <c r="BM261" i="7" s="1"/>
  <c r="BK261" i="7"/>
  <c r="BI261" i="7"/>
  <c r="BC261" i="7"/>
  <c r="DQ260" i="7"/>
  <c r="DP260" i="7"/>
  <c r="CW260" i="7"/>
  <c r="CV260" i="7"/>
  <c r="BK260" i="7"/>
  <c r="BL260" i="7" s="1"/>
  <c r="BM260" i="7" s="1"/>
  <c r="BI260" i="7"/>
  <c r="BC260" i="7"/>
  <c r="G260" i="7"/>
  <c r="DQ259" i="7"/>
  <c r="G259" i="7" s="1"/>
  <c r="DP259" i="7"/>
  <c r="CW259" i="7"/>
  <c r="CV259" i="7"/>
  <c r="BM259" i="7"/>
  <c r="BL259" i="7"/>
  <c r="BK259" i="7"/>
  <c r="BI259" i="7"/>
  <c r="BC259" i="7"/>
  <c r="DQ258" i="7"/>
  <c r="G258" i="7" s="1"/>
  <c r="DP258" i="7"/>
  <c r="CW258" i="7"/>
  <c r="CV258" i="7"/>
  <c r="BM258" i="7"/>
  <c r="BK258" i="7"/>
  <c r="BL258" i="7" s="1"/>
  <c r="BI258" i="7"/>
  <c r="BC258" i="7"/>
  <c r="DQ257" i="7"/>
  <c r="G257" i="7" s="1"/>
  <c r="DP257" i="7"/>
  <c r="CW257" i="7"/>
  <c r="CV257" i="7"/>
  <c r="BK257" i="7"/>
  <c r="BL257" i="7" s="1"/>
  <c r="BM257" i="7" s="1"/>
  <c r="BI257" i="7"/>
  <c r="BC257" i="7"/>
  <c r="DQ256" i="7"/>
  <c r="G256" i="7" s="1"/>
  <c r="DP256" i="7"/>
  <c r="CW256" i="7"/>
  <c r="CV256" i="7"/>
  <c r="BM256" i="7"/>
  <c r="BK256" i="7"/>
  <c r="BL256" i="7" s="1"/>
  <c r="BI256" i="7"/>
  <c r="BC256" i="7"/>
  <c r="DQ255" i="7"/>
  <c r="G255" i="7" s="1"/>
  <c r="DP255" i="7"/>
  <c r="CW255" i="7"/>
  <c r="CV255" i="7"/>
  <c r="BM255" i="7"/>
  <c r="BL255" i="7"/>
  <c r="BK255" i="7"/>
  <c r="BC255" i="7"/>
  <c r="DQ254" i="7"/>
  <c r="G254" i="7" s="1"/>
  <c r="DP254" i="7"/>
  <c r="CV254" i="7"/>
  <c r="CW254" i="7" s="1"/>
  <c r="BM254" i="7"/>
  <c r="BL254" i="7"/>
  <c r="BI254" i="7"/>
  <c r="BC254" i="7"/>
  <c r="DQ253" i="7"/>
  <c r="DP253" i="7"/>
  <c r="CW253" i="7"/>
  <c r="G253" i="7" s="1"/>
  <c r="CV253" i="7"/>
  <c r="BK253" i="7"/>
  <c r="BL253" i="7" s="1"/>
  <c r="BM253" i="7" s="1"/>
  <c r="BC253" i="7"/>
  <c r="DP252" i="7"/>
  <c r="DQ252" i="7" s="1"/>
  <c r="CV252" i="7"/>
  <c r="CW252" i="7" s="1"/>
  <c r="BM252" i="7"/>
  <c r="BL252" i="7"/>
  <c r="BK252" i="7"/>
  <c r="BC252" i="7"/>
  <c r="DP251" i="7"/>
  <c r="DQ251" i="7" s="1"/>
  <c r="CW251" i="7"/>
  <c r="CV251" i="7"/>
  <c r="BM251" i="7"/>
  <c r="BL251" i="7"/>
  <c r="BK251" i="7"/>
  <c r="BI251" i="7"/>
  <c r="BC251" i="7"/>
  <c r="DQ250" i="7"/>
  <c r="G250" i="7" s="1"/>
  <c r="DP250" i="7"/>
  <c r="CV250" i="7"/>
  <c r="CW250" i="7" s="1"/>
  <c r="BK250" i="7"/>
  <c r="BL250" i="7" s="1"/>
  <c r="BM250" i="7" s="1"/>
  <c r="BI250" i="7"/>
  <c r="BC250" i="7"/>
  <c r="DQ249" i="7"/>
  <c r="G249" i="7" s="1"/>
  <c r="DP249" i="7"/>
  <c r="CW249" i="7"/>
  <c r="CV249" i="7"/>
  <c r="BK249" i="7"/>
  <c r="BL249" i="7" s="1"/>
  <c r="BM249" i="7" s="1"/>
  <c r="BC249" i="7"/>
  <c r="DP248" i="7"/>
  <c r="DQ248" i="7" s="1"/>
  <c r="G248" i="7" s="1"/>
  <c r="CV248" i="7"/>
  <c r="CW248" i="7" s="1"/>
  <c r="BM248" i="7"/>
  <c r="BL248" i="7"/>
  <c r="BK248" i="7"/>
  <c r="BC248" i="7"/>
  <c r="DQ247" i="7"/>
  <c r="G247" i="7" s="1"/>
  <c r="DP247" i="7"/>
  <c r="CW247" i="7"/>
  <c r="CV247" i="7"/>
  <c r="BM247" i="7"/>
  <c r="BK247" i="7"/>
  <c r="BL247" i="7" s="1"/>
  <c r="BC247" i="7"/>
  <c r="DP246" i="7"/>
  <c r="DQ246" i="7" s="1"/>
  <c r="CW246" i="7"/>
  <c r="G246" i="7" s="1"/>
  <c r="CV246" i="7"/>
  <c r="BK246" i="7"/>
  <c r="BL246" i="7" s="1"/>
  <c r="BM246" i="7" s="1"/>
  <c r="BC246" i="7"/>
  <c r="DQ245" i="7"/>
  <c r="DP245" i="7"/>
  <c r="CW245" i="7"/>
  <c r="CV245" i="7"/>
  <c r="BK245" i="7"/>
  <c r="BL245" i="7" s="1"/>
  <c r="BM245" i="7" s="1"/>
  <c r="BC245" i="7"/>
  <c r="G245" i="7"/>
  <c r="DQ244" i="7"/>
  <c r="DP244" i="7"/>
  <c r="CV244" i="7"/>
  <c r="CW244" i="7" s="1"/>
  <c r="BL244" i="7"/>
  <c r="BM244" i="7" s="1"/>
  <c r="BK244" i="7"/>
  <c r="BC244" i="7"/>
  <c r="DQ243" i="7"/>
  <c r="DP243" i="7"/>
  <c r="CV243" i="7"/>
  <c r="CW243" i="7" s="1"/>
  <c r="G243" i="7" s="1"/>
  <c r="BL243" i="7"/>
  <c r="BM243" i="7" s="1"/>
  <c r="BK243" i="7"/>
  <c r="BI243" i="7"/>
  <c r="BC243" i="7"/>
  <c r="DQ242" i="7"/>
  <c r="DP242" i="7"/>
  <c r="CW242" i="7"/>
  <c r="CV242" i="7"/>
  <c r="BL242" i="7"/>
  <c r="BM242" i="7" s="1"/>
  <c r="BK242" i="7"/>
  <c r="BC242" i="7"/>
  <c r="G242" i="7"/>
  <c r="DP241" i="7"/>
  <c r="DQ241" i="7" s="1"/>
  <c r="G241" i="7" s="1"/>
  <c r="CW241" i="7"/>
  <c r="CV241" i="7"/>
  <c r="BL241" i="7"/>
  <c r="BM241" i="7" s="1"/>
  <c r="BK241" i="7"/>
  <c r="BC241" i="7"/>
  <c r="DP240" i="7"/>
  <c r="DQ240" i="7" s="1"/>
  <c r="G240" i="7" s="1"/>
  <c r="CW240" i="7"/>
  <c r="CV240" i="7"/>
  <c r="BL240" i="7"/>
  <c r="BM240" i="7" s="1"/>
  <c r="BK240" i="7"/>
  <c r="BC240" i="7"/>
  <c r="DP239" i="7"/>
  <c r="DQ239" i="7" s="1"/>
  <c r="CW239" i="7"/>
  <c r="CV239" i="7"/>
  <c r="BL239" i="7"/>
  <c r="BM239" i="7" s="1"/>
  <c r="BK239" i="7"/>
  <c r="BC239" i="7"/>
  <c r="G239" i="7"/>
  <c r="DQ238" i="7"/>
  <c r="DP238" i="7"/>
  <c r="CW238" i="7"/>
  <c r="CV238" i="7"/>
  <c r="BM238" i="7"/>
  <c r="BL238" i="7"/>
  <c r="BK238" i="7"/>
  <c r="BC238" i="7"/>
  <c r="G238" i="7"/>
  <c r="DP237" i="7"/>
  <c r="DQ237" i="7" s="1"/>
  <c r="G237" i="7" s="1"/>
  <c r="CW237" i="7"/>
  <c r="CV237" i="7"/>
  <c r="BL237" i="7"/>
  <c r="BM237" i="7" s="1"/>
  <c r="BK237" i="7"/>
  <c r="BC237" i="7"/>
  <c r="DQ236" i="7"/>
  <c r="DP236" i="7"/>
  <c r="CW236" i="7"/>
  <c r="CV236" i="7"/>
  <c r="BM236" i="7"/>
  <c r="BL236" i="7"/>
  <c r="BK236" i="7"/>
  <c r="BC236" i="7"/>
  <c r="G236" i="7"/>
  <c r="DP235" i="7"/>
  <c r="DQ235" i="7" s="1"/>
  <c r="CV235" i="7"/>
  <c r="CW235" i="7" s="1"/>
  <c r="BM235" i="7"/>
  <c r="BL235" i="7"/>
  <c r="BK235" i="7"/>
  <c r="BI235" i="7"/>
  <c r="BC235" i="7"/>
  <c r="DP234" i="7"/>
  <c r="DQ234" i="7" s="1"/>
  <c r="G234" i="7" s="1"/>
  <c r="CV234" i="7"/>
  <c r="CW234" i="7" s="1"/>
  <c r="BL234" i="7"/>
  <c r="BM234" i="7" s="1"/>
  <c r="BK234" i="7"/>
  <c r="BC234" i="7"/>
  <c r="DQ233" i="7"/>
  <c r="DP233" i="7"/>
  <c r="CW233" i="7"/>
  <c r="CV233" i="7"/>
  <c r="BM233" i="7"/>
  <c r="BK233" i="7"/>
  <c r="BL233" i="7" s="1"/>
  <c r="BC233" i="7"/>
  <c r="G233" i="7"/>
  <c r="DP232" i="7"/>
  <c r="DQ232" i="7" s="1"/>
  <c r="G232" i="7" s="1"/>
  <c r="CV232" i="7"/>
  <c r="CW232" i="7" s="1"/>
  <c r="BM232" i="7"/>
  <c r="BL232" i="7"/>
  <c r="BK232" i="7"/>
  <c r="BC232" i="7"/>
  <c r="DP231" i="7"/>
  <c r="DQ231" i="7" s="1"/>
  <c r="CV231" i="7"/>
  <c r="CW231" i="7" s="1"/>
  <c r="BK231" i="7"/>
  <c r="BL231" i="7" s="1"/>
  <c r="BM231" i="7" s="1"/>
  <c r="BC231" i="7"/>
  <c r="DP230" i="7"/>
  <c r="DQ230" i="7" s="1"/>
  <c r="G230" i="7" s="1"/>
  <c r="CV230" i="7"/>
  <c r="CW230" i="7" s="1"/>
  <c r="BK230" i="7"/>
  <c r="BL230" i="7" s="1"/>
  <c r="BM230" i="7" s="1"/>
  <c r="BC230" i="7"/>
  <c r="DP229" i="7"/>
  <c r="DQ229" i="7" s="1"/>
  <c r="G229" i="7" s="1"/>
  <c r="CW229" i="7"/>
  <c r="CV229" i="7"/>
  <c r="BM229" i="7"/>
  <c r="BK229" i="7"/>
  <c r="BL229" i="7" s="1"/>
  <c r="BC229" i="7"/>
  <c r="DQ228" i="7"/>
  <c r="DP228" i="7"/>
  <c r="CV228" i="7"/>
  <c r="CW228" i="7" s="1"/>
  <c r="BM228" i="7"/>
  <c r="BL228" i="7"/>
  <c r="BK228" i="7"/>
  <c r="BC228" i="7"/>
  <c r="DP227" i="7"/>
  <c r="DQ227" i="7" s="1"/>
  <c r="CV227" i="7"/>
  <c r="CW227" i="7" s="1"/>
  <c r="BM227" i="7"/>
  <c r="BK227" i="7"/>
  <c r="BL227" i="7" s="1"/>
  <c r="BC227" i="7"/>
  <c r="DP226" i="7"/>
  <c r="DQ226" i="7" s="1"/>
  <c r="G226" i="7" s="1"/>
  <c r="CV226" i="7"/>
  <c r="CW226" i="7" s="1"/>
  <c r="BK226" i="7"/>
  <c r="BL226" i="7" s="1"/>
  <c r="BM226" i="7" s="1"/>
  <c r="BC226" i="7"/>
  <c r="DQ225" i="7"/>
  <c r="G225" i="7" s="1"/>
  <c r="DP225" i="7"/>
  <c r="CW225" i="7"/>
  <c r="CV225" i="7"/>
  <c r="BK225" i="7"/>
  <c r="BL225" i="7" s="1"/>
  <c r="BM225" i="7" s="1"/>
  <c r="BC225" i="7"/>
  <c r="DQ224" i="7"/>
  <c r="G224" i="7" s="1"/>
  <c r="DP224" i="7"/>
  <c r="CV224" i="7"/>
  <c r="CW224" i="7" s="1"/>
  <c r="BL224" i="7"/>
  <c r="BM224" i="7" s="1"/>
  <c r="BK224" i="7"/>
  <c r="BI224" i="7"/>
  <c r="BC224" i="7"/>
  <c r="DP223" i="7"/>
  <c r="DQ223" i="7" s="1"/>
  <c r="G223" i="7" s="1"/>
  <c r="CV223" i="7"/>
  <c r="CW223" i="7" s="1"/>
  <c r="BK223" i="7"/>
  <c r="BL223" i="7" s="1"/>
  <c r="BM223" i="7" s="1"/>
  <c r="BC223" i="7"/>
  <c r="DQ222" i="7"/>
  <c r="G222" i="7" s="1"/>
  <c r="DP222" i="7"/>
  <c r="CW222" i="7"/>
  <c r="CV222" i="7"/>
  <c r="BK222" i="7"/>
  <c r="BL222" i="7" s="1"/>
  <c r="BM222" i="7" s="1"/>
  <c r="BC222" i="7"/>
  <c r="DP221" i="7"/>
  <c r="DQ221" i="7" s="1"/>
  <c r="G221" i="7" s="1"/>
  <c r="CV221" i="7"/>
  <c r="CW221" i="7" s="1"/>
  <c r="BL221" i="7"/>
  <c r="BM221" i="7" s="1"/>
  <c r="BK221" i="7"/>
  <c r="BC221" i="7"/>
  <c r="DQ220" i="7"/>
  <c r="DP220" i="7"/>
  <c r="CW220" i="7"/>
  <c r="G220" i="7" s="1"/>
  <c r="CV220" i="7"/>
  <c r="BM220" i="7"/>
  <c r="BK220" i="7"/>
  <c r="BL220" i="7" s="1"/>
  <c r="BC220" i="7"/>
  <c r="DQ219" i="7"/>
  <c r="G219" i="7" s="1"/>
  <c r="DP219" i="7"/>
  <c r="CW219" i="7"/>
  <c r="CV219" i="7"/>
  <c r="BK219" i="7"/>
  <c r="BL219" i="7" s="1"/>
  <c r="BM219" i="7" s="1"/>
  <c r="BC219" i="7"/>
  <c r="DQ218" i="7"/>
  <c r="G218" i="7" s="1"/>
  <c r="DP218" i="7"/>
  <c r="CV218" i="7"/>
  <c r="CW218" i="7" s="1"/>
  <c r="BL218" i="7"/>
  <c r="BM218" i="7" s="1"/>
  <c r="BK218" i="7"/>
  <c r="BC218" i="7"/>
  <c r="DP217" i="7"/>
  <c r="DQ217" i="7" s="1"/>
  <c r="G217" i="7" s="1"/>
  <c r="CV217" i="7"/>
  <c r="CW217" i="7" s="1"/>
  <c r="BK217" i="7"/>
  <c r="BL217" i="7" s="1"/>
  <c r="BM217" i="7" s="1"/>
  <c r="BC217" i="7"/>
  <c r="DQ216" i="7"/>
  <c r="DP216" i="7"/>
  <c r="CW216" i="7"/>
  <c r="CV216" i="7"/>
  <c r="BM216" i="7"/>
  <c r="BK216" i="7"/>
  <c r="BL216" i="7" s="1"/>
  <c r="BC216" i="7"/>
  <c r="G216" i="7"/>
  <c r="DP215" i="7"/>
  <c r="DQ215" i="7" s="1"/>
  <c r="G215" i="7" s="1"/>
  <c r="CV215" i="7"/>
  <c r="CW215" i="7" s="1"/>
  <c r="BK215" i="7"/>
  <c r="BL215" i="7" s="1"/>
  <c r="BM215" i="7" s="1"/>
  <c r="BC215" i="7"/>
  <c r="DQ214" i="7"/>
  <c r="DP214" i="7"/>
  <c r="CV214" i="7"/>
  <c r="CW214" i="7" s="1"/>
  <c r="G214" i="7" s="1"/>
  <c r="BK214" i="7"/>
  <c r="BL214" i="7" s="1"/>
  <c r="BM214" i="7" s="1"/>
  <c r="BC214" i="7"/>
  <c r="DP213" i="7"/>
  <c r="DQ213" i="7" s="1"/>
  <c r="G213" i="7" s="1"/>
  <c r="CV213" i="7"/>
  <c r="CW213" i="7" s="1"/>
  <c r="BL213" i="7"/>
  <c r="BM213" i="7" s="1"/>
  <c r="BK213" i="7"/>
  <c r="BC213" i="7"/>
  <c r="DQ212" i="7"/>
  <c r="G212" i="7" s="1"/>
  <c r="DP212" i="7"/>
  <c r="CW212" i="7"/>
  <c r="CV212" i="7"/>
  <c r="BK212" i="7"/>
  <c r="BL212" i="7" s="1"/>
  <c r="BM212" i="7" s="1"/>
  <c r="BC212" i="7"/>
  <c r="DQ211" i="7"/>
  <c r="DP211" i="7"/>
  <c r="CV211" i="7"/>
  <c r="CW211" i="7" s="1"/>
  <c r="BL211" i="7"/>
  <c r="BM211" i="7" s="1"/>
  <c r="BK211" i="7"/>
  <c r="BC211" i="7"/>
  <c r="DQ210" i="7"/>
  <c r="DP210" i="7"/>
  <c r="CV210" i="7"/>
  <c r="CW210" i="7" s="1"/>
  <c r="G210" i="7" s="1"/>
  <c r="BM210" i="7"/>
  <c r="BL210" i="7"/>
  <c r="BK210" i="7"/>
  <c r="BC210" i="7"/>
  <c r="DQ209" i="7"/>
  <c r="G209" i="7" s="1"/>
  <c r="DP209" i="7"/>
  <c r="CV209" i="7"/>
  <c r="CW209" i="7" s="1"/>
  <c r="BK209" i="7"/>
  <c r="BL209" i="7" s="1"/>
  <c r="BM209" i="7" s="1"/>
  <c r="BC209" i="7"/>
  <c r="DQ208" i="7"/>
  <c r="DP208" i="7"/>
  <c r="CW208" i="7"/>
  <c r="CV208" i="7"/>
  <c r="BK208" i="7"/>
  <c r="BL208" i="7" s="1"/>
  <c r="BM208" i="7" s="1"/>
  <c r="BC208" i="7"/>
  <c r="G208" i="7"/>
  <c r="DP207" i="7"/>
  <c r="DQ207" i="7" s="1"/>
  <c r="CV207" i="7"/>
  <c r="CW207" i="7" s="1"/>
  <c r="BL207" i="7"/>
  <c r="BM207" i="7" s="1"/>
  <c r="BK207" i="7"/>
  <c r="BC207" i="7"/>
  <c r="DQ206" i="7"/>
  <c r="DP206" i="7"/>
  <c r="CW206" i="7"/>
  <c r="G206" i="7" s="1"/>
  <c r="CV206" i="7"/>
  <c r="BK206" i="7"/>
  <c r="BL206" i="7" s="1"/>
  <c r="BM206" i="7" s="1"/>
  <c r="BC206" i="7"/>
  <c r="DQ205" i="7"/>
  <c r="DP205" i="7"/>
  <c r="CV205" i="7"/>
  <c r="CW205" i="7" s="1"/>
  <c r="BK205" i="7"/>
  <c r="BL205" i="7" s="1"/>
  <c r="BM205" i="7" s="1"/>
  <c r="BC205" i="7"/>
  <c r="G205" i="7"/>
  <c r="DQ204" i="7"/>
  <c r="DP204" i="7"/>
  <c r="CV204" i="7"/>
  <c r="CW204" i="7" s="1"/>
  <c r="BM204" i="7"/>
  <c r="BK204" i="7"/>
  <c r="BL204" i="7" s="1"/>
  <c r="BC204" i="7"/>
  <c r="DP203" i="7"/>
  <c r="DQ203" i="7" s="1"/>
  <c r="G203" i="7" s="1"/>
  <c r="CW203" i="7"/>
  <c r="CV203" i="7"/>
  <c r="BL203" i="7"/>
  <c r="BM203" i="7" s="1"/>
  <c r="BK203" i="7"/>
  <c r="BC203" i="7"/>
  <c r="DQ202" i="7"/>
  <c r="G202" i="7" s="1"/>
  <c r="DP202" i="7"/>
  <c r="CW202" i="7"/>
  <c r="CV202" i="7"/>
  <c r="BK202" i="7"/>
  <c r="BL202" i="7" s="1"/>
  <c r="BM202" i="7" s="1"/>
  <c r="BC202" i="7"/>
  <c r="DQ201" i="7"/>
  <c r="G201" i="7" s="1"/>
  <c r="DP201" i="7"/>
  <c r="CV201" i="7"/>
  <c r="CW201" i="7" s="1"/>
  <c r="BK201" i="7"/>
  <c r="BL201" i="7" s="1"/>
  <c r="BM201" i="7" s="1"/>
  <c r="BC201" i="7"/>
  <c r="DQ200" i="7"/>
  <c r="DP200" i="7"/>
  <c r="CV200" i="7"/>
  <c r="CW200" i="7" s="1"/>
  <c r="G200" i="7" s="1"/>
  <c r="BK200" i="7"/>
  <c r="BL200" i="7" s="1"/>
  <c r="BM200" i="7" s="1"/>
  <c r="BC200" i="7"/>
  <c r="DP199" i="7"/>
  <c r="DQ199" i="7" s="1"/>
  <c r="G199" i="7" s="1"/>
  <c r="CW199" i="7"/>
  <c r="CV199" i="7"/>
  <c r="BL199" i="7"/>
  <c r="BM199" i="7" s="1"/>
  <c r="BK199" i="7"/>
  <c r="BC199" i="7"/>
  <c r="DQ198" i="7"/>
  <c r="G198" i="7" s="1"/>
  <c r="DP198" i="7"/>
  <c r="CW198" i="7"/>
  <c r="CV198" i="7"/>
  <c r="BK198" i="7"/>
  <c r="BL198" i="7" s="1"/>
  <c r="BM198" i="7" s="1"/>
  <c r="BC198" i="7"/>
  <c r="DQ197" i="7"/>
  <c r="DP197" i="7"/>
  <c r="CV197" i="7"/>
  <c r="CW197" i="7" s="1"/>
  <c r="G197" i="7" s="1"/>
  <c r="BL197" i="7"/>
  <c r="BM197" i="7" s="1"/>
  <c r="BK197" i="7"/>
  <c r="BC197" i="7"/>
  <c r="DQ196" i="7"/>
  <c r="DP196" i="7"/>
  <c r="CW196" i="7"/>
  <c r="CV196" i="7"/>
  <c r="BM196" i="7"/>
  <c r="BK196" i="7"/>
  <c r="BL196" i="7" s="1"/>
  <c r="BC196" i="7"/>
  <c r="G196" i="7"/>
  <c r="DQ195" i="7"/>
  <c r="G195" i="7" s="1"/>
  <c r="DP195" i="7"/>
  <c r="CW195" i="7"/>
  <c r="CV195" i="7"/>
  <c r="BK195" i="7"/>
  <c r="BL195" i="7" s="1"/>
  <c r="BM195" i="7" s="1"/>
  <c r="BC195" i="7"/>
  <c r="DQ194" i="7"/>
  <c r="G194" i="7" s="1"/>
  <c r="DP194" i="7"/>
  <c r="CW194" i="7"/>
  <c r="CV194" i="7"/>
  <c r="BL194" i="7"/>
  <c r="BM194" i="7" s="1"/>
  <c r="BK194" i="7"/>
  <c r="BC194" i="7"/>
  <c r="DP193" i="7"/>
  <c r="DQ193" i="7" s="1"/>
  <c r="G193" i="7" s="1"/>
  <c r="CV193" i="7"/>
  <c r="CW193" i="7" s="1"/>
  <c r="BL193" i="7"/>
  <c r="BM193" i="7" s="1"/>
  <c r="BK193" i="7"/>
  <c r="BI193" i="7"/>
  <c r="BC193" i="7"/>
  <c r="DP192" i="7"/>
  <c r="DQ192" i="7" s="1"/>
  <c r="CV192" i="7"/>
  <c r="CW192" i="7" s="1"/>
  <c r="BL192" i="7"/>
  <c r="BM192" i="7" s="1"/>
  <c r="BK192" i="7"/>
  <c r="BC192" i="7"/>
  <c r="DQ191" i="7"/>
  <c r="G191" i="7" s="1"/>
  <c r="DP191" i="7"/>
  <c r="CW191" i="7"/>
  <c r="CV191" i="7"/>
  <c r="BL191" i="7"/>
  <c r="BM191" i="7" s="1"/>
  <c r="BK191" i="7"/>
  <c r="BC191" i="7"/>
  <c r="DP190" i="7"/>
  <c r="DQ190" i="7" s="1"/>
  <c r="CV190" i="7"/>
  <c r="CW190" i="7" s="1"/>
  <c r="G190" i="7" s="1"/>
  <c r="BM190" i="7"/>
  <c r="BL190" i="7"/>
  <c r="BK190" i="7"/>
  <c r="BI190" i="7"/>
  <c r="BC190" i="7"/>
  <c r="DP189" i="7"/>
  <c r="DQ189" i="7" s="1"/>
  <c r="G189" i="7" s="1"/>
  <c r="CV189" i="7"/>
  <c r="CW189" i="7" s="1"/>
  <c r="BK189" i="7"/>
  <c r="BL189" i="7" s="1"/>
  <c r="BM189" i="7" s="1"/>
  <c r="BI189" i="7"/>
  <c r="BC189" i="7"/>
  <c r="DQ188" i="7"/>
  <c r="DP188" i="7"/>
  <c r="CV188" i="7"/>
  <c r="CW188" i="7" s="1"/>
  <c r="G188" i="7" s="1"/>
  <c r="BL188" i="7"/>
  <c r="BM188" i="7" s="1"/>
  <c r="BK188" i="7"/>
  <c r="BC188" i="7"/>
  <c r="DQ187" i="7"/>
  <c r="DP187" i="7"/>
  <c r="CW187" i="7"/>
  <c r="CV187" i="7"/>
  <c r="BM187" i="7"/>
  <c r="BK187" i="7"/>
  <c r="BL187" i="7" s="1"/>
  <c r="BC187" i="7"/>
  <c r="G187" i="7"/>
  <c r="DQ186" i="7"/>
  <c r="G186" i="7" s="1"/>
  <c r="DP186" i="7"/>
  <c r="CW186" i="7"/>
  <c r="CV186" i="7"/>
  <c r="BK186" i="7"/>
  <c r="BL186" i="7" s="1"/>
  <c r="BM186" i="7" s="1"/>
  <c r="BC186" i="7"/>
  <c r="DQ185" i="7"/>
  <c r="G185" i="7" s="1"/>
  <c r="DP185" i="7"/>
  <c r="CW185" i="7"/>
  <c r="CV185" i="7"/>
  <c r="BL185" i="7"/>
  <c r="BM185" i="7" s="1"/>
  <c r="BK185" i="7"/>
  <c r="BC185" i="7"/>
  <c r="DP184" i="7"/>
  <c r="DQ184" i="7" s="1"/>
  <c r="G184" i="7" s="1"/>
  <c r="CV184" i="7"/>
  <c r="CW184" i="7" s="1"/>
  <c r="BL184" i="7"/>
  <c r="BM184" i="7" s="1"/>
  <c r="BK184" i="7"/>
  <c r="BC184" i="7"/>
  <c r="DQ183" i="7"/>
  <c r="G183" i="7" s="1"/>
  <c r="DP183" i="7"/>
  <c r="CV183" i="7"/>
  <c r="CW183" i="7" s="1"/>
  <c r="BK183" i="7"/>
  <c r="BL183" i="7" s="1"/>
  <c r="BM183" i="7" s="1"/>
  <c r="BC183" i="7"/>
  <c r="DQ182" i="7"/>
  <c r="G182" i="7" s="1"/>
  <c r="DP182" i="7"/>
  <c r="CW182" i="7"/>
  <c r="CV182" i="7"/>
  <c r="BK182" i="7"/>
  <c r="BL182" i="7" s="1"/>
  <c r="BM182" i="7" s="1"/>
  <c r="BC182" i="7"/>
  <c r="DQ181" i="7"/>
  <c r="G181" i="7" s="1"/>
  <c r="DP181" i="7"/>
  <c r="CV181" i="7"/>
  <c r="CW181" i="7" s="1"/>
  <c r="BM181" i="7"/>
  <c r="BL181" i="7"/>
  <c r="BK181" i="7"/>
  <c r="BC181" i="7"/>
  <c r="DP180" i="7"/>
  <c r="DQ180" i="7" s="1"/>
  <c r="G180" i="7" s="1"/>
  <c r="CV180" i="7"/>
  <c r="CW180" i="7" s="1"/>
  <c r="BL180" i="7"/>
  <c r="BM180" i="7" s="1"/>
  <c r="BK180" i="7"/>
  <c r="BI180" i="7"/>
  <c r="BC180" i="7"/>
  <c r="DP179" i="7"/>
  <c r="DQ179" i="7" s="1"/>
  <c r="CW179" i="7"/>
  <c r="CV179" i="7"/>
  <c r="BL179" i="7"/>
  <c r="BM179" i="7" s="1"/>
  <c r="BK179" i="7"/>
  <c r="BC179" i="7"/>
  <c r="G179" i="7"/>
  <c r="DQ178" i="7"/>
  <c r="G178" i="7" s="1"/>
  <c r="DP178" i="7"/>
  <c r="CW178" i="7"/>
  <c r="CV178" i="7"/>
  <c r="BM178" i="7"/>
  <c r="BL178" i="7"/>
  <c r="BK178" i="7"/>
  <c r="BC178" i="7"/>
  <c r="DP177" i="7"/>
  <c r="DQ177" i="7" s="1"/>
  <c r="CW177" i="7"/>
  <c r="CV177" i="7"/>
  <c r="BM177" i="7"/>
  <c r="BL177" i="7"/>
  <c r="BK177" i="7"/>
  <c r="BC177" i="7"/>
  <c r="DQ176" i="7"/>
  <c r="G176" i="7" s="1"/>
  <c r="DP176" i="7"/>
  <c r="CW176" i="7"/>
  <c r="CV176" i="7"/>
  <c r="BL176" i="7"/>
  <c r="BM176" i="7" s="1"/>
  <c r="BK176" i="7"/>
  <c r="BC176" i="7"/>
  <c r="DP175" i="7"/>
  <c r="DQ175" i="7" s="1"/>
  <c r="CV175" i="7"/>
  <c r="CW175" i="7" s="1"/>
  <c r="BL175" i="7"/>
  <c r="BM175" i="7" s="1"/>
  <c r="BK175" i="7"/>
  <c r="BC175" i="7"/>
  <c r="DQ174" i="7"/>
  <c r="G174" i="7" s="1"/>
  <c r="DP174" i="7"/>
  <c r="CW174" i="7"/>
  <c r="CV174" i="7"/>
  <c r="BK174" i="7"/>
  <c r="BL174" i="7" s="1"/>
  <c r="BM174" i="7" s="1"/>
  <c r="BC174" i="7"/>
  <c r="DP173" i="7"/>
  <c r="DQ173" i="7" s="1"/>
  <c r="CW173" i="7"/>
  <c r="CV173" i="7"/>
  <c r="BM173" i="7"/>
  <c r="BL173" i="7"/>
  <c r="BK173" i="7"/>
  <c r="BI173" i="7"/>
  <c r="BC173" i="7"/>
  <c r="G173" i="7"/>
  <c r="DP172" i="7"/>
  <c r="DQ172" i="7" s="1"/>
  <c r="CV172" i="7"/>
  <c r="CW172" i="7" s="1"/>
  <c r="BM172" i="7"/>
  <c r="BL172" i="7"/>
  <c r="BK172" i="7"/>
  <c r="BC172" i="7"/>
  <c r="DQ171" i="7"/>
  <c r="G171" i="7" s="1"/>
  <c r="DP171" i="7"/>
  <c r="CV171" i="7"/>
  <c r="CW171" i="7" s="1"/>
  <c r="BK171" i="7"/>
  <c r="BL171" i="7" s="1"/>
  <c r="BM171" i="7" s="1"/>
  <c r="BC171" i="7"/>
  <c r="DQ170" i="7"/>
  <c r="G170" i="7" s="1"/>
  <c r="DP170" i="7"/>
  <c r="CV170" i="7"/>
  <c r="CW170" i="7" s="1"/>
  <c r="BK170" i="7"/>
  <c r="BL170" i="7" s="1"/>
  <c r="BM170" i="7" s="1"/>
  <c r="BC170" i="7"/>
  <c r="DQ169" i="7"/>
  <c r="G169" i="7" s="1"/>
  <c r="DP169" i="7"/>
  <c r="CV169" i="7"/>
  <c r="CW169" i="7" s="1"/>
  <c r="BM169" i="7"/>
  <c r="BK169" i="7"/>
  <c r="BL169" i="7" s="1"/>
  <c r="BC169" i="7"/>
  <c r="DP168" i="7"/>
  <c r="DQ168" i="7" s="1"/>
  <c r="G168" i="7" s="1"/>
  <c r="CV168" i="7"/>
  <c r="CW168" i="7" s="1"/>
  <c r="BL168" i="7"/>
  <c r="BM168" i="7" s="1"/>
  <c r="BK168" i="7"/>
  <c r="BC168" i="7"/>
  <c r="DP167" i="7"/>
  <c r="DQ167" i="7" s="1"/>
  <c r="G167" i="7" s="1"/>
  <c r="CW167" i="7"/>
  <c r="CV167" i="7"/>
  <c r="BM167" i="7"/>
  <c r="BK167" i="7"/>
  <c r="BL167" i="7" s="1"/>
  <c r="BC167" i="7"/>
  <c r="DP166" i="7"/>
  <c r="DQ166" i="7" s="1"/>
  <c r="G166" i="7" s="1"/>
  <c r="CV166" i="7"/>
  <c r="CW166" i="7" s="1"/>
  <c r="BK166" i="7"/>
  <c r="BL166" i="7" s="1"/>
  <c r="BM166" i="7" s="1"/>
  <c r="BC166" i="7"/>
  <c r="DQ165" i="7"/>
  <c r="DP165" i="7"/>
  <c r="CV165" i="7"/>
  <c r="CW165" i="7" s="1"/>
  <c r="G165" i="7" s="1"/>
  <c r="BM165" i="7"/>
  <c r="BK165" i="7"/>
  <c r="BL165" i="7" s="1"/>
  <c r="BC165" i="7"/>
  <c r="DP164" i="7"/>
  <c r="DQ164" i="7" s="1"/>
  <c r="G164" i="7" s="1"/>
  <c r="CV164" i="7"/>
  <c r="CW164" i="7" s="1"/>
  <c r="BM164" i="7"/>
  <c r="BL164" i="7"/>
  <c r="BK164" i="7"/>
  <c r="BC164" i="7"/>
  <c r="DQ163" i="7"/>
  <c r="G163" i="7" s="1"/>
  <c r="DP163" i="7"/>
  <c r="CV163" i="7"/>
  <c r="CW163" i="7" s="1"/>
  <c r="BK163" i="7"/>
  <c r="BL163" i="7" s="1"/>
  <c r="BM163" i="7" s="1"/>
  <c r="BC163" i="7"/>
  <c r="DQ162" i="7"/>
  <c r="G162" i="7" s="1"/>
  <c r="DP162" i="7"/>
  <c r="CV162" i="7"/>
  <c r="CW162" i="7" s="1"/>
  <c r="BL162" i="7"/>
  <c r="BM162" i="7" s="1"/>
  <c r="BK162" i="7"/>
  <c r="BC162" i="7"/>
  <c r="DQ161" i="7"/>
  <c r="G161" i="7" s="1"/>
  <c r="DP161" i="7"/>
  <c r="CV161" i="7"/>
  <c r="CW161" i="7" s="1"/>
  <c r="BM161" i="7"/>
  <c r="BK161" i="7"/>
  <c r="BL161" i="7" s="1"/>
  <c r="BC161" i="7"/>
  <c r="DP160" i="7"/>
  <c r="DQ160" i="7" s="1"/>
  <c r="CV160" i="7"/>
  <c r="CW160" i="7" s="1"/>
  <c r="BL160" i="7"/>
  <c r="BM160" i="7" s="1"/>
  <c r="BK160" i="7"/>
  <c r="BC160" i="7"/>
  <c r="DP159" i="7"/>
  <c r="DQ159" i="7" s="1"/>
  <c r="CW159" i="7"/>
  <c r="CV159" i="7"/>
  <c r="BM159" i="7"/>
  <c r="BK159" i="7"/>
  <c r="BL159" i="7" s="1"/>
  <c r="BC159" i="7"/>
  <c r="G159" i="7"/>
  <c r="DP158" i="7"/>
  <c r="DQ158" i="7" s="1"/>
  <c r="G158" i="7" s="1"/>
  <c r="CV158" i="7"/>
  <c r="CW158" i="7" s="1"/>
  <c r="BK158" i="7"/>
  <c r="BL158" i="7" s="1"/>
  <c r="BM158" i="7" s="1"/>
  <c r="BC158" i="7"/>
  <c r="DQ157" i="7"/>
  <c r="DP157" i="7"/>
  <c r="CV157" i="7"/>
  <c r="CW157" i="7" s="1"/>
  <c r="G157" i="7" s="1"/>
  <c r="BM157" i="7"/>
  <c r="BK157" i="7"/>
  <c r="BL157" i="7" s="1"/>
  <c r="BC157" i="7"/>
  <c r="DP156" i="7"/>
  <c r="DQ156" i="7" s="1"/>
  <c r="G156" i="7" s="1"/>
  <c r="CV156" i="7"/>
  <c r="CW156" i="7" s="1"/>
  <c r="BM156" i="7"/>
  <c r="BL156" i="7"/>
  <c r="BK156" i="7"/>
  <c r="BI156" i="7"/>
  <c r="BC156" i="7"/>
  <c r="DP155" i="7"/>
  <c r="DQ155" i="7" s="1"/>
  <c r="CV155" i="7"/>
  <c r="CW155" i="7" s="1"/>
  <c r="BK155" i="7"/>
  <c r="BL155" i="7" s="1"/>
  <c r="BM155" i="7" s="1"/>
  <c r="BC155" i="7"/>
  <c r="DQ154" i="7"/>
  <c r="DP154" i="7"/>
  <c r="CV154" i="7"/>
  <c r="CW154" i="7" s="1"/>
  <c r="G154" i="7" s="1"/>
  <c r="BL154" i="7"/>
  <c r="BM154" i="7" s="1"/>
  <c r="BK154" i="7"/>
  <c r="BC154" i="7"/>
  <c r="DQ153" i="7"/>
  <c r="G153" i="7" s="1"/>
  <c r="DP153" i="7"/>
  <c r="CW153" i="7"/>
  <c r="CV153" i="7"/>
  <c r="BK153" i="7"/>
  <c r="BL153" i="7" s="1"/>
  <c r="BM153" i="7" s="1"/>
  <c r="BC153" i="7"/>
  <c r="DQ152" i="7"/>
  <c r="DP152" i="7"/>
  <c r="CV152" i="7"/>
  <c r="CW152" i="7" s="1"/>
  <c r="BM152" i="7"/>
  <c r="BL152" i="7"/>
  <c r="BK152" i="7"/>
  <c r="BI152" i="7"/>
  <c r="BC152" i="7"/>
  <c r="G152" i="7"/>
  <c r="DQ151" i="7"/>
  <c r="G151" i="7" s="1"/>
  <c r="DP151" i="7"/>
  <c r="CW151" i="7"/>
  <c r="CV151" i="7"/>
  <c r="BK151" i="7"/>
  <c r="BL151" i="7" s="1"/>
  <c r="BM151" i="7" s="1"/>
  <c r="BC151" i="7"/>
  <c r="DP150" i="7"/>
  <c r="DQ150" i="7" s="1"/>
  <c r="CV150" i="7"/>
  <c r="CW150" i="7" s="1"/>
  <c r="G150" i="7" s="1"/>
  <c r="BM150" i="7"/>
  <c r="BL150" i="7"/>
  <c r="BK150" i="7"/>
  <c r="BC150" i="7"/>
  <c r="DP149" i="7"/>
  <c r="DQ149" i="7" s="1"/>
  <c r="G149" i="7" s="1"/>
  <c r="CW149" i="7"/>
  <c r="CV149" i="7"/>
  <c r="BK149" i="7"/>
  <c r="BL149" i="7" s="1"/>
  <c r="BM149" i="7" s="1"/>
  <c r="BC149" i="7"/>
  <c r="DP148" i="7"/>
  <c r="DQ148" i="7" s="1"/>
  <c r="G148" i="7" s="1"/>
  <c r="CV148" i="7"/>
  <c r="CW148" i="7" s="1"/>
  <c r="BL148" i="7"/>
  <c r="BM148" i="7" s="1"/>
  <c r="BK148" i="7"/>
  <c r="BC148" i="7"/>
  <c r="DP147" i="7"/>
  <c r="DQ147" i="7" s="1"/>
  <c r="CW147" i="7"/>
  <c r="CV147" i="7"/>
  <c r="BK147" i="7"/>
  <c r="BL147" i="7" s="1"/>
  <c r="BM147" i="7" s="1"/>
  <c r="BI147" i="7"/>
  <c r="BC147" i="7"/>
  <c r="DQ146" i="7"/>
  <c r="DP146" i="7"/>
  <c r="CW146" i="7"/>
  <c r="CV146" i="7"/>
  <c r="BK146" i="7"/>
  <c r="BL146" i="7" s="1"/>
  <c r="BM146" i="7" s="1"/>
  <c r="BC146" i="7"/>
  <c r="G146" i="7"/>
  <c r="DP145" i="7"/>
  <c r="DQ145" i="7" s="1"/>
  <c r="G145" i="7" s="1"/>
  <c r="CV145" i="7"/>
  <c r="CW145" i="7" s="1"/>
  <c r="BM145" i="7"/>
  <c r="BL145" i="7"/>
  <c r="BK145" i="7"/>
  <c r="BC145" i="7"/>
  <c r="DP144" i="7"/>
  <c r="DQ144" i="7" s="1"/>
  <c r="G144" i="7" s="1"/>
  <c r="CW144" i="7"/>
  <c r="CV144" i="7"/>
  <c r="BM144" i="7"/>
  <c r="BK144" i="7"/>
  <c r="BL144" i="7" s="1"/>
  <c r="BC144" i="7"/>
  <c r="DQ143" i="7"/>
  <c r="G143" i="7" s="1"/>
  <c r="DP143" i="7"/>
  <c r="CV143" i="7"/>
  <c r="CW143" i="7" s="1"/>
  <c r="BK143" i="7"/>
  <c r="BL143" i="7" s="1"/>
  <c r="BM143" i="7" s="1"/>
  <c r="BC143" i="7"/>
  <c r="DP142" i="7"/>
  <c r="DQ142" i="7" s="1"/>
  <c r="G142" i="7" s="1"/>
  <c r="CV142" i="7"/>
  <c r="CW142" i="7" s="1"/>
  <c r="BK142" i="7"/>
  <c r="BL142" i="7" s="1"/>
  <c r="BM142" i="7" s="1"/>
  <c r="BC142" i="7"/>
  <c r="DQ141" i="7"/>
  <c r="DP141" i="7"/>
  <c r="CV141" i="7"/>
  <c r="CW141" i="7" s="1"/>
  <c r="G141" i="7" s="1"/>
  <c r="BK141" i="7"/>
  <c r="BL141" i="7" s="1"/>
  <c r="BM141" i="7" s="1"/>
  <c r="BI141" i="7"/>
  <c r="BC141" i="7"/>
  <c r="DQ140" i="7"/>
  <c r="G140" i="7" s="1"/>
  <c r="DP140" i="7"/>
  <c r="CW140" i="7"/>
  <c r="CV140" i="7"/>
  <c r="BK140" i="7"/>
  <c r="BL140" i="7" s="1"/>
  <c r="BM140" i="7" s="1"/>
  <c r="BI140" i="7"/>
  <c r="BC140" i="7"/>
  <c r="DP139" i="7"/>
  <c r="DQ139" i="7" s="1"/>
  <c r="G139" i="7" s="1"/>
  <c r="CV139" i="7"/>
  <c r="CW139" i="7" s="1"/>
  <c r="BM139" i="7"/>
  <c r="BL139" i="7"/>
  <c r="BK139" i="7"/>
  <c r="BC139" i="7"/>
  <c r="DQ138" i="7"/>
  <c r="G138" i="7" s="1"/>
  <c r="DP138" i="7"/>
  <c r="CW138" i="7"/>
  <c r="CV138" i="7"/>
  <c r="BK138" i="7"/>
  <c r="BL138" i="7" s="1"/>
  <c r="BM138" i="7" s="1"/>
  <c r="BC138" i="7"/>
  <c r="DP137" i="7"/>
  <c r="DQ137" i="7" s="1"/>
  <c r="CW137" i="7"/>
  <c r="CV137" i="7"/>
  <c r="BM137" i="7"/>
  <c r="BL137" i="7"/>
  <c r="BK137" i="7"/>
  <c r="BC137" i="7"/>
  <c r="G137" i="7"/>
  <c r="DP136" i="7"/>
  <c r="DQ136" i="7" s="1"/>
  <c r="G136" i="7" s="1"/>
  <c r="CW136" i="7"/>
  <c r="CV136" i="7"/>
  <c r="BM136" i="7"/>
  <c r="BL136" i="7"/>
  <c r="BK136" i="7"/>
  <c r="BI136" i="7"/>
  <c r="BC136" i="7"/>
  <c r="DP135" i="7"/>
  <c r="DQ135" i="7" s="1"/>
  <c r="CV135" i="7"/>
  <c r="CW135" i="7" s="1"/>
  <c r="BK135" i="7"/>
  <c r="BL135" i="7" s="1"/>
  <c r="BM135" i="7" s="1"/>
  <c r="BC135" i="7"/>
  <c r="DQ134" i="7"/>
  <c r="DP134" i="7"/>
  <c r="CV134" i="7"/>
  <c r="CW134" i="7" s="1"/>
  <c r="BK134" i="7"/>
  <c r="BL134" i="7" s="1"/>
  <c r="BM134" i="7" s="1"/>
  <c r="BC134" i="7"/>
  <c r="DP133" i="7"/>
  <c r="DQ133" i="7" s="1"/>
  <c r="G133" i="7" s="1"/>
  <c r="CW133" i="7"/>
  <c r="CV133" i="7"/>
  <c r="BM133" i="7"/>
  <c r="BK133" i="7"/>
  <c r="BL133" i="7" s="1"/>
  <c r="BC133" i="7"/>
  <c r="DQ132" i="7"/>
  <c r="G132" i="7" s="1"/>
  <c r="DP132" i="7"/>
  <c r="CV132" i="7"/>
  <c r="CW132" i="7" s="1"/>
  <c r="BK132" i="7"/>
  <c r="BL132" i="7" s="1"/>
  <c r="BM132" i="7" s="1"/>
  <c r="BC132" i="7"/>
  <c r="DQ131" i="7"/>
  <c r="DP131" i="7"/>
  <c r="CW131" i="7"/>
  <c r="CV131" i="7"/>
  <c r="BM131" i="7"/>
  <c r="BK131" i="7"/>
  <c r="BL131" i="7" s="1"/>
  <c r="BC131" i="7"/>
  <c r="G131" i="7"/>
  <c r="DP130" i="7"/>
  <c r="DQ130" i="7" s="1"/>
  <c r="G130" i="7" s="1"/>
  <c r="CV130" i="7"/>
  <c r="CW130" i="7" s="1"/>
  <c r="BM130" i="7"/>
  <c r="BL130" i="7"/>
  <c r="BK130" i="7"/>
  <c r="BC130" i="7"/>
  <c r="DP129" i="7"/>
  <c r="DQ129" i="7" s="1"/>
  <c r="CW129" i="7"/>
  <c r="CV129" i="7"/>
  <c r="BM129" i="7"/>
  <c r="BK129" i="7"/>
  <c r="BL129" i="7" s="1"/>
  <c r="BC129" i="7"/>
  <c r="DQ128" i="7"/>
  <c r="G128" i="7" s="1"/>
  <c r="DP128" i="7"/>
  <c r="CV128" i="7"/>
  <c r="CW128" i="7" s="1"/>
  <c r="BK128" i="7"/>
  <c r="BL128" i="7" s="1"/>
  <c r="BM128" i="7" s="1"/>
  <c r="BC128" i="7"/>
  <c r="DP127" i="7"/>
  <c r="DQ127" i="7" s="1"/>
  <c r="G127" i="7" s="1"/>
  <c r="CV127" i="7"/>
  <c r="CW127" i="7" s="1"/>
  <c r="BK127" i="7"/>
  <c r="BL127" i="7" s="1"/>
  <c r="BM127" i="7" s="1"/>
  <c r="BC127" i="7"/>
  <c r="DQ126" i="7"/>
  <c r="DP126" i="7"/>
  <c r="CV126" i="7"/>
  <c r="CW126" i="7" s="1"/>
  <c r="BL126" i="7"/>
  <c r="BM126" i="7" s="1"/>
  <c r="BK126" i="7"/>
  <c r="BC126" i="7"/>
  <c r="DP125" i="7"/>
  <c r="DQ125" i="7" s="1"/>
  <c r="G125" i="7" s="1"/>
  <c r="CW125" i="7"/>
  <c r="CV125" i="7"/>
  <c r="BK125" i="7"/>
  <c r="BL125" i="7" s="1"/>
  <c r="BM125" i="7" s="1"/>
  <c r="BC125" i="7"/>
  <c r="DQ124" i="7"/>
  <c r="G124" i="7" s="1"/>
  <c r="DP124" i="7"/>
  <c r="CV124" i="7"/>
  <c r="CW124" i="7" s="1"/>
  <c r="BM124" i="7"/>
  <c r="BL124" i="7"/>
  <c r="BK124" i="7"/>
  <c r="BC124" i="7"/>
  <c r="DP123" i="7"/>
  <c r="DQ123" i="7" s="1"/>
  <c r="G123" i="7" s="1"/>
  <c r="CV123" i="7"/>
  <c r="CW123" i="7" s="1"/>
  <c r="BK123" i="7"/>
  <c r="BL123" i="7" s="1"/>
  <c r="BM123" i="7" s="1"/>
  <c r="BC123" i="7"/>
  <c r="DQ122" i="7"/>
  <c r="DP122" i="7"/>
  <c r="CV122" i="7"/>
  <c r="CW122" i="7" s="1"/>
  <c r="G122" i="7" s="1"/>
  <c r="BK122" i="7"/>
  <c r="BL122" i="7" s="1"/>
  <c r="BM122" i="7" s="1"/>
  <c r="BC122" i="7"/>
  <c r="DP121" i="7"/>
  <c r="DQ121" i="7" s="1"/>
  <c r="G121" i="7" s="1"/>
  <c r="CW121" i="7"/>
  <c r="CV121" i="7"/>
  <c r="BK121" i="7"/>
  <c r="BL121" i="7" s="1"/>
  <c r="BM121" i="7" s="1"/>
  <c r="BC121" i="7"/>
  <c r="DQ120" i="7"/>
  <c r="G120" i="7" s="1"/>
  <c r="DP120" i="7"/>
  <c r="CV120" i="7"/>
  <c r="CW120" i="7" s="1"/>
  <c r="BM120" i="7"/>
  <c r="BL120" i="7"/>
  <c r="BK120" i="7"/>
  <c r="BC120" i="7"/>
  <c r="DP119" i="7"/>
  <c r="DQ119" i="7" s="1"/>
  <c r="G119" i="7" s="1"/>
  <c r="CV119" i="7"/>
  <c r="CW119" i="7" s="1"/>
  <c r="BK119" i="7"/>
  <c r="BL119" i="7" s="1"/>
  <c r="BM119" i="7" s="1"/>
  <c r="BC119" i="7"/>
  <c r="DQ118" i="7"/>
  <c r="DP118" i="7"/>
  <c r="CV118" i="7"/>
  <c r="CW118" i="7" s="1"/>
  <c r="G118" i="7" s="1"/>
  <c r="BK118" i="7"/>
  <c r="BL118" i="7" s="1"/>
  <c r="BM118" i="7" s="1"/>
  <c r="BC118" i="7"/>
  <c r="DP117" i="7"/>
  <c r="DQ117" i="7" s="1"/>
  <c r="G117" i="7" s="1"/>
  <c r="CW117" i="7"/>
  <c r="CV117" i="7"/>
  <c r="BK117" i="7"/>
  <c r="BL117" i="7" s="1"/>
  <c r="BM117" i="7" s="1"/>
  <c r="BC117" i="7"/>
  <c r="DQ116" i="7"/>
  <c r="G116" i="7" s="1"/>
  <c r="DP116" i="7"/>
  <c r="CV116" i="7"/>
  <c r="CW116" i="7" s="1"/>
  <c r="BM116" i="7"/>
  <c r="BL116" i="7"/>
  <c r="BK116" i="7"/>
  <c r="BC116" i="7"/>
  <c r="DQ115" i="7"/>
  <c r="G115" i="7" s="1"/>
  <c r="DP115" i="7"/>
  <c r="CV115" i="7"/>
  <c r="CW115" i="7" s="1"/>
  <c r="BK115" i="7"/>
  <c r="BL115" i="7" s="1"/>
  <c r="BM115" i="7" s="1"/>
  <c r="BC115" i="7"/>
  <c r="DQ114" i="7"/>
  <c r="DP114" i="7"/>
  <c r="CV114" i="7"/>
  <c r="CW114" i="7" s="1"/>
  <c r="G114" i="7" s="1"/>
  <c r="BM114" i="7"/>
  <c r="BK114" i="7"/>
  <c r="BL114" i="7" s="1"/>
  <c r="BI114" i="7"/>
  <c r="BC114" i="7"/>
  <c r="DQ113" i="7"/>
  <c r="G113" i="7" s="1"/>
  <c r="DP113" i="7"/>
  <c r="CW113" i="7"/>
  <c r="CV113" i="7"/>
  <c r="BK113" i="7"/>
  <c r="BL113" i="7" s="1"/>
  <c r="BM113" i="7" s="1"/>
  <c r="BC113" i="7"/>
  <c r="DP112" i="7"/>
  <c r="DQ112" i="7" s="1"/>
  <c r="CV112" i="7"/>
  <c r="CW112" i="7" s="1"/>
  <c r="BM112" i="7"/>
  <c r="BL112" i="7"/>
  <c r="BK112" i="7"/>
  <c r="BC112" i="7"/>
  <c r="G112" i="7"/>
  <c r="DQ111" i="7"/>
  <c r="G111" i="7" s="1"/>
  <c r="DP111" i="7"/>
  <c r="CW111" i="7"/>
  <c r="CV111" i="7"/>
  <c r="BK111" i="7"/>
  <c r="BL111" i="7" s="1"/>
  <c r="BM111" i="7" s="1"/>
  <c r="BC111" i="7"/>
  <c r="DQ110" i="7"/>
  <c r="DP110" i="7"/>
  <c r="CV110" i="7"/>
  <c r="CW110" i="7" s="1"/>
  <c r="G110" i="7" s="1"/>
  <c r="BL110" i="7"/>
  <c r="BM110" i="7" s="1"/>
  <c r="BK110" i="7"/>
  <c r="BI110" i="7"/>
  <c r="BC110" i="7"/>
  <c r="DQ109" i="7"/>
  <c r="G109" i="7" s="1"/>
  <c r="DP109" i="7"/>
  <c r="CW109" i="7"/>
  <c r="CV109" i="7"/>
  <c r="BM109" i="7"/>
  <c r="BL109" i="7"/>
  <c r="BK109" i="7"/>
  <c r="BC109" i="7"/>
  <c r="DP108" i="7"/>
  <c r="DQ108" i="7" s="1"/>
  <c r="G108" i="7" s="1"/>
  <c r="CW108" i="7"/>
  <c r="CV108" i="7"/>
  <c r="BM108" i="7"/>
  <c r="BL108" i="7"/>
  <c r="BK108" i="7"/>
  <c r="BC108" i="7"/>
  <c r="DP107" i="7"/>
  <c r="DQ107" i="7" s="1"/>
  <c r="G107" i="7" s="1"/>
  <c r="CV107" i="7"/>
  <c r="CW107" i="7" s="1"/>
  <c r="BL107" i="7"/>
  <c r="BM107" i="7" s="1"/>
  <c r="BK107" i="7"/>
  <c r="BC107" i="7"/>
  <c r="DP106" i="7"/>
  <c r="DQ106" i="7" s="1"/>
  <c r="CW106" i="7"/>
  <c r="CV106" i="7"/>
  <c r="BK106" i="7"/>
  <c r="BL106" i="7" s="1"/>
  <c r="BM106" i="7" s="1"/>
  <c r="BC106" i="7"/>
  <c r="DQ105" i="7"/>
  <c r="G105" i="7" s="1"/>
  <c r="DP105" i="7"/>
  <c r="CW105" i="7"/>
  <c r="CV105" i="7"/>
  <c r="BL105" i="7"/>
  <c r="BM105" i="7" s="1"/>
  <c r="BK105" i="7"/>
  <c r="BC105" i="7"/>
  <c r="DP104" i="7"/>
  <c r="DQ104" i="7" s="1"/>
  <c r="G104" i="7" s="1"/>
  <c r="CW104" i="7"/>
  <c r="CV104" i="7"/>
  <c r="BM104" i="7"/>
  <c r="BL104" i="7"/>
  <c r="BK104" i="7"/>
  <c r="BC104" i="7"/>
  <c r="DP103" i="7"/>
  <c r="DQ103" i="7" s="1"/>
  <c r="CV103" i="7"/>
  <c r="CW103" i="7" s="1"/>
  <c r="BL103" i="7"/>
  <c r="BM103" i="7" s="1"/>
  <c r="BK103" i="7"/>
  <c r="BC103" i="7"/>
  <c r="DP102" i="7"/>
  <c r="DQ102" i="7" s="1"/>
  <c r="G102" i="7" s="1"/>
  <c r="CW102" i="7"/>
  <c r="CV102" i="7"/>
  <c r="BK102" i="7"/>
  <c r="BL102" i="7" s="1"/>
  <c r="BM102" i="7" s="1"/>
  <c r="BC102" i="7"/>
  <c r="DQ101" i="7"/>
  <c r="G101" i="7" s="1"/>
  <c r="DP101" i="7"/>
  <c r="CW101" i="7"/>
  <c r="CV101" i="7"/>
  <c r="BM101" i="7"/>
  <c r="BL101" i="7"/>
  <c r="BK101" i="7"/>
  <c r="BC101" i="7"/>
  <c r="DP100" i="7"/>
  <c r="DQ100" i="7" s="1"/>
  <c r="CW100" i="7"/>
  <c r="CV100" i="7"/>
  <c r="BM100" i="7"/>
  <c r="BL100" i="7"/>
  <c r="BK100" i="7"/>
  <c r="BC100" i="7"/>
  <c r="G100" i="7"/>
  <c r="DP99" i="7"/>
  <c r="DQ99" i="7" s="1"/>
  <c r="G99" i="7" s="1"/>
  <c r="CV99" i="7"/>
  <c r="CW99" i="7" s="1"/>
  <c r="BL99" i="7"/>
  <c r="BM99" i="7" s="1"/>
  <c r="BK99" i="7"/>
  <c r="BC99" i="7"/>
  <c r="DP98" i="7"/>
  <c r="DQ98" i="7" s="1"/>
  <c r="CW98" i="7"/>
  <c r="CV98" i="7"/>
  <c r="BK98" i="7"/>
  <c r="BL98" i="7" s="1"/>
  <c r="BM98" i="7" s="1"/>
  <c r="BC98" i="7"/>
  <c r="DQ97" i="7"/>
  <c r="G97" i="7" s="1"/>
  <c r="DP97" i="7"/>
  <c r="CW97" i="7"/>
  <c r="CV97" i="7"/>
  <c r="BL97" i="7"/>
  <c r="BM97" i="7" s="1"/>
  <c r="BK97" i="7"/>
  <c r="BC97" i="7"/>
  <c r="DP96" i="7"/>
  <c r="DQ96" i="7" s="1"/>
  <c r="G96" i="7" s="1"/>
  <c r="CW96" i="7"/>
  <c r="CV96" i="7"/>
  <c r="BM96" i="7"/>
  <c r="BL96" i="7"/>
  <c r="BK96" i="7"/>
  <c r="BC96" i="7"/>
  <c r="DP95" i="7"/>
  <c r="DQ95" i="7" s="1"/>
  <c r="CV95" i="7"/>
  <c r="CW95" i="7" s="1"/>
  <c r="BL95" i="7"/>
  <c r="BM95" i="7" s="1"/>
  <c r="BK95" i="7"/>
  <c r="BI95" i="7"/>
  <c r="BC95" i="7"/>
  <c r="DQ94" i="7"/>
  <c r="G94" i="7" s="1"/>
  <c r="DP94" i="7"/>
  <c r="CV94" i="7"/>
  <c r="CW94" i="7" s="1"/>
  <c r="BK94" i="7"/>
  <c r="BL94" i="7" s="1"/>
  <c r="BM94" i="7" s="1"/>
  <c r="BC94" i="7"/>
  <c r="DQ93" i="7"/>
  <c r="DP93" i="7"/>
  <c r="CV93" i="7"/>
  <c r="CW93" i="7" s="1"/>
  <c r="G93" i="7" s="1"/>
  <c r="BK93" i="7"/>
  <c r="BL93" i="7" s="1"/>
  <c r="BM93" i="7" s="1"/>
  <c r="BC93" i="7"/>
  <c r="DP92" i="7"/>
  <c r="DQ92" i="7" s="1"/>
  <c r="G92" i="7" s="1"/>
  <c r="CW92" i="7"/>
  <c r="CV92" i="7"/>
  <c r="BK92" i="7"/>
  <c r="BL92" i="7" s="1"/>
  <c r="BM92" i="7" s="1"/>
  <c r="BC92" i="7"/>
  <c r="DQ91" i="7"/>
  <c r="G91" i="7" s="1"/>
  <c r="DP91" i="7"/>
  <c r="CV91" i="7"/>
  <c r="CW91" i="7" s="1"/>
  <c r="BM91" i="7"/>
  <c r="BL91" i="7"/>
  <c r="BK91" i="7"/>
  <c r="BC91" i="7"/>
  <c r="DQ90" i="7"/>
  <c r="G90" i="7" s="1"/>
  <c r="DP90" i="7"/>
  <c r="CV90" i="7"/>
  <c r="CW90" i="7" s="1"/>
  <c r="BK90" i="7"/>
  <c r="BL90" i="7" s="1"/>
  <c r="BM90" i="7" s="1"/>
  <c r="BI90" i="7"/>
  <c r="BC90" i="7"/>
  <c r="DQ89" i="7"/>
  <c r="DP89" i="7"/>
  <c r="CW89" i="7"/>
  <c r="G89" i="7" s="1"/>
  <c r="CV89" i="7"/>
  <c r="BL89" i="7"/>
  <c r="BM89" i="7" s="1"/>
  <c r="BK89" i="7"/>
  <c r="BC89" i="7"/>
  <c r="DQ88" i="7"/>
  <c r="G88" i="7" s="1"/>
  <c r="DP88" i="7"/>
  <c r="CW88" i="7"/>
  <c r="CV88" i="7"/>
  <c r="BL88" i="7"/>
  <c r="BM88" i="7" s="1"/>
  <c r="BK88" i="7"/>
  <c r="BC88" i="7"/>
  <c r="DP87" i="7"/>
  <c r="DQ87" i="7" s="1"/>
  <c r="G87" i="7" s="1"/>
  <c r="CV87" i="7"/>
  <c r="CW87" i="7" s="1"/>
  <c r="BM87" i="7"/>
  <c r="BL87" i="7"/>
  <c r="BK87" i="7"/>
  <c r="BI87" i="7"/>
  <c r="BC87" i="7"/>
  <c r="DP86" i="7"/>
  <c r="DQ86" i="7" s="1"/>
  <c r="CV86" i="7"/>
  <c r="CW86" i="7" s="1"/>
  <c r="BL86" i="7"/>
  <c r="BM86" i="7" s="1"/>
  <c r="BK86" i="7"/>
  <c r="BC86" i="7"/>
  <c r="DP85" i="7"/>
  <c r="DQ85" i="7" s="1"/>
  <c r="CW85" i="7"/>
  <c r="CV85" i="7"/>
  <c r="BK85" i="7"/>
  <c r="BL85" i="7" s="1"/>
  <c r="BM85" i="7" s="1"/>
  <c r="BC85" i="7"/>
  <c r="DQ84" i="7"/>
  <c r="G84" i="7" s="1"/>
  <c r="DP84" i="7"/>
  <c r="CW84" i="7"/>
  <c r="CV84" i="7"/>
  <c r="BL84" i="7"/>
  <c r="BM84" i="7" s="1"/>
  <c r="BK84" i="7"/>
  <c r="BC84" i="7"/>
  <c r="DP83" i="7"/>
  <c r="DQ83" i="7" s="1"/>
  <c r="CW83" i="7"/>
  <c r="CV83" i="7"/>
  <c r="BM83" i="7"/>
  <c r="BL83" i="7"/>
  <c r="BK83" i="7"/>
  <c r="BC83" i="7"/>
  <c r="G83" i="7"/>
  <c r="DP82" i="7"/>
  <c r="DQ82" i="7" s="1"/>
  <c r="CV82" i="7"/>
  <c r="CW82" i="7" s="1"/>
  <c r="BL82" i="7"/>
  <c r="BM82" i="7" s="1"/>
  <c r="BK82" i="7"/>
  <c r="BC82" i="7"/>
  <c r="DP81" i="7"/>
  <c r="DQ81" i="7" s="1"/>
  <c r="G81" i="7" s="1"/>
  <c r="CW81" i="7"/>
  <c r="CV81" i="7"/>
  <c r="BK81" i="7"/>
  <c r="BL81" i="7" s="1"/>
  <c r="BM81" i="7" s="1"/>
  <c r="BC81" i="7"/>
  <c r="DQ80" i="7"/>
  <c r="G80" i="7" s="1"/>
  <c r="DP80" i="7"/>
  <c r="CW80" i="7"/>
  <c r="CV80" i="7"/>
  <c r="BM80" i="7"/>
  <c r="BL80" i="7"/>
  <c r="BK80" i="7"/>
  <c r="BC80" i="7"/>
  <c r="DP79" i="7"/>
  <c r="DQ79" i="7" s="1"/>
  <c r="CW79" i="7"/>
  <c r="CV79" i="7"/>
  <c r="BM79" i="7"/>
  <c r="BL79" i="7"/>
  <c r="BK79" i="7"/>
  <c r="BC79" i="7"/>
  <c r="G79" i="7"/>
  <c r="DP78" i="7"/>
  <c r="DQ78" i="7" s="1"/>
  <c r="G78" i="7" s="1"/>
  <c r="CV78" i="7"/>
  <c r="CW78" i="7" s="1"/>
  <c r="BL78" i="7"/>
  <c r="BM78" i="7" s="1"/>
  <c r="BK78" i="7"/>
  <c r="BC78" i="7"/>
  <c r="DP77" i="7"/>
  <c r="DQ77" i="7" s="1"/>
  <c r="G77" i="7" s="1"/>
  <c r="CW77" i="7"/>
  <c r="CV77" i="7"/>
  <c r="BK77" i="7"/>
  <c r="BL77" i="7" s="1"/>
  <c r="BM77" i="7" s="1"/>
  <c r="BC77" i="7"/>
  <c r="DQ76" i="7"/>
  <c r="G76" i="7" s="1"/>
  <c r="DP76" i="7"/>
  <c r="CW76" i="7"/>
  <c r="CV76" i="7"/>
  <c r="BL76" i="7"/>
  <c r="BM76" i="7" s="1"/>
  <c r="BK76" i="7"/>
  <c r="BC76" i="7"/>
  <c r="DP75" i="7"/>
  <c r="DQ75" i="7" s="1"/>
  <c r="CW75" i="7"/>
  <c r="CV75" i="7"/>
  <c r="BM75" i="7"/>
  <c r="BL75" i="7"/>
  <c r="BK75" i="7"/>
  <c r="BC75" i="7"/>
  <c r="G75" i="7"/>
  <c r="DP74" i="7"/>
  <c r="DQ74" i="7" s="1"/>
  <c r="CV74" i="7"/>
  <c r="CW74" i="7" s="1"/>
  <c r="BL74" i="7"/>
  <c r="BM74" i="7" s="1"/>
  <c r="BK74" i="7"/>
  <c r="BC74" i="7"/>
  <c r="DP73" i="7"/>
  <c r="DQ73" i="7" s="1"/>
  <c r="CW73" i="7"/>
  <c r="CV73" i="7"/>
  <c r="BK73" i="7"/>
  <c r="BL73" i="7" s="1"/>
  <c r="BM73" i="7" s="1"/>
  <c r="BC73" i="7"/>
  <c r="DQ72" i="7"/>
  <c r="G72" i="7" s="1"/>
  <c r="DP72" i="7"/>
  <c r="CW72" i="7"/>
  <c r="CV72" i="7"/>
  <c r="BM72" i="7"/>
  <c r="BL72" i="7"/>
  <c r="BK72" i="7"/>
  <c r="BC72" i="7"/>
  <c r="DP71" i="7"/>
  <c r="DQ71" i="7" s="1"/>
  <c r="G71" i="7" s="1"/>
  <c r="CW71" i="7"/>
  <c r="CV71" i="7"/>
  <c r="BM71" i="7"/>
  <c r="BL71" i="7"/>
  <c r="BK71" i="7"/>
  <c r="BC71" i="7"/>
  <c r="DP70" i="7"/>
  <c r="DQ70" i="7" s="1"/>
  <c r="G70" i="7" s="1"/>
  <c r="CV70" i="7"/>
  <c r="CW70" i="7" s="1"/>
  <c r="BL70" i="7"/>
  <c r="BM70" i="7" s="1"/>
  <c r="BK70" i="7"/>
  <c r="BC70" i="7"/>
  <c r="DP69" i="7"/>
  <c r="DQ69" i="7" s="1"/>
  <c r="G69" i="7" s="1"/>
  <c r="CW69" i="7"/>
  <c r="CV69" i="7"/>
  <c r="BK69" i="7"/>
  <c r="BL69" i="7" s="1"/>
  <c r="BM69" i="7" s="1"/>
  <c r="BC69" i="7"/>
  <c r="DQ68" i="7"/>
  <c r="G68" i="7" s="1"/>
  <c r="DP68" i="7"/>
  <c r="CW68" i="7"/>
  <c r="CV68" i="7"/>
  <c r="BL68" i="7"/>
  <c r="BM68" i="7" s="1"/>
  <c r="BK68" i="7"/>
  <c r="BC68" i="7"/>
  <c r="DP67" i="7"/>
  <c r="DQ67" i="7" s="1"/>
  <c r="G67" i="7" s="1"/>
  <c r="CW67" i="7"/>
  <c r="CV67" i="7"/>
  <c r="BM67" i="7"/>
  <c r="BL67" i="7"/>
  <c r="BK67" i="7"/>
  <c r="BC67" i="7"/>
  <c r="DP66" i="7"/>
  <c r="DQ66" i="7" s="1"/>
  <c r="CV66" i="7"/>
  <c r="CW66" i="7" s="1"/>
  <c r="BL66" i="7"/>
  <c r="BM66" i="7" s="1"/>
  <c r="BK66" i="7"/>
  <c r="BC66" i="7"/>
  <c r="DP65" i="7"/>
  <c r="DQ65" i="7" s="1"/>
  <c r="CW65" i="7"/>
  <c r="CV65" i="7"/>
  <c r="BK65" i="7"/>
  <c r="BL65" i="7" s="1"/>
  <c r="BM65" i="7" s="1"/>
  <c r="BC65" i="7"/>
  <c r="DQ64" i="7"/>
  <c r="G64" i="7" s="1"/>
  <c r="DP64" i="7"/>
  <c r="CW64" i="7"/>
  <c r="CV64" i="7"/>
  <c r="BL64" i="7"/>
  <c r="BM64" i="7" s="1"/>
  <c r="BK64" i="7"/>
  <c r="BC64" i="7"/>
  <c r="DP63" i="7"/>
  <c r="DQ63" i="7" s="1"/>
  <c r="G63" i="7" s="1"/>
  <c r="CW63" i="7"/>
  <c r="CV63" i="7"/>
  <c r="BM63" i="7"/>
  <c r="BL63" i="7"/>
  <c r="BK63" i="7"/>
  <c r="BC63" i="7"/>
  <c r="DP62" i="7"/>
  <c r="DQ62" i="7" s="1"/>
  <c r="CV62" i="7"/>
  <c r="CW62" i="7" s="1"/>
  <c r="BL62" i="7"/>
  <c r="BM62" i="7" s="1"/>
  <c r="BK62" i="7"/>
  <c r="BC62" i="7"/>
  <c r="DP61" i="7"/>
  <c r="DQ61" i="7" s="1"/>
  <c r="CW61" i="7"/>
  <c r="CV61" i="7"/>
  <c r="BK61" i="7"/>
  <c r="BL61" i="7" s="1"/>
  <c r="BM61" i="7" s="1"/>
  <c r="BC61" i="7"/>
  <c r="DQ60" i="7"/>
  <c r="G60" i="7" s="1"/>
  <c r="DP60" i="7"/>
  <c r="CW60" i="7"/>
  <c r="CV60" i="7"/>
  <c r="BL60" i="7"/>
  <c r="BM60" i="7" s="1"/>
  <c r="BK60" i="7"/>
  <c r="BI60" i="7"/>
  <c r="BC60" i="7"/>
  <c r="DP59" i="7"/>
  <c r="DQ59" i="7" s="1"/>
  <c r="G59" i="7" s="1"/>
  <c r="CW59" i="7"/>
  <c r="CV59" i="7"/>
  <c r="BK59" i="7"/>
  <c r="BL59" i="7" s="1"/>
  <c r="BM59" i="7" s="1"/>
  <c r="BC59" i="7"/>
  <c r="DQ58" i="7"/>
  <c r="G58" i="7" s="1"/>
  <c r="DP58" i="7"/>
  <c r="CV58" i="7"/>
  <c r="CW58" i="7" s="1"/>
  <c r="BM58" i="7"/>
  <c r="BL58" i="7"/>
  <c r="BK58" i="7"/>
  <c r="BC58" i="7"/>
  <c r="DQ57" i="7"/>
  <c r="G57" i="7" s="1"/>
  <c r="DP57" i="7"/>
  <c r="CV57" i="7"/>
  <c r="CW57" i="7" s="1"/>
  <c r="BK57" i="7"/>
  <c r="BL57" i="7" s="1"/>
  <c r="BM57" i="7" s="1"/>
  <c r="BI57" i="7"/>
  <c r="BC57" i="7"/>
  <c r="DQ56" i="7"/>
  <c r="DP56" i="7"/>
  <c r="CV56" i="7"/>
  <c r="CW56" i="7" s="1"/>
  <c r="G56" i="7" s="1"/>
  <c r="BL56" i="7"/>
  <c r="BM56" i="7" s="1"/>
  <c r="BK56" i="7"/>
  <c r="BC56" i="7"/>
  <c r="DQ55" i="7"/>
  <c r="G55" i="7" s="1"/>
  <c r="DP55" i="7"/>
  <c r="CW55" i="7"/>
  <c r="CV55" i="7"/>
  <c r="BK55" i="7"/>
  <c r="BL55" i="7" s="1"/>
  <c r="BM55" i="7" s="1"/>
  <c r="BC55" i="7"/>
  <c r="DP54" i="7"/>
  <c r="DQ54" i="7" s="1"/>
  <c r="G54" i="7" s="1"/>
  <c r="CV54" i="7"/>
  <c r="CW54" i="7" s="1"/>
  <c r="BM54" i="7"/>
  <c r="BL54" i="7"/>
  <c r="BK54" i="7"/>
  <c r="BC54" i="7"/>
  <c r="DQ53" i="7"/>
  <c r="G53" i="7" s="1"/>
  <c r="DP53" i="7"/>
  <c r="CW53" i="7"/>
  <c r="CV53" i="7"/>
  <c r="BK53" i="7"/>
  <c r="BL53" i="7" s="1"/>
  <c r="BM53" i="7" s="1"/>
  <c r="BC53" i="7"/>
  <c r="DQ52" i="7"/>
  <c r="DP52" i="7"/>
  <c r="CV52" i="7"/>
  <c r="CW52" i="7" s="1"/>
  <c r="G52" i="7" s="1"/>
  <c r="BL52" i="7"/>
  <c r="BM52" i="7" s="1"/>
  <c r="BK52" i="7"/>
  <c r="BC52" i="7"/>
  <c r="DQ51" i="7"/>
  <c r="G51" i="7" s="1"/>
  <c r="DP51" i="7"/>
  <c r="CW51" i="7"/>
  <c r="CV51" i="7"/>
  <c r="BK51" i="7"/>
  <c r="BL51" i="7" s="1"/>
  <c r="BM51" i="7" s="1"/>
  <c r="BC51" i="7"/>
  <c r="DP50" i="7"/>
  <c r="DQ50" i="7" s="1"/>
  <c r="CV50" i="7"/>
  <c r="CW50" i="7" s="1"/>
  <c r="BM50" i="7"/>
  <c r="BL50" i="7"/>
  <c r="BK50" i="7"/>
  <c r="BC50" i="7"/>
  <c r="G50" i="7"/>
  <c r="DQ49" i="7"/>
  <c r="G49" i="7" s="1"/>
  <c r="DP49" i="7"/>
  <c r="CW49" i="7"/>
  <c r="CV49" i="7"/>
  <c r="BK49" i="7"/>
  <c r="BL49" i="7" s="1"/>
  <c r="BM49" i="7" s="1"/>
  <c r="BC49" i="7"/>
  <c r="DQ48" i="7"/>
  <c r="DP48" i="7"/>
  <c r="CW48" i="7"/>
  <c r="G48" i="7" s="1"/>
  <c r="CV48" i="7"/>
  <c r="BL48" i="7"/>
  <c r="BM48" i="7" s="1"/>
  <c r="BK48" i="7"/>
  <c r="BC48" i="7"/>
  <c r="DQ47" i="7"/>
  <c r="G47" i="7" s="1"/>
  <c r="DP47" i="7"/>
  <c r="CW47" i="7"/>
  <c r="CV47" i="7"/>
  <c r="BK47" i="7"/>
  <c r="BL47" i="7" s="1"/>
  <c r="BM47" i="7" s="1"/>
  <c r="BC47" i="7"/>
  <c r="DP46" i="7"/>
  <c r="DQ46" i="7" s="1"/>
  <c r="CV46" i="7"/>
  <c r="CW46" i="7" s="1"/>
  <c r="BM46" i="7"/>
  <c r="BL46" i="7"/>
  <c r="BK46" i="7"/>
  <c r="BC46" i="7"/>
  <c r="G46" i="7"/>
  <c r="DQ45" i="7"/>
  <c r="G45" i="7" s="1"/>
  <c r="DP45" i="7"/>
  <c r="CW45" i="7"/>
  <c r="CV45" i="7"/>
  <c r="BK45" i="7"/>
  <c r="BL45" i="7" s="1"/>
  <c r="BM45" i="7" s="1"/>
  <c r="BC45" i="7"/>
  <c r="DQ44" i="7"/>
  <c r="DP44" i="7"/>
  <c r="CV44" i="7"/>
  <c r="CW44" i="7" s="1"/>
  <c r="G44" i="7" s="1"/>
  <c r="BL44" i="7"/>
  <c r="BM44" i="7" s="1"/>
  <c r="BK44" i="7"/>
  <c r="BC44" i="7"/>
  <c r="DQ43" i="7"/>
  <c r="G43" i="7" s="1"/>
  <c r="DP43" i="7"/>
  <c r="CW43" i="7"/>
  <c r="CV43" i="7"/>
  <c r="BL43" i="7"/>
  <c r="BM43" i="7" s="1"/>
  <c r="BK43" i="7"/>
  <c r="BC43" i="7"/>
  <c r="DP42" i="7"/>
  <c r="DQ42" i="7" s="1"/>
  <c r="G42" i="7" s="1"/>
  <c r="CV42" i="7"/>
  <c r="CW42" i="7" s="1"/>
  <c r="BM42" i="7"/>
  <c r="BL42" i="7"/>
  <c r="BK42" i="7"/>
  <c r="BC42" i="7"/>
  <c r="DQ41" i="7"/>
  <c r="G41" i="7" s="1"/>
  <c r="DP41" i="7"/>
  <c r="CW41" i="7"/>
  <c r="CV41" i="7"/>
  <c r="BK41" i="7"/>
  <c r="BL41" i="7" s="1"/>
  <c r="BM41" i="7" s="1"/>
  <c r="BC41" i="7"/>
  <c r="DQ40" i="7"/>
  <c r="DP40" i="7"/>
  <c r="CV40" i="7"/>
  <c r="CW40" i="7" s="1"/>
  <c r="G40" i="7" s="1"/>
  <c r="BL40" i="7"/>
  <c r="BM40" i="7" s="1"/>
  <c r="BK40" i="7"/>
  <c r="BC40" i="7"/>
  <c r="DQ39" i="7"/>
  <c r="G39" i="7" s="1"/>
  <c r="DP39" i="7"/>
  <c r="CW39" i="7"/>
  <c r="CV39" i="7"/>
  <c r="BL39" i="7"/>
  <c r="BM39" i="7" s="1"/>
  <c r="BI39" i="7"/>
  <c r="BC39" i="7"/>
  <c r="DP38" i="7"/>
  <c r="DQ38" i="7" s="1"/>
  <c r="G38" i="7" s="1"/>
  <c r="CV38" i="7"/>
  <c r="CW38" i="7" s="1"/>
  <c r="BM38" i="7"/>
  <c r="BL38" i="7"/>
  <c r="BK38" i="7"/>
  <c r="BC38" i="7"/>
  <c r="DQ37" i="7"/>
  <c r="G37" i="7" s="1"/>
  <c r="DP37" i="7"/>
  <c r="CW37" i="7"/>
  <c r="CV37" i="7"/>
  <c r="BK37" i="7"/>
  <c r="BL37" i="7" s="1"/>
  <c r="BM37" i="7" s="1"/>
  <c r="BC37" i="7"/>
  <c r="DQ36" i="7"/>
  <c r="DP36" i="7"/>
  <c r="CV36" i="7"/>
  <c r="CW36" i="7" s="1"/>
  <c r="G36" i="7" s="1"/>
  <c r="BL36" i="7"/>
  <c r="BM36" i="7" s="1"/>
  <c r="BK36" i="7"/>
  <c r="BI36" i="7"/>
  <c r="BC36" i="7"/>
  <c r="DQ35" i="7"/>
  <c r="G35" i="7" s="1"/>
  <c r="DP35" i="7"/>
  <c r="CW35" i="7"/>
  <c r="CV35" i="7"/>
  <c r="BM35" i="7"/>
  <c r="BL35" i="7"/>
  <c r="BK35" i="7"/>
  <c r="BC35" i="7"/>
  <c r="DP34" i="7"/>
  <c r="DQ34" i="7" s="1"/>
  <c r="CW34" i="7"/>
  <c r="CV34" i="7"/>
  <c r="BM34" i="7"/>
  <c r="BL34" i="7"/>
  <c r="BK34" i="7"/>
  <c r="BC34" i="7"/>
  <c r="G34" i="7"/>
  <c r="DP33" i="7"/>
  <c r="DQ33" i="7" s="1"/>
  <c r="G33" i="7" s="1"/>
  <c r="CV33" i="7"/>
  <c r="CW33" i="7" s="1"/>
  <c r="BL33" i="7"/>
  <c r="BM33" i="7" s="1"/>
  <c r="BK33" i="7"/>
  <c r="BI33" i="7"/>
  <c r="BC33" i="7"/>
  <c r="DQ32" i="7"/>
  <c r="DP32" i="7"/>
  <c r="CV32" i="7"/>
  <c r="CW32" i="7" s="1"/>
  <c r="BK32" i="7"/>
  <c r="BL32" i="7" s="1"/>
  <c r="BM32" i="7" s="1"/>
  <c r="BC32" i="7"/>
  <c r="DQ31" i="7"/>
  <c r="DP31" i="7"/>
  <c r="CV31" i="7"/>
  <c r="CW31" i="7" s="1"/>
  <c r="G31" i="7" s="1"/>
  <c r="BK31" i="7"/>
  <c r="BL31" i="7" s="1"/>
  <c r="BM31" i="7" s="1"/>
  <c r="BC31" i="7"/>
  <c r="DP30" i="7"/>
  <c r="DQ30" i="7" s="1"/>
  <c r="G30" i="7" s="1"/>
  <c r="CW30" i="7"/>
  <c r="CV30" i="7"/>
  <c r="BK30" i="7"/>
  <c r="BL30" i="7" s="1"/>
  <c r="BM30" i="7" s="1"/>
  <c r="BC30" i="7"/>
  <c r="DQ29" i="7"/>
  <c r="DP29" i="7"/>
  <c r="CV29" i="7"/>
  <c r="CW29" i="7" s="1"/>
  <c r="BM29" i="7"/>
  <c r="BL29" i="7"/>
  <c r="BK29" i="7"/>
  <c r="BC29" i="7"/>
  <c r="DQ28" i="7"/>
  <c r="G28" i="7" s="1"/>
  <c r="DP28" i="7"/>
  <c r="CV28" i="7"/>
  <c r="CW28" i="7" s="1"/>
  <c r="BK28" i="7"/>
  <c r="BL28" i="7" s="1"/>
  <c r="BM28" i="7" s="1"/>
  <c r="BI28" i="7"/>
  <c r="BC28" i="7"/>
  <c r="DQ27" i="7"/>
  <c r="DP27" i="7"/>
  <c r="CV27" i="7"/>
  <c r="CW27" i="7" s="1"/>
  <c r="G27" i="7" s="1"/>
  <c r="BL27" i="7"/>
  <c r="BM27" i="7" s="1"/>
  <c r="BK27" i="7"/>
  <c r="BI27" i="7"/>
  <c r="BC27" i="7"/>
  <c r="DQ26" i="7"/>
  <c r="G26" i="7" s="1"/>
  <c r="DP26" i="7"/>
  <c r="CW26" i="7"/>
  <c r="CV26" i="7"/>
  <c r="BL26" i="7"/>
  <c r="BM26" i="7" s="1"/>
  <c r="BK26" i="7"/>
  <c r="BC26" i="7"/>
  <c r="DP25" i="7"/>
  <c r="DQ25" i="7" s="1"/>
  <c r="G25" i="7" s="1"/>
  <c r="CW25" i="7"/>
  <c r="CV25" i="7"/>
  <c r="BM25" i="7"/>
  <c r="BL25" i="7"/>
  <c r="BK25" i="7"/>
  <c r="BC25" i="7"/>
  <c r="DP24" i="7"/>
  <c r="DQ24" i="7" s="1"/>
  <c r="CV24" i="7"/>
  <c r="CW24" i="7" s="1"/>
  <c r="BL24" i="7"/>
  <c r="BM24" i="7" s="1"/>
  <c r="BK24" i="7"/>
  <c r="BI24" i="7"/>
  <c r="BC24" i="7"/>
  <c r="DQ23" i="7"/>
  <c r="G23" i="7" s="1"/>
  <c r="DP23" i="7"/>
  <c r="CV23" i="7"/>
  <c r="CW23" i="7" s="1"/>
  <c r="BK23" i="7"/>
  <c r="BL23" i="7" s="1"/>
  <c r="BM23" i="7" s="1"/>
  <c r="BC23" i="7"/>
  <c r="DQ22" i="7"/>
  <c r="DP22" i="7"/>
  <c r="CV22" i="7"/>
  <c r="CW22" i="7" s="1"/>
  <c r="G22" i="7" s="1"/>
  <c r="BK22" i="7"/>
  <c r="BL22" i="7" s="1"/>
  <c r="BM22" i="7" s="1"/>
  <c r="BI22" i="7"/>
  <c r="BC22" i="7"/>
  <c r="DQ21" i="7"/>
  <c r="G21" i="7" s="1"/>
  <c r="DP21" i="7"/>
  <c r="CW21" i="7"/>
  <c r="CV21" i="7"/>
  <c r="BL21" i="7"/>
  <c r="BM21" i="7" s="1"/>
  <c r="BK21" i="7"/>
  <c r="BI21" i="7"/>
  <c r="BC21" i="7"/>
  <c r="DP20" i="7"/>
  <c r="DQ20" i="7" s="1"/>
  <c r="CW20" i="7"/>
  <c r="CV20" i="7"/>
  <c r="BM20" i="7"/>
  <c r="BL20" i="7"/>
  <c r="BK20" i="7"/>
  <c r="BC20" i="7"/>
  <c r="G20" i="7"/>
  <c r="DP19" i="7"/>
  <c r="DQ19" i="7" s="1"/>
  <c r="G19" i="7" s="1"/>
  <c r="CV19" i="7"/>
  <c r="CW19" i="7" s="1"/>
  <c r="BL19" i="7"/>
  <c r="BM19" i="7" s="1"/>
  <c r="BK19" i="7"/>
  <c r="BC19" i="7"/>
  <c r="DP18" i="7"/>
  <c r="DQ18" i="7" s="1"/>
  <c r="CW18" i="7"/>
  <c r="CV18" i="7"/>
  <c r="BK18" i="7"/>
  <c r="BL18" i="7" s="1"/>
  <c r="BM18" i="7" s="1"/>
  <c r="BI18" i="7"/>
  <c r="BC18" i="7"/>
  <c r="DQ17" i="7"/>
  <c r="DP17" i="7"/>
  <c r="CV17" i="7"/>
  <c r="CW17" i="7" s="1"/>
  <c r="G17" i="7" s="1"/>
  <c r="BK17" i="7"/>
  <c r="BL17" i="7" s="1"/>
  <c r="BM17" i="7" s="1"/>
  <c r="BC17" i="7"/>
  <c r="DP16" i="7"/>
  <c r="DQ16" i="7" s="1"/>
  <c r="G16" i="7" s="1"/>
  <c r="CW16" i="7"/>
  <c r="CV16" i="7"/>
  <c r="BK16" i="7"/>
  <c r="BL16" i="7" s="1"/>
  <c r="BM16" i="7" s="1"/>
  <c r="BI16" i="7"/>
  <c r="BC16" i="7"/>
  <c r="DP15" i="7"/>
  <c r="DQ15" i="7" s="1"/>
  <c r="CV15" i="7"/>
  <c r="CW15" i="7" s="1"/>
  <c r="BM15" i="7"/>
  <c r="BL15" i="7"/>
  <c r="BK15" i="7"/>
  <c r="BC15" i="7"/>
  <c r="DQ14" i="7"/>
  <c r="DP14" i="7"/>
  <c r="CW14" i="7"/>
  <c r="CV14" i="7"/>
  <c r="BK14" i="7"/>
  <c r="BL14" i="7" s="1"/>
  <c r="BM14" i="7" s="1"/>
  <c r="BC14" i="7"/>
  <c r="DQ13" i="7"/>
  <c r="DP13" i="7"/>
  <c r="CV13" i="7"/>
  <c r="CW13" i="7" s="1"/>
  <c r="G13" i="7" s="1"/>
  <c r="BL13" i="7"/>
  <c r="BM13" i="7" s="1"/>
  <c r="BK13" i="7"/>
  <c r="BC13" i="7"/>
  <c r="DQ12" i="7"/>
  <c r="G12" i="7" s="1"/>
  <c r="DP12" i="7"/>
  <c r="CW12" i="7"/>
  <c r="CV12" i="7"/>
  <c r="BK12" i="7"/>
  <c r="BL12" i="7" s="1"/>
  <c r="BM12" i="7" s="1"/>
  <c r="BC12" i="7"/>
  <c r="DP11" i="7"/>
  <c r="DQ11" i="7" s="1"/>
  <c r="E724" i="7" s="1"/>
  <c r="CV11" i="7"/>
  <c r="CW11" i="7" s="1"/>
  <c r="BM11" i="7"/>
  <c r="BL11" i="7"/>
  <c r="BK11" i="7"/>
  <c r="BC11" i="7"/>
  <c r="DQ10" i="7"/>
  <c r="G10" i="7" s="1"/>
  <c r="DP10" i="7"/>
  <c r="CW10" i="7"/>
  <c r="CV10" i="7"/>
  <c r="BK10" i="7"/>
  <c r="BL10" i="7" s="1"/>
  <c r="BM10" i="7" s="1"/>
  <c r="BI10" i="7"/>
  <c r="BC10" i="7"/>
  <c r="DP9" i="7"/>
  <c r="DQ9" i="7" s="1"/>
  <c r="CW9" i="7"/>
  <c r="CV9" i="7"/>
  <c r="BK9" i="7"/>
  <c r="BL9" i="7" s="1"/>
  <c r="BM9" i="7" s="1"/>
  <c r="BC9" i="7"/>
  <c r="DQ8" i="7"/>
  <c r="G8" i="7" s="1"/>
  <c r="DP8" i="7"/>
  <c r="CW8" i="7"/>
  <c r="CV8" i="7"/>
  <c r="BL8" i="7"/>
  <c r="BM8" i="7" s="1"/>
  <c r="BK8" i="7"/>
  <c r="BI8" i="7"/>
  <c r="BC8" i="7"/>
  <c r="DP7" i="7"/>
  <c r="DQ7" i="7" s="1"/>
  <c r="G7" i="7" s="1"/>
  <c r="CW7" i="7"/>
  <c r="CV7" i="7"/>
  <c r="BK7" i="7"/>
  <c r="BL7" i="7" s="1"/>
  <c r="BM7" i="7" s="1"/>
  <c r="BC7" i="7"/>
  <c r="DQ6" i="7"/>
  <c r="G6" i="7" s="1"/>
  <c r="DP6" i="7"/>
  <c r="CV6" i="7"/>
  <c r="CW6" i="7" s="1"/>
  <c r="BM6" i="7"/>
  <c r="BL6" i="7"/>
  <c r="BK6" i="7"/>
  <c r="BC6" i="7"/>
  <c r="DQ5" i="7"/>
  <c r="G5" i="7" s="1"/>
  <c r="DP5" i="7"/>
  <c r="CV5" i="7"/>
  <c r="CW5" i="7" s="1"/>
  <c r="BK5" i="7"/>
  <c r="BL5" i="7" s="1"/>
  <c r="BM5" i="7" s="1"/>
  <c r="BI5" i="7"/>
  <c r="BC5" i="7"/>
  <c r="DQ4" i="7"/>
  <c r="DP4" i="7"/>
  <c r="CW4" i="7"/>
  <c r="G4" i="7" s="1"/>
  <c r="CV4" i="7"/>
  <c r="BL4" i="7"/>
  <c r="BM4" i="7" s="1"/>
  <c r="BK4" i="7"/>
  <c r="BC4" i="7"/>
  <c r="DQ3" i="7"/>
  <c r="DP3" i="7"/>
  <c r="CW3" i="7"/>
  <c r="CV3" i="7"/>
  <c r="BK3" i="7"/>
  <c r="BL3" i="7" s="1"/>
  <c r="BM3" i="7" s="1"/>
  <c r="BC3" i="7"/>
  <c r="H3" i="7"/>
  <c r="G3" i="7" s="1"/>
  <c r="DP2" i="7"/>
  <c r="CW2" i="7"/>
  <c r="CV2" i="7"/>
  <c r="BK2" i="7"/>
  <c r="BC2" i="7"/>
  <c r="H2" i="7"/>
  <c r="G62" i="7" l="1"/>
  <c r="G86" i="7"/>
  <c r="G147" i="7"/>
  <c r="G155" i="7"/>
  <c r="H729" i="7" s="1"/>
  <c r="G235" i="7"/>
  <c r="G273" i="7"/>
  <c r="G73" i="7"/>
  <c r="G103" i="7"/>
  <c r="G177" i="7"/>
  <c r="G192" i="7"/>
  <c r="G227" i="7"/>
  <c r="H732" i="7" s="1"/>
  <c r="E733" i="7"/>
  <c r="J728" i="7"/>
  <c r="G32" i="7"/>
  <c r="G66" i="7"/>
  <c r="G204" i="7"/>
  <c r="C735" i="7"/>
  <c r="C732" i="7"/>
  <c r="C729" i="7"/>
  <c r="C726" i="7"/>
  <c r="C723" i="7"/>
  <c r="C736" i="7"/>
  <c r="C733" i="7"/>
  <c r="C730" i="7"/>
  <c r="C727" i="7"/>
  <c r="C724" i="7"/>
  <c r="H700" i="7"/>
  <c r="B704" i="7" s="1"/>
  <c r="C704" i="7" s="1"/>
  <c r="C737" i="7"/>
  <c r="BL2" i="7"/>
  <c r="G11" i="7"/>
  <c r="BC700" i="7"/>
  <c r="E730" i="7"/>
  <c r="G14" i="7"/>
  <c r="G15" i="7"/>
  <c r="G18" i="7"/>
  <c r="G74" i="7"/>
  <c r="G98" i="7"/>
  <c r="G160" i="7"/>
  <c r="G9" i="7"/>
  <c r="G61" i="7"/>
  <c r="J722" i="7" s="1"/>
  <c r="G85" i="7"/>
  <c r="G129" i="7"/>
  <c r="G135" i="7"/>
  <c r="G207" i="7"/>
  <c r="B723" i="7"/>
  <c r="H723" i="7"/>
  <c r="G24" i="7"/>
  <c r="G65" i="7"/>
  <c r="G95" i="7"/>
  <c r="G29" i="7"/>
  <c r="G82" i="7"/>
  <c r="G106" i="7"/>
  <c r="G175" i="7"/>
  <c r="G231" i="7"/>
  <c r="BK700" i="7"/>
  <c r="G126" i="7"/>
  <c r="G134" i="7"/>
  <c r="G228" i="7"/>
  <c r="G270" i="7"/>
  <c r="G294" i="7"/>
  <c r="G320" i="7"/>
  <c r="G211" i="7"/>
  <c r="CV700" i="7"/>
  <c r="CW700" i="7"/>
  <c r="B706" i="7" s="1"/>
  <c r="C706" i="7" s="1"/>
  <c r="D735" i="7"/>
  <c r="D732" i="7"/>
  <c r="D729" i="7"/>
  <c r="D726" i="7"/>
  <c r="D723" i="7"/>
  <c r="D736" i="7"/>
  <c r="D733" i="7"/>
  <c r="D730" i="7"/>
  <c r="D727" i="7"/>
  <c r="D724" i="7"/>
  <c r="D737" i="7"/>
  <c r="D734" i="7"/>
  <c r="D731" i="7"/>
  <c r="D728" i="7"/>
  <c r="D725" i="7"/>
  <c r="D722" i="7"/>
  <c r="BI700" i="7"/>
  <c r="G251" i="7"/>
  <c r="DP700" i="7"/>
  <c r="G172" i="7"/>
  <c r="DQ2" i="7"/>
  <c r="G291" i="7"/>
  <c r="G727" i="7" s="1"/>
  <c r="E727" i="7"/>
  <c r="G244" i="7"/>
  <c r="J725" i="7" s="1"/>
  <c r="G363" i="7"/>
  <c r="B729" i="7" s="1"/>
  <c r="G394" i="7"/>
  <c r="G464" i="7"/>
  <c r="G518" i="7"/>
  <c r="G551" i="7"/>
  <c r="G298" i="7"/>
  <c r="G310" i="7"/>
  <c r="G319" i="7"/>
  <c r="G354" i="7"/>
  <c r="G415" i="7"/>
  <c r="G358" i="7"/>
  <c r="G541" i="7"/>
  <c r="G269" i="7"/>
  <c r="G272" i="7"/>
  <c r="G452" i="7"/>
  <c r="G543" i="7"/>
  <c r="G307" i="7"/>
  <c r="J734" i="7" s="1"/>
  <c r="G314" i="7"/>
  <c r="G367" i="7"/>
  <c r="G382" i="7"/>
  <c r="G535" i="7"/>
  <c r="G252" i="7"/>
  <c r="G264" i="7"/>
  <c r="G299" i="7"/>
  <c r="G311" i="7"/>
  <c r="G318" i="7"/>
  <c r="G355" i="7"/>
  <c r="G389" i="7"/>
  <c r="G412" i="7"/>
  <c r="G346" i="7"/>
  <c r="G436" i="7"/>
  <c r="G565" i="7"/>
  <c r="G556" i="7"/>
  <c r="G587" i="7"/>
  <c r="G402" i="7"/>
  <c r="G411" i="7"/>
  <c r="G558" i="7"/>
  <c r="G569" i="7"/>
  <c r="G456" i="7"/>
  <c r="G484" i="7"/>
  <c r="G522" i="7"/>
  <c r="G531" i="7"/>
  <c r="G390" i="7"/>
  <c r="G435" i="7"/>
  <c r="G477" i="7"/>
  <c r="G479" i="7"/>
  <c r="G536" i="7"/>
  <c r="G546" i="7"/>
  <c r="G548" i="7"/>
  <c r="G410" i="7"/>
  <c r="G424" i="7"/>
  <c r="G432" i="7"/>
  <c r="G440" i="7"/>
  <c r="G448" i="7"/>
  <c r="G398" i="7"/>
  <c r="G462" i="7"/>
  <c r="G621" i="7"/>
  <c r="G629" i="7"/>
  <c r="G681" i="7"/>
  <c r="G618" i="7"/>
  <c r="G631" i="7"/>
  <c r="G639" i="7"/>
  <c r="G568" i="7"/>
  <c r="G606" i="7"/>
  <c r="G627" i="7"/>
  <c r="G657" i="7"/>
  <c r="G679" i="7"/>
  <c r="G476" i="7"/>
  <c r="G481" i="7"/>
  <c r="G576" i="7"/>
  <c r="G488" i="7"/>
  <c r="G493" i="7"/>
  <c r="G624" i="7"/>
  <c r="G514" i="7"/>
  <c r="G527" i="7"/>
  <c r="G651" i="7"/>
  <c r="G572" i="7"/>
  <c r="G626" i="7"/>
  <c r="G677" i="7"/>
  <c r="G586" i="7"/>
  <c r="G675" i="7"/>
  <c r="G665" i="7"/>
  <c r="G622" i="7"/>
  <c r="G653" i="7"/>
  <c r="G693" i="7"/>
  <c r="G633" i="7"/>
  <c r="G641" i="7"/>
  <c r="G689" i="7"/>
  <c r="G724" i="7" l="1"/>
  <c r="E735" i="7"/>
  <c r="E732" i="7"/>
  <c r="E729" i="7"/>
  <c r="E726" i="7"/>
  <c r="E723" i="7"/>
  <c r="E737" i="7"/>
  <c r="E734" i="7"/>
  <c r="E731" i="7"/>
  <c r="E728" i="7"/>
  <c r="E725" i="7"/>
  <c r="E722" i="7"/>
  <c r="DQ700" i="7"/>
  <c r="B707" i="7" s="1"/>
  <c r="C707" i="7" s="1"/>
  <c r="BL700" i="7"/>
  <c r="BM2" i="7"/>
  <c r="BM700" i="7" s="1"/>
  <c r="J731" i="7"/>
  <c r="G2" i="7"/>
  <c r="B732" i="7"/>
  <c r="G733" i="7"/>
  <c r="G730" i="7"/>
  <c r="J736" i="7" l="1"/>
  <c r="J733" i="7"/>
  <c r="J730" i="7"/>
  <c r="J727" i="7"/>
  <c r="J724" i="7"/>
  <c r="I736" i="7"/>
  <c r="I733" i="7"/>
  <c r="I730" i="7"/>
  <c r="I727" i="7"/>
  <c r="I724" i="7"/>
  <c r="B717" i="7"/>
  <c r="H736" i="7"/>
  <c r="H733" i="7"/>
  <c r="H730" i="7"/>
  <c r="H727" i="7"/>
  <c r="H724" i="7"/>
  <c r="B716" i="7"/>
  <c r="J737" i="7"/>
  <c r="I737" i="7"/>
  <c r="I734" i="7"/>
  <c r="I731" i="7"/>
  <c r="I728" i="7"/>
  <c r="I725" i="7"/>
  <c r="I722" i="7"/>
  <c r="H737" i="7"/>
  <c r="H734" i="7"/>
  <c r="H731" i="7"/>
  <c r="H728" i="7"/>
  <c r="H725" i="7"/>
  <c r="H722" i="7"/>
  <c r="G737" i="7"/>
  <c r="B736" i="7"/>
  <c r="G734" i="7"/>
  <c r="B733" i="7"/>
  <c r="G731" i="7"/>
  <c r="B730" i="7"/>
  <c r="G728" i="7"/>
  <c r="B727" i="7"/>
  <c r="G725" i="7"/>
  <c r="B724" i="7"/>
  <c r="G722" i="7"/>
  <c r="J735" i="7"/>
  <c r="J732" i="7"/>
  <c r="J729" i="7"/>
  <c r="J726" i="7"/>
  <c r="J723" i="7"/>
  <c r="J739" i="7" s="1"/>
  <c r="I735" i="7"/>
  <c r="I732" i="7"/>
  <c r="I729" i="7"/>
  <c r="I726" i="7"/>
  <c r="I723" i="7"/>
  <c r="B737" i="7"/>
  <c r="G735" i="7"/>
  <c r="B734" i="7"/>
  <c r="G732" i="7"/>
  <c r="B731" i="7"/>
  <c r="G729" i="7"/>
  <c r="B728" i="7"/>
  <c r="G726" i="7"/>
  <c r="B725" i="7"/>
  <c r="G723" i="7"/>
  <c r="B722" i="7"/>
  <c r="B715" i="7"/>
  <c r="B714" i="7"/>
  <c r="H726" i="7"/>
  <c r="B726" i="7"/>
  <c r="I739" i="7" l="1"/>
  <c r="G739" i="7"/>
  <c r="B718" i="7"/>
  <c r="H73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<sst xmlns="http://schemas.openxmlformats.org/spreadsheetml/2006/main" count="7397" uniqueCount="2215">
  <si>
    <t>Drenthe</t>
  </si>
  <si>
    <t>Aa en Hunze</t>
  </si>
  <si>
    <t>Assen</t>
  </si>
  <si>
    <t>Coevorden</t>
  </si>
  <si>
    <t>Gees</t>
  </si>
  <si>
    <t>Noord-Sleen</t>
  </si>
  <si>
    <t>De Wolden</t>
  </si>
  <si>
    <t>Ruinen</t>
  </si>
  <si>
    <t>Ansen</t>
  </si>
  <si>
    <t>Zuidwolde</t>
  </si>
  <si>
    <t>Emmen</t>
  </si>
  <si>
    <t>Midden-Drenthe</t>
  </si>
  <si>
    <t>Noordenveld</t>
  </si>
  <si>
    <t>Flevoland</t>
  </si>
  <si>
    <t>Almere</t>
  </si>
  <si>
    <t>Noordoostpolder</t>
  </si>
  <si>
    <t>Nagele</t>
  </si>
  <si>
    <t>Zeewolde</t>
  </si>
  <si>
    <t>Friesland</t>
  </si>
  <si>
    <t>Achtkarspelen</t>
  </si>
  <si>
    <t>Buitenpost</t>
  </si>
  <si>
    <t>Ameland</t>
  </si>
  <si>
    <t>Dantumadiel</t>
  </si>
  <si>
    <t>De Fryske Marren</t>
  </si>
  <si>
    <t>Idskenhuizen</t>
  </si>
  <si>
    <t>Heerenveen</t>
  </si>
  <si>
    <t>Aldeboarn</t>
  </si>
  <si>
    <t>Jubbega</t>
  </si>
  <si>
    <t>Leeuwarden</t>
  </si>
  <si>
    <t>Mantgum</t>
  </si>
  <si>
    <t>Wergea</t>
  </si>
  <si>
    <t>Baard</t>
  </si>
  <si>
    <t>Noardeast-Fryslân</t>
  </si>
  <si>
    <t>Anjum</t>
  </si>
  <si>
    <t>Ferwerderadiel/ Marrum</t>
  </si>
  <si>
    <t>Westergeest</t>
  </si>
  <si>
    <t>Ooststellingwerf</t>
  </si>
  <si>
    <t>Makkinga</t>
  </si>
  <si>
    <t>Opsterland</t>
  </si>
  <si>
    <t>Bakkeveen</t>
  </si>
  <si>
    <t>Wijnjewoude</t>
  </si>
  <si>
    <t>Schiermonnikoog</t>
  </si>
  <si>
    <t>Súdwest-Fryslân</t>
  </si>
  <si>
    <t>Bolsward</t>
  </si>
  <si>
    <t>Woudsend</t>
  </si>
  <si>
    <t>Heeg</t>
  </si>
  <si>
    <t>Folsgare</t>
  </si>
  <si>
    <t xml:space="preserve">Griene Enerzjy Koöperaasje Easterein (GEKE) </t>
  </si>
  <si>
    <t>Terschelling</t>
  </si>
  <si>
    <t>Tytsjerksteradiel</t>
  </si>
  <si>
    <t>Eastermar</t>
  </si>
  <si>
    <t>Vlieland</t>
  </si>
  <si>
    <t>Waadhoeke</t>
  </si>
  <si>
    <t>Boksum</t>
  </si>
  <si>
    <t>Wier</t>
  </si>
  <si>
    <t xml:space="preserve">Spannum/ Littenseradiel </t>
  </si>
  <si>
    <t>Slappeterp</t>
  </si>
  <si>
    <t>Oosterbierum</t>
  </si>
  <si>
    <t>Weststellingwerf</t>
  </si>
  <si>
    <t>Steggerda</t>
  </si>
  <si>
    <t>Gelderland</t>
  </si>
  <si>
    <t>Achterhoek</t>
  </si>
  <si>
    <t>Aalten</t>
  </si>
  <si>
    <t>Bredevoort</t>
  </si>
  <si>
    <t>Cleantech regio</t>
  </si>
  <si>
    <t>Apeldoorn</t>
  </si>
  <si>
    <t>Loenen</t>
  </si>
  <si>
    <t>Arnhem/ Nijmegen</t>
  </si>
  <si>
    <t>Arnhem</t>
  </si>
  <si>
    <t>Food Valley</t>
  </si>
  <si>
    <t>Barneveld</t>
  </si>
  <si>
    <t>Noord-Veluwe</t>
  </si>
  <si>
    <t>Berg en Dal</t>
  </si>
  <si>
    <t>Ubbergen</t>
  </si>
  <si>
    <t>Groesbeek</t>
  </si>
  <si>
    <t>Berkelland</t>
  </si>
  <si>
    <t>Borculo</t>
  </si>
  <si>
    <t>Beltrum</t>
  </si>
  <si>
    <t>Twente</t>
  </si>
  <si>
    <t>Losser</t>
  </si>
  <si>
    <t>Beuningen</t>
  </si>
  <si>
    <t>Bronckhorst</t>
  </si>
  <si>
    <t>Hengelo</t>
  </si>
  <si>
    <t>Wichmond</t>
  </si>
  <si>
    <t>Hummelo</t>
  </si>
  <si>
    <t>Brummen</t>
  </si>
  <si>
    <t>Eerbeek</t>
  </si>
  <si>
    <t>Rivierenland</t>
  </si>
  <si>
    <t>Buren</t>
  </si>
  <si>
    <t>Culemborg</t>
  </si>
  <si>
    <t>Doesburg</t>
  </si>
  <si>
    <t>Doetinchem</t>
  </si>
  <si>
    <t>Druten</t>
  </si>
  <si>
    <t>Horssen</t>
  </si>
  <si>
    <t>Ede</t>
  </si>
  <si>
    <t>Elburg</t>
  </si>
  <si>
    <t>Epe</t>
  </si>
  <si>
    <t>Ermelo</t>
  </si>
  <si>
    <t>Geldermalsen</t>
  </si>
  <si>
    <t>Harderwijk</t>
  </si>
  <si>
    <t>Hattem</t>
  </si>
  <si>
    <t>Heerde</t>
  </si>
  <si>
    <t>Wapenveld</t>
  </si>
  <si>
    <t>Heumen</t>
  </si>
  <si>
    <t>Malden</t>
  </si>
  <si>
    <t>Lingewaard</t>
  </si>
  <si>
    <t>Lochem</t>
  </si>
  <si>
    <t>Maasdriel</t>
  </si>
  <si>
    <t>Montferland</t>
  </si>
  <si>
    <t>Didam</t>
  </si>
  <si>
    <t>Neder-Betuwe</t>
  </si>
  <si>
    <t>Nijkerk</t>
  </si>
  <si>
    <t>Nijmegen</t>
  </si>
  <si>
    <t>anders</t>
  </si>
  <si>
    <t>Nunspeet</t>
  </si>
  <si>
    <t>Oldebroek</t>
  </si>
  <si>
    <t>Wezep</t>
  </si>
  <si>
    <t>Oost Gelre</t>
  </si>
  <si>
    <t>Groenlo</t>
  </si>
  <si>
    <t>Vragender</t>
  </si>
  <si>
    <t>Zieuwent</t>
  </si>
  <si>
    <t>Oude IJsselstreek</t>
  </si>
  <si>
    <t>Varsseveld</t>
  </si>
  <si>
    <t>Megchelen</t>
  </si>
  <si>
    <t>Overbetuwe</t>
  </si>
  <si>
    <t>Renkum</t>
  </si>
  <si>
    <t>Rheden</t>
  </si>
  <si>
    <t>Tiel</t>
  </si>
  <si>
    <t>Voorst</t>
  </si>
  <si>
    <t>Wageningen</t>
  </si>
  <si>
    <t>West Betuwe</t>
  </si>
  <si>
    <t>West Maas en Waal</t>
  </si>
  <si>
    <t>Wijchen</t>
  </si>
  <si>
    <t>Zaltbommel</t>
  </si>
  <si>
    <t>Zevenaar</t>
  </si>
  <si>
    <t>Zutphen</t>
  </si>
  <si>
    <t>Warnsveld</t>
  </si>
  <si>
    <t>Groningen</t>
  </si>
  <si>
    <t>Eemsdelta</t>
  </si>
  <si>
    <t>Ten Boer</t>
  </si>
  <si>
    <t>Meerstad</t>
  </si>
  <si>
    <t>Het Hogeland</t>
  </si>
  <si>
    <t>Bedum</t>
  </si>
  <si>
    <t>Winsum</t>
  </si>
  <si>
    <t>Stedum</t>
  </si>
  <si>
    <t>Midden-Groningen</t>
  </si>
  <si>
    <t>Schildwolde</t>
  </si>
  <si>
    <t>Pekela</t>
  </si>
  <si>
    <t>Nieuwe Pekela</t>
  </si>
  <si>
    <t>Westerkwartier</t>
  </si>
  <si>
    <t>Tolbert</t>
  </si>
  <si>
    <t>Niekerk</t>
  </si>
  <si>
    <t>Zuidhorn</t>
  </si>
  <si>
    <t>Westerwolde</t>
  </si>
  <si>
    <t>Oudeschans</t>
  </si>
  <si>
    <t>Limburg</t>
  </si>
  <si>
    <t>Zuid-Limburg</t>
  </si>
  <si>
    <t>Beek</t>
  </si>
  <si>
    <t>Noord en Midden Limburg</t>
  </si>
  <si>
    <t>Beesel</t>
  </si>
  <si>
    <t>Reuver</t>
  </si>
  <si>
    <t>Bergen (L.)</t>
  </si>
  <si>
    <t>Afferden</t>
  </si>
  <si>
    <t>Horst aan de Maas</t>
  </si>
  <si>
    <t>Sevenum</t>
  </si>
  <si>
    <t>Leudal</t>
  </si>
  <si>
    <t>Heythuysen</t>
  </si>
  <si>
    <t>Maastricht</t>
  </si>
  <si>
    <t>Meerssen</t>
  </si>
  <si>
    <t>Nederweert</t>
  </si>
  <si>
    <t>Nederweerter Energiecoöperatie (NEWECOOP)</t>
  </si>
  <si>
    <t>Peel en Maas</t>
  </si>
  <si>
    <t>Roerdalen</t>
  </si>
  <si>
    <t>Roermond</t>
  </si>
  <si>
    <t>Sittard-Geleen</t>
  </si>
  <si>
    <t>Venray</t>
  </si>
  <si>
    <t>Weert</t>
  </si>
  <si>
    <t>Nederland</t>
  </si>
  <si>
    <t>Noord-Brabant</t>
  </si>
  <si>
    <t>West Brabant</t>
  </si>
  <si>
    <t>Altena</t>
  </si>
  <si>
    <t>Sleeuwijk</t>
  </si>
  <si>
    <t>Metropoolregio Eindhoven</t>
  </si>
  <si>
    <t>Bergeijk</t>
  </si>
  <si>
    <t>Bergen op Zoom</t>
  </si>
  <si>
    <t>Noord-oost Brabant</t>
  </si>
  <si>
    <t>Bernheze</t>
  </si>
  <si>
    <t>Best</t>
  </si>
  <si>
    <t>Boekel</t>
  </si>
  <si>
    <t>Overloon</t>
  </si>
  <si>
    <t>Boxtel</t>
  </si>
  <si>
    <t>Breda</t>
  </si>
  <si>
    <t>Ulvenhout</t>
  </si>
  <si>
    <t>Deurne</t>
  </si>
  <si>
    <t>Hart van Brabant</t>
  </si>
  <si>
    <t>Dongen</t>
  </si>
  <si>
    <t>Drimmelen</t>
  </si>
  <si>
    <t>Terheijden</t>
  </si>
  <si>
    <t>Eersel</t>
  </si>
  <si>
    <t>Eindhoven</t>
  </si>
  <si>
    <t>Etten-Leur</t>
  </si>
  <si>
    <t>Geldrop-Mierlo</t>
  </si>
  <si>
    <t>Gemert-Bakel</t>
  </si>
  <si>
    <t>Milheeze</t>
  </si>
  <si>
    <t>Elsendorp</t>
  </si>
  <si>
    <t>De Rips</t>
  </si>
  <si>
    <t>Gilze en Rijen</t>
  </si>
  <si>
    <t>Goirle</t>
  </si>
  <si>
    <t>Riel</t>
  </si>
  <si>
    <t>Halderberge</t>
  </si>
  <si>
    <t>Heusden</t>
  </si>
  <si>
    <t>Hilvarenbeek</t>
  </si>
  <si>
    <t>Land van Cuijk</t>
  </si>
  <si>
    <t>Cuijk</t>
  </si>
  <si>
    <t>Maashees</t>
  </si>
  <si>
    <t>Loon op Zand</t>
  </si>
  <si>
    <t>Meierijstad</t>
  </si>
  <si>
    <t>Oirschot</t>
  </si>
  <si>
    <t>Oisterwijk</t>
  </si>
  <si>
    <t>Berkel-Enschot</t>
  </si>
  <si>
    <t>Haaren</t>
  </si>
  <si>
    <t>Oosterhout</t>
  </si>
  <si>
    <t>Oss</t>
  </si>
  <si>
    <t>Reusel-De Mierden</t>
  </si>
  <si>
    <t>Rosmalen</t>
  </si>
  <si>
    <t>Someren</t>
  </si>
  <si>
    <t>Tilburg</t>
  </si>
  <si>
    <t>Udenhout</t>
  </si>
  <si>
    <t>Vught</t>
  </si>
  <si>
    <t>Waalre</t>
  </si>
  <si>
    <t>Waalre Energie Lokaal</t>
  </si>
  <si>
    <t>Waalwijk</t>
  </si>
  <si>
    <t>Noord-Holland</t>
  </si>
  <si>
    <t>Noord-Holland Zuid</t>
  </si>
  <si>
    <t>Aalsmeer</t>
  </si>
  <si>
    <t>Noord-Holland Noord</t>
  </si>
  <si>
    <t>Alkmaar</t>
  </si>
  <si>
    <t>Markenbinnen</t>
  </si>
  <si>
    <t>Amstelveen</t>
  </si>
  <si>
    <t>Amsterdam</t>
  </si>
  <si>
    <t>Bergen (NH.)</t>
  </si>
  <si>
    <t>Egmond aan den Hoef</t>
  </si>
  <si>
    <t>Beverwijk</t>
  </si>
  <si>
    <t>Castricum</t>
  </si>
  <si>
    <t>Den Helder</t>
  </si>
  <si>
    <t>Diemen</t>
  </si>
  <si>
    <t>Drechterland</t>
  </si>
  <si>
    <t>Edam-Volendam</t>
  </si>
  <si>
    <t>Enkhuizen</t>
  </si>
  <si>
    <t>Gooise Meren</t>
  </si>
  <si>
    <t>Haarlem</t>
  </si>
  <si>
    <t>Schalkwijk</t>
  </si>
  <si>
    <t>Heemstede</t>
  </si>
  <si>
    <t>Heiloo</t>
  </si>
  <si>
    <t>Hilversum</t>
  </si>
  <si>
    <t>Hoorn</t>
  </si>
  <si>
    <t>Medemblik</t>
  </si>
  <si>
    <t>Andijk</t>
  </si>
  <si>
    <t>Ouder-Amstel</t>
  </si>
  <si>
    <t>Ouderkerk aan de Amstel</t>
  </si>
  <si>
    <t>Purmerend</t>
  </si>
  <si>
    <t>Schagen</t>
  </si>
  <si>
    <t>Stede Broec</t>
  </si>
  <si>
    <t>Texel</t>
  </si>
  <si>
    <t>Den Burg</t>
  </si>
  <si>
    <t>Velsen</t>
  </si>
  <si>
    <t>Waterland</t>
  </si>
  <si>
    <t>Groen Waterland</t>
  </si>
  <si>
    <t>Marken</t>
  </si>
  <si>
    <t>Monnickendam</t>
  </si>
  <si>
    <t>Weesp</t>
  </si>
  <si>
    <t>Wijdemeren</t>
  </si>
  <si>
    <t>Kortenhoef</t>
  </si>
  <si>
    <t>Wormerland</t>
  </si>
  <si>
    <t>Zaanstad</t>
  </si>
  <si>
    <t>Overijssel</t>
  </si>
  <si>
    <t>Almelo</t>
  </si>
  <si>
    <t>Aadorp</t>
  </si>
  <si>
    <t>Borne</t>
  </si>
  <si>
    <t>West-Overijssel</t>
  </si>
  <si>
    <t>Dalfsen</t>
  </si>
  <si>
    <t>Vilsteren</t>
  </si>
  <si>
    <t>Deventer</t>
  </si>
  <si>
    <t>Bathmen</t>
  </si>
  <si>
    <t>Enschede</t>
  </si>
  <si>
    <t>Hellendoorn</t>
  </si>
  <si>
    <t>Haarle</t>
  </si>
  <si>
    <t>Hof van Twente</t>
  </si>
  <si>
    <t>Kampen</t>
  </si>
  <si>
    <t>Oldenzaal</t>
  </si>
  <si>
    <t>Olst-Wijhe</t>
  </si>
  <si>
    <t>Welsum</t>
  </si>
  <si>
    <t>Ommen</t>
  </si>
  <si>
    <t>Vinkenbuurt</t>
  </si>
  <si>
    <t>Raalte</t>
  </si>
  <si>
    <t>Heeten</t>
  </si>
  <si>
    <t>Rijssen-Holten</t>
  </si>
  <si>
    <t>Holten</t>
  </si>
  <si>
    <t>Rijssen</t>
  </si>
  <si>
    <t>Staphorst</t>
  </si>
  <si>
    <t>Ijhorst</t>
  </si>
  <si>
    <t>Steenwijkerland</t>
  </si>
  <si>
    <t>Steenwijk</t>
  </si>
  <si>
    <t>Giethoorn</t>
  </si>
  <si>
    <t>Tubbergen</t>
  </si>
  <si>
    <t>Zwartewaterland</t>
  </si>
  <si>
    <t>Zwolle</t>
  </si>
  <si>
    <t>Utrecht</t>
  </si>
  <si>
    <t>Regio Amersfoort</t>
  </si>
  <si>
    <t>Amersfoort</t>
  </si>
  <si>
    <t>Hoogland</t>
  </si>
  <si>
    <t>Baarn</t>
  </si>
  <si>
    <t>Regio U16</t>
  </si>
  <si>
    <t>Bunnik</t>
  </si>
  <si>
    <t>De Bilt</t>
  </si>
  <si>
    <t>De Ronde Venen</t>
  </si>
  <si>
    <t>Baambrugge</t>
  </si>
  <si>
    <t>Wilnis</t>
  </si>
  <si>
    <t>Houten</t>
  </si>
  <si>
    <t>Leusden</t>
  </si>
  <si>
    <t>Nieuwegein</t>
  </si>
  <si>
    <t>Renswoude</t>
  </si>
  <si>
    <t>Rhenen</t>
  </si>
  <si>
    <t>Stichtse Vecht</t>
  </si>
  <si>
    <t>Breukelen</t>
  </si>
  <si>
    <t>Haarzuilen</t>
  </si>
  <si>
    <t>Utrechtse Heuvelrug</t>
  </si>
  <si>
    <t>Leersum</t>
  </si>
  <si>
    <t>Vijfheerenlanden</t>
  </si>
  <si>
    <t>Wijk bij Duurstede</t>
  </si>
  <si>
    <t>Woerden</t>
  </si>
  <si>
    <t>Woudenberg</t>
  </si>
  <si>
    <t>Zeist</t>
  </si>
  <si>
    <t>Zeeland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</si>
  <si>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</si>
  <si>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</si>
  <si>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</si>
  <si>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</si>
  <si>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</si>
  <si>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</si>
  <si>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</si>
  <si>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</si>
  <si>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</si>
  <si>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Breskens</t>
  </si>
  <si>
    <t>Groede</t>
  </si>
  <si>
    <t>Zuidzande</t>
  </si>
  <si>
    <t>Cadzand</t>
  </si>
  <si>
    <t>Terneuzen</t>
  </si>
  <si>
    <t>Zaamslag</t>
  </si>
  <si>
    <t>Tholen</t>
  </si>
  <si>
    <t>Veere</t>
  </si>
  <si>
    <t>Oostkapelle</t>
  </si>
  <si>
    <t>Vlissingen</t>
  </si>
  <si>
    <t>Zuid-Holland</t>
  </si>
  <si>
    <t>Holland Rijnland</t>
  </si>
  <si>
    <t>Alphen aan den Rijn</t>
  </si>
  <si>
    <t>Midden-Holland</t>
  </si>
  <si>
    <t>Bodegraven-Reeuwijk</t>
  </si>
  <si>
    <t>Reeuwijk</t>
  </si>
  <si>
    <t>Regio Rotterdam-Den Haag</t>
  </si>
  <si>
    <t>Capelle aan den IJssel</t>
  </si>
  <si>
    <t>Delft</t>
  </si>
  <si>
    <t>Den Haag</t>
  </si>
  <si>
    <t>Ypenburg</t>
  </si>
  <si>
    <t>Drechtsteden</t>
  </si>
  <si>
    <t>Dordrecht</t>
  </si>
  <si>
    <t>Goeree-Overflakkee</t>
  </si>
  <si>
    <t>Alblasserwaard</t>
  </si>
  <si>
    <t>Gorinchem</t>
  </si>
  <si>
    <t>Gouda</t>
  </si>
  <si>
    <t>Hendrik-Ido-Ambacht</t>
  </si>
  <si>
    <t>Hillegom</t>
  </si>
  <si>
    <t>Hoeksche Waard</t>
  </si>
  <si>
    <t>Oud-Beijerland</t>
  </si>
  <si>
    <t>Kaag en Braassem</t>
  </si>
  <si>
    <t>Lippenhuizen</t>
  </si>
  <si>
    <t>Katwijk</t>
  </si>
  <si>
    <t>Krimpen aan den Ijssel</t>
  </si>
  <si>
    <t>Krimpenerwaard</t>
  </si>
  <si>
    <t>Haastrecht</t>
  </si>
  <si>
    <t>Lansingerland</t>
  </si>
  <si>
    <t>Berkel en Rodenrijs</t>
  </si>
  <si>
    <t>Leiden</t>
  </si>
  <si>
    <t>Leiderdorp</t>
  </si>
  <si>
    <t>Leidschendam-Voorburg</t>
  </si>
  <si>
    <t>Leidschendam</t>
  </si>
  <si>
    <t>Midden-Delfland</t>
  </si>
  <si>
    <t>Molenlanden</t>
  </si>
  <si>
    <t>Oud-Alblas</t>
  </si>
  <si>
    <t>Nieuwkoop</t>
  </si>
  <si>
    <t>Woerdense Verlaat</t>
  </si>
  <si>
    <t>Noordwijk</t>
  </si>
  <si>
    <t>Papendrecht</t>
  </si>
  <si>
    <t>Pijnacker-Nootdorp</t>
  </si>
  <si>
    <t>Ridderkerk</t>
  </si>
  <si>
    <t>Rijswijk</t>
  </si>
  <si>
    <t>Rotterdam</t>
  </si>
  <si>
    <t>Energie van Rotterdam</t>
  </si>
  <si>
    <t>Delfshaven</t>
  </si>
  <si>
    <t>Schiedam</t>
  </si>
  <si>
    <t>Teylingen</t>
  </si>
  <si>
    <t>Sassenheim</t>
  </si>
  <si>
    <t>Vlaardingen</t>
  </si>
  <si>
    <t>Voorschoten</t>
  </si>
  <si>
    <t>Wassenaar</t>
  </si>
  <si>
    <t>Westland</t>
  </si>
  <si>
    <t>Zoetermeer</t>
  </si>
  <si>
    <t>Zoeterwoude</t>
  </si>
  <si>
    <t>Zuidplas</t>
  </si>
  <si>
    <t>Nieuwerkerk a/d Ijssel</t>
  </si>
  <si>
    <t>Zwijndrecht</t>
  </si>
  <si>
    <t>Meppel</t>
  </si>
  <si>
    <t>Oppenhuizen</t>
  </si>
  <si>
    <t>Lievelde</t>
  </si>
  <si>
    <t>Winterswijk</t>
  </si>
  <si>
    <t>Middelstum</t>
  </si>
  <si>
    <t>Thesinge</t>
  </si>
  <si>
    <t>Woltersum</t>
  </si>
  <si>
    <t>Mook en Middelaar</t>
  </si>
  <si>
    <t>Gennep</t>
  </si>
  <si>
    <t>Geertruidenberg</t>
  </si>
  <si>
    <t>Sambeek</t>
  </si>
  <si>
    <t>Veldhoven</t>
  </si>
  <si>
    <t>Zundert</t>
  </si>
  <si>
    <t>Haarlemmermeer</t>
  </si>
  <si>
    <t>Dinkelland</t>
  </si>
  <si>
    <t>Markelo</t>
  </si>
  <si>
    <t>Wijhe</t>
  </si>
  <si>
    <t>Oldemarkt</t>
  </si>
  <si>
    <t>Eemnes</t>
  </si>
  <si>
    <t>Soest</t>
  </si>
  <si>
    <t>Scherpenzeel</t>
  </si>
  <si>
    <t>Nieuw-Lekkerland</t>
  </si>
  <si>
    <t>Rozenburg</t>
  </si>
  <si>
    <t>Voorne aan Zee</t>
  </si>
  <si>
    <t>Dalen</t>
  </si>
  <si>
    <t>VPB (Ver. Parkmanagement bedrijventerreinen Emmen), InterregCOBEN</t>
  </si>
  <si>
    <t>Bovensmilde</t>
  </si>
  <si>
    <t>NAM, Engie, Enexis, Gemeente en Provincie</t>
  </si>
  <si>
    <t>HVC (70%), SunWatt (30%), gemeente Almere</t>
  </si>
  <si>
    <t>Gemeente Ameland, Eneco</t>
  </si>
  <si>
    <t>Goutum</t>
  </si>
  <si>
    <t>Nij Beets</t>
  </si>
  <si>
    <t>Ijlst</t>
  </si>
  <si>
    <t>agrariër</t>
  </si>
  <si>
    <t>Garyp</t>
  </si>
  <si>
    <t>Zonneparken Nederland BV</t>
  </si>
  <si>
    <t>Rijksvastgoedbedrijf, Defensie, gemeente Vlieland</t>
  </si>
  <si>
    <t>Solar Green Point (50% aandelen)/ Industriewater Eerbeek grondeigenaar</t>
  </si>
  <si>
    <t>Next Garden, Tenten Solar, Provincie Gelderland, ING</t>
  </si>
  <si>
    <t xml:space="preserve">mede-eigenaar: Prowind (50%) </t>
  </si>
  <si>
    <t xml:space="preserve">gemeente Zutphen/ Zonnepark Revelhorst BV </t>
  </si>
  <si>
    <t>Glimmen</t>
  </si>
  <si>
    <t>Haren</t>
  </si>
  <si>
    <t>gedeeld eigendom: Mikkelhorst (66%), ROM3D (33%)</t>
  </si>
  <si>
    <t>Steendam</t>
  </si>
  <si>
    <t>Meeden</t>
  </si>
  <si>
    <t>Vliegbasis Eindhoven/ Rijksvastgoedbedrijf Defensie, gemeente Eindhoven</t>
  </si>
  <si>
    <t>RijksvastgoedBedrijf</t>
  </si>
  <si>
    <t>Waterschap Dommelstroom</t>
  </si>
  <si>
    <t>VrijopNaam Zonneparken B.V.</t>
  </si>
  <si>
    <t>Brabant Water, gemeente Waalwijk</t>
  </si>
  <si>
    <t>Burgervlotbrug</t>
  </si>
  <si>
    <t>Waterschap HHNK, pilotproject EU, Liander</t>
  </si>
  <si>
    <t>Haaksbergen</t>
  </si>
  <si>
    <t>Hardenberg</t>
  </si>
  <si>
    <t>Twence Zon B.V.</t>
  </si>
  <si>
    <t>EscoZon/ Endona ua</t>
  </si>
  <si>
    <t>Wierden</t>
  </si>
  <si>
    <t>Waterschap Hoogheemraadschap</t>
  </si>
  <si>
    <t>Solarpark Galecop B.V.</t>
  </si>
  <si>
    <t xml:space="preserve">Dorpsraad Koudekerke/ Gemeente Veere </t>
  </si>
  <si>
    <t>Albrandswaard</t>
  </si>
  <si>
    <t>Rhoon</t>
  </si>
  <si>
    <t>Herbo GroenLeven, gemeente</t>
  </si>
  <si>
    <t>Barendrecht</t>
  </si>
  <si>
    <t>Recreatiepark Klepperstee</t>
  </si>
  <si>
    <t>Hoogeveen</t>
  </si>
  <si>
    <t>Elim</t>
  </si>
  <si>
    <t>Kootwijkerbroek</t>
  </si>
  <si>
    <t>Vorden</t>
  </si>
  <si>
    <t>Duiven</t>
  </si>
  <si>
    <t>Angerlo</t>
  </si>
  <si>
    <t>Oldambt</t>
  </si>
  <si>
    <t>Echt-Susteren</t>
  </si>
  <si>
    <t>Maasgouw</t>
  </si>
  <si>
    <t>Cranendonck</t>
  </si>
  <si>
    <t>Mierlo</t>
  </si>
  <si>
    <t>Hedikhuizen</t>
  </si>
  <si>
    <t>Laarbeek</t>
  </si>
  <si>
    <t>Lieshout</t>
  </si>
  <si>
    <t>Opmeer</t>
  </si>
  <si>
    <t>Uitgeest</t>
  </si>
  <si>
    <t>Borger-Odoorn</t>
  </si>
  <si>
    <t>Burum</t>
  </si>
  <si>
    <t>Oude Ijsselstreek</t>
  </si>
  <si>
    <t>Meedhuizen</t>
  </si>
  <si>
    <t>Venlo</t>
  </si>
  <si>
    <t>Alphen-Chaam</t>
  </si>
  <si>
    <t>Moerdijk</t>
  </si>
  <si>
    <t>'s-Hertogenbosch</t>
  </si>
  <si>
    <t>Nieuw Vennep</t>
  </si>
  <si>
    <t>Kats</t>
  </si>
  <si>
    <t>Oude Tonge</t>
  </si>
  <si>
    <t>Lopik</t>
  </si>
  <si>
    <t>Nissewaard</t>
  </si>
  <si>
    <t>Reahus</t>
  </si>
  <si>
    <t>Tinallinge</t>
  </si>
  <si>
    <t>Herbaijum</t>
  </si>
  <si>
    <t>Buurtmolen Herbaijum</t>
  </si>
  <si>
    <t>Reduzum</t>
  </si>
  <si>
    <t>Franeker</t>
  </si>
  <si>
    <t>Overschild</t>
  </si>
  <si>
    <t>province</t>
  </si>
  <si>
    <t>RES_region</t>
  </si>
  <si>
    <t>municipality</t>
  </si>
  <si>
    <t>place</t>
  </si>
  <si>
    <t>name</t>
  </si>
  <si>
    <t>year</t>
  </si>
  <si>
    <t>Tynaarlo</t>
  </si>
  <si>
    <t>Eelde</t>
  </si>
  <si>
    <t>Energie Coöperatie Drentse Aa</t>
  </si>
  <si>
    <t>Oostmoer/ Eexterzandvoort</t>
  </si>
  <si>
    <t>Cooperatie Eco-Oostermoer U.A.</t>
  </si>
  <si>
    <t>Balinge, Garminge, Mantinge</t>
  </si>
  <si>
    <t>Energie Coöperatie De Broekstreek U.A/ Vereniging Duurzaam Broekstreek</t>
  </si>
  <si>
    <t>Energie Cooperatie Duurzame Smildes E.O. U.A.</t>
  </si>
  <si>
    <t>Drijber</t>
  </si>
  <si>
    <t>Coöperatie Duurzaam Drijber U.A.</t>
  </si>
  <si>
    <t>Hooghalen</t>
  </si>
  <si>
    <t>Energie Cooperatie Hooghalen Duurzaam U.A.</t>
  </si>
  <si>
    <t>Energiecoöperatie Duurzaam Assen U.A. (Asser Energie)</t>
  </si>
  <si>
    <t>Coöperatie Duurzaam Taarlo</t>
  </si>
  <si>
    <t>Veenhuizen</t>
  </si>
  <si>
    <t>Energiecoöperatie Veenhuizen U.A.</t>
  </si>
  <si>
    <t>Roden</t>
  </si>
  <si>
    <t>Energie Coöperatie Noordseveld U.A.</t>
  </si>
  <si>
    <t>Westerveld</t>
  </si>
  <si>
    <t>Diever</t>
  </si>
  <si>
    <t>Energie Coöperatie Westerveld (ThuysGas, ThuysStrom)</t>
  </si>
  <si>
    <t>Coöperatie EnergieKansen U.A</t>
  </si>
  <si>
    <t>Energiecoöperatie Duurzaam Ruinen U.A.</t>
  </si>
  <si>
    <t>Ruinerwold</t>
  </si>
  <si>
    <t>Coöperatief Ruinerwold Energie Neutraal U.A.</t>
  </si>
  <si>
    <t>Nijeveen</t>
  </si>
  <si>
    <t>Energie Cooperatie Duurzaam Nijeveen U.A.</t>
  </si>
  <si>
    <t>Coöperatie Energiek Slingenberg U.A.</t>
  </si>
  <si>
    <t>Pesse</t>
  </si>
  <si>
    <t>Pesse Energie Neutraal Coöperatief U.A.</t>
  </si>
  <si>
    <t>Coöperatie Heel De Wolden Groen U.A.</t>
  </si>
  <si>
    <t>Reestdal Duurzame Energie Coöperatie U.A.</t>
  </si>
  <si>
    <t>Geesbrug</t>
  </si>
  <si>
    <t>Energie Coöperatie Geesbrug U.A.</t>
  </si>
  <si>
    <t>Energiecoöperatief De Groene Wieken U.A.</t>
  </si>
  <si>
    <t>Nieuw-Dordrecht, Oranjepoort</t>
  </si>
  <si>
    <t>Energiecoöperatie Nieuw-Oranjepoort U.A.</t>
  </si>
  <si>
    <t>Valthe</t>
  </si>
  <si>
    <t>Energie Coöperatie Valthe U.A.</t>
  </si>
  <si>
    <t>Energiecooperatie Geeser Stroom U.A.</t>
  </si>
  <si>
    <t>De Kiel</t>
  </si>
  <si>
    <t>Coöperatie Zeven Marken Energie U.A.</t>
  </si>
  <si>
    <t xml:space="preserve">Zonnige Start, Coöperatieve Vereniging U.A. </t>
  </si>
  <si>
    <t>Bant</t>
  </si>
  <si>
    <t>Gelijk-Stroom, Coöperatieve Vereniging Energie Pioniers Noordoostpolder U.A. (EPN)</t>
  </si>
  <si>
    <t>Energiek Nagele U.A.</t>
  </si>
  <si>
    <t>Dronten</t>
  </si>
  <si>
    <t>Biddinghuizen</t>
  </si>
  <si>
    <t>Energiecoöperatie Biddinghuizen Energie Neutraal U.A.</t>
  </si>
  <si>
    <t>De Nieuwe Molenaars , Duurzame Burger-Energiecooperatie Zeewolde Almere U.A.</t>
  </si>
  <si>
    <t>Zeenergie (Coöperatieve vereniging Duurzame Energie Zeewolde U.A)/ ZeewoldeZon</t>
  </si>
  <si>
    <t>Energie Coöperatie Zeewolde U.A.</t>
  </si>
  <si>
    <t>Almeerse Wind U.A., Cooperatieve Vereniging</t>
  </si>
  <si>
    <t>De Groene Reus Coöperatie U.A.</t>
  </si>
  <si>
    <t>Kollumerzwaag</t>
  </si>
  <si>
    <t>Energiecoöperatie Kleaster Sweach U.A.</t>
  </si>
  <si>
    <t xml:space="preserve">Enerzjy Koöperaasje Westergeast </t>
  </si>
  <si>
    <t>Energie Cooperatie Buitenpost U.A</t>
  </si>
  <si>
    <t>Harkema</t>
  </si>
  <si>
    <t>Enerzjy Kooperaasje de Harkema (Coöperatieve vereniging) U.A.</t>
  </si>
  <si>
    <t>Feanwâlden</t>
  </si>
  <si>
    <t>Enerzjykoöperaasje Feanwâlden U.A.</t>
  </si>
  <si>
    <t>Energiecoöperatie 'Enerzjy Kooperaasje Garyp u.a</t>
  </si>
  <si>
    <t>Doarpskooperaasje Enerzjyk Eastermar U.A.</t>
  </si>
  <si>
    <t>Burgum</t>
  </si>
  <si>
    <t>Koöperaasje Enerzjy Groep Burgum U.A.</t>
  </si>
  <si>
    <t>Krigel, Doarpskooperaasje Nij Beets U.A.</t>
  </si>
  <si>
    <t>Dorpscoöperatie Duurzaam Bakkeveen U.A.</t>
  </si>
  <si>
    <t>Coöperatie Wijnjewoude Energie Neutraal U.A. (WEN)</t>
  </si>
  <si>
    <t>De Sintrale/ Duurzame Energie Cooperatie Schiermonnikoog U.A.</t>
  </si>
  <si>
    <t>Amelander Energie Coöperatie U.A.</t>
  </si>
  <si>
    <t>Ternaard</t>
  </si>
  <si>
    <t>Encoter, Energie Coöperatie Ternaard U.A.</t>
  </si>
  <si>
    <t>Coöperatie de Anjumer Eendragt U.A.</t>
  </si>
  <si>
    <t>Dongeradeel/ Ee</t>
  </si>
  <si>
    <t>ECODON, Energie Coöperatie Dongeradeel U.A., Coöperatieve vereniging U.A.</t>
  </si>
  <si>
    <t>Coöperatieve vereniging "Stroomland Leeuwarden" U.A. (voorheen: Energiek Goutum)</t>
  </si>
  <si>
    <t>Sint Annaparochie</t>
  </si>
  <si>
    <t>De Bildste Energie Coöperatie U.A. (Bildtse Stroom)</t>
  </si>
  <si>
    <t xml:space="preserve">Energiecoöperatie 'Mei-inoar Grien' </t>
  </si>
  <si>
    <t>Trynwalden/ Oentsjerk</t>
  </si>
  <si>
    <t>Trynergie, Energie Koöperaasje Trynwâlden U.A.</t>
  </si>
  <si>
    <t>Stiens</t>
  </si>
  <si>
    <t>"Stienzer Energykoöperaasje" U.A.</t>
  </si>
  <si>
    <t>Enerzjy kooperaasje duorsum berltsum-wier u.a.</t>
  </si>
  <si>
    <t>EKON (Enerzji Kooperasje Om (de) Noorderpolder</t>
  </si>
  <si>
    <t>Dronryp</t>
  </si>
  <si>
    <t>Coöperatieve Vereniging "Energiecoöperatie Dronryp" U.A.</t>
  </si>
  <si>
    <t>Marsum</t>
  </si>
  <si>
    <t>Marsumer Enerzjy Kooperaasje U.A. (MEK)</t>
  </si>
  <si>
    <t>Coöperatie Boksum Energie(k) U.A.</t>
  </si>
  <si>
    <t>Bears</t>
  </si>
  <si>
    <t>Koöperaasje Meiinoar Grien Jellum-Bears U.A.</t>
  </si>
  <si>
    <t>Weidum</t>
  </si>
  <si>
    <t>Koöperaasje Doarpsenerzjy Weidum U.A.</t>
  </si>
  <si>
    <t>Koöperaasje Duorsum Mantgum U.A.</t>
  </si>
  <si>
    <t>Easterwierrum</t>
  </si>
  <si>
    <t>Enerzjy Kooperaasje Easterwierrum U.A. (EKE)</t>
  </si>
  <si>
    <t>Jirnsum</t>
  </si>
  <si>
    <t>Jirnsumer Enerzjy Koöperaasje U.A.</t>
  </si>
  <si>
    <t>Coöperatie Doarpsmûne Reduzum e.o. U.A./Stichting Wynmole Reduzum</t>
  </si>
  <si>
    <t>Coöperatie Duurzaam Wergea U.A.</t>
  </si>
  <si>
    <t>Coöperatieve vereniging "Nieuwe Energie Oranjewijk" U.A.</t>
  </si>
  <si>
    <t>Energie Coöperatie Westeinde U.A</t>
  </si>
  <si>
    <t>Smallingerland</t>
  </si>
  <si>
    <t>Drachten</t>
  </si>
  <si>
    <t>Noordenwind, Vereniging ter bevordering van Duurzame Energie Nederland</t>
  </si>
  <si>
    <t>Coöperatie VlieWaCo U.A. (Vlielandse Warmte Coöperatie, Duijnwijk Gasvrij)</t>
  </si>
  <si>
    <t xml:space="preserve">Vlieland </t>
  </si>
  <si>
    <t>Coöperatie VlielandEnergie U.A.</t>
  </si>
  <si>
    <t>Terschelling Energie (Terschelling Energie Coöperatief U.A)</t>
  </si>
  <si>
    <t>Cooperatie 'Fryske Flinter' U.A.</t>
  </si>
  <si>
    <t>Tzummarum</t>
  </si>
  <si>
    <t>Energie Coöperatie Waadhoeke U.A.</t>
  </si>
  <si>
    <t xml:space="preserve">Energie Coöperatie Spannum </t>
  </si>
  <si>
    <t>Grieneko Coöperatie U.A.</t>
  </si>
  <si>
    <t>Cooperatie TOER Tzummer Organisatie Voor Energie In de Regio U.A. (Stichting MAST)</t>
  </si>
  <si>
    <t>Energie Coöperatie Folsgare U.A. (ZuidwestStroom)</t>
  </si>
  <si>
    <t>Pingjum</t>
  </si>
  <si>
    <t>"Pingjum", Cooperatieve Vereniging U.A.</t>
  </si>
  <si>
    <t>Easterein</t>
  </si>
  <si>
    <t>Kûbaard</t>
  </si>
  <si>
    <t>Coöperatie Energie Kûbaard</t>
  </si>
  <si>
    <t>Littenseradiel (Wommels)</t>
  </si>
  <si>
    <t xml:space="preserve">Wommelser Enerzjy Koöperaasje (WEK) </t>
  </si>
  <si>
    <t>Koudum</t>
  </si>
  <si>
    <t>Coöperatie Duurzaam Koudum</t>
  </si>
  <si>
    <t>DeBo, Duorsome Enerzjy Boalsert</t>
  </si>
  <si>
    <t>Energie Cooperatie Ijlst E.O. U.A.</t>
  </si>
  <si>
    <t>Energiecoöperatie Top &amp; Twel U.A.</t>
  </si>
  <si>
    <t>Cooperatie Duurzaam Heeg U.A.</t>
  </si>
  <si>
    <t>Balk</t>
  </si>
  <si>
    <t xml:space="preserve">Energie Coöperatie Gaasterland U.A. (Coöperatieve vereniging) </t>
  </si>
  <si>
    <t>Sloten</t>
  </si>
  <si>
    <t>Coöperatie Sinnich Sleat U.A.</t>
  </si>
  <si>
    <t>Energiecoöperatie Duurzaam Woudsend (EDW)</t>
  </si>
  <si>
    <t>Oosterzee</t>
  </si>
  <si>
    <t>Dorp Centraal, Coöperatieve Vereniging U.A.</t>
  </si>
  <si>
    <t>Energie Coöperatie Idskenhuizen U.A.</t>
  </si>
  <si>
    <t>St. Nicolaasga, Langweer, Idskenhuizen, Tjerkgaast</t>
  </si>
  <si>
    <t>Doniawerstal-Energie en Omstreken (Cooperatieve Vereniging) U.A.</t>
  </si>
  <si>
    <t xml:space="preserve">Enerzjy Kooperaasje Aldeboarn </t>
  </si>
  <si>
    <t>Terherne</t>
  </si>
  <si>
    <t>Terhernster Enerzjy Koöperaasje “De Poask” U.A.</t>
  </si>
  <si>
    <t>Akkrum, Nes</t>
  </si>
  <si>
    <t>Coöperatie DAN (Duurzaam Akkrum Nes)</t>
  </si>
  <si>
    <t>Tjalleberd</t>
  </si>
  <si>
    <t xml:space="preserve">	Energie Coöperatie Ængwirden U.A.</t>
  </si>
  <si>
    <t>Energie Coöperatie BUITENgewoon Duurzaam U.A.</t>
  </si>
  <si>
    <t xml:space="preserve">Energiecoöperatie De Eendracht Ooststellingswerf </t>
  </si>
  <si>
    <t>Coöperatie Sinnebuorren U.A.</t>
  </si>
  <si>
    <t>LECO Energie (Lokale Energiecoöperatie Opsterland)</t>
  </si>
  <si>
    <t xml:space="preserve">Energiecoöperatie "De Toekomst" </t>
  </si>
  <si>
    <t>Coöperatie Buurtmolen Herbaijum U.A</t>
  </si>
  <si>
    <t>Coöperatie Heerde Energiek U.A.</t>
  </si>
  <si>
    <t>Energie Coöperatie Epe U.A.</t>
  </si>
  <si>
    <t>Energie Coöperatie Noord-Veluwe/ Energiecoöperatie Oldebroek U.A.</t>
  </si>
  <si>
    <t>Nunspeet Energie</t>
  </si>
  <si>
    <t>Duurzaamheidscoöperatie PoweredByHattem U.A.</t>
  </si>
  <si>
    <t>Energierijk Voorst Coöperatie U.A.</t>
  </si>
  <si>
    <t xml:space="preserve">Energie Coöperatie Loenen U.A. </t>
  </si>
  <si>
    <t>Coöperatie deA  U.A.</t>
  </si>
  <si>
    <t>Coöperatie Berkelland Energie U.A.</t>
  </si>
  <si>
    <t>Burgerwindcooperatie Achterhoekse Wind Energie U.A. (BAWE)</t>
  </si>
  <si>
    <t>Coöperatie de Groene Draad U.A.</t>
  </si>
  <si>
    <t>Coöperatie LochemEnergie U.A.</t>
  </si>
  <si>
    <t>Energiecooperatie Wichmond-Vierakker U.A.: (van projectcoöperatie)</t>
  </si>
  <si>
    <t>Energiecoöperatie BOEN (Bronckhorst en Omgeving Energie Neutraal)</t>
  </si>
  <si>
    <t>Zutphen Energie/ Coöperatieve vereniging "Zutphense EnergieTransitie ZET" U.A.</t>
  </si>
  <si>
    <t>Energiecoöperatie De ZONders U.A. (Stichting Duurzaam Beltrum)</t>
  </si>
  <si>
    <t>Coöperatie Groenkracht Groenlo U.A.</t>
  </si>
  <si>
    <t>Duurzame Energie Coöperatie Lievelde U.A.</t>
  </si>
  <si>
    <t>Coöperatie Zonnig Zieuwent U.A.</t>
  </si>
  <si>
    <t>VCEN, Vragender Coöperatief Energieneutraal</t>
  </si>
  <si>
    <t>Energie Cooperatie Bredevoort U.A.</t>
  </si>
  <si>
    <t>Coöperatie Energieke Buurtschappen U.A.</t>
  </si>
  <si>
    <t>Coöperatie Energiek Megchelen U.A.</t>
  </si>
  <si>
    <t>Energie Coöperatie Duurzaam Doetinchem U.A. (ECCD)</t>
  </si>
  <si>
    <t>Coöperatie Angerlo Duurzaam (CAD), Coöperatieve vereniging U.A.</t>
  </si>
  <si>
    <t xml:space="preserve">DoesWatt, Energie coöperatie Doesburg </t>
  </si>
  <si>
    <t xml:space="preserve">Brummen Energie, (Eerste) Brummense Energie Maatschappij (EBEM), Coöperatieve Eerbeek </t>
  </si>
  <si>
    <t>Coöperatie Duurzaam Didam U.A.</t>
  </si>
  <si>
    <t>Energiecooperatie Montferland Klimaatneutraal U.A. (EMK)</t>
  </si>
  <si>
    <t>Energie Coöperatie Energie de Liemers U.A. (EDL)</t>
  </si>
  <si>
    <t>Rozendaal</t>
  </si>
  <si>
    <t>Coöperatieve vereniging Zonneroos U.A.</t>
  </si>
  <si>
    <t>Huissen</t>
  </si>
  <si>
    <t>Coöperatie Lingewaard Energie U.A.</t>
  </si>
  <si>
    <t>Cooperatie Duurzaam Zilverkamp</t>
  </si>
  <si>
    <t>SpijkerEnergie (geen rechtsvorm)</t>
  </si>
  <si>
    <t>Molenbeke</t>
  </si>
  <si>
    <t>Cooperatie Molenbeke Energie U.A</t>
  </si>
  <si>
    <t>Coöperatie Duurzaam Craneveer U.A.</t>
  </si>
  <si>
    <t>Coöperatie Groen West U.A.</t>
  </si>
  <si>
    <t>Rijn en IJssel Energie Coöperatie U.A. (RIJE)</t>
  </si>
  <si>
    <t>6 gemeenten in Gelderland: Barneveld, Ede,  Nijkerk, Scherpenzeel, Renkum en Wageningen;
3 gemeenten in Utrecht: Renswoude, Rhenen en Veenendaal.</t>
  </si>
  <si>
    <t>Coöperatie ValleiEnergie  U.A.</t>
  </si>
  <si>
    <t>Cooperatie Warmtenet Oost-Wageningen (WOW) U.A.</t>
  </si>
  <si>
    <t>Coöperatie Wageningen op Zon/ MARIN op Zon I&amp;II U.A. (3 productiecoöperaties)</t>
  </si>
  <si>
    <t>Elst, Oosterhout en Valburg</t>
  </si>
  <si>
    <t>Watbeters Voor Elst, Oosterhout en Valburg Cooperatie U.A.</t>
  </si>
  <si>
    <t>Herveld</t>
  </si>
  <si>
    <t>Energiecooperatie Midden-Betuwe U.A.</t>
  </si>
  <si>
    <t>Dodewaard</t>
  </si>
  <si>
    <t>Neder-Betuwse Cooperatie Rivierenstroom U.A.</t>
  </si>
  <si>
    <t>Heteren, Driel, Randwijk</t>
  </si>
  <si>
    <t>Watbeters Voor Overbetuwe Cooperatie U.A.</t>
  </si>
  <si>
    <t>Elst</t>
  </si>
  <si>
    <t>Stichting Betuwe Energie</t>
  </si>
  <si>
    <t>Opgewekt Maas en Waal U.A.</t>
  </si>
  <si>
    <t>Cooperatie Energievoorvier U.A.(EVV)</t>
  </si>
  <si>
    <t>Gebiedscoöperatie Druten U.A</t>
  </si>
  <si>
    <t>Maasbommel</t>
  </si>
  <si>
    <t>Gebiedscoöperatie West Maas en Waal U.A.</t>
  </si>
  <si>
    <t>Energie Coöperatie Heumen U.A.</t>
  </si>
  <si>
    <t>Leur</t>
  </si>
  <si>
    <t>Energiecoöperatie Leur en omstreken U.A.</t>
  </si>
  <si>
    <t>Energiecooperatie Energiek Heumen U.A.</t>
  </si>
  <si>
    <t>Energiecoöperatie Hoog en Laag U.A.</t>
  </si>
  <si>
    <t>Energierijck Coöperatie U.A.</t>
  </si>
  <si>
    <t xml:space="preserve">Energiecoöperatie WPN U.A. </t>
  </si>
  <si>
    <t>Stichting Duurzaam Hengstdal</t>
  </si>
  <si>
    <t>Coöperatie Bommelerwaar B.A.</t>
  </si>
  <si>
    <t>Lingewaal, Vuren</t>
  </si>
  <si>
    <t>Cooperatie Lingewaar B.A.</t>
  </si>
  <si>
    <t>Geldermalsen/ Tricht</t>
  </si>
  <si>
    <t>Coöperatie Tricht Duurzaam U.A.</t>
  </si>
  <si>
    <t>Coöperatie Duurzaam West Betuwe U.A.</t>
  </si>
  <si>
    <t>Betuwewind, Burgerwindcoöperatie West-Betuwe B.A.</t>
  </si>
  <si>
    <t>Enspijk</t>
  </si>
  <si>
    <t>Duurzame Warmte Enspijk (DWE), Coöperatieve vereniging</t>
  </si>
  <si>
    <t>Coöperatie eCOBuren U.A.</t>
  </si>
  <si>
    <t>Cooperatie Vrijstad Windwinning U.A.</t>
  </si>
  <si>
    <t>Coöperatie Vrijstad Energie B.A.</t>
  </si>
  <si>
    <t>Thermobello (De Coöperatieve Thermo Bello U.A.)</t>
  </si>
  <si>
    <t>Fruitstad Energie Coöperatie Tiel U.A.</t>
  </si>
  <si>
    <t>Coöperatie Nieuwe Energie U.A. (???)</t>
  </si>
  <si>
    <t>Coöperatie Veluwe-Energie U.A.</t>
  </si>
  <si>
    <t>Energiecoöperatie Endura U.A.</t>
  </si>
  <si>
    <t>Voorthuizen</t>
  </si>
  <si>
    <t>Cooperatieve Vereniging Voorthuizen Duurzaam U.A.</t>
  </si>
  <si>
    <t>Duurzaam Kootwijkerbroek Cooperatie U.A.</t>
  </si>
  <si>
    <t>Cooperatie Zonkracht Hummelo U.A.</t>
  </si>
  <si>
    <t>Energie Cooperatie Vorden U.A.</t>
  </si>
  <si>
    <t xml:space="preserve">Coöperatie BioZon Achterhoek U.A </t>
  </si>
  <si>
    <t xml:space="preserve">Windcoöperatie Wijchen i.o. </t>
  </si>
  <si>
    <t>Eemsmond/ Kantens</t>
  </si>
  <si>
    <t>Duurzaam Kantens, Coöperatie Energie Initiatief Kantens E.O. U.A.</t>
  </si>
  <si>
    <t>Energiecoöperatie Middelstroom U.A.</t>
  </si>
  <si>
    <t>Zijldijk</t>
  </si>
  <si>
    <t>Energiecoöperatie Zonnedorpen U.A.</t>
  </si>
  <si>
    <t>Eemsmond/ Oudeschip</t>
  </si>
  <si>
    <t>Energie Cooperatie Oudeschip en Omstreken U.A.</t>
  </si>
  <si>
    <t>Mensingeweer</t>
  </si>
  <si>
    <t>Hogelandster Energie Cooperatie (HEC), Coöperatieve Vereniging U.A.</t>
  </si>
  <si>
    <t>Energiecoöperatie EnergieK Onderdendam U.A.</t>
  </si>
  <si>
    <t>Coöperatie Samenwind U.A.</t>
  </si>
  <si>
    <t>Coöperatie Winsum Duurzaam U.A.</t>
  </si>
  <si>
    <t>Borgsweer</t>
  </si>
  <si>
    <t>Dorpscoöperatie Duurzaam Borgsweer U.A.</t>
  </si>
  <si>
    <t>Wagenborgen</t>
  </si>
  <si>
    <t>Energiecoöperatie "Green Power Delfzijl" U.A.</t>
  </si>
  <si>
    <t>Nieuw Scheemda</t>
  </si>
  <si>
    <t>Coöperatie Energie(k) Oldambt U.A.</t>
  </si>
  <si>
    <t>Cooperatieve Vereniging Steendam U.A.</t>
  </si>
  <si>
    <t xml:space="preserve">Stedum Energie Cooperatie U.A. (Stec) </t>
  </si>
  <si>
    <t xml:space="preserve">LOPEC (Lopster Energie Coöperatie) U.A. </t>
  </si>
  <si>
    <t>Krewerd</t>
  </si>
  <si>
    <t>Dorpscoöperatie Krewerd UA</t>
  </si>
  <si>
    <t>Appingedam</t>
  </si>
  <si>
    <t>Stadscoöperatie Eendracht U.A. (Eendracht Energie)</t>
  </si>
  <si>
    <t>Winsum/ Garnwerd</t>
  </si>
  <si>
    <t xml:space="preserve">Coöperatie GLOED (Garnwerd Lokaal Onafhankelijk en Duurzaam) </t>
  </si>
  <si>
    <t>Oostwold</t>
  </si>
  <si>
    <t>Energie Coöperatie Oostwold U.A. (ECO)</t>
  </si>
  <si>
    <t>Grootegast/ Niekerk</t>
  </si>
  <si>
    <t>Coöperatieve eNOF power U.A.</t>
  </si>
  <si>
    <t>Cooperatie "Zevenster Zonnestroom" U.A.</t>
  </si>
  <si>
    <t>Coöperatie EcoThesinge U.A.</t>
  </si>
  <si>
    <t>Woltersumse Energie Coöperatie U.A.</t>
  </si>
  <si>
    <t>Energie Coöperatie Ten Boer U.A. (ECTB)</t>
  </si>
  <si>
    <t>Energiecoöperatie Durabel U.A.</t>
  </si>
  <si>
    <t>Energie Coöperatie Duurzaam Bedum U.A.</t>
  </si>
  <si>
    <t>Winsum/ Sauwerd</t>
  </si>
  <si>
    <t>SauwerderPower (Dorpencooperatie Reitdiepdal U.A.)</t>
  </si>
  <si>
    <t>Cooperatie Duurzaam Glimmen U.A.</t>
  </si>
  <si>
    <t>Coöperatie Duurzaam Haren/ Coöperatie Duurzame Regio Haren U.A.</t>
  </si>
  <si>
    <t>Cooperatie Energiek Maarwold U.A.</t>
  </si>
  <si>
    <t>wijk Paddepoel</t>
  </si>
  <si>
    <t>Stichting Paddepoel Energiek/ Eerste Paddepoelster Energie Cooperatie U.A.</t>
  </si>
  <si>
    <t>Energiecoöperatie Noorddijk U.A</t>
  </si>
  <si>
    <t>Coöperatie Groenste Buurt Noorderplantsoen U.A.</t>
  </si>
  <si>
    <t>Hortusbuurt</t>
  </si>
  <si>
    <t>Energie Coöperatie Hortus (ECH) U.A.</t>
  </si>
  <si>
    <t>Grunneger Power, Cooperatieve Vereniging U.A.</t>
  </si>
  <si>
    <t>Energie Coöperatie Oudeschans U.A. (ECO)</t>
  </si>
  <si>
    <t>De Lethe</t>
  </si>
  <si>
    <t>Lethe Stroomt Coöperatie U.A.</t>
  </si>
  <si>
    <t>Nieuwolda</t>
  </si>
  <si>
    <t>Coöperatie "Opgewekt Nijwol" U.A.</t>
  </si>
  <si>
    <t>"Pekela Duurzaam", Coöperatieve vereniging U.A.</t>
  </si>
  <si>
    <t xml:space="preserve">Duurzaam Menterwolde U.A., Coöperatieve vereniging </t>
  </si>
  <si>
    <t>Cooperatie Eekerpolder U.A.</t>
  </si>
  <si>
    <t>Menterwolde/ Noordbroek</t>
  </si>
  <si>
    <t>Broukster Energie Cooperatie U.A. (BRENECO)</t>
  </si>
  <si>
    <t xml:space="preserve">Duurzaam Duurswold, Coöperatieve Vereniging U.A.  </t>
  </si>
  <si>
    <t>Coöperatief "Collectief Duurzaam Lageland" U.A.</t>
  </si>
  <si>
    <t xml:space="preserve">Energiecoöperatie GOED </t>
  </si>
  <si>
    <t>Meerkracht, Coöperatieve Vereniging Meerkracht U.A.</t>
  </si>
  <si>
    <t>Veendam</t>
  </si>
  <si>
    <t>Kiel Windeweer</t>
  </si>
  <si>
    <t xml:space="preserve">Kielster EnergieCoöperatie (KEC) </t>
  </si>
  <si>
    <t>Bourtange</t>
  </si>
  <si>
    <t>Cooperatieve Stroom Uit Westerwolde U.A. (STUW)</t>
  </si>
  <si>
    <t>Haren/ Noordlaren</t>
  </si>
  <si>
    <t>Dorpscooperatie Noordlaren U.A.</t>
  </si>
  <si>
    <t>Boerakker/ Lucaswolde</t>
  </si>
  <si>
    <t>Coöperatie Energiebos Boerakker U.A.</t>
  </si>
  <si>
    <t>Coöperatie Energie Collectief Tolbert U.A.</t>
  </si>
  <si>
    <t>Midwolde</t>
  </si>
  <si>
    <t xml:space="preserve">Energiecoöperatief Midwolde U.A. </t>
  </si>
  <si>
    <t>Mook</t>
  </si>
  <si>
    <t>Energiecooperatie Stroomvanhier U.A.</t>
  </si>
  <si>
    <t>Beekdaelen</t>
  </si>
  <si>
    <t>Jabeek</t>
  </si>
  <si>
    <t>ImpulZ Energiecoöperatie Beekdaelen B.A.</t>
  </si>
  <si>
    <t>Brunssum</t>
  </si>
  <si>
    <t>Coöperatie Energiek Brunssum U.A.</t>
  </si>
  <si>
    <t>Heerlen</t>
  </si>
  <si>
    <t>Energie Coöperatie Parkstad U.A.</t>
  </si>
  <si>
    <t>Voerendaal</t>
  </si>
  <si>
    <t>Energiecoöperatie De Omslag U.A.</t>
  </si>
  <si>
    <t>Valkenburg aan de geul</t>
  </si>
  <si>
    <t>Valkenburg</t>
  </si>
  <si>
    <t>Energie coöperatie Geuldal</t>
  </si>
  <si>
    <t>Eerste Maastrichtse Energiecoöperatie (EMEC)</t>
  </si>
  <si>
    <t xml:space="preserve">Beekse Energie Cooperatie U.A.  </t>
  </si>
  <si>
    <t>Energiecoöperatie Sittard-Geleen U.A.</t>
  </si>
  <si>
    <t xml:space="preserve">Coöperatie Duurzaam Sittard U.A. </t>
  </si>
  <si>
    <t>Nieuwstadt</t>
  </si>
  <si>
    <t>Echt-Susteren Energie Coöperatie 'ECHT duurzaam' U.A.</t>
  </si>
  <si>
    <t>Leudal Energie (Duurzame Energie Coöperatie Leudal U.A.)</t>
  </si>
  <si>
    <t>Sint Odilienberg</t>
  </si>
  <si>
    <t>Coöperatie Duurzaam Roerdalen U.A.</t>
  </si>
  <si>
    <t>Swalmen</t>
  </si>
  <si>
    <t>Energie Cooperatie Eos U.A.</t>
  </si>
  <si>
    <t>Linne</t>
  </si>
  <si>
    <t>Coöperatie Duurzaam Maasgouw U.A.</t>
  </si>
  <si>
    <t>Coöperatieve Vereniging RoerOMEnergie U.A.</t>
  </si>
  <si>
    <t>Thorn/ Neer</t>
  </si>
  <si>
    <t xml:space="preserve">Zuidenwind U.A., Coöperatieve Vereniging </t>
  </si>
  <si>
    <t>Coöperatieve Vereniging WeertEnergie U.A.</t>
  </si>
  <si>
    <t>Panningen</t>
  </si>
  <si>
    <t>Coöperatie Peel Energie U.A.</t>
  </si>
  <si>
    <t>Coöperatie Reindonk Energie U.A.</t>
  </si>
  <si>
    <t>Beeselse Energiecooperatie. ''Joris Wekt Op'' U.A.</t>
  </si>
  <si>
    <t>Steyl</t>
  </si>
  <si>
    <t>Energiecoöperatie Samenstroom U.A.</t>
  </si>
  <si>
    <t>Energiecoöperatie Zonnestraal U.A. (Afferden Duurzaam)</t>
  </si>
  <si>
    <t>Leunen</t>
  </si>
  <si>
    <t>Energiecoöperatie Oirlo-Leunen U.A.</t>
  </si>
  <si>
    <t>Coöperatie Heerlen Duurzaam U.A.</t>
  </si>
  <si>
    <t xml:space="preserve">De Windcentrale: 11 productiecoöperaties </t>
  </si>
  <si>
    <t>Coöperatie Cranendonck U.A.</t>
  </si>
  <si>
    <t>Energie Coöperatie Sambeek</t>
  </si>
  <si>
    <t>Boxmeer/ Overloon</t>
  </si>
  <si>
    <t>Coöperatie Duurzaam Overloon! U.A.</t>
  </si>
  <si>
    <t>Coöperatie Energietransitie Maashees U.A.</t>
  </si>
  <si>
    <t>EPP, Coöperatie Energyport Peelland U.A.</t>
  </si>
  <si>
    <t>Coöperatie Laarbeek Energie U.A. (vanaf 2016: Stichting Duurzaam Laarbeek)</t>
  </si>
  <si>
    <t>Nuenen, Helmond, Geldrop-Mierlo</t>
  </si>
  <si>
    <t>Coöperatie Morgen Groene Energie U.A.</t>
  </si>
  <si>
    <t>Coöperatie Zummerepower U.A.</t>
  </si>
  <si>
    <t>Son en Breugel</t>
  </si>
  <si>
    <t>Coöperatie SonEnergie U.A.</t>
  </si>
  <si>
    <t>Coöperatie Best Duurzaam U.A.</t>
  </si>
  <si>
    <t xml:space="preserve">Coöperatie Best Energie U.A. </t>
  </si>
  <si>
    <t>Vereniging Veldhoven Duurzaam</t>
  </si>
  <si>
    <t>040Energie (Vereniging)</t>
  </si>
  <si>
    <t>Heeze-Leende</t>
  </si>
  <si>
    <t>Opgewekt Heeze-Leende</t>
  </si>
  <si>
    <t>meerdere gemeenten: Eersel, Bladel, Oirschot en nu ook in Bergeijk.</t>
  </si>
  <si>
    <t>Kempen Energie (Vereniging)/ ZonopdeKempen (coöperatie)</t>
  </si>
  <si>
    <t>Coöperatie "KempenStroom" U.A.</t>
  </si>
  <si>
    <t xml:space="preserve">Schijndel </t>
  </si>
  <si>
    <t xml:space="preserve">Energie Coöperatie Meierijstad U.A. </t>
  </si>
  <si>
    <t xml:space="preserve">CEC, Cuijks Energie Collectief U.A., Coöperatieve Vereniging </t>
  </si>
  <si>
    <t>Coöperatie Boekel Energie U.A.</t>
  </si>
  <si>
    <t>Coöperatie Ecodorp Boekel B.A.</t>
  </si>
  <si>
    <t>Energiek Elsendorp/ Coöperatie Elsendorp U.A.</t>
  </si>
  <si>
    <t>Maashorst</t>
  </si>
  <si>
    <t>Uw Lokale Energie Coöperatie  (Uleco) (voormalig: Uden Landerd Energie Coöperatie U.A.</t>
  </si>
  <si>
    <t>Heesch</t>
  </si>
  <si>
    <t>BECO Bernhezer Energie Cooperatie U.A.</t>
  </si>
  <si>
    <t>Energiecoöperatie Oss U.A.</t>
  </si>
  <si>
    <t>Energiecoöperatie Boxtel U.A.</t>
  </si>
  <si>
    <t>Cooperatie Hot U.A. (Huis en Omgeving in Transitie), voormalig: Coöperatie Duurzame Energie Haaren U.A.</t>
  </si>
  <si>
    <t>VET Vught, Vughtse Energie Transitie (Vet) U.A.</t>
  </si>
  <si>
    <t>Cooperatie Hedikhuizen Duurzaam U.A.</t>
  </si>
  <si>
    <t>Eijgen Polder Energie, Coöperatieve Vereniging U.A.</t>
  </si>
  <si>
    <t>Stichting Duurzaam Hintham</t>
  </si>
  <si>
    <t>Coöperatie Energiecentrale Sparrenburg U.A.</t>
  </si>
  <si>
    <t>Sint-Michielsgestel</t>
  </si>
  <si>
    <t xml:space="preserve">Duurzame Energie Coöperatie Dommelstroom U.A. </t>
  </si>
  <si>
    <t>Buurtcoöperatie 't Ecozand U.A.</t>
  </si>
  <si>
    <t>Bossche Windmolen West U.A. (BWW), Coöperatieve Vereniging</t>
  </si>
  <si>
    <t>ECLoZ | om Energie Collectief Loon op Zand (ECLOZ)</t>
  </si>
  <si>
    <t xml:space="preserve">Drunen </t>
  </si>
  <si>
    <t>Energiek Heusden, Cooperatie Energiek Heusden U.A.</t>
  </si>
  <si>
    <t>Langstraat Energie U.A.</t>
  </si>
  <si>
    <t>Energie Coöperatie DuurzaamRielGoirle U.A.</t>
  </si>
  <si>
    <t>Alphen</t>
  </si>
  <si>
    <t>Coöperatie Duurzaam Alphen-Chaam (CDAC)</t>
  </si>
  <si>
    <t>Coöperatie Energie Gilze Rijen U.A.</t>
  </si>
  <si>
    <t>Burgerwindpark de Spinder U.A., Coöperatieve Vereniging</t>
  </si>
  <si>
    <t>Energie Dongen Samen Duurzaam (Coöperatieve Vereniging Samenwerkend Dongen) U.A.</t>
  </si>
  <si>
    <t>Energiecoöperatie Hilverstroom &amp; Gas</t>
  </si>
  <si>
    <t>Energiecoöperatie Udenhout (Coöperatieve Vereniging Samenwerkend Udenhout U.A.)</t>
  </si>
  <si>
    <t>Coöperatie DEC-Oisterwijk U.A.</t>
  </si>
  <si>
    <t>Berkel-Enschot energiecoöperatie (BEC)</t>
  </si>
  <si>
    <t>wijk Reeshof</t>
  </si>
  <si>
    <t>Coöperatie Duurzame Energie Reeshof U.A. (CDER)</t>
  </si>
  <si>
    <t>wijk De Blaak</t>
  </si>
  <si>
    <t>Energiecoöperatie De Blaak U.A.</t>
  </si>
  <si>
    <t>Coöperatie Energiefabriek 013 U.A.</t>
  </si>
  <si>
    <t>Made</t>
  </si>
  <si>
    <t>Coöperatie Opgewekt Drimmelen U.A.</t>
  </si>
  <si>
    <t>Oosterhoutste Nieuwe Energie Coöperatie U.A. (ONE)</t>
  </si>
  <si>
    <t>Energiecoöperatie DuurSaam Etten-Leur U.A.</t>
  </si>
  <si>
    <t>Energie Cooperatie Anneville</t>
  </si>
  <si>
    <t>Traais Energie Collectief U.A., Cooperatieve Vereniging</t>
  </si>
  <si>
    <t>BRES Bredase Energie Coöperatie (Coöperatieve vereniging BRES u.a)</t>
  </si>
  <si>
    <t>Standdaarbuiten</t>
  </si>
  <si>
    <t>Energiek Moerdijk, Coöperatieve Vereniging Samenwerkend Moerdijk U.A.</t>
  </si>
  <si>
    <t>Energiek Halderberge, Coöperatieve Vereniging U.A.</t>
  </si>
  <si>
    <t>Roosendaal</t>
  </si>
  <si>
    <t>Nispen</t>
  </si>
  <si>
    <t>Nispens Energie collectief</t>
  </si>
  <si>
    <t>Steenbergen</t>
  </si>
  <si>
    <t>Duurzaam Steenbergen U.A. (Coöperatieve Vereniging )</t>
  </si>
  <si>
    <t>Energie Coöperatie Bergen op Zon U.A. (ECB)</t>
  </si>
  <si>
    <t>Altena Nieuwe Energie/ Duurzame energie coöperatief Altena Biesbosch (DeCab)</t>
  </si>
  <si>
    <t>Warm Vliedberg (in oprichting)</t>
  </si>
  <si>
    <t>Meerwind, Coöperatieve Wind Energie Vereniging U.A.</t>
  </si>
  <si>
    <t>Bloemendaal</t>
  </si>
  <si>
    <t>Vogelenzang, Bennebroek</t>
  </si>
  <si>
    <t>Stichting De Energieke Burger</t>
  </si>
  <si>
    <t>Heemsteedsduurzamer Cooperatie U.A.</t>
  </si>
  <si>
    <t>KweekZon Coöperatieve Energie U.A</t>
  </si>
  <si>
    <t>Haarlem Noorderlicht Coöperatie U.A.</t>
  </si>
  <si>
    <t>wijk DE Ramplaan</t>
  </si>
  <si>
    <t>Stichting Zonnewarmte.nl (eerst Stichting Spaargas)</t>
  </si>
  <si>
    <t>Coöperatie DE Ramplaan U.A.</t>
  </si>
  <si>
    <t>wijk Garenkokerkwartier</t>
  </si>
  <si>
    <t xml:space="preserve">Buurtcoöperatie Duurzaam Garenkokerkwartier </t>
  </si>
  <si>
    <t>Coöperatie Kennemer Energie U.A/  Stichting Kennemer Energie</t>
  </si>
  <si>
    <t>Vereniging De Groene Kroon</t>
  </si>
  <si>
    <t>Coöperatie Spaarnezaam U.A.</t>
  </si>
  <si>
    <t>Energiek Velsen, Coöperatieve Vereniging U.A.</t>
  </si>
  <si>
    <t>Heemskerk</t>
  </si>
  <si>
    <t>Energie Coöperatie Heemskerk U.A. ('EcoHeemskerk')</t>
  </si>
  <si>
    <t>EcoBeverwijk, Energiecoöperatie Beverwijk U.A. (Coöperatieve vereniging)</t>
  </si>
  <si>
    <t>Coöperatie Bergen Energie (BE) U.A.</t>
  </si>
  <si>
    <t xml:space="preserve">DUEC, Duurzaam Uitgeest Energie Coöperatie U.A. </t>
  </si>
  <si>
    <t>CALorie (Cooperatie Tot Bevordering van Het Duurzaam Benutten en Opwekken van Energie In Castricum, Akersloot en Limmen U.A.</t>
  </si>
  <si>
    <t>Heiloo Energie/ Cohesie Heiloo</t>
  </si>
  <si>
    <t>Coöperatie Alkmaar Energie U.A.</t>
  </si>
  <si>
    <t>NHEC/ Noordhollandse Energie Coöperatie U.A.</t>
  </si>
  <si>
    <t>Coöperatie TexelEnergie U.A.</t>
  </si>
  <si>
    <t>De Eendragt, Helderse Coöperatieve Windmolenvereniging U.A.</t>
  </si>
  <si>
    <t>Heerhugowaard</t>
  </si>
  <si>
    <t>Duurzame Energie Coöperatie “Dijk en Waard U.A.” (DECDEW) (voormalige: Duurzame Energiecooperatie "Heerhugowaard U.A.")</t>
  </si>
  <si>
    <t>Dijk en Waard</t>
  </si>
  <si>
    <t>Kennemerwind, Coöperatieve Windenergie Vereniging "Kennemerwind U.A."</t>
  </si>
  <si>
    <t xml:space="preserve">Westfriese Windmolencoöperatie U.A. </t>
  </si>
  <si>
    <t>Hoogkarspel, Stede Broec, Enkhuizen, Hoorn</t>
  </si>
  <si>
    <t>Zonnecoöperatie West-Friesland U.A.</t>
  </si>
  <si>
    <t>Coöperatie Buurtwarmte Enkhuizen U.A.</t>
  </si>
  <si>
    <t>Duurzaam MarkenBinnen Coöperatie U.A.</t>
  </si>
  <si>
    <t>Vereniging Wormerland Duurzaam</t>
  </si>
  <si>
    <t>Zaandam</t>
  </si>
  <si>
    <t>Coöperatieve WeSpark Zaanstreek U.A.</t>
  </si>
  <si>
    <t>Assendelt</t>
  </si>
  <si>
    <t>ZEK, Zaanse Energie Koöperatie</t>
  </si>
  <si>
    <t>Energie Coöperatie Graft-De Rijp U.A.</t>
  </si>
  <si>
    <t xml:space="preserve"> Opgewekt in Purmerend/ Zon op Purmerend</t>
  </si>
  <si>
    <t>Kudelstaart</t>
  </si>
  <si>
    <t>Stichting Sienergie</t>
  </si>
  <si>
    <t>Bussum, Muiden, Muiderberg</t>
  </si>
  <si>
    <t>Energiecoöperatie Gooise Meren Watt Nu U.A.</t>
  </si>
  <si>
    <t>Weesp Eco Energie U.A., Coöperatieve Vereniging</t>
  </si>
  <si>
    <t>Huizen</t>
  </si>
  <si>
    <t>Coöperatie HuizenDuurzaam U.A.</t>
  </si>
  <si>
    <t>Blaricum</t>
  </si>
  <si>
    <t>Laren, Blaricum</t>
  </si>
  <si>
    <t>Energiecoöperatie Hut van Mie U.A. (Stichting Hut van Mie, Laren en Blaricum)</t>
  </si>
  <si>
    <t>Energie Coöperatie Wijdemeren (ECW) U.A.</t>
  </si>
  <si>
    <t>Cooperatie Vereniging Kerkelanden Energie Neutraal U.A. (Ver-ken)</t>
  </si>
  <si>
    <t>Hilverzon (Duurzame Energie Coöperatie Hilversum)</t>
  </si>
  <si>
    <t>HET Hilversum (Coöperatie Hilversumse Energie Transitie U.A.)</t>
  </si>
  <si>
    <t>Coöperatie Ouder-Amstel Energie U.A.</t>
  </si>
  <si>
    <t>Groen Waterland Energie Coöperatief U.A.</t>
  </si>
  <si>
    <t>CWW, Coöperatie Windenergie Waterland</t>
  </si>
  <si>
    <t>DiemerWind' U.A., Coöperatieve Vereniging</t>
  </si>
  <si>
    <t>Coöperatie de Groene Hub U.A.</t>
  </si>
  <si>
    <t>PRET (Coöperatief Pijp en Rivierenbuurt Energie Team U.A.)</t>
  </si>
  <si>
    <t>Coöperatief Zuiderlicht U.A.</t>
  </si>
  <si>
    <t>Coöperatie Oostoever Duurzaam U.A.</t>
  </si>
  <si>
    <t>Energiecoöperatie Westerlicht U.A</t>
  </si>
  <si>
    <t>Energiecooperatie Ketelhuis Wg U.A.</t>
  </si>
  <si>
    <t>Coöperatie Ecostroom.nu  U.A</t>
  </si>
  <si>
    <t>NDSM Energie</t>
  </si>
  <si>
    <t>Amsterdam Energie, Amsterdamse Energie Coöperatie U.A.</t>
  </si>
  <si>
    <t>Buurtcoöperatie OHG/ Energiecommissie OGH (Oostelijk Havengebied</t>
  </si>
  <si>
    <t>Schoonschip U.A., Coöperatieve Beheer- en Exploitatie Vereniging</t>
  </si>
  <si>
    <t>Warme Reus Energie coöperatie Westelijke Eilanden U.A.</t>
  </si>
  <si>
    <t>Coöperatie MeerEnergie U.A.</t>
  </si>
  <si>
    <t>Nederhorst den Berg</t>
  </si>
  <si>
    <t>MiddenWeg cooperatie (in oprichting), Blijkpolder?</t>
  </si>
  <si>
    <t>De Blesse</t>
  </si>
  <si>
    <t>Stichting Duurzaam Willemsoord/ Energie Cooperatie Willemsoord (in oprichting)</t>
  </si>
  <si>
    <t>Energie Cooperatie Oldemarkt U.A.</t>
  </si>
  <si>
    <t>Cooperatie Steenergie U.A.</t>
  </si>
  <si>
    <t>Energiecoöperatie de Wieden-Weeribben U.A.</t>
  </si>
  <si>
    <t>Energiecoöperatie Steenwijk U.A.</t>
  </si>
  <si>
    <t>Vollenhoven</t>
  </si>
  <si>
    <t>Energiecoöperatie Voorst tot Wieden U.A.</t>
  </si>
  <si>
    <t>Kamperveen</t>
  </si>
  <si>
    <t>Energiecoöperatie Laag-Zalk U.A.</t>
  </si>
  <si>
    <t>Zalk</t>
  </si>
  <si>
    <t>Coöperatie Duurzaam Zalk U.A.</t>
  </si>
  <si>
    <t>Cooperatie Welsum Duurzaam U.A</t>
  </si>
  <si>
    <t>Maatschappelijke Energie Coöperatie IJsseldelta U.A.</t>
  </si>
  <si>
    <t>Lemelerveld</t>
  </si>
  <si>
    <t>Coöperatie "Duurzaam-Leefbaar Lemelerveld" U.A.</t>
  </si>
  <si>
    <t>Cooperatieve Vereniging De Elshof U.A. (Duurzaam Elshof)</t>
  </si>
  <si>
    <t>Energiecoöperatie Salland-West U.A.</t>
  </si>
  <si>
    <t>Olst</t>
  </si>
  <si>
    <t>Coöperatie Goed Veur Mekare U.A.</t>
  </si>
  <si>
    <t>Energie Coöperatie Endona U.A.</t>
  </si>
  <si>
    <t>Coöperatie Luttenberg Energie U.A./ Stichting Duurzaam Luttenberg</t>
  </si>
  <si>
    <t>Belt-Schutssloot</t>
  </si>
  <si>
    <t>Coöperatieve energie opwekking Meulenbarg U.A.</t>
  </si>
  <si>
    <t>Cooperatieve Vereniging Duurzaam Belt-Schutsloot U.A.</t>
  </si>
  <si>
    <t>Hasselt</t>
  </si>
  <si>
    <t>Coöperatie Energiek Zwartewaterland U.A.</t>
  </si>
  <si>
    <t>Gebiedscoöperatie IJsseldelta U.A.</t>
  </si>
  <si>
    <t xml:space="preserve">Blauwvinger Energie Coöperatief U.A. </t>
  </si>
  <si>
    <t xml:space="preserve">Berkum </t>
  </si>
  <si>
    <t>BEN Berkum Energieneutraal Coöperatie U.A.</t>
  </si>
  <si>
    <t>Cooperatief Allerzonst U.A./ Wijbedrijf Dieze</t>
  </si>
  <si>
    <t>Energiecoöperatie Ijhorst U.A. ('Ijhorst Energie')</t>
  </si>
  <si>
    <t>Coöperatie Wij Duurzaam Staphorst (WSD) U.A.</t>
  </si>
  <si>
    <t>De Holthone</t>
  </si>
  <si>
    <t>Duurzame Energie Coöperatie van de Groote Scheere</t>
  </si>
  <si>
    <t>Lutten</t>
  </si>
  <si>
    <t xml:space="preserve">Lutten Levert, Cooperatieve Vereniging U.A </t>
  </si>
  <si>
    <t>Coöperatie Vinkenbuurt Stroomt U.A.</t>
  </si>
  <si>
    <t>Gebiedscoöperatie Hardenberg U.A.</t>
  </si>
  <si>
    <t>Hoonhorst</t>
  </si>
  <si>
    <t>Stichting Duurzaam Hoonhorst 2050</t>
  </si>
  <si>
    <t>Coöperatie Dalfsen Stroomt U.A.</t>
  </si>
  <si>
    <t>Nieuw Leusen</t>
  </si>
  <si>
    <t>Coöperatie Nieuw Leusen Synergie U.A.</t>
  </si>
  <si>
    <t>Daarle</t>
  </si>
  <si>
    <t>Cooperatie Energiek Daarle U.A.</t>
  </si>
  <si>
    <t>Daarlerveen</t>
  </si>
  <si>
    <t>Coöperatie Duurzaam Daarlerveen U.A.</t>
  </si>
  <si>
    <t>Twenterand</t>
  </si>
  <si>
    <t>BruineHaar</t>
  </si>
  <si>
    <t>Coöperatie Twenterand Energie U.A.</t>
  </si>
  <si>
    <t xml:space="preserve">Coöperatie Essenkracht U.A. </t>
  </si>
  <si>
    <t>Enter</t>
  </si>
  <si>
    <t>Stichting Duurzame Energie Wierden-Enter</t>
  </si>
  <si>
    <t>Coöperatie Buren Energie U.A.</t>
  </si>
  <si>
    <t>Borne Energie Coöperatie U.A./ Stichting Duurzame Initiatieven Borne (DiBo)</t>
  </si>
  <si>
    <t>Cooperatie Duurzaam Aadorp U.A.</t>
  </si>
  <si>
    <t>Weerselo</t>
  </si>
  <si>
    <t>Stichting Duurzaam Weerselo</t>
  </si>
  <si>
    <t>Greuner Coöperatie U.A.</t>
  </si>
  <si>
    <t>Energie Coöperatie Boeskoolstroom U.A.</t>
  </si>
  <si>
    <t>Deurningen</t>
  </si>
  <si>
    <t>Coöperatieve Sunne Energie U.A.</t>
  </si>
  <si>
    <t xml:space="preserve">Energie van Hengelo, Coöperatie Hengelo Energie U.A. </t>
  </si>
  <si>
    <t>Coöperatie Enschede Energie U.A.</t>
  </si>
  <si>
    <t>Energie Coöperatie Haaksbergen U.A.</t>
  </si>
  <si>
    <t>Energie Coöperatie Hof van Twente U.A. (ECHT)</t>
  </si>
  <si>
    <t>Coöperatie Energiecollectief Midden-Twente U.A.</t>
  </si>
  <si>
    <t>Notter-Zuna</t>
  </si>
  <si>
    <t>Cooperatie Notter Zuna U.A., Noaberstroom</t>
  </si>
  <si>
    <t>Opgewekt Rijssen/ Energiecoöperatie Rijssen U.A.</t>
  </si>
  <si>
    <t>Coöperatie Op Rozen Facilitair (CORF)/ Coöperatie Hof van Twente op Rozen U.A./ Energiecoöperatie Hof op Rozen U.A.</t>
  </si>
  <si>
    <t>Energiecoöperatie Holten U.A.</t>
  </si>
  <si>
    <t>Nijverdal (Hof van Twente)</t>
  </si>
  <si>
    <t>Coöperatie Hellendoorn Op Rozen U.A.</t>
  </si>
  <si>
    <t>Nijverdal</t>
  </si>
  <si>
    <t>Oonze Coöperatie U.A.</t>
  </si>
  <si>
    <t>Noaber &amp; Co / Coöperatie Duurzame Energie Hellendoorn U.A.</t>
  </si>
  <si>
    <t xml:space="preserve">Noaber-Energie, Cooperatieve Vereniging U.A./ Noaber Energie Fonds </t>
  </si>
  <si>
    <t>Deventer Energie Coöperatie U.A.</t>
  </si>
  <si>
    <t>Energie Coöperatie Almelo U.A.</t>
  </si>
  <si>
    <t>Twekkelerveld, Zwik</t>
  </si>
  <si>
    <t>Vereniging Zwik Energieneutraal</t>
  </si>
  <si>
    <t>Stichting 50 tinten groen Assendorp/ Coöperatie Blauwe Roos</t>
  </si>
  <si>
    <t>Nieuwegein, Vijfheerenlanden, Vianen</t>
  </si>
  <si>
    <t>Coöperatie E-Lekstroom U.A.</t>
  </si>
  <si>
    <t>Everdingen</t>
  </si>
  <si>
    <t>Energiecoöperatie Huibertstroom</t>
  </si>
  <si>
    <t>Coöperatie Duurzaam Eiland U.A.</t>
  </si>
  <si>
    <t>Stichting Energierijk Houten</t>
  </si>
  <si>
    <t>Coöperatie Opgewekt Houten U.A.</t>
  </si>
  <si>
    <t xml:space="preserve">Uwind U.A., Cooperatieve Vereniging </t>
  </si>
  <si>
    <t>Odijk</t>
  </si>
  <si>
    <t>Energie Coöperatie Bunnik U.A.</t>
  </si>
  <si>
    <t>EigenWijkse Energie Coöperatie U.A. (EWEC)</t>
  </si>
  <si>
    <t>Coöperatie Heuvelrug Energie U.A. (Hé)</t>
  </si>
  <si>
    <t>Stichting Duurzaam Woudenberg/ ZonopWoudenberg</t>
  </si>
  <si>
    <t>Energiecoöperatie Rhenen U.A</t>
  </si>
  <si>
    <t xml:space="preserve">DEEL Energie Leusden, Energiecoöperatie DEEL U.A. </t>
  </si>
  <si>
    <t>Duurzaam Energiek Leusden/ Energiecoöperatie Leusder Energie</t>
  </si>
  <si>
    <t>ValleiZon Leusden/ Cooperatie Valleizon-Nieuw Wilgenburg Leusden U.A.</t>
  </si>
  <si>
    <t>Samen Energie U.A. (Soesterwijk WIEK)</t>
  </si>
  <si>
    <t>Energiecoöperatie Gemeente Amersfoort U.A.</t>
  </si>
  <si>
    <t>Coöperatie WarmteStem U.A.</t>
  </si>
  <si>
    <t>Vereniging Duurzaam Soesterkwartier/ Soesterwijkwiek</t>
  </si>
  <si>
    <t>Coöperatie Windkracht Eemland U.A.</t>
  </si>
  <si>
    <t>Soester Energiecoöperatie (SOEN) U.A.</t>
  </si>
  <si>
    <t>Energie Cooperatie Eemnes U.A.</t>
  </si>
  <si>
    <t>Energiecoöperatie BijZONder Baarn U.A.</t>
  </si>
  <si>
    <t>EnergiekBaarn (Coöperatie tot bevordering van het duurzaam gebruik en opwekken van energie in Baarn U.A.)</t>
  </si>
  <si>
    <t>Biltstroom, BENG! Coöperatieve Biltse Energie Neutrale Gemeenschap BENG U.A. (Energiecoöperatie De Bilt)</t>
  </si>
  <si>
    <t xml:space="preserve">Duurzame Energie Coöperatie Zeist U.A </t>
  </si>
  <si>
    <t>Stichting Energie Zeist/ Mijn Groene Huis</t>
  </si>
  <si>
    <t>Coöperatie Win Duurzame Energie U.A.</t>
  </si>
  <si>
    <t>Energiecoöperatie 2030.nu U.A</t>
  </si>
  <si>
    <t>Maarssen</t>
  </si>
  <si>
    <t>Stichting Duurzame Vecht</t>
  </si>
  <si>
    <t xml:space="preserve">Cooperatie Energie-U U.A. </t>
  </si>
  <si>
    <t xml:space="preserve">Coöperatie Veemarkt Samen U.A. </t>
  </si>
  <si>
    <t>Rijne Energie Coöperatief U.A.</t>
  </si>
  <si>
    <t>Oog voor Warmte</t>
  </si>
  <si>
    <t>Waarder</t>
  </si>
  <si>
    <t xml:space="preserve">Energiecoöperatie Woerden U.A. </t>
  </si>
  <si>
    <t>Stichting Energie-N/ Stichting Samen Duurzaam Nieuwegein</t>
  </si>
  <si>
    <t>Oudewater</t>
  </si>
  <si>
    <t>Duurzame Energie Coöperatie Oudewater U.A.</t>
  </si>
  <si>
    <t>Montfoort</t>
  </si>
  <si>
    <t>Stichting Platform Duurzaam Montfoort</t>
  </si>
  <si>
    <t>Jaarsveld</t>
  </si>
  <si>
    <t>Stichting Duurzaam Lopikerwaard</t>
  </si>
  <si>
    <t>Montfoort, Lopik, IJsselstein en Oudewater.</t>
  </si>
  <si>
    <t>Energie Coöperatie Lek en IJsselstroom U.A. (L&amp;IJS)</t>
  </si>
  <si>
    <t>Amstelhoek</t>
  </si>
  <si>
    <t>Coöperatieve vereniging Energie Coöperatie Veenwind U.A.</t>
  </si>
  <si>
    <t>Stichting Platform Energieke Ronde Veners/ Zon op de Ronde Venen Coöperatief U.A./ Energiek Baambrugge/ Energiek Abcoude</t>
  </si>
  <si>
    <t>Stichting Energie Actief Soest (EAS)</t>
  </si>
  <si>
    <t>Coöperatie Zaamslag Duurzaam U.A.</t>
  </si>
  <si>
    <t>Hoek</t>
  </si>
  <si>
    <t>RestwarmteNet Hoek</t>
  </si>
  <si>
    <t>Geersdijk</t>
  </si>
  <si>
    <t>Energiecoöperatie Noord-Beveland U.A. (Energiek Noord-beveland)</t>
  </si>
  <si>
    <t>Energie Collectief  Goes PUUR / Stichting Burger Initiatief Gemeente Goes EnergieCollectief (BIGG-EC)</t>
  </si>
  <si>
    <t>Zeeuwind, Coöperatieve Windenergie Vereniging Zeeuwind U.A.</t>
  </si>
  <si>
    <t>Koudekerke</t>
  </si>
  <si>
    <t>Coöperatie Energieneutraal Koudekerke/ Dishoek U.A.</t>
  </si>
  <si>
    <t>Energie Werkt op Schouwen-Duivenland (EWSD)</t>
  </si>
  <si>
    <t>Noordeloos</t>
  </si>
  <si>
    <t>Energiecoöperatie Molenlanden U.A.</t>
  </si>
  <si>
    <t>Energie Coöperatie "De Knotwilg" U.A.</t>
  </si>
  <si>
    <t xml:space="preserve">Energiecoöperatie Duurzaam Nieuwkoop U.A. </t>
  </si>
  <si>
    <t>Drechtse Stromen/ Coöperatie Drechtse Energie U.A.</t>
  </si>
  <si>
    <t>HWD, Coöperatie Hoeksche Waard Duurzaam U.A.</t>
  </si>
  <si>
    <t>Coöperatie Deltawind U.A.</t>
  </si>
  <si>
    <t>Voorne aan zee</t>
  </si>
  <si>
    <t>Oostvoorne</t>
  </si>
  <si>
    <t>Cooperatieve Vereniging Voorne-Putten Energie U.A.(VPE)</t>
  </si>
  <si>
    <t>Portugaal</t>
  </si>
  <si>
    <t>Coöperatie Windturbines Beneluxplein (Benelux.Energy)</t>
  </si>
  <si>
    <t xml:space="preserve">Stichting Energiecollectief Albrandswaard </t>
  </si>
  <si>
    <t>VEC, Coöperatie Vlaardings Energie Collectief U.A.</t>
  </si>
  <si>
    <t>Coöperatie EnergiekSchiedam/ Schiedams Energie Collectief (SEC)</t>
  </si>
  <si>
    <t>Energiecoöperatie Schiebroek U.A.</t>
  </si>
  <si>
    <t xml:space="preserve">Alex Energie, Coöperatieve Energievereniging  U.A. </t>
  </si>
  <si>
    <t>Delfshaven Energie Coöperatie U.A. / Delfshaven Coöperatie (Sichting)</t>
  </si>
  <si>
    <t>Blijdorp</t>
  </si>
  <si>
    <t>Coöperatie Blijstroom B.A.</t>
  </si>
  <si>
    <t>Coöperatie Stadsdriehoek Energie U.A.</t>
  </si>
  <si>
    <t>Coöperatie Zon op Zuid U.A.</t>
  </si>
  <si>
    <t>De Groene Stroom (Coöperatieve Vereniging voor Duurzame Energie)</t>
  </si>
  <si>
    <t xml:space="preserve">Bleskensgraaf  </t>
  </si>
  <si>
    <t>Coöperatie Graaf-Stroom U.A.</t>
  </si>
  <si>
    <t>Energiecoöperatie Nieuw-Lekkerland U.A.</t>
  </si>
  <si>
    <t>Energiecoöperatie Krimpen U.A.</t>
  </si>
  <si>
    <t xml:space="preserve">Energiecollectief Capelle/  Coöperatie ZonKracht Capelle U.A. </t>
  </si>
  <si>
    <t>Coöperatie Waardstroom (Vereniging)</t>
  </si>
  <si>
    <t>Energie Coöperatie Bodegraven-Reeuwijk U.A.</t>
  </si>
  <si>
    <t>Energiecoöperatie Kort Haarlem ECKH</t>
  </si>
  <si>
    <t>Energie Gouda (Coöperatieve Vereniging Energie Gouda B.A.)</t>
  </si>
  <si>
    <t>Waddinxveen</t>
  </si>
  <si>
    <t>Energie Coöperatie Groen Waddinxveen U.A. (Wadd Groen)</t>
  </si>
  <si>
    <t>Duurzame energiecoöperatie Zoetermeer (DeZo)</t>
  </si>
  <si>
    <t>Coöperatie Nieuwe Lansinger Stroom U.A.</t>
  </si>
  <si>
    <t>Energiecoöperatie Pijnacker-Nootdorp U.A</t>
  </si>
  <si>
    <t>EnergieC Midden-Delfland U.A., Coöperatieve Vereniging</t>
  </si>
  <si>
    <t xml:space="preserve">Coöperatie Deelstroom Delft U.A. </t>
  </si>
  <si>
    <t xml:space="preserve">Duursaam Benoordenhout (DSBH) </t>
  </si>
  <si>
    <t>Mariahoeve (wijk)</t>
  </si>
  <si>
    <t>Sociale Energiecoöperatie De Groene Smaragd U.A.</t>
  </si>
  <si>
    <t>Gebiedscoöperatie Wijk 25 U.A.</t>
  </si>
  <si>
    <t>wijk Statenkwartier</t>
  </si>
  <si>
    <t>Vereniging Buurtenergie Statenkwartier (BES)</t>
  </si>
  <si>
    <t>wijk Vogelwijk</t>
  </si>
  <si>
    <t>Vogelwijk Energie(k) (Vereniging)/ Zonnevogel u.a (projectcoop)</t>
  </si>
  <si>
    <t>De Rotterdamse Energiecooperatie U.A.</t>
  </si>
  <si>
    <t>Coöperatie Sterk op Stroom; Energiecooperatie voor duurzame stroom in West Den Haag U.A.</t>
  </si>
  <si>
    <t>Coöperatie Duurzame Vruchtenbuurt U.A.</t>
  </si>
  <si>
    <t>wijk regentes</t>
  </si>
  <si>
    <t>Groen Regentes/ Coöperatie Haags Opgewekt U.A./ Coöperatie Zon der Gaslaan</t>
  </si>
  <si>
    <t>070Energiek Coöperatieve Vereniging U.A.</t>
  </si>
  <si>
    <t>Coöperatie Energierijk Molenwijk/Puntpark U.A.</t>
  </si>
  <si>
    <t>Haagse Stroom Cooperatieve Vereniging U.A.</t>
  </si>
  <si>
    <t>wijk Langebeesten</t>
  </si>
  <si>
    <t>Coöperatie Langebeesten Energie(k) U.A.</t>
  </si>
  <si>
    <t>Stichting Hernieuwbare warmte Ypenburg (HWY)/ Energiecoöperatie Ypenburg (va 2017)</t>
  </si>
  <si>
    <t>Leimuiden</t>
  </si>
  <si>
    <t>Leimuiden Duurzaam Coöperatief U.A.</t>
  </si>
  <si>
    <t>Gebiedscoöperatie Nieuwkoop U.A.</t>
  </si>
  <si>
    <t>Coöperatie Energiek Alphen aan den Rijn U.A.</t>
  </si>
  <si>
    <t xml:space="preserve">Gebiedscoöperatie Groener Zoeterwoude U.A. </t>
  </si>
  <si>
    <t>KB Energie, Coöperatieve Energiecoöperatie KBEnergie U.A.</t>
  </si>
  <si>
    <t>Oegstgeest</t>
  </si>
  <si>
    <t>Coöperatie Energiek Poelgeest U.A.</t>
  </si>
  <si>
    <t>LEOO, Coöperatie Lokaal Energie Opwekken Oegstgeest U.A.</t>
  </si>
  <si>
    <t xml:space="preserve">Rijnland Energie Coöperatie U.A. </t>
  </si>
  <si>
    <t>Merenwijk</t>
  </si>
  <si>
    <t>Stichting Duurzame Energie Merenwijk</t>
  </si>
  <si>
    <t>Stichting Energietransitie De Waard en waardeiland</t>
  </si>
  <si>
    <t>Coöperatie Energiek Leiden U.A.</t>
  </si>
  <si>
    <t>Coöperatieve Energy Common Leidschendam-Voorburg U.A.</t>
  </si>
  <si>
    <t>De Windvogel, Coöperatieve Vereniging tot Collectief Bezit van Windmolens "De Windvogel" B.A.</t>
  </si>
  <si>
    <t>Wassenaarse Energie Coöperatie U.A</t>
  </si>
  <si>
    <t>Rijnsburg</t>
  </si>
  <si>
    <t>Katwijkse Energie Cooperatie U.A.</t>
  </si>
  <si>
    <t xml:space="preserve">Energie Cooperatie Hillezon U.A. </t>
  </si>
  <si>
    <t>Stichting Bollenstreek Duurzaam</t>
  </si>
  <si>
    <t>Energie Cooperatie Teylingen U.A. (Zon op Teylingen)</t>
  </si>
  <si>
    <t>Lisse</t>
  </si>
  <si>
    <t>Energie Coöperatie Lisse U.A.</t>
  </si>
  <si>
    <t>Energiecoöperatie Rozenburg U.A.</t>
  </si>
  <si>
    <t>Maassluis</t>
  </si>
  <si>
    <t>Energie Collectief Waterweg U.A.</t>
  </si>
  <si>
    <t>Groot-Ammers</t>
  </si>
  <si>
    <t>Coöperatie Nyewaard U.A.</t>
  </si>
  <si>
    <t>Energiecoöperatie Voorschoten (in oprichting)</t>
  </si>
  <si>
    <t>Roderesch</t>
  </si>
  <si>
    <t>Vereniging Dorpsbelangen RAS</t>
  </si>
  <si>
    <t>Poppenwier</t>
  </si>
  <si>
    <t>Poppenwier Energie</t>
  </si>
  <si>
    <t>Nij Altoena</t>
  </si>
  <si>
    <t>NEN 2020 Cooperatie Nij altoenae energie neutraal 2020 u.a.</t>
  </si>
  <si>
    <t>Stichting Haren Energiek en Duurzaam</t>
  </si>
  <si>
    <t>De Marne/Warfhuizen</t>
  </si>
  <si>
    <t>Vereniging Dorpsbelangen Warfhuizen</t>
  </si>
  <si>
    <t>Schouwerzijl</t>
  </si>
  <si>
    <t>Duurzaam Schouwerzijl</t>
  </si>
  <si>
    <t>Winsum/ Feerwerd</t>
  </si>
  <si>
    <t>Dorpsvereniging Feerwerd, Aduarderzijl e.o.</t>
  </si>
  <si>
    <t>Veenstroom/ Coöperatie Duurzame Energie Veenkoloniën U.A.</t>
  </si>
  <si>
    <t>Zuidhorn, Aduard</t>
  </si>
  <si>
    <t>Energiecoöperatie de Monniksroos U.A.</t>
  </si>
  <si>
    <t>Cooperatie Bee Power Venray U.A./ VoordeZon Coöperatie U.A</t>
  </si>
  <si>
    <t>Coöperatie O3energie U.A.</t>
  </si>
  <si>
    <t>Onze Amsterdamse Noord Energie Coöperatie U.A.</t>
  </si>
  <si>
    <t>Boerhaar</t>
  </si>
  <si>
    <t>Cooperatie Energiek Boerhaar U.A.</t>
  </si>
  <si>
    <t>Wesepe</t>
  </si>
  <si>
    <t>Energie Coöperatie Duurzaam Wesepe U.A.</t>
  </si>
  <si>
    <t>Broekland</t>
  </si>
  <si>
    <t>Cooperatie Energiek Broekland U.A.</t>
  </si>
  <si>
    <t xml:space="preserve">De Hoeven Energie </t>
  </si>
  <si>
    <t>Stichting Duurzaam Groede</t>
  </si>
  <si>
    <t>Energiecoöperatie Wateringseveld U.A.</t>
  </si>
  <si>
    <t>Wateringen</t>
  </si>
  <si>
    <t>Coöperatie Venenwijk Energie(k) Anders U.A.</t>
  </si>
  <si>
    <t>GM_CODE</t>
  </si>
  <si>
    <t>GM1680</t>
  </si>
  <si>
    <t>PV22</t>
  </si>
  <si>
    <t>GM0358</t>
  </si>
  <si>
    <t>PV27</t>
  </si>
  <si>
    <t>GM0197</t>
  </si>
  <si>
    <t>PV25</t>
  </si>
  <si>
    <t>GM0059</t>
  </si>
  <si>
    <t>PV21</t>
  </si>
  <si>
    <t>Fryslân</t>
  </si>
  <si>
    <t>GM0482</t>
  </si>
  <si>
    <t>Alblasserdam</t>
  </si>
  <si>
    <t>PV28</t>
  </si>
  <si>
    <t>GM0613</t>
  </si>
  <si>
    <t>GM0361</t>
  </si>
  <si>
    <t>GM0141</t>
  </si>
  <si>
    <t>PV23</t>
  </si>
  <si>
    <t>GM0034</t>
  </si>
  <si>
    <t>PV24</t>
  </si>
  <si>
    <t>GM0484</t>
  </si>
  <si>
    <t>GM1723</t>
  </si>
  <si>
    <t>PV30</t>
  </si>
  <si>
    <t>GM1959</t>
  </si>
  <si>
    <t>GM0060</t>
  </si>
  <si>
    <t>GM0307</t>
  </si>
  <si>
    <t>PV26</t>
  </si>
  <si>
    <t>GM0362</t>
  </si>
  <si>
    <t>GM0363</t>
  </si>
  <si>
    <t>GM0200</t>
  </si>
  <si>
    <t>GM0202</t>
  </si>
  <si>
    <t>GM0106</t>
  </si>
  <si>
    <t>GM0743</t>
  </si>
  <si>
    <t>Asten</t>
  </si>
  <si>
    <t>GM0744</t>
  </si>
  <si>
    <t>Baarle-Nassau</t>
  </si>
  <si>
    <t>GM0308</t>
  </si>
  <si>
    <t>GM0489</t>
  </si>
  <si>
    <t>GM0203</t>
  </si>
  <si>
    <t>GM0888</t>
  </si>
  <si>
    <t>PV31</t>
  </si>
  <si>
    <t>GM1954</t>
  </si>
  <si>
    <t>GM0889</t>
  </si>
  <si>
    <t>GM1945</t>
  </si>
  <si>
    <t>GM1724</t>
  </si>
  <si>
    <t>GM0893</t>
  </si>
  <si>
    <t>GM0373</t>
  </si>
  <si>
    <t>GM0748</t>
  </si>
  <si>
    <t>GM1859</t>
  </si>
  <si>
    <t>GM1721</t>
  </si>
  <si>
    <t>GM0753</t>
  </si>
  <si>
    <t>GM0209</t>
  </si>
  <si>
    <t>GM0375</t>
  </si>
  <si>
    <t>GM0310</t>
  </si>
  <si>
    <t>GM1728</t>
  </si>
  <si>
    <t>Bladel</t>
  </si>
  <si>
    <t>GM0376</t>
  </si>
  <si>
    <t>GM0377</t>
  </si>
  <si>
    <t>GM1901</t>
  </si>
  <si>
    <t>GM0755</t>
  </si>
  <si>
    <t>GM1681</t>
  </si>
  <si>
    <t>GM0147</t>
  </si>
  <si>
    <t>GM0654</t>
  </si>
  <si>
    <t>PV29</t>
  </si>
  <si>
    <t>GM0757</t>
  </si>
  <si>
    <t>GM0758</t>
  </si>
  <si>
    <t>GM1876</t>
  </si>
  <si>
    <t>GM0213</t>
  </si>
  <si>
    <t>GM0899</t>
  </si>
  <si>
    <t>GM0312</t>
  </si>
  <si>
    <t>GM0313</t>
  </si>
  <si>
    <t>Bunschoten</t>
  </si>
  <si>
    <t>GM0214</t>
  </si>
  <si>
    <t>GM0502</t>
  </si>
  <si>
    <t>GM0383</t>
  </si>
  <si>
    <t>GM0109</t>
  </si>
  <si>
    <t>GM1706</t>
  </si>
  <si>
    <t>GM0216</t>
  </si>
  <si>
    <t>GM0148</t>
  </si>
  <si>
    <t>GM1891</t>
  </si>
  <si>
    <t>GM0503</t>
  </si>
  <si>
    <t>GM0762</t>
  </si>
  <si>
    <t>GM0150</t>
  </si>
  <si>
    <t>GM0384</t>
  </si>
  <si>
    <t>GM1980</t>
  </si>
  <si>
    <t>GM1774</t>
  </si>
  <si>
    <t>GM0221</t>
  </si>
  <si>
    <t>GM0222</t>
  </si>
  <si>
    <t>GM0766</t>
  </si>
  <si>
    <t>GM0505</t>
  </si>
  <si>
    <t>GM0498</t>
  </si>
  <si>
    <t>GM1719</t>
  </si>
  <si>
    <t>GM0303</t>
  </si>
  <si>
    <t>GM0225</t>
  </si>
  <si>
    <t>GM0226</t>
  </si>
  <si>
    <t>GM1711</t>
  </si>
  <si>
    <t>GM0385</t>
  </si>
  <si>
    <t>GM0228</t>
  </si>
  <si>
    <t>GM0317</t>
  </si>
  <si>
    <t>GM1979</t>
  </si>
  <si>
    <t>PV20</t>
  </si>
  <si>
    <t>GM0770</t>
  </si>
  <si>
    <t>GM1903</t>
  </si>
  <si>
    <t>Eijsden-Margraten</t>
  </si>
  <si>
    <t>GM0772</t>
  </si>
  <si>
    <t>GM0230</t>
  </si>
  <si>
    <t>GM0114</t>
  </si>
  <si>
    <t>GM0388</t>
  </si>
  <si>
    <t>GM0153</t>
  </si>
  <si>
    <t>GM0232</t>
  </si>
  <si>
    <t>GM0233</t>
  </si>
  <si>
    <t>GM0777</t>
  </si>
  <si>
    <t>GM1940</t>
  </si>
  <si>
    <t>GM0779</t>
  </si>
  <si>
    <t>GM1771</t>
  </si>
  <si>
    <t>GM1652</t>
  </si>
  <si>
    <t>GM0907</t>
  </si>
  <si>
    <t>GM0784</t>
  </si>
  <si>
    <t>GM1924</t>
  </si>
  <si>
    <t>GM0664</t>
  </si>
  <si>
    <t>GM0785</t>
  </si>
  <si>
    <t>GM1942</t>
  </si>
  <si>
    <t>GM0512</t>
  </si>
  <si>
    <t>GM0513</t>
  </si>
  <si>
    <t>GM0518</t>
  </si>
  <si>
    <t>'s-Gravenhage</t>
  </si>
  <si>
    <t>GM0014</t>
  </si>
  <si>
    <t>GM1729</t>
  </si>
  <si>
    <t>Gulpen-Wittem</t>
  </si>
  <si>
    <t>GM0158</t>
  </si>
  <si>
    <t>GM0392</t>
  </si>
  <si>
    <t>GM0394</t>
  </si>
  <si>
    <t>GM1655</t>
  </si>
  <si>
    <t>GM0160</t>
  </si>
  <si>
    <t>GM0243</t>
  </si>
  <si>
    <t>GM0523</t>
  </si>
  <si>
    <t>Hardinxveld-Giessendam</t>
  </si>
  <si>
    <t>GM0072</t>
  </si>
  <si>
    <t>Harlingen</t>
  </si>
  <si>
    <t>GM0244</t>
  </si>
  <si>
    <t>GM0396</t>
  </si>
  <si>
    <t>GM0397</t>
  </si>
  <si>
    <t>GM0246</t>
  </si>
  <si>
    <t>GM0074</t>
  </si>
  <si>
    <t>GM0917</t>
  </si>
  <si>
    <t>GM1658</t>
  </si>
  <si>
    <t>GM0399</t>
  </si>
  <si>
    <t>GM0400</t>
  </si>
  <si>
    <t>GM0163</t>
  </si>
  <si>
    <t>GM0794</t>
  </si>
  <si>
    <t>Helmond</t>
  </si>
  <si>
    <t>GM0531</t>
  </si>
  <si>
    <t>GM0164</t>
  </si>
  <si>
    <t>GM0796</t>
  </si>
  <si>
    <t>GM0252</t>
  </si>
  <si>
    <t>GM0797</t>
  </si>
  <si>
    <t>GM0534</t>
  </si>
  <si>
    <t>GM0798</t>
  </si>
  <si>
    <t>GM0402</t>
  </si>
  <si>
    <t>GM1963</t>
  </si>
  <si>
    <t>GM1735</t>
  </si>
  <si>
    <t>GM1966</t>
  </si>
  <si>
    <t>GM1911</t>
  </si>
  <si>
    <t>Hollands Kroon</t>
  </si>
  <si>
    <t>GM0118</t>
  </si>
  <si>
    <t>GM0405</t>
  </si>
  <si>
    <t>GM1507</t>
  </si>
  <si>
    <t>GM0321</t>
  </si>
  <si>
    <t>GM0406</t>
  </si>
  <si>
    <t>GM0677</t>
  </si>
  <si>
    <t>GM0353</t>
  </si>
  <si>
    <t>IJsselstein</t>
  </si>
  <si>
    <t>GM1884</t>
  </si>
  <si>
    <t>GM0166</t>
  </si>
  <si>
    <t>GM0678</t>
  </si>
  <si>
    <t>GM0537</t>
  </si>
  <si>
    <t>GM0928</t>
  </si>
  <si>
    <t>Kerkrade</t>
  </si>
  <si>
    <t>GM1598</t>
  </si>
  <si>
    <t>Koggenland</t>
  </si>
  <si>
    <t>GM0542</t>
  </si>
  <si>
    <t>Krimpen aan den IJssel</t>
  </si>
  <si>
    <t>GM1931</t>
  </si>
  <si>
    <t>GM1659</t>
  </si>
  <si>
    <t>GM1982</t>
  </si>
  <si>
    <t>GM0882</t>
  </si>
  <si>
    <t>Landgraaf</t>
  </si>
  <si>
    <t>GM0415</t>
  </si>
  <si>
    <t>Landsmeer</t>
  </si>
  <si>
    <t>GM1621</t>
  </si>
  <si>
    <t>GM0417</t>
  </si>
  <si>
    <t>Laren</t>
  </si>
  <si>
    <t>GM0080</t>
  </si>
  <si>
    <t>GM0546</t>
  </si>
  <si>
    <t>GM0547</t>
  </si>
  <si>
    <t>GM1916</t>
  </si>
  <si>
    <t>GM0995</t>
  </si>
  <si>
    <t>Lelystad</t>
  </si>
  <si>
    <t>GM1640</t>
  </si>
  <si>
    <t>GM0327</t>
  </si>
  <si>
    <t>GM1705</t>
  </si>
  <si>
    <t>GM0553</t>
  </si>
  <si>
    <t>GM0262</t>
  </si>
  <si>
    <t>GM0809</t>
  </si>
  <si>
    <t>GM0331</t>
  </si>
  <si>
    <t>GM0168</t>
  </si>
  <si>
    <t>GM0263</t>
  </si>
  <si>
    <t>GM1641</t>
  </si>
  <si>
    <t>GM1991</t>
  </si>
  <si>
    <t>GM0556</t>
  </si>
  <si>
    <t>GM0935</t>
  </si>
  <si>
    <t>GM0420</t>
  </si>
  <si>
    <t>GM0938</t>
  </si>
  <si>
    <t>GM1948</t>
  </si>
  <si>
    <t>GM0119</t>
  </si>
  <si>
    <t>GM0687</t>
  </si>
  <si>
    <t>GM1842</t>
  </si>
  <si>
    <t>GM1731</t>
  </si>
  <si>
    <t>GM1952</t>
  </si>
  <si>
    <t>GM1709</t>
  </si>
  <si>
    <t>GM1978</t>
  </si>
  <si>
    <t>GM1955</t>
  </si>
  <si>
    <t>GM0335</t>
  </si>
  <si>
    <t>GM0944</t>
  </si>
  <si>
    <t>GM1740</t>
  </si>
  <si>
    <t>GM0946</t>
  </si>
  <si>
    <t>GM0356</t>
  </si>
  <si>
    <t>GM0569</t>
  </si>
  <si>
    <t>GM0267</t>
  </si>
  <si>
    <t>GM0268</t>
  </si>
  <si>
    <t>GM1930</t>
  </si>
  <si>
    <t>GM1970</t>
  </si>
  <si>
    <t>GM1695</t>
  </si>
  <si>
    <t>GM1699</t>
  </si>
  <si>
    <t>GM0171</t>
  </si>
  <si>
    <t>GM0575</t>
  </si>
  <si>
    <t>GM0820</t>
  </si>
  <si>
    <t>Nuenen, Gerwen en Nederwetten</t>
  </si>
  <si>
    <t>GM0302</t>
  </si>
  <si>
    <t>GM0579</t>
  </si>
  <si>
    <t>GM0823</t>
  </si>
  <si>
    <t>GM0824</t>
  </si>
  <si>
    <t>GM1895</t>
  </si>
  <si>
    <t>GM0269</t>
  </si>
  <si>
    <t>GM0173</t>
  </si>
  <si>
    <t>GM1773</t>
  </si>
  <si>
    <t>GM0175</t>
  </si>
  <si>
    <t>GM1586</t>
  </si>
  <si>
    <t>GM0826</t>
  </si>
  <si>
    <t>GM0085</t>
  </si>
  <si>
    <t>GM0431</t>
  </si>
  <si>
    <t>Oostzaan</t>
  </si>
  <si>
    <t>GM0432</t>
  </si>
  <si>
    <t>GM0086</t>
  </si>
  <si>
    <t>GM0828</t>
  </si>
  <si>
    <t>GM1509</t>
  </si>
  <si>
    <t>GM0437</t>
  </si>
  <si>
    <t>GM0589</t>
  </si>
  <si>
    <t>GM1734</t>
  </si>
  <si>
    <t>GM0590</t>
  </si>
  <si>
    <t>GM1894</t>
  </si>
  <si>
    <t>GM0765</t>
  </si>
  <si>
    <t>GM1926</t>
  </si>
  <si>
    <t>GM0439</t>
  </si>
  <si>
    <t>GM0273</t>
  </si>
  <si>
    <t>Putten</t>
  </si>
  <si>
    <t>GM0177</t>
  </si>
  <si>
    <t>GM0703</t>
  </si>
  <si>
    <t>GM0274</t>
  </si>
  <si>
    <t>GM0339</t>
  </si>
  <si>
    <t>GM1667</t>
  </si>
  <si>
    <t>GM0275</t>
  </si>
  <si>
    <t>GM0340</t>
  </si>
  <si>
    <t>GM0597</t>
  </si>
  <si>
    <t>GM1742</t>
  </si>
  <si>
    <t>GM0603</t>
  </si>
  <si>
    <t>GM1669</t>
  </si>
  <si>
    <t>GM0957</t>
  </si>
  <si>
    <t>GM0736</t>
  </si>
  <si>
    <t>GM1674</t>
  </si>
  <si>
    <t>GM0599</t>
  </si>
  <si>
    <t>GM0277</t>
  </si>
  <si>
    <t>GM0840</t>
  </si>
  <si>
    <t>Rucphen</t>
  </si>
  <si>
    <t>GM0441</t>
  </si>
  <si>
    <t>GM0279</t>
  </si>
  <si>
    <t>GM0606</t>
  </si>
  <si>
    <t>GM0088</t>
  </si>
  <si>
    <t>GM1676</t>
  </si>
  <si>
    <t>GM0965</t>
  </si>
  <si>
    <t>Simpelveld</t>
  </si>
  <si>
    <t>GM0845</t>
  </si>
  <si>
    <t>GM1883</t>
  </si>
  <si>
    <t>GM0610</t>
  </si>
  <si>
    <t>Sliedrecht</t>
  </si>
  <si>
    <t>GM1714</t>
  </si>
  <si>
    <t>GM0090</t>
  </si>
  <si>
    <t>GM0342</t>
  </si>
  <si>
    <t>GM0847</t>
  </si>
  <si>
    <t>GM0848</t>
  </si>
  <si>
    <t>GM0037</t>
  </si>
  <si>
    <t>Stadskanaal</t>
  </si>
  <si>
    <t>GM0180</t>
  </si>
  <si>
    <t>GM0532</t>
  </si>
  <si>
    <t>GM0851</t>
  </si>
  <si>
    <t>GM1708</t>
  </si>
  <si>
    <t>GM0971</t>
  </si>
  <si>
    <t>Stein</t>
  </si>
  <si>
    <t>GM1904</t>
  </si>
  <si>
    <t>GM1900</t>
  </si>
  <si>
    <t>GM0715</t>
  </si>
  <si>
    <t>GM0093</t>
  </si>
  <si>
    <t>GM0448</t>
  </si>
  <si>
    <t>GM1525</t>
  </si>
  <si>
    <t>GM0716</t>
  </si>
  <si>
    <t>GM0281</t>
  </si>
  <si>
    <t>GM0855</t>
  </si>
  <si>
    <t>GM0183</t>
  </si>
  <si>
    <t>GM1700</t>
  </si>
  <si>
    <t>GM1730</t>
  </si>
  <si>
    <t>GM0737</t>
  </si>
  <si>
    <t>GM0450</t>
  </si>
  <si>
    <t>GM0451</t>
  </si>
  <si>
    <t>Uithoorn</t>
  </si>
  <si>
    <t>GM0184</t>
  </si>
  <si>
    <t>Urk</t>
  </si>
  <si>
    <t>GM0344</t>
  </si>
  <si>
    <t>GM1581</t>
  </si>
  <si>
    <t>GM0981</t>
  </si>
  <si>
    <t>Vaals</t>
  </si>
  <si>
    <t>GM0994</t>
  </si>
  <si>
    <t>Valkenburg aan de Geul</t>
  </si>
  <si>
    <t>GM0858</t>
  </si>
  <si>
    <t>Valkenswaard</t>
  </si>
  <si>
    <t>GM0047</t>
  </si>
  <si>
    <t>GM0345</t>
  </si>
  <si>
    <t>Veenendaal</t>
  </si>
  <si>
    <t>GM0717</t>
  </si>
  <si>
    <t>GM0861</t>
  </si>
  <si>
    <t>GM0453</t>
  </si>
  <si>
    <t>GM0983</t>
  </si>
  <si>
    <t>GM0984</t>
  </si>
  <si>
    <t>GM1961</t>
  </si>
  <si>
    <t>GM0622</t>
  </si>
  <si>
    <t>GM0096</t>
  </si>
  <si>
    <t>GM0718</t>
  </si>
  <si>
    <t>GM0986</t>
  </si>
  <si>
    <t>GM1992</t>
  </si>
  <si>
    <t>GM0626</t>
  </si>
  <si>
    <t>GM0285</t>
  </si>
  <si>
    <t>GM0865</t>
  </si>
  <si>
    <t>GM1949</t>
  </si>
  <si>
    <t>GM0866</t>
  </si>
  <si>
    <t>GM0867</t>
  </si>
  <si>
    <t>GM0627</t>
  </si>
  <si>
    <t>GM0289</t>
  </si>
  <si>
    <t>GM0629</t>
  </si>
  <si>
    <t>GM0852</t>
  </si>
  <si>
    <t>GM0988</t>
  </si>
  <si>
    <t>GM1960</t>
  </si>
  <si>
    <t>GM0668</t>
  </si>
  <si>
    <t>GM1969</t>
  </si>
  <si>
    <t>GM1701</t>
  </si>
  <si>
    <t>GM0293</t>
  </si>
  <si>
    <t>Westervoort</t>
  </si>
  <si>
    <t>GM1950</t>
  </si>
  <si>
    <t>GM1783</t>
  </si>
  <si>
    <t>GM0098</t>
  </si>
  <si>
    <t>GM0189</t>
  </si>
  <si>
    <t>GM0296</t>
  </si>
  <si>
    <t>GM1696</t>
  </si>
  <si>
    <t>GM0352</t>
  </si>
  <si>
    <t>GM0294</t>
  </si>
  <si>
    <t>GM0873</t>
  </si>
  <si>
    <t>Woensdrecht</t>
  </si>
  <si>
    <t>GM0632</t>
  </si>
  <si>
    <t>GM1690</t>
  </si>
  <si>
    <t>GM0880</t>
  </si>
  <si>
    <t>GM0351</t>
  </si>
  <si>
    <t>GM0479</t>
  </si>
  <si>
    <t>GM0297</t>
  </si>
  <si>
    <t>GM0473</t>
  </si>
  <si>
    <t>Zandvoort</t>
  </si>
  <si>
    <t>GM0050</t>
  </si>
  <si>
    <t>GM0355</t>
  </si>
  <si>
    <t>GM0299</t>
  </si>
  <si>
    <t>GM0637</t>
  </si>
  <si>
    <t>GM0638</t>
  </si>
  <si>
    <t>GM1892</t>
  </si>
  <si>
    <t>GM0879</t>
  </si>
  <si>
    <t>GM0301</t>
  </si>
  <si>
    <t>GM1896</t>
  </si>
  <si>
    <t>GM0642</t>
  </si>
  <si>
    <t>GM0193</t>
  </si>
  <si>
    <t>None</t>
  </si>
  <si>
    <t>&lt; 2010</t>
  </si>
  <si>
    <t>YEAR</t>
  </si>
  <si>
    <t xml:space="preserve">Resale Partnership </t>
  </si>
  <si>
    <t>GreenChoice - aangesloten</t>
  </si>
  <si>
    <t>EVO - aangesloten</t>
  </si>
  <si>
    <t>om|nieuwe energie - aangesloten</t>
  </si>
  <si>
    <t xml:space="preserve">CEC </t>
  </si>
  <si>
    <t>Zonnedak PCR</t>
  </si>
  <si>
    <t>Zonnedak SCE (PCR)</t>
  </si>
  <si>
    <t>Zonnedak SDE</t>
  </si>
  <si>
    <t>Zonnedak SDE/PCR</t>
  </si>
  <si>
    <t>SUM Zonnedak Solar Roof Partnership</t>
  </si>
  <si>
    <t>BINARY Zonnedak Solar Roof Partnership</t>
  </si>
  <si>
    <t>Windpark 0%</t>
  </si>
  <si>
    <t>WP/0,47%</t>
  </si>
  <si>
    <t>WP/0,75%</t>
  </si>
  <si>
    <t>WP/4,55%</t>
  </si>
  <si>
    <t>WP/9%</t>
  </si>
  <si>
    <t>WP/10%</t>
  </si>
  <si>
    <t>WP/11%</t>
  </si>
  <si>
    <t>WP/12%</t>
  </si>
  <si>
    <t>WP/20%</t>
  </si>
  <si>
    <t>WP/25%</t>
  </si>
  <si>
    <t>WP/33%</t>
  </si>
  <si>
    <t>WP/36%</t>
  </si>
  <si>
    <t>WP/37%</t>
  </si>
  <si>
    <t>WP/44%</t>
  </si>
  <si>
    <t>WP/50%</t>
  </si>
  <si>
    <t>WP/51%</t>
  </si>
  <si>
    <t>WP/75%</t>
  </si>
  <si>
    <t>WP/90%</t>
  </si>
  <si>
    <t>WP/100%</t>
  </si>
  <si>
    <t>Zonnepark 0%</t>
  </si>
  <si>
    <t>ZP/0,0127272727272727</t>
  </si>
  <si>
    <t>ZP/0,0170454545454545</t>
  </si>
  <si>
    <t>ZP/0,0320943307824457</t>
  </si>
  <si>
    <t>ZP/0,0484630917657617</t>
  </si>
  <si>
    <t>ZP/0,0556962025316456</t>
  </si>
  <si>
    <t>ZP/0,0587471600129828</t>
  </si>
  <si>
    <t>ZP/0,106363636363636</t>
  </si>
  <si>
    <t>ZP/0,107272727272727</t>
  </si>
  <si>
    <t>ZP/0,141481481481481</t>
  </si>
  <si>
    <t>ZP/0,33</t>
  </si>
  <si>
    <t>ZP/0,447400736799018</t>
  </si>
  <si>
    <t>ZP/0,5</t>
  </si>
  <si>
    <t>ZP/0,51</t>
  </si>
  <si>
    <t>ZP/0,6</t>
  </si>
  <si>
    <t>ZP/0,66</t>
  </si>
  <si>
    <t>Zonnepark 100%</t>
  </si>
  <si>
    <t xml:space="preserve">SUM Zonnepark </t>
  </si>
  <si>
    <t>Zonnepark Partners</t>
  </si>
  <si>
    <t>Zonnepark binary</t>
  </si>
  <si>
    <t>Zonnepark SDE</t>
  </si>
  <si>
    <t>Zonnepark PCR</t>
  </si>
  <si>
    <t>Windpark SDE</t>
  </si>
  <si>
    <t xml:space="preserve">SUM Windpark </t>
  </si>
  <si>
    <t>Windpark binary</t>
  </si>
  <si>
    <t xml:space="preserve">Co-Ownership and Development Partnership (Windpark and Zonpark Binary) </t>
  </si>
  <si>
    <t>SUM Commercial Partnership (3 types)</t>
  </si>
  <si>
    <t>Commercial Partnership Binary</t>
  </si>
  <si>
    <t>CSP Zon Op Nederland</t>
  </si>
  <si>
    <t>CPA Izzy Projects</t>
  </si>
  <si>
    <t>CPA Prodeon</t>
  </si>
  <si>
    <t>CPA ProWind</t>
  </si>
  <si>
    <t xml:space="preserve">CSP NTx Duurzaam </t>
  </si>
  <si>
    <t>CSP Humsterland Energie</t>
  </si>
  <si>
    <t>CSP Energiecooperatie Limburg</t>
  </si>
  <si>
    <t>CSP &amp; CPA Energiewerkplaats</t>
  </si>
  <si>
    <t>CSP &amp; CPA  Solar Green Point</t>
  </si>
  <si>
    <t>CPA Solar Proactive</t>
  </si>
  <si>
    <t>CSP &amp; CPA Greenspread</t>
  </si>
  <si>
    <t>CSP &amp; CPA ECOOP</t>
  </si>
  <si>
    <t>CSP MORD</t>
  </si>
  <si>
    <t>CSP GrEK intm</t>
  </si>
  <si>
    <t>CSP AGEM</t>
  </si>
  <si>
    <t>CSP Cooperatie Expert</t>
  </si>
  <si>
    <t>CSP CORF Op Rozen</t>
  </si>
  <si>
    <t>CSP D2E</t>
  </si>
  <si>
    <t>CSP NLEC</t>
  </si>
  <si>
    <t>CSP Energie Duurzaam</t>
  </si>
  <si>
    <t>CSP Energiewerkplaats</t>
  </si>
  <si>
    <t>CSP ETG</t>
  </si>
  <si>
    <t>CSP CPA EVHB</t>
  </si>
  <si>
    <t>CSP Innax</t>
  </si>
  <si>
    <t>CSP InnoFundNL</t>
  </si>
  <si>
    <t>CSP Janszon</t>
  </si>
  <si>
    <t>CSP Kennemer Energie</t>
  </si>
  <si>
    <t>CSP Nijestee</t>
  </si>
  <si>
    <t xml:space="preserve">CSP Postcodestroom </t>
  </si>
  <si>
    <t>CPA Escozon</t>
  </si>
  <si>
    <t>CSP NL Energiecollectief</t>
  </si>
  <si>
    <t>CPA Groen Leven</t>
  </si>
  <si>
    <t>CSP RooftopEnergy</t>
  </si>
  <si>
    <t xml:space="preserve">CSP Soft Energy </t>
  </si>
  <si>
    <t xml:space="preserve">SUM Market Intermediary </t>
  </si>
  <si>
    <t>BINARY Market Intermediary</t>
  </si>
  <si>
    <t>Energie Samen Rivierenland</t>
  </si>
  <si>
    <t>Servicepunt Lokaal Limburg</t>
  </si>
  <si>
    <t>Federatie van Energiecoöperaties Zuidoost-Brabant</t>
  </si>
  <si>
    <t>Netwerk Hart van Brabant</t>
  </si>
  <si>
    <t>APEC</t>
  </si>
  <si>
    <t>Energie van Utrecht</t>
  </si>
  <si>
    <t>Platform Flevolandse Energiecooperaties</t>
  </si>
  <si>
    <t>Drentse Kei</t>
  </si>
  <si>
    <t>GREK</t>
  </si>
  <si>
    <t>Ús Koöperaasje</t>
  </si>
  <si>
    <t>Vereniging Energie Coöperaties Gelderland (VECG)</t>
  </si>
  <si>
    <t>Energie Samen</t>
  </si>
  <si>
    <t>Energie Samen Zuid Holland</t>
  </si>
  <si>
    <t>Energie Verbonden</t>
  </si>
  <si>
    <t>Rijnland Energie Cooperatie</t>
  </si>
  <si>
    <t>REScoop Limburg</t>
  </si>
  <si>
    <t>Duurzaam Den Haag</t>
  </si>
  <si>
    <t xml:space="preserve">SUM Umbrella Organisation </t>
  </si>
  <si>
    <t>Binary Umbrella Organisation</t>
  </si>
  <si>
    <t xml:space="preserve"> Stichting Soest Duurzaam/ Energie Actief Soest</t>
  </si>
  <si>
    <t>Aengwiden</t>
  </si>
  <si>
    <t>Almeerse Wind (Cooperatieve Vereniging U.A.)</t>
  </si>
  <si>
    <t>Amelander Energie Coöperatie</t>
  </si>
  <si>
    <t>Amsterdamse Energie Coöperatie U.A.</t>
  </si>
  <si>
    <t xml:space="preserve">BENG! Coöperatieve Biltse Energie Neutrale Gemeenschap BENG U.A. (Energiecoöperatie De Bilt)/ Biltstroom </t>
  </si>
  <si>
    <t>Blauwvinger Energie Coöperatief U.A. (coöperatie sinds 2017)</t>
  </si>
  <si>
    <t>EFO, GroenLeven, Greenchoice, Dekker Groep /// Encavis (= eigenaar), Greenchoice, EFO, KWS Roelofs</t>
  </si>
  <si>
    <t>Boksum energie(k)</t>
  </si>
  <si>
    <t>Borne Energie Coöperatie U.A.</t>
  </si>
  <si>
    <t xml:space="preserve">Bossche Windmolen West U.A., Coöperatieve Vereniging (BWW) </t>
  </si>
  <si>
    <t>s-Hertogenbosch</t>
  </si>
  <si>
    <t>Buitengewoon Duurzaam</t>
  </si>
  <si>
    <t>Burgerwindcooperatie Achterhoekse Wind Energie U.A.</t>
  </si>
  <si>
    <t>Burgerwindcoöperatie West-Betuwe B.A. (Betuwewind, tot 2018: Burgerwindcoöperatie Geldermalesen-Neerijen)</t>
  </si>
  <si>
    <t xml:space="preserve">Burgerwindpark de Spinder U.A., Coöperatieve Vereniging </t>
  </si>
  <si>
    <t>Collectieve Opwekinstallatie Coöperatie Zonnedael U.A.</t>
  </si>
  <si>
    <t>Cooperatie Bat Hal 12 Zevenaar U.A.</t>
  </si>
  <si>
    <t>Coöperatie Blomboogerd Tiel U.A.</t>
  </si>
  <si>
    <t>Coöperatie Bommelerwaar</t>
  </si>
  <si>
    <t>Coöperatie de Groene Hub</t>
  </si>
  <si>
    <t>Coöperatie DE Ramplaan U.A./ Spaargas</t>
  </si>
  <si>
    <t>Coöperatie Doarsmune Reduzum U.A./Stichting Wynmole Reduzum</t>
  </si>
  <si>
    <t>Coöperatie Duurzaam Leefbaar Lemelerveld</t>
  </si>
  <si>
    <t>Coöperatie Duurzaam Overloon!</t>
  </si>
  <si>
    <t>Boxmeer</t>
  </si>
  <si>
    <t>Coöperatie Duurzaam Singraven U.A.</t>
  </si>
  <si>
    <t>Denekamp</t>
  </si>
  <si>
    <t>Coöperatie Duurzaam Wergea</t>
  </si>
  <si>
    <t xml:space="preserve">Coöperatie Duurzame Energie Hellendoorn U.A./ Noaber &amp; Co (doorstart van Reggestroom (Coöperatie ReggeStroom voor Duurzaamheid U.A.) </t>
  </si>
  <si>
    <t xml:space="preserve">Coöperatie eCOBuren </t>
  </si>
  <si>
    <t>Coöperatie Elsendorp/ EnergiekElsendorp</t>
  </si>
  <si>
    <t xml:space="preserve">Coöperatie Energie Coöperatie WPN (voormalig: Windpower Nijmegen) U.A. </t>
  </si>
  <si>
    <t>Coöperatie Energiek Leiden U.A. (voorheen: Stichting)</t>
  </si>
  <si>
    <t>Coöperatie energieKansen U.A</t>
  </si>
  <si>
    <t>Cooperatie Energievoorvier U.A.</t>
  </si>
  <si>
    <t>Coöperatie Energyport Peelland U.A.</t>
  </si>
  <si>
    <t>Coöperatie Essenkracht U.A. (gelieerd: Stichting Essenkracht)</t>
  </si>
  <si>
    <t>Coöperatie Goed Veur Mekare u.a</t>
  </si>
  <si>
    <t>Coöperatie Groene Hart Energie U.A.</t>
  </si>
  <si>
    <t>Coöperatie Groenhofzicht U.A.</t>
  </si>
  <si>
    <t>Coöperatie GW Zonnestroom U.A.</t>
  </si>
  <si>
    <t>Coöperatie Haarse Zon  U.A.</t>
  </si>
  <si>
    <t>Coöperatie Hengelo Energie U.A.</t>
  </si>
  <si>
    <t>Coöperatie Het Gelders eiland U.A</t>
  </si>
  <si>
    <t>Coöperatie Hoeksche Waard Duurzaam</t>
  </si>
  <si>
    <t>Coöperatie Hoeve Biesland B.a.</t>
  </si>
  <si>
    <t>Delfgauw</t>
  </si>
  <si>
    <t>Coöperatie Hof van Twente op Rozen U.A.</t>
  </si>
  <si>
    <t>Goor</t>
  </si>
  <si>
    <t>Cooperatie Hot U.A. (voormalig: Coöperatie Duurzame Energie Haaren U.A.)</t>
  </si>
  <si>
    <t>Coöperatie Klavertje 4 Holsloot (in oprichting)</t>
  </si>
  <si>
    <t>SDE/PCR</t>
  </si>
  <si>
    <t>Cooperatie Lokaal Energie Opwekken Oegstgeest U.A. (LEOO)</t>
  </si>
  <si>
    <t>Coöperatie Nieuw Leusen Synergie</t>
  </si>
  <si>
    <t xml:space="preserve">Coöperatie Nieuwe Lansinger Stroom U.A. </t>
  </si>
  <si>
    <t>Cooperatie Notter Zuna U.A.</t>
  </si>
  <si>
    <t>Molenwaard</t>
  </si>
  <si>
    <t>Coöperatie O.G.G. Oxe Geeft Gas U.A.</t>
  </si>
  <si>
    <t>Coöperatie Op de Tip U.A.</t>
  </si>
  <si>
    <t>Cooperatie Poldermolen Wieringermeer U.A.</t>
  </si>
  <si>
    <t>Wieringerwerf</t>
  </si>
  <si>
    <t>Coöperatie Samen Duurzaam Projecten U.A.</t>
  </si>
  <si>
    <t>Cooperatie 't Zonnehuukske U.A.</t>
  </si>
  <si>
    <t>Venhorst</t>
  </si>
  <si>
    <t>Coöperatie Terneuzen-Biervliet U.A.</t>
  </si>
  <si>
    <t>Biervliet</t>
  </si>
  <si>
    <t>Coöperatie Terneuzen-Hoek U.A.</t>
  </si>
  <si>
    <t>Coöperatie Uitonsdak II U.A</t>
  </si>
  <si>
    <t>Coöperatie Uitonsdak U.A</t>
  </si>
  <si>
    <t>Coöperatie Um Zunst U.A.</t>
  </si>
  <si>
    <t xml:space="preserve">Coöperatie Veluwe-Energie </t>
  </si>
  <si>
    <t>Cooperatie Vereniging Kerkelanden Energie Neutraal U.A.</t>
  </si>
  <si>
    <t>Coöperatie Vlaardings Energie Collectief (VEC) U.A.</t>
  </si>
  <si>
    <t>Coöperatie VlieWaCo U.A. (Duijnwijk Gasvrij)</t>
  </si>
  <si>
    <t xml:space="preserve">Coöperatie Wageningen op Zon u.a </t>
  </si>
  <si>
    <t>Coöperatie Windenergie Waterland (CWW)</t>
  </si>
  <si>
    <t>Coöperatie Zon Kleine Veld 33a U.A.</t>
  </si>
  <si>
    <t>Coöperatie Zon op de Hilver U.A</t>
  </si>
  <si>
    <t>Coöperatie Zon op Macharen U.A.</t>
  </si>
  <si>
    <t>Cooperatie Zon Op Westenesch U.A.</t>
  </si>
  <si>
    <t>Coöperatie ZON4ONS U.A.</t>
  </si>
  <si>
    <t>Oldehove, Niehove, Oldehove, Saaksum, Ezinge, Noordhorn, Lauwerzijl, Zuurdijk, Den Ham, Warfhuizen en Houwerzijl</t>
  </si>
  <si>
    <t>Coöperatie Zonkracht Capelle U.A.</t>
  </si>
  <si>
    <t>Capelle aan den Ijssel</t>
  </si>
  <si>
    <t>Coöperatie Zonne Collectief Zeeland U.A.</t>
  </si>
  <si>
    <t>Cooperatie Zonnecollectief Tuindorp Hengelo U.A.</t>
  </si>
  <si>
    <t>Coöperatie Zonnedak de Korf U.A.</t>
  </si>
  <si>
    <t>Coöperatie Zonnedak Interpack U.A.</t>
  </si>
  <si>
    <t>Coöperatie Zonnehub U.A.</t>
  </si>
  <si>
    <t>Coöperatie Zonneklaar Doetinchem UA</t>
  </si>
  <si>
    <t>Cooperatie Zonnepark Het Reethse Veld U.A.</t>
  </si>
  <si>
    <t>Coöperatie Zonnespiegel U.A.</t>
  </si>
  <si>
    <t>Coöperatie Zonnig Duurzaam Opgewekt U.A.</t>
  </si>
  <si>
    <t>Coöperatie ZonSamen U.A.</t>
  </si>
  <si>
    <t>De Meern</t>
  </si>
  <si>
    <t>Cooperatief Allerzonst U.A.</t>
  </si>
  <si>
    <t xml:space="preserve">Coöperatieve Energievereniging Alex Energie U.A. </t>
  </si>
  <si>
    <t>Coöperatieve vereniging "Pekela Duurzaam" U.A.</t>
  </si>
  <si>
    <t>Cooperatieve Vereniging "Pingjum" U.A.</t>
  </si>
  <si>
    <t>Cooperatieve Vereniging D2e Geertruidenberg U.A.</t>
  </si>
  <si>
    <t xml:space="preserve">Geertruidenberg  </t>
  </si>
  <si>
    <t>Cooperatieve Vereniging D2e Houten U.A.</t>
  </si>
  <si>
    <t>Coöperatieve Vereniging Delen Duurzame Energie Vidosol U.A.</t>
  </si>
  <si>
    <t>Middelharnis</t>
  </si>
  <si>
    <t>Coöperatieve Vereniging Delen Duurzame Energie Woonsol U.A.</t>
  </si>
  <si>
    <t>Cooperatieve Vereniging Delen Duurzame Energie-Rijnhart Wonen U.A.</t>
  </si>
  <si>
    <t xml:space="preserve">Leiderdorp </t>
  </si>
  <si>
    <t>Cooperatieve Vereniging Delen Duurzame Energie-Woonkracht10 U.A.</t>
  </si>
  <si>
    <t>Coöperatieve vereniging 'DiemerWind' U.A.</t>
  </si>
  <si>
    <t xml:space="preserve">Diemen </t>
  </si>
  <si>
    <t>Coöperatieve Vereniging Dorp Centraal U.A.</t>
  </si>
  <si>
    <t>Coöperatieve vereniging Duurzaam Menterwolde U.A.</t>
  </si>
  <si>
    <t>Coöperatieve Vereniging Duurzaam Steenbergen U.A.</t>
  </si>
  <si>
    <t>Coöperatieve Vereniging Energie Pioniers Noordoostpolder U.A. (EPN)</t>
  </si>
  <si>
    <t>Coöperatieve vereniging Energiecoöperatie Beverwijk, genaamd 'EcoBeverwijk' U.A.</t>
  </si>
  <si>
    <t xml:space="preserve">Cooperatieve Vereniging Noaber-Energie U.A./ Noaber Energie Fonds </t>
  </si>
  <si>
    <t>Cooperatieve Vereniging Solar Green Point A15 Barendrecht U.A.</t>
  </si>
  <si>
    <t>Coöperatieve Vereniging Solar Green Point A20 Rotterdam U.A.</t>
  </si>
  <si>
    <t>Coöperatieve Vereniging Solar Green Point Cabfab - Den Haag U.A.</t>
  </si>
  <si>
    <t>Coöperatieve Vereniging Solar Green Point De Gruyter Fabriek U.A.</t>
  </si>
  <si>
    <t>Coöperatieve Vereniging Solar Green Point Den Haag eo U.A</t>
  </si>
  <si>
    <t>Cooperatieve Vereniging Solar Green Point Haarlemmermeer U.A</t>
  </si>
  <si>
    <t>Coöperatieve Vereniging Solar Green Point Woerden U.A.</t>
  </si>
  <si>
    <t>Cooperatieve Vereniging Solar Green Point Zon Op De Caegh U.A.</t>
  </si>
  <si>
    <t>Obdam</t>
  </si>
  <si>
    <t>Cooperatieve Vereniging Uwind U.A.</t>
  </si>
  <si>
    <t>Westvoorne</t>
  </si>
  <si>
    <t>Coöperatieve Vereniging Weesp Eco Energie U.A.</t>
  </si>
  <si>
    <t>Cooperatieve Vereniging Winddeler De Blauwe Reiger U.A.</t>
  </si>
  <si>
    <t>Cooperatieve Vereniging Winddeler De Boerenzwaluw U.A.</t>
  </si>
  <si>
    <t>Cooperatieve Vereniging Winddeler De Bonte Hen  U.A.</t>
  </si>
  <si>
    <t>Coöperatieve vereniging Winddeler De Grote Geert  U.A.</t>
  </si>
  <si>
    <t>Coöperatieve vereniging Winddeler De Jonge Held U.A.</t>
  </si>
  <si>
    <t>Cooperatieve Vereniging Winddeler De Ranke Zwaan  U.A.</t>
  </si>
  <si>
    <t>Cooperatieve Vereniging Winddeler De Vier Winden U.A.</t>
  </si>
  <si>
    <t>Cooperatieve Vereniging Winddeler De Witte Juffer  U.A.</t>
  </si>
  <si>
    <t>Coöperatieve Vereniging Winddeler het Rode Hert U.A.</t>
  </si>
  <si>
    <t>Coöperatieve vereniging Winddeler Het Vliegend Hert U.A.</t>
  </si>
  <si>
    <t>Cooperatieve Vereniging Winddeler Trouwe Wachter U.A.</t>
  </si>
  <si>
    <t xml:space="preserve">Coöperatieve Vereniging Zonnige Start U.A. (eerst Zonnige Toekomst </t>
  </si>
  <si>
    <t xml:space="preserve">Emmen </t>
  </si>
  <si>
    <t>Coöperatieve Vereniging Zuidenwind U.A.</t>
  </si>
  <si>
    <t>Cuijks Energie Collectief U.A., Coöperatieve Vereniging  (CEC)</t>
  </si>
  <si>
    <t xml:space="preserve">DaalmeerZon </t>
  </si>
  <si>
    <t>DASEN Den Andel en Saaxumhuizen energie neutraal!</t>
  </si>
  <si>
    <t>Winsum/ Den Andel</t>
  </si>
  <si>
    <t>De Biltste Energie Coöperatie U.A. (Bildtse Stroom)</t>
  </si>
  <si>
    <t>De Groene Reus (Duurzame Energie coöperatie Flevoland)</t>
  </si>
  <si>
    <t xml:space="preserve">Almere </t>
  </si>
  <si>
    <t>Doarps Enerzjy Weidum</t>
  </si>
  <si>
    <t>Dorpsbelangen Mensingeweer</t>
  </si>
  <si>
    <t>Duorsome Enerzjy Boalsert (DeBo)</t>
  </si>
  <si>
    <t>Duurzaam Beilen</t>
  </si>
  <si>
    <t>Duurzaam Haren (Duurzame Regio Haren U.A.)</t>
  </si>
  <si>
    <t xml:space="preserve">Duurzaam MarkenBinnen Coöperatie U.A. </t>
  </si>
  <si>
    <t>Duurzaam Ruinen - Dorpsbelangen Ruinen</t>
  </si>
  <si>
    <t>Duurzaam Uitgeest Energie Coöperatie U.A. (DUEC)</t>
  </si>
  <si>
    <t>Duurzame Energie Coöperatie Woonwaarts U.A.</t>
  </si>
  <si>
    <t>Duurzame Energie Coöperatie Zeist U.A (OM Zeist)</t>
  </si>
  <si>
    <t>Duurzame Energiecooperatie "Heerhugowaard U.A."</t>
  </si>
  <si>
    <t>EC Princenstroom</t>
  </si>
  <si>
    <t>ECHT Energie Coöperatie Hof van Twente</t>
  </si>
  <si>
    <t>Echt-Susteren Energie Coöperatie 'ECHT duurzaam' U.A//</t>
  </si>
  <si>
    <t>Ecomarke</t>
  </si>
  <si>
    <t>Eemstroom (Energiecoöperatie Amersfoort)</t>
  </si>
  <si>
    <t>Elix</t>
  </si>
  <si>
    <t xml:space="preserve">Emmeloord Opgewekt, Coöperatief Energie 8305 U.A. </t>
  </si>
  <si>
    <t>Emmeloord</t>
  </si>
  <si>
    <t>Energie Collectief  Goes PUUR/ Stichting Burger Initiatief Gemeente Goes EnergieCollectief (BIGG-EC)</t>
  </si>
  <si>
    <t>Energie Cooperatie 'De Sinneskeppers' U.A.</t>
  </si>
  <si>
    <t>Jistrum</t>
  </si>
  <si>
    <t>Energie coöperatie Doesburg (DoesWatt)</t>
  </si>
  <si>
    <t>Energie Coöperatie Dongeradeel U.A. (Coöperatieve vereniging) ECODON</t>
  </si>
  <si>
    <t>Energie Coöperatie Energized by Kramp U.A.</t>
  </si>
  <si>
    <t>Energie Coöperatie Epe (i.o)</t>
  </si>
  <si>
    <t>Energie Coöperatie Gouda</t>
  </si>
  <si>
    <t>Energie Cooperatie Goudse Panelen U.A.</t>
  </si>
  <si>
    <t>Energie Coöperatie Groen Waddinxveen U.A.</t>
  </si>
  <si>
    <t>Energie Coöperatie Lek en IJsselstroom U.A.</t>
  </si>
  <si>
    <t>Energie Coöperatie Loenen U.A. (eerst: Stichting Loenen Energie Neutraal)</t>
  </si>
  <si>
    <t>Energie Coöperatie Meierijstad U.A. (voorheen: Energie Schijndel)</t>
  </si>
  <si>
    <t>Energie Coöperatie Oostwold</t>
  </si>
  <si>
    <t>Energie Coöperatie Ternaard (Encoter)</t>
  </si>
  <si>
    <t xml:space="preserve">Ternaard/ Dokkum </t>
  </si>
  <si>
    <t>Energie Coöperatie Westerveld (ThuysGas, ThuysStrom) (in 2017: Diever i.o)</t>
  </si>
  <si>
    <t>Energie Cooperatie Zonnepark Bijvanck U.A.</t>
  </si>
  <si>
    <t>Energie Cooperatief West U.A.</t>
  </si>
  <si>
    <t>Energie Dongen Samen Duurzaam/ Coöperatieve Vereniging Samenwerkend Dongen U.A.</t>
  </si>
  <si>
    <t>Energie Transitie Cooperatie</t>
  </si>
  <si>
    <t>EnergieC Midden-Delfland U.A. (Coöperatieve vereniging)</t>
  </si>
  <si>
    <t>COPYCAT</t>
  </si>
  <si>
    <t>Energiecoöperatie  Hoogkamp Energie (i.o)</t>
  </si>
  <si>
    <t>Energiecoöperatie Achter de Hoven</t>
  </si>
  <si>
    <t>Energiecoöperatie Brabantse Wal</t>
  </si>
  <si>
    <t>Energiecoöperatie De Rips Zonnedak Ploegmakers U.A.</t>
  </si>
  <si>
    <t>Energiecoöperatie DEEL U.A.</t>
  </si>
  <si>
    <t>Energiecoöperatie Duurzaam Assen U.A.</t>
  </si>
  <si>
    <t>Energiecoöperatie EnergieK Onderdendam U.A. (voorheen: Energietransitie Onderdendam)</t>
  </si>
  <si>
    <t>Energiecooperatie Gelderland U.A.</t>
  </si>
  <si>
    <t>Energiecoöperatie GOED (eerst: Coöperatie Zon Op Alle Daken U.A.)</t>
  </si>
  <si>
    <t>Energiecoöperatie Hof op Rozen U.A.</t>
  </si>
  <si>
    <t xml:space="preserve">Energiecoöperatie Kollumerzwaag/Veenklooster </t>
  </si>
  <si>
    <t>Kollumerland</t>
  </si>
  <si>
    <t>Energiecooperatie Limburg U.A.</t>
  </si>
  <si>
    <t>Horn</t>
  </si>
  <si>
    <t>Energiecoöperatie Middelstroom</t>
  </si>
  <si>
    <t>Energiecooperatie Noord-Brabant U.A.</t>
  </si>
  <si>
    <t>Energiecoöperatie Rozenburg</t>
  </si>
  <si>
    <t>Energiecoöperatie Steenwijk</t>
  </si>
  <si>
    <t>Noord en midden Limburg</t>
  </si>
  <si>
    <t>Energie-Coöperatie Tholen Solar U.A</t>
  </si>
  <si>
    <t>Sint-Annaland</t>
  </si>
  <si>
    <t>Energiecoöperatie Woerden U.A. (gelieerd aan Stichting Duurzaam Woerden)</t>
  </si>
  <si>
    <t>Energiecoöperatie Woonwijk De Zeven Heuvelen U.A.</t>
  </si>
  <si>
    <t>Energiecoöperatie Zonland U.A.</t>
  </si>
  <si>
    <t>Energiecoöperatie Zonnedak Van Kessel Olie Milheeze U.A.</t>
  </si>
  <si>
    <t>Energiecoöperatief Midwolde U.A. (met Dorpsvereniging Midwolde-Pasop)</t>
  </si>
  <si>
    <t>Energiek Halderberge (Coöperatieve Vereniging)  U.A.</t>
  </si>
  <si>
    <t>Energiek Moerdijk (Coöperatieve Vereniging Samenwerkend Moerdijk U.A.)</t>
  </si>
  <si>
    <t>Energiek Velsen (Coöperatieve vereniging) U.A.</t>
  </si>
  <si>
    <t>Energie-N/ Stichting Samen Duurzaam Nieuwegein</t>
  </si>
  <si>
    <t>EnergieRijk Voorst</t>
  </si>
  <si>
    <t>Energietransitie Maashees</t>
  </si>
  <si>
    <t>Enerzjy Koöperaasje Wûnseradiel U.A.</t>
  </si>
  <si>
    <t>Allingawier</t>
  </si>
  <si>
    <t>Gebiedscoöperatie GCWijk 25</t>
  </si>
  <si>
    <t>Gebiedscoöperatie Groener Zoeterwoude (voorheen: Stichting Zoeterwoude Duurzaam 2030/ Zon op Zoeterwoude)</t>
  </si>
  <si>
    <t>Gelijk-Stroom</t>
  </si>
  <si>
    <t xml:space="preserve">GLOED Coöperatie GLOED (Garnwerd Lokaal Onafhankelijk en Duurzaam) </t>
  </si>
  <si>
    <t>Griene Mienskip Fryske Peallen</t>
  </si>
  <si>
    <t>Fonds Nieuwe Doen /// Gemeente Groningen</t>
  </si>
  <si>
    <t>Haarle Energie Neutraal (partner Noaber&amp;Co)</t>
  </si>
  <si>
    <t>Halteweg Energie Coöperatie U.A.</t>
  </si>
  <si>
    <t>Heiloo Energie</t>
  </si>
  <si>
    <t xml:space="preserve">Het Breedschap </t>
  </si>
  <si>
    <t>Hogelandster Energie Cooperatie (HEC), Coöperatieve vereniging</t>
  </si>
  <si>
    <t>De Marne/ Mensingeweer</t>
  </si>
  <si>
    <t>It Hasker Pompke</t>
  </si>
  <si>
    <t>Kennemer Kracht U.A. (voormalig Kennemer Energie koepelcoöperatie)</t>
  </si>
  <si>
    <t>Kennemerwind (Coöperatieve Windenergie Vereniging "Kennemerwind U.A.")</t>
  </si>
  <si>
    <t>Klokhuis</t>
  </si>
  <si>
    <t xml:space="preserve">KweekZon Coöperatieve Energie U.A. </t>
  </si>
  <si>
    <t>Leefbaar met Energie Feanwalden (LEF)</t>
  </si>
  <si>
    <t>Lokaal Energie Opwekken Oegstgeest</t>
  </si>
  <si>
    <t>MeerDelen</t>
  </si>
  <si>
    <t>Meerkracht / Coöperatieve Vereniging Meerkracht U.A.</t>
  </si>
  <si>
    <t>Meerwind, Coöperatieve Wind Energie Vereniging U.A.)</t>
  </si>
  <si>
    <t xml:space="preserve">NHEC/ Noord Hollandse Energie Coöperatie </t>
  </si>
  <si>
    <t>Noordenwind (Noordenwind, Vereniging ter bevordering van Duurzame Energie Nederland)</t>
  </si>
  <si>
    <t>NovioStroom</t>
  </si>
  <si>
    <t xml:space="preserve">Onze Zon (Amsterdam Noord) Energie </t>
  </si>
  <si>
    <t>OnzeZon Baarn Coöperatief U.A.</t>
  </si>
  <si>
    <t>OnzeZon Houten Coöperatief U.A.</t>
  </si>
  <si>
    <t>Oosterpoort</t>
  </si>
  <si>
    <t xml:space="preserve">Pesse Energie Neutraal </t>
  </si>
  <si>
    <t>PoppenwierEnergie</t>
  </si>
  <si>
    <t>Postcodestroom Cooperatief U.A.</t>
  </si>
  <si>
    <t>Rijnland Wind Coöperatie U.A. (Rijnland Energie)</t>
  </si>
  <si>
    <t>Samen Energie U.A. (voormalig: werkgroep  SoesterwijkWiek, Duurzaam Soetserkwartier)</t>
  </si>
  <si>
    <t>SON Energie</t>
  </si>
  <si>
    <t xml:space="preserve">Stedum Energie Cooperatie U.A. (Stec) eerst: Stedum Energie Neutraal) </t>
  </si>
  <si>
    <t>Sterk op Stroom; Energiecooperatie voor duurzame stroom in West Den Haag U.A.</t>
  </si>
  <si>
    <t>Stichting 50 tinten groen Assendorp/ Blauwe Roos</t>
  </si>
  <si>
    <t>Stichting Betuwe Energie (eerst: Stichting Zonnecollectief Overbetuwe)</t>
  </si>
  <si>
    <t>Stichting Duursaam Benoordenhout</t>
  </si>
  <si>
    <t xml:space="preserve">Stichting Duurzaam Laarbeek </t>
  </si>
  <si>
    <t>Stichting Duurzaam Woudenberg (gelieerd: ZonopWoudenberg)</t>
  </si>
  <si>
    <t>Stichting Duurzaam033</t>
  </si>
  <si>
    <t>Gemeente Wierden /// Investeerder (anoniem: 50% eigenaar)</t>
  </si>
  <si>
    <t>Stichting Hut van Mie/ Energie coöperatie Laren en Blaricum (i.o)</t>
  </si>
  <si>
    <t>Stichting Innovatief Zonne-energie-park Meeden (SIZEM)</t>
  </si>
  <si>
    <t xml:space="preserve">Stichting Platform Energieke Ronde Veners/ Zon op de Ronde Venen Coöperatief U.A./ Energiek Baambrugge </t>
  </si>
  <si>
    <t>Stichting Zon op GOUDasfalt (later: PCR-coöperatie)</t>
  </si>
  <si>
    <t>Streekenergie</t>
  </si>
  <si>
    <t>TexelEnergie</t>
  </si>
  <si>
    <t>Traais Energie Collectief, Cooperatieve Vereniging U.A.</t>
  </si>
  <si>
    <t>Uden Landerd Energie Coöperatie U.A.</t>
  </si>
  <si>
    <t>Uden</t>
  </si>
  <si>
    <t>Uden, Landerd</t>
  </si>
  <si>
    <t>Veenstroom/ Coöperatie Duurzame Energie Veenkoloniën</t>
  </si>
  <si>
    <t>Vereniging dorpsbelangen Schouwerzijl</t>
  </si>
  <si>
    <t>De Marne/ Schouwerzijl</t>
  </si>
  <si>
    <t>Vereniging Van Eigenaars De Getijden ( Veldstraat 2 en 4 te Nijmegen)</t>
  </si>
  <si>
    <t>Vereniging Zwik-EN (in oprichting)</t>
  </si>
  <si>
    <t>Vragender Coöperatief Energieneutraal (VCEN)</t>
  </si>
  <si>
    <t>Waardstroom (Vereniging)</t>
  </si>
  <si>
    <t>Waddenstroom</t>
  </si>
  <si>
    <t>Heteren</t>
  </si>
  <si>
    <t>Welschap</t>
  </si>
  <si>
    <t>Windcooperatie "De Wynroas Fan Reahus" U.A.</t>
  </si>
  <si>
    <t>Windcooperatie Andijk Gedeputeerde Laanweg U.A.</t>
  </si>
  <si>
    <t>Spanbroek (Andijk)</t>
  </si>
  <si>
    <t>Woltersumse Energie Cooperatie</t>
  </si>
  <si>
    <t>WPC Energie Coöperatie U.A.</t>
  </si>
  <si>
    <t>Zaanse Energie Koöperatie (ZEK)</t>
  </si>
  <si>
    <t>Zeeuwind (Coöperatieve Windenergie Vereniging Zeeuwind U.A.)</t>
  </si>
  <si>
    <t xml:space="preserve">Waterschap Brabantse Delta, Eneco, Maatschap Hopmans /// Dorpsraad Koudekerke/ Gemeente Veere </t>
  </si>
  <si>
    <t xml:space="preserve">ZeewoldeZon (Zeenergie (Coöperatieve vereniging Duurzame Energie Zeewolde) U.A) </t>
  </si>
  <si>
    <t>Ziedezonschijnt Cooperatie U.A.</t>
  </si>
  <si>
    <t>Zon Op "Le Petit Jardin" Cooperatie U.A.</t>
  </si>
  <si>
    <t>Zon Op Albatros Lamellen 2-4 Cooperatie U.A.</t>
  </si>
  <si>
    <t>Zon Op Amersfoort Cooperatie U.A.</t>
  </si>
  <si>
    <t>Zon op Amersfoort Coöperatie UA</t>
  </si>
  <si>
    <t>Zon op Amsterdam Coöperatie U.A.  (= Poppendam?)</t>
  </si>
  <si>
    <t>Zon Op Carreblok Cooperatie U.A.</t>
  </si>
  <si>
    <t>Zon op de Beemd Coöperatie U.A.</t>
  </si>
  <si>
    <t>Zon op de Meije Coöperatie U.A.</t>
  </si>
  <si>
    <t>Zon op de Nes aan de Amstel Coöperatie U.A.</t>
  </si>
  <si>
    <t xml:space="preserve">Zon op de Ronde Venen Coöperatief U.A. </t>
  </si>
  <si>
    <t>Zon op Edam-Volendam Coöperatie U.A.</t>
  </si>
  <si>
    <t xml:space="preserve">Zon op Heemstede Coöperatie U.A. </t>
  </si>
  <si>
    <t>Zon op Helmersbuurt Coöperatie U.A.</t>
  </si>
  <si>
    <t>Zon op Hendrik-Ido-Ambacht Coöperatie U.A.</t>
  </si>
  <si>
    <t>Zon Op Het Dok Cooperatie U.A.</t>
  </si>
  <si>
    <t>Zon Op Hoogland Cooperatie U.A.</t>
  </si>
  <si>
    <t>Zon op K&amp;N cooperatie U.A.</t>
  </si>
  <si>
    <t>Zon op Kattenburg Coöperatie U.A.</t>
  </si>
  <si>
    <t>Zon Op Krugerplein 8-A Tot en Met 16-D Cooperatie U.A.</t>
  </si>
  <si>
    <t>Zon op Landelijk Noord Coöperatie U.A.</t>
  </si>
  <si>
    <t>Zon op Leiden Coöperatie U.A.</t>
  </si>
  <si>
    <t>Zon op Leiderdorp Coöperatie U.A.</t>
  </si>
  <si>
    <t>Zon Op Leidschendam-Voorburg Cooperatie U.A.</t>
  </si>
  <si>
    <t>Zon Op Marjoleinstraat Cooperatie U.A.</t>
  </si>
  <si>
    <t>Zon op Marken Coöperatie U.A.</t>
  </si>
  <si>
    <t>Zon op Nijkerk, Nijkerkerveen, Hoevelaken, Locatie I U.A.</t>
  </si>
  <si>
    <t>Zon op Northgo Coöperatie U.A.</t>
  </si>
  <si>
    <t xml:space="preserve">Zon Op Ons Dorp Amsterdam Cooperatie U.A. </t>
  </si>
  <si>
    <t>Zon op Oud Zaandijk Coöperatie U.A.</t>
  </si>
  <si>
    <t>Zaandijk</t>
  </si>
  <si>
    <t>Zon op Poppendam Coöperatie U.A.</t>
  </si>
  <si>
    <t>Zon op Rijswijk Z-H Coöperatie U.A.</t>
  </si>
  <si>
    <t>Zon op Stadshoeve Coöperatie U.A.</t>
  </si>
  <si>
    <t>Zon op Stadshoeve Tinteltuin Coöperatie U.A.</t>
  </si>
  <si>
    <t>Zon op Theo Bosch Coöperatie U.A.</t>
  </si>
  <si>
    <t>Zon op Tuindorp Oostzaan Coöperatie U.A.</t>
  </si>
  <si>
    <t>Zon op Vilsteren U.A.</t>
  </si>
  <si>
    <t>Zon op Voorschoten Coöperatie U.A.</t>
  </si>
  <si>
    <t xml:space="preserve">Zon op Waterland U.A. </t>
  </si>
  <si>
    <t>Broek op Waterland</t>
  </si>
  <si>
    <t>Zon op Waternet Coöperatie U.A.</t>
  </si>
  <si>
    <t xml:space="preserve">Zon op Witte Pool Coöperatie U.A. </t>
  </si>
  <si>
    <t xml:space="preserve">Zon op Woerdense Verlaat Coöperatie U.A. </t>
  </si>
  <si>
    <t xml:space="preserve">Nieuwkoop </t>
  </si>
  <si>
    <t>Zon op Zeeburg cooperatie U.A</t>
  </si>
  <si>
    <t>Zon op Zoeterwoude Coöperatie U.A.</t>
  </si>
  <si>
    <t xml:space="preserve">Zon Op Zuid  </t>
  </si>
  <si>
    <t>Zon op Zuidplas Coöperatie U.A.</t>
  </si>
  <si>
    <t>Zon op Zwijndrecht 3331 cooperatie U.A.</t>
  </si>
  <si>
    <t xml:space="preserve">Zonne Energie Coöperatie  Hulst (Zuid) U.A. </t>
  </si>
  <si>
    <t>Sint Janssteen</t>
  </si>
  <si>
    <t>Zonne Energie Coöperatie Borsele-Ovezande (Klinkerduijn) U.A.</t>
  </si>
  <si>
    <t>heinkeszand</t>
  </si>
  <si>
    <t>Zonne Energie Coöperatie Hulst (Drankenhandel Pluym BV) U.A.</t>
  </si>
  <si>
    <t>Sint Jansteen</t>
  </si>
  <si>
    <t>Zonne Energie Coöperatie Hulst-Graauw (Ingels) U.A.</t>
  </si>
  <si>
    <t>Grauw/ Kuitaart</t>
  </si>
  <si>
    <t>Zonne Energie Cooperatie N.B. Kamperland (Sandee Groep) U.A.</t>
  </si>
  <si>
    <t>Kortgene</t>
  </si>
  <si>
    <t>Zonne Energie Coöperatie Noord-Beveland Wissenkerke (Cruyckelcreke) U.A.</t>
  </si>
  <si>
    <t>Zonne Energie Coöperatie Sluis - Breskens (Vooruit) U.A.</t>
  </si>
  <si>
    <t>Zonne Energie Coöperatie Sluis - Oostburg (Belderok) U.A.</t>
  </si>
  <si>
    <t>Zonne Energie Coöperatie Sluis - Retranchement (Belderok) U.A.</t>
  </si>
  <si>
    <t>Zonne Energie Cooperatie Sluis-Cadzand (Duinhof) U.A.</t>
  </si>
  <si>
    <t>Zonne Energie Coöperatie Sluis-Groede (Willemspolder) U.A.</t>
  </si>
  <si>
    <t>Zonne Energie Coöperatie Sluis-Schoondijke  U.A.</t>
  </si>
  <si>
    <t>Zonne Energie Coöperatie Terneuzen (vd Sneppen) U.A.</t>
  </si>
  <si>
    <t>Zonne Energie Coöperatie Veere-Oostkapelle (Het Kaslokaal) U.A.</t>
  </si>
  <si>
    <t>Zonne Energie Coöperatie Vliegveld Midden Zeeland (in oprichting)</t>
  </si>
  <si>
    <t>Zonne Energie Veere Coöperatie U.A.</t>
  </si>
  <si>
    <t>Zonnebuur Coöperatie U.A.</t>
  </si>
  <si>
    <t>Zonnecoöperatie Dakenstroom II U.A.</t>
  </si>
  <si>
    <t>Zonnecoöperatie Dakenstroom U.A.</t>
  </si>
  <si>
    <t>Zonnecoöperatie West Friesland U.A.</t>
  </si>
  <si>
    <t>Zonne-Energie Cooperatie Hulst (Tivoli Vastgoed) U.A.</t>
  </si>
  <si>
    <t>Clinge</t>
  </si>
  <si>
    <t>Zonne-Energie Cooperatie Kapelle (De Baar en Leendertse) U.A.</t>
  </si>
  <si>
    <t>LOC</t>
  </si>
  <si>
    <t xml:space="preserve">LOC </t>
  </si>
  <si>
    <t xml:space="preserve">Subsidized Solar Roof Partnership </t>
  </si>
  <si>
    <t>Market Intermediary</t>
  </si>
  <si>
    <t>Umbrella Organisation</t>
  </si>
  <si>
    <t xml:space="preserve"> </t>
  </si>
  <si>
    <t>Resale partnership</t>
  </si>
  <si>
    <t>Cooperative resale partnership</t>
  </si>
  <si>
    <t>Market intermediary / project developer</t>
  </si>
  <si>
    <t>Umbrella organisation</t>
  </si>
  <si>
    <t>Total</t>
  </si>
  <si>
    <t>total</t>
  </si>
  <si>
    <t>Year</t>
  </si>
  <si>
    <t>One</t>
  </si>
  <si>
    <t>Two</t>
  </si>
  <si>
    <t>Three</t>
  </si>
  <si>
    <t>professional_strategies</t>
  </si>
  <si>
    <t>gm_code</t>
  </si>
  <si>
    <t>region</t>
  </si>
  <si>
    <t>district</t>
  </si>
  <si>
    <t>total_strategies</t>
  </si>
  <si>
    <t>municipality_code</t>
  </si>
  <si>
    <t>province_code</t>
  </si>
  <si>
    <t>pv_code</t>
  </si>
  <si>
    <t>municipality_name</t>
  </si>
  <si>
    <t>province_name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</si>
</sst>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u/>
      <sz val="11"/>
      <name val="Aptos Narrow"/>
      <family val="2"/>
      <scheme val="minor"/>
    </font>
    <font>
      <b/>
      <sz val="11"/>
      <name val="Abadi Extra Light"/>
      <family val="2"/>
    </font>
    <font>
      <sz val="11"/>
      <name val="Abadi Extra Light"/>
      <family val="2"/>
    </font>
    <font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2" xfId="1" applyFont="1" applyBorder="1"/>
    <xf numFmtId="0" fontId="7" fillId="0" borderId="2" xfId="1" applyFont="1" applyBorder="1" applyAlignment="1">
      <alignment wrapText="1"/>
    </xf>
    <xf numFmtId="0" fontId="8" fillId="0" borderId="0" xfId="0" applyFont="1"/>
    <xf numFmtId="9" fontId="8" fillId="0" borderId="0" xfId="0" applyNumberFormat="1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0" fontId="4" fillId="0" borderId="0" xfId="0" applyFont="1"/>
    <xf numFmtId="0" fontId="12" fillId="0" borderId="0" xfId="0" applyFont="1"/>
    <xf numFmtId="0" fontId="13" fillId="0" borderId="0" xfId="0" applyFont="1"/>
    <xf numFmtId="9" fontId="11" fillId="0" borderId="0" xfId="2" applyFont="1" applyBorder="1"/>
    <xf numFmtId="0" fontId="14" fillId="0" borderId="0" xfId="0" applyFont="1"/>
    <xf numFmtId="0" fontId="11" fillId="3" borderId="0" xfId="0" applyFont="1" applyFill="1"/>
    <xf numFmtId="0" fontId="6" fillId="2" borderId="1" xfId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Percent" xfId="2" builtinId="5"/>
    <cellStyle name="Standaard_Gemeenten_alfabetisch_2022" xfId="1" xr:uid="{0A7547F9-19C6-4D03-BAE5-3800D62D2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Share of ECs being active in capacity strategies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professionalization_strategies!$A$710:$A$712</c:f>
              <c:strCache>
                <c:ptCount val="3"/>
                <c:pt idx="0">
                  <c:v>Umbrella organisation</c:v>
                </c:pt>
                <c:pt idx="1">
                  <c:v>Resale partnership</c:v>
                </c:pt>
                <c:pt idx="2">
                  <c:v>Market intermediary / project developer</c:v>
                </c:pt>
              </c:strCache>
            </c:strRef>
          </c:cat>
          <c:val>
            <c:numRef>
              <c:f>professionalization_strategies!$C$710:$C$712</c:f>
              <c:numCache>
                <c:formatCode>0%</c:formatCode>
                <c:ptCount val="3"/>
                <c:pt idx="0">
                  <c:v>0.59742120343839544</c:v>
                </c:pt>
                <c:pt idx="1">
                  <c:v>0.52005730659025784</c:v>
                </c:pt>
                <c:pt idx="2">
                  <c:v>0.26790830945558741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6-48F0-A5D6-88EB0772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322047"/>
        <c:axId val="199322527"/>
      </c:barChart>
      <c:catAx>
        <c:axId val="199322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22527"/>
        <c:crosses val="autoZero"/>
        <c:auto val="1"/>
        <c:lblAlgn val="ctr"/>
        <c:lblOffset val="100"/>
        <c:noMultiLvlLbl val="0"/>
      </c:catAx>
      <c:valAx>
        <c:axId val="19932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2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professionalization_strategies!$A$710:$A$712</c:f>
              <c:strCache>
                <c:ptCount val="3"/>
                <c:pt idx="0">
                  <c:v>Umbrella organisation</c:v>
                </c:pt>
                <c:pt idx="1">
                  <c:v>Resale partnership</c:v>
                </c:pt>
                <c:pt idx="2">
                  <c:v>Market intermediary / project developer</c:v>
                </c:pt>
              </c:strCache>
            </c:strRef>
          </c:cat>
          <c:val>
            <c:numRef>
              <c:f>professionalization_strategies!$C$710:$C$712</c:f>
              <c:numCache>
                <c:formatCode>0%</c:formatCode>
                <c:ptCount val="3"/>
                <c:pt idx="0">
                  <c:v>0.59742120343839544</c:v>
                </c:pt>
                <c:pt idx="1">
                  <c:v>0.52005730659025784</c:v>
                </c:pt>
                <c:pt idx="2">
                  <c:v>0.26790830945558741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EBC-99CE-35C7E00E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57407"/>
        <c:axId val="65057887"/>
      </c:barChart>
      <c:catAx>
        <c:axId val="6505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7887"/>
        <c:crosses val="autoZero"/>
        <c:auto val="1"/>
        <c:lblAlgn val="ctr"/>
        <c:lblOffset val="100"/>
        <c:noMultiLvlLbl val="0"/>
      </c:catAx>
      <c:valAx>
        <c:axId val="650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professionalization_strategies!$B$721</c:f>
              <c:strCache>
                <c:ptCount val="1"/>
                <c:pt idx="0">
                  <c:v>None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professionalization_strategies!$A$722:$A$734</c:f>
              <c:strCache>
                <c:ptCount val="13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strCache>
            </c:strRef>
          </c:cat>
          <c:val>
            <c:numRef>
              <c:f>professionalization_strategies!$B$722:$B$734</c:f>
              <c:numCache>
                <c:formatCode>General</c:formatCode>
                <c:ptCount val="13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12</c:v>
                </c:pt>
                <c:pt idx="8">
                  <c:v>14</c:v>
                </c:pt>
                <c:pt idx="9">
                  <c:v>27</c:v>
                </c:pt>
                <c:pt idx="10">
                  <c:v>25</c:v>
                </c:pt>
                <c:pt idx="11">
                  <c:v>13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C-4B35-9F6C-C7F7A5E8CE4F}"/>
            </c:ext>
          </c:extLst>
        </c:ser>
        <c:ser>
          <c:idx val="1"/>
          <c:order val="1"/>
          <c:tx>
            <c:strRef>
              <c:f>professionalization_strategies!$C$721</c:f>
              <c:strCache>
                <c:ptCount val="1"/>
                <c:pt idx="0">
                  <c:v>Resale partnership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professionalization_strategies!$A$722:$A$734</c:f>
              <c:strCache>
                <c:ptCount val="13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strCache>
            </c:strRef>
          </c:cat>
          <c:val>
            <c:numRef>
              <c:f>professionalization_strategies!$C$722:$C$734</c:f>
              <c:numCache>
                <c:formatCode>General</c:formatCode>
                <c:ptCount val="13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20</c:v>
                </c:pt>
                <c:pt idx="4">
                  <c:v>40</c:v>
                </c:pt>
                <c:pt idx="5">
                  <c:v>34</c:v>
                </c:pt>
                <c:pt idx="6">
                  <c:v>38</c:v>
                </c:pt>
                <c:pt idx="7">
                  <c:v>33</c:v>
                </c:pt>
                <c:pt idx="8">
                  <c:v>40</c:v>
                </c:pt>
                <c:pt idx="9">
                  <c:v>41</c:v>
                </c:pt>
                <c:pt idx="10">
                  <c:v>37</c:v>
                </c:pt>
                <c:pt idx="11">
                  <c:v>22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C-4B35-9F6C-C7F7A5E8CE4F}"/>
            </c:ext>
          </c:extLst>
        </c:ser>
        <c:ser>
          <c:idx val="2"/>
          <c:order val="2"/>
          <c:tx>
            <c:strRef>
              <c:f>professionalization_strategies!$D$721</c:f>
              <c:strCache>
                <c:ptCount val="1"/>
                <c:pt idx="0">
                  <c:v>Market intermediary / project developer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professionalization_strategies!$A$722:$A$734</c:f>
              <c:strCache>
                <c:ptCount val="13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strCache>
            </c:strRef>
          </c:cat>
          <c:val>
            <c:numRef>
              <c:f>professionalization_strategies!$D$722:$D$734</c:f>
              <c:numCache>
                <c:formatCode>General</c:formatCode>
                <c:ptCount val="13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22</c:v>
                </c:pt>
                <c:pt idx="5">
                  <c:v>23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29</c:v>
                </c:pt>
                <c:pt idx="10">
                  <c:v>11</c:v>
                </c:pt>
                <c:pt idx="11">
                  <c:v>5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BC-4B35-9F6C-C7F7A5E8CE4F}"/>
            </c:ext>
          </c:extLst>
        </c:ser>
        <c:ser>
          <c:idx val="3"/>
          <c:order val="3"/>
          <c:tx>
            <c:strRef>
              <c:f>professionalization_strategies!$E$721</c:f>
              <c:strCache>
                <c:ptCount val="1"/>
                <c:pt idx="0">
                  <c:v>Umbrella organisation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professionalization_strategies!$A$722:$A$734</c:f>
              <c:strCache>
                <c:ptCount val="13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strCache>
            </c:strRef>
          </c:cat>
          <c:val>
            <c:numRef>
              <c:f>professionalization_strategies!$E$722:$E$734</c:f>
              <c:numCache>
                <c:formatCode>General</c:formatCode>
                <c:ptCount val="13"/>
                <c:pt idx="0">
                  <c:v>12</c:v>
                </c:pt>
                <c:pt idx="1">
                  <c:v>3</c:v>
                </c:pt>
                <c:pt idx="2">
                  <c:v>10</c:v>
                </c:pt>
                <c:pt idx="3">
                  <c:v>18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43</c:v>
                </c:pt>
                <c:pt idx="8">
                  <c:v>48</c:v>
                </c:pt>
                <c:pt idx="9">
                  <c:v>60</c:v>
                </c:pt>
                <c:pt idx="10">
                  <c:v>40</c:v>
                </c:pt>
                <c:pt idx="11">
                  <c:v>28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BC-4B35-9F6C-C7F7A5E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557008"/>
        <c:axId val="450556048"/>
      </c:lineChart>
      <c:catAx>
        <c:axId val="4505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56048"/>
        <c:crosses val="autoZero"/>
        <c:auto val="1"/>
        <c:lblAlgn val="ctr"/>
        <c:lblOffset val="100"/>
        <c:noMultiLvlLbl val="0"/>
      </c:catAx>
      <c:valAx>
        <c:axId val="4505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5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283885</xdr:colOff>
      <xdr:row>704</xdr:row>
      <xdr:rowOff>209177</xdr:rowOff>
    </xdr:from>
    <xdr:to>
      <xdr:col>9</xdr:col>
      <xdr:colOff>896472</xdr:colOff>
      <xdr:row>713</xdr:row>
      <xdr:rowOff>26894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36E24-78BD-4FEA-90C6-756AD3473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201705</xdr:colOff>
      <xdr:row>704</xdr:row>
      <xdr:rowOff>77694</xdr:rowOff>
    </xdr:from>
    <xdr:to>
      <xdr:col>13</xdr:col>
      <xdr:colOff>291352</xdr:colOff>
      <xdr:row>712</xdr:row>
      <xdr:rowOff>310776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E3181-988C-40FF-8E38-B7F29D0F7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1867</xdr:colOff>
      <xdr:row>713</xdr:row>
      <xdr:rowOff>149411</xdr:rowOff>
    </xdr:from>
    <xdr:to>
      <xdr:col>17</xdr:col>
      <xdr:colOff>149412</xdr:colOff>
      <xdr:row>726</xdr:row>
      <xdr:rowOff>149412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263F90-D6F4-40E5-B7F3-68850E910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iasahub-my.sharepoint.com/personal/niamir_iiasa_ac_at/Documents/Students/Naud_YSSP/Data/Energy%20communities%20NL/energy_communitiesNL2023.xlsx" TargetMode="External"/><Relationship Id="rId1" Type="http://schemas.openxmlformats.org/officeDocument/2006/relationships/externalLinkPath" Target="https://iiasahub-my.sharepoint.com/personal/niamir_iiasa_ac_at/Documents/Students/Naud_YSSP/Data/Energy%20communities%20NL/energy_communitiesNL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ergy_communitiesNL2023"/>
      <sheetName val="energy community growth"/>
      <sheetName val="community_projects"/>
      <sheetName val="Blad1"/>
      <sheetName val="projects sorted to size"/>
      <sheetName val="projects_growth"/>
      <sheetName val="LOKALE ENERGIECOÖPERATIES"/>
      <sheetName val="PRODUCTIECOÖPERATIES"/>
      <sheetName val="SAMENWERKINGSVERBAND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5BFF-198D-45CA-83C8-3761BCCBD65C}">
  <dimension ref="A1:H580"/>
  <sheetViews>
    <sheetView tabSelected="1" workbookViewId="0">
      <selection activeCell="C17" sqref="C17"/>
    </sheetView>
  </sheetViews>
  <sheetFormatPr defaultRowHeight="14.25"/>
  <sheetData>
    <row r="1" spans="1:8">
      <c r="A1" t="s">
        <v>517</v>
      </c>
      <c r="B1" t="s">
        <v>513</v>
      </c>
      <c r="C1" t="s">
        <v>514</v>
      </c>
      <c r="D1" t="s">
        <v>515</v>
      </c>
      <c r="E1" t="s">
        <v>1303</v>
      </c>
      <c r="F1" t="s">
        <v>516</v>
      </c>
      <c r="G1" t="s">
        <v>518</v>
      </c>
      <c r="H1" t="s">
        <v>2205</v>
      </c>
    </row>
    <row r="2" spans="1:8">
      <c r="A2" t="s">
        <v>521</v>
      </c>
      <c r="B2" t="s">
        <v>0</v>
      </c>
      <c r="C2" t="s">
        <v>0</v>
      </c>
      <c r="D2" t="s">
        <v>519</v>
      </c>
      <c r="E2" t="str" cm="1">
        <f t="array" ref="E2">INDEX(municipalities!B:B, MATCH(D2,municipalities!C:C,0),0)</f>
        <v>GM1730</v>
      </c>
      <c r="F2" t="s">
        <v>520</v>
      </c>
      <c r="G2">
        <v>2014</v>
      </c>
      <c r="H2" cm="1">
        <f t="array" ref="H2">_xlfn.IFNA(INDEX(professionalization_strategies!G:G,MATCH(professionalization!$A2,professionalization_strategies!$A:$A,0),0),-99999)</f>
        <v>2</v>
      </c>
    </row>
    <row r="3" spans="1:8">
      <c r="A3" t="s">
        <v>523</v>
      </c>
      <c r="B3" t="s">
        <v>0</v>
      </c>
      <c r="C3" t="s">
        <v>0</v>
      </c>
      <c r="D3" t="s">
        <v>1</v>
      </c>
      <c r="E3" t="str" cm="1">
        <f t="array" ref="E3">INDEX(municipalities!B:B, MATCH(D3,municipalities!C:C,0),0)</f>
        <v>GM1680</v>
      </c>
      <c r="F3" t="s">
        <v>522</v>
      </c>
      <c r="G3">
        <v>2012</v>
      </c>
      <c r="H3" cm="1">
        <f t="array" ref="H3">_xlfn.IFNA(INDEX(professionalization_strategies!G:G,MATCH(professionalization!$A3,professionalization_strategies!$A:$A,0),0),-99999)</f>
        <v>2</v>
      </c>
    </row>
    <row r="4" spans="1:8">
      <c r="A4" t="s">
        <v>525</v>
      </c>
      <c r="B4" t="s">
        <v>0</v>
      </c>
      <c r="C4" t="s">
        <v>0</v>
      </c>
      <c r="D4" t="s">
        <v>11</v>
      </c>
      <c r="E4" t="str" cm="1">
        <f t="array" ref="E4">INDEX(municipalities!B:B, MATCH(D4,municipalities!C:C,0),0)</f>
        <v>GM1731</v>
      </c>
      <c r="F4" t="s">
        <v>524</v>
      </c>
      <c r="G4">
        <v>2015</v>
      </c>
      <c r="H4" cm="1">
        <f t="array" ref="H4">_xlfn.IFNA(INDEX(professionalization_strategies!G:G,MATCH(professionalization!$A4,professionalization_strategies!$A:$A,0),0),-99999)</f>
        <v>2</v>
      </c>
    </row>
    <row r="5" spans="1:8">
      <c r="A5" t="s">
        <v>526</v>
      </c>
      <c r="B5" t="s">
        <v>0</v>
      </c>
      <c r="C5" t="s">
        <v>0</v>
      </c>
      <c r="D5" t="s">
        <v>11</v>
      </c>
      <c r="E5" t="str" cm="1">
        <f t="array" ref="E5">INDEX(municipalities!B:B, MATCH(D5,municipalities!C:C,0),0)</f>
        <v>GM1731</v>
      </c>
      <c r="F5" t="s">
        <v>437</v>
      </c>
      <c r="G5">
        <v>2015</v>
      </c>
      <c r="H5" cm="1">
        <f t="array" ref="H5">_xlfn.IFNA(INDEX(professionalization_strategies!G:G,MATCH(professionalization!$A5,professionalization_strategies!$A:$A,0),0),-99999)</f>
        <v>2</v>
      </c>
    </row>
    <row r="6" spans="1:8">
      <c r="A6" t="s">
        <v>528</v>
      </c>
      <c r="B6" t="s">
        <v>0</v>
      </c>
      <c r="C6" t="s">
        <v>0</v>
      </c>
      <c r="D6" t="s">
        <v>11</v>
      </c>
      <c r="E6" t="str" cm="1">
        <f t="array" ref="E6">INDEX(municipalities!B:B, MATCH(D6,municipalities!C:C,0),0)</f>
        <v>GM1731</v>
      </c>
      <c r="F6" t="s">
        <v>527</v>
      </c>
      <c r="G6">
        <v>2018</v>
      </c>
      <c r="H6" cm="1">
        <f t="array" ref="H6">_xlfn.IFNA(INDEX(professionalization_strategies!G:G,MATCH(professionalization!$A6,professionalization_strategies!$A:$A,0),0),-99999)</f>
        <v>2</v>
      </c>
    </row>
    <row r="7" spans="1:8">
      <c r="A7" t="s">
        <v>530</v>
      </c>
      <c r="B7" t="s">
        <v>0</v>
      </c>
      <c r="C7" t="s">
        <v>0</v>
      </c>
      <c r="D7" t="s">
        <v>11</v>
      </c>
      <c r="E7" t="str" cm="1">
        <f t="array" ref="E7">INDEX(municipalities!B:B, MATCH(D7,municipalities!C:C,0),0)</f>
        <v>GM1731</v>
      </c>
      <c r="F7" t="s">
        <v>529</v>
      </c>
      <c r="G7">
        <v>2015</v>
      </c>
      <c r="H7" cm="1">
        <f t="array" ref="H7">_xlfn.IFNA(INDEX(professionalization_strategies!G:G,MATCH(professionalization!$A7,professionalization_strategies!$A:$A,0),0),-99999)</f>
        <v>2</v>
      </c>
    </row>
    <row r="8" spans="1:8">
      <c r="A8" t="s">
        <v>531</v>
      </c>
      <c r="B8" t="s">
        <v>0</v>
      </c>
      <c r="C8" t="s">
        <v>0</v>
      </c>
      <c r="D8" t="s">
        <v>2</v>
      </c>
      <c r="E8" t="str" cm="1">
        <f t="array" ref="E8">INDEX(municipalities!B:B, MATCH(D8,municipalities!C:C,0),0)</f>
        <v>GM0106</v>
      </c>
      <c r="G8">
        <v>2016</v>
      </c>
      <c r="H8" cm="1">
        <f t="array" ref="H8">_xlfn.IFNA(INDEX(professionalization_strategies!G:G,MATCH(professionalization!$A8,professionalization_strategies!$A:$A,0),0),-99999)</f>
        <v>-99999</v>
      </c>
    </row>
    <row r="9" spans="1:8">
      <c r="A9" t="s">
        <v>532</v>
      </c>
      <c r="B9" t="s">
        <v>0</v>
      </c>
      <c r="C9" t="s">
        <v>0</v>
      </c>
      <c r="D9" t="s">
        <v>519</v>
      </c>
      <c r="E9" t="str" cm="1">
        <f t="array" ref="E9">INDEX(municipalities!B:B, MATCH(D9,municipalities!C:C,0),0)</f>
        <v>GM1730</v>
      </c>
      <c r="G9">
        <v>2021</v>
      </c>
      <c r="H9" cm="1">
        <f t="array" ref="H9">_xlfn.IFNA(INDEX(professionalization_strategies!G:G,MATCH(professionalization!$A9,professionalization_strategies!$A:$A,0),0),-99999)</f>
        <v>-99999</v>
      </c>
    </row>
    <row r="10" spans="1:8">
      <c r="A10" t="s">
        <v>534</v>
      </c>
      <c r="B10" t="s">
        <v>0</v>
      </c>
      <c r="C10" t="s">
        <v>0</v>
      </c>
      <c r="D10" t="s">
        <v>12</v>
      </c>
      <c r="E10" t="str" cm="1">
        <f t="array" ref="E10">INDEX(municipalities!B:B, MATCH(D10,municipalities!C:C,0),0)</f>
        <v>GM1699</v>
      </c>
      <c r="F10" t="s">
        <v>533</v>
      </c>
      <c r="G10">
        <v>2023</v>
      </c>
      <c r="H10" cm="1">
        <f t="array" ref="H10">_xlfn.IFNA(INDEX(professionalization_strategies!G:G,MATCH(professionalization!$A10,professionalization_strategies!$A:$A,0),0),-99999)</f>
        <v>-99999</v>
      </c>
    </row>
    <row r="11" spans="1:8">
      <c r="A11" t="s">
        <v>536</v>
      </c>
      <c r="B11" t="s">
        <v>0</v>
      </c>
      <c r="C11" t="s">
        <v>0</v>
      </c>
      <c r="D11" t="s">
        <v>12</v>
      </c>
      <c r="E11" t="str" cm="1">
        <f t="array" ref="E11">INDEX(municipalities!B:B, MATCH(D11,municipalities!C:C,0),0)</f>
        <v>GM1699</v>
      </c>
      <c r="F11" t="s">
        <v>535</v>
      </c>
      <c r="G11">
        <v>2011</v>
      </c>
      <c r="H11" cm="1">
        <f t="array" ref="H11">_xlfn.IFNA(INDEX(professionalization_strategies!G:G,MATCH(professionalization!$A11,professionalization_strategies!$A:$A,0),0),-99999)</f>
        <v>2</v>
      </c>
    </row>
    <row r="12" spans="1:8">
      <c r="A12" t="s">
        <v>539</v>
      </c>
      <c r="B12" t="s">
        <v>0</v>
      </c>
      <c r="C12" t="s">
        <v>0</v>
      </c>
      <c r="D12" t="s">
        <v>537</v>
      </c>
      <c r="E12" t="str" cm="1">
        <f t="array" ref="E12">INDEX(municipalities!B:B, MATCH(D12,municipalities!C:C,0),0)</f>
        <v>GM1701</v>
      </c>
      <c r="F12" t="s">
        <v>538</v>
      </c>
      <c r="G12">
        <v>2017</v>
      </c>
      <c r="H12" cm="1">
        <f t="array" ref="H12">_xlfn.IFNA(INDEX(professionalization_strategies!G:G,MATCH(professionalization!$A12,professionalization_strategies!$A:$A,0),0),-99999)</f>
        <v>-99999</v>
      </c>
    </row>
    <row r="13" spans="1:8">
      <c r="A13" t="s">
        <v>540</v>
      </c>
      <c r="B13" t="s">
        <v>0</v>
      </c>
      <c r="C13" t="s">
        <v>0</v>
      </c>
      <c r="D13" t="s">
        <v>6</v>
      </c>
      <c r="E13" t="str" cm="1">
        <f t="array" ref="E13">INDEX(municipalities!B:B, MATCH(D13,municipalities!C:C,0),0)</f>
        <v>GM1690</v>
      </c>
      <c r="F13" t="s">
        <v>8</v>
      </c>
      <c r="G13">
        <v>2015</v>
      </c>
      <c r="H13" cm="1">
        <f t="array" ref="H13">_xlfn.IFNA(INDEX(professionalization_strategies!G:G,MATCH(professionalization!$A13,professionalization_strategies!$A:$A,0),0),-99999)</f>
        <v>1</v>
      </c>
    </row>
    <row r="14" spans="1:8">
      <c r="A14" t="s">
        <v>541</v>
      </c>
      <c r="B14" t="s">
        <v>0</v>
      </c>
      <c r="C14" t="s">
        <v>0</v>
      </c>
      <c r="D14" t="s">
        <v>6</v>
      </c>
      <c r="E14" t="str" cm="1">
        <f t="array" ref="E14">INDEX(municipalities!B:B, MATCH(D14,municipalities!C:C,0),0)</f>
        <v>GM1690</v>
      </c>
      <c r="F14" t="s">
        <v>7</v>
      </c>
      <c r="G14">
        <v>2021</v>
      </c>
      <c r="H14" cm="1">
        <f t="array" ref="H14">_xlfn.IFNA(INDEX(professionalization_strategies!G:G,MATCH(professionalization!$A14,professionalization_strategies!$A:$A,0),0),-99999)</f>
        <v>-99999</v>
      </c>
    </row>
    <row r="15" spans="1:8">
      <c r="A15" t="s">
        <v>543</v>
      </c>
      <c r="B15" t="s">
        <v>0</v>
      </c>
      <c r="C15" t="s">
        <v>0</v>
      </c>
      <c r="D15" t="s">
        <v>6</v>
      </c>
      <c r="E15" t="str" cm="1">
        <f t="array" ref="E15">INDEX(municipalities!B:B, MATCH(D15,municipalities!C:C,0),0)</f>
        <v>GM1690</v>
      </c>
      <c r="F15" t="s">
        <v>542</v>
      </c>
      <c r="G15">
        <v>2018</v>
      </c>
      <c r="H15" cm="1">
        <f t="array" ref="H15">_xlfn.IFNA(INDEX(professionalization_strategies!G:G,MATCH(professionalization!$A15,professionalization_strategies!$A:$A,0),0),-99999)</f>
        <v>1</v>
      </c>
    </row>
    <row r="16" spans="1:8">
      <c r="A16" t="s">
        <v>545</v>
      </c>
      <c r="B16" t="s">
        <v>0</v>
      </c>
      <c r="C16" t="s">
        <v>0</v>
      </c>
      <c r="D16" t="s">
        <v>411</v>
      </c>
      <c r="E16" t="str" cm="1">
        <f t="array" ref="E16">INDEX(municipalities!B:B, MATCH(D16,municipalities!C:C,0),0)</f>
        <v>GM0119</v>
      </c>
      <c r="F16" t="s">
        <v>544</v>
      </c>
      <c r="G16">
        <v>2018</v>
      </c>
      <c r="H16" cm="1">
        <f t="array" ref="H16">_xlfn.IFNA(INDEX(professionalization_strategies!G:G,MATCH(professionalization!$A16,professionalization_strategies!$A:$A,0),0),-99999)</f>
        <v>2</v>
      </c>
    </row>
    <row r="17" spans="1:8">
      <c r="A17" t="s">
        <v>546</v>
      </c>
      <c r="B17" t="s">
        <v>0</v>
      </c>
      <c r="C17" t="s">
        <v>0</v>
      </c>
      <c r="D17" t="s">
        <v>411</v>
      </c>
      <c r="E17" t="str" cm="1">
        <f t="array" ref="E17">INDEX(municipalities!B:B, MATCH(D17,municipalities!C:C,0),0)</f>
        <v>GM0119</v>
      </c>
      <c r="G17">
        <v>2021</v>
      </c>
      <c r="H17" cm="1">
        <f t="array" ref="H17">_xlfn.IFNA(INDEX(professionalization_strategies!G:G,MATCH(professionalization!$A17,professionalization_strategies!$A:$A,0),0),-99999)</f>
        <v>-99999</v>
      </c>
    </row>
    <row r="18" spans="1:8">
      <c r="A18" t="s">
        <v>548</v>
      </c>
      <c r="B18" t="s">
        <v>0</v>
      </c>
      <c r="C18" t="s">
        <v>0</v>
      </c>
      <c r="D18" t="s">
        <v>477</v>
      </c>
      <c r="E18" t="str" cm="1">
        <f t="array" ref="E18">INDEX(municipalities!B:B, MATCH(D18,municipalities!C:C,0),0)</f>
        <v>GM0118</v>
      </c>
      <c r="F18" t="s">
        <v>547</v>
      </c>
      <c r="G18">
        <v>2021</v>
      </c>
      <c r="H18" cm="1">
        <f t="array" ref="H18">_xlfn.IFNA(INDEX(professionalization_strategies!G:G,MATCH(professionalization!$A18,professionalization_strategies!$A:$A,0),0),-99999)</f>
        <v>-99999</v>
      </c>
    </row>
    <row r="19" spans="1:8">
      <c r="A19" t="s">
        <v>549</v>
      </c>
      <c r="B19" t="s">
        <v>0</v>
      </c>
      <c r="C19" t="s">
        <v>0</v>
      </c>
      <c r="D19" t="s">
        <v>6</v>
      </c>
      <c r="E19" t="str" cm="1">
        <f t="array" ref="E19">INDEX(municipalities!B:B, MATCH(D19,municipalities!C:C,0),0)</f>
        <v>GM1690</v>
      </c>
      <c r="F19" t="s">
        <v>9</v>
      </c>
      <c r="G19">
        <v>2022</v>
      </c>
      <c r="H19" cm="1">
        <f t="array" ref="H19">_xlfn.IFNA(INDEX(professionalization_strategies!G:G,MATCH(professionalization!$A19,professionalization_strategies!$A:$A,0),0),-99999)</f>
        <v>-99999</v>
      </c>
    </row>
    <row r="20" spans="1:8">
      <c r="A20" t="s">
        <v>550</v>
      </c>
      <c r="B20" t="s">
        <v>0</v>
      </c>
      <c r="C20" t="s">
        <v>0</v>
      </c>
      <c r="D20" t="s">
        <v>6</v>
      </c>
      <c r="E20" t="str" cm="1">
        <f t="array" ref="E20">INDEX(municipalities!B:B, MATCH(D20,municipalities!C:C,0),0)</f>
        <v>GM1690</v>
      </c>
      <c r="F20" t="s">
        <v>9</v>
      </c>
      <c r="G20">
        <v>2012</v>
      </c>
      <c r="H20" cm="1">
        <f t="array" ref="H20">_xlfn.IFNA(INDEX(professionalization_strategies!G:G,MATCH(professionalization!$A20,professionalization_strategies!$A:$A,0),0),-99999)</f>
        <v>2</v>
      </c>
    </row>
    <row r="21" spans="1:8">
      <c r="A21" t="s">
        <v>552</v>
      </c>
      <c r="B21" t="s">
        <v>0</v>
      </c>
      <c r="C21" t="s">
        <v>0</v>
      </c>
      <c r="D21" t="s">
        <v>3</v>
      </c>
      <c r="E21" t="str" cm="1">
        <f t="array" ref="E21">INDEX(municipalities!B:B, MATCH(D21,municipalities!C:C,0),0)</f>
        <v>GM0109</v>
      </c>
      <c r="F21" t="s">
        <v>551</v>
      </c>
      <c r="G21">
        <v>2022</v>
      </c>
      <c r="H21" cm="1">
        <f t="array" ref="H21">_xlfn.IFNA(INDEX(professionalization_strategies!G:G,MATCH(professionalization!$A21,professionalization_strategies!$A:$A,0),0),-99999)</f>
        <v>-99999</v>
      </c>
    </row>
    <row r="22" spans="1:8">
      <c r="A22" t="s">
        <v>553</v>
      </c>
      <c r="B22" t="s">
        <v>0</v>
      </c>
      <c r="C22" t="s">
        <v>0</v>
      </c>
      <c r="D22" t="s">
        <v>477</v>
      </c>
      <c r="E22" t="str" cm="1">
        <f t="array" ref="E22">INDEX(municipalities!B:B, MATCH(D22,municipalities!C:C,0),0)</f>
        <v>GM0118</v>
      </c>
      <c r="F22" t="s">
        <v>478</v>
      </c>
      <c r="G22">
        <v>2021</v>
      </c>
      <c r="H22" cm="1">
        <f t="array" ref="H22">_xlfn.IFNA(INDEX(professionalization_strategies!G:G,MATCH(professionalization!$A22,professionalization_strategies!$A:$A,0),0),-99999)</f>
        <v>-99999</v>
      </c>
    </row>
    <row r="23" spans="1:8">
      <c r="A23" t="s">
        <v>555</v>
      </c>
      <c r="B23" t="s">
        <v>0</v>
      </c>
      <c r="C23" t="s">
        <v>0</v>
      </c>
      <c r="D23" t="s">
        <v>10</v>
      </c>
      <c r="E23" t="str" cm="1">
        <f t="array" ref="E23">INDEX(municipalities!B:B, MATCH(D23,municipalities!C:C,0),0)</f>
        <v>GM0114</v>
      </c>
      <c r="F23" t="s">
        <v>554</v>
      </c>
      <c r="G23">
        <v>2018</v>
      </c>
      <c r="H23" cm="1">
        <f t="array" ref="H23">_xlfn.IFNA(INDEX(professionalization_strategies!G:G,MATCH(professionalization!$A23,professionalization_strategies!$A:$A,0),0),-99999)</f>
        <v>3</v>
      </c>
    </row>
    <row r="24" spans="1:8">
      <c r="A24" t="s">
        <v>557</v>
      </c>
      <c r="B24" t="s">
        <v>0</v>
      </c>
      <c r="C24" t="s">
        <v>0</v>
      </c>
      <c r="D24" t="s">
        <v>493</v>
      </c>
      <c r="E24" t="str" cm="1">
        <f t="array" ref="E24">INDEX(municipalities!B:B, MATCH(D24,municipalities!C:C,0),0)</f>
        <v>GM1681</v>
      </c>
      <c r="F24" t="s">
        <v>556</v>
      </c>
      <c r="G24">
        <v>2019</v>
      </c>
      <c r="H24" cm="1">
        <f t="array" ref="H24">_xlfn.IFNA(INDEX(professionalization_strategies!G:G,MATCH(professionalization!$A24,professionalization_strategies!$A:$A,0),0),-99999)</f>
        <v>1</v>
      </c>
    </row>
    <row r="25" spans="1:8">
      <c r="A25" t="s">
        <v>558</v>
      </c>
      <c r="B25" t="s">
        <v>0</v>
      </c>
      <c r="C25" t="s">
        <v>0</v>
      </c>
      <c r="D25" t="s">
        <v>3</v>
      </c>
      <c r="E25" t="str" cm="1">
        <f t="array" ref="E25">INDEX(municipalities!B:B, MATCH(D25,municipalities!C:C,0),0)</f>
        <v>GM0109</v>
      </c>
      <c r="F25" t="s">
        <v>4</v>
      </c>
      <c r="G25">
        <v>2018</v>
      </c>
      <c r="H25" cm="1">
        <f t="array" ref="H25">_xlfn.IFNA(INDEX(professionalization_strategies!G:G,MATCH(professionalization!$A25,professionalization_strategies!$A:$A,0),0),-99999)</f>
        <v>2</v>
      </c>
    </row>
    <row r="26" spans="1:8">
      <c r="A26" t="s">
        <v>560</v>
      </c>
      <c r="B26" t="s">
        <v>0</v>
      </c>
      <c r="C26" t="s">
        <v>0</v>
      </c>
      <c r="D26" t="s">
        <v>3</v>
      </c>
      <c r="E26" t="str" cm="1">
        <f t="array" ref="E26">INDEX(municipalities!B:B, MATCH(D26,municipalities!C:C,0),0)</f>
        <v>GM0109</v>
      </c>
      <c r="F26" t="s">
        <v>559</v>
      </c>
      <c r="G26">
        <v>2023</v>
      </c>
      <c r="H26" cm="1">
        <f t="array" ref="H26">_xlfn.IFNA(INDEX(professionalization_strategies!G:G,MATCH(professionalization!$A26,professionalization_strategies!$A:$A,0),0),-99999)</f>
        <v>-99999</v>
      </c>
    </row>
    <row r="27" spans="1:8">
      <c r="A27" t="s">
        <v>561</v>
      </c>
      <c r="B27" t="s">
        <v>0</v>
      </c>
      <c r="C27" t="s">
        <v>0</v>
      </c>
      <c r="D27" t="s">
        <v>10</v>
      </c>
      <c r="E27" t="str" cm="1">
        <f t="array" ref="E27">INDEX(municipalities!B:B, MATCH(D27,municipalities!C:C,0),0)</f>
        <v>GM0114</v>
      </c>
      <c r="G27">
        <v>2017</v>
      </c>
      <c r="H27" cm="1">
        <f t="array" ref="H27">_xlfn.IFNA(INDEX(professionalization_strategies!G:G,MATCH(professionalization!$A27,professionalization_strategies!$A:$A,0),0),-99999)</f>
        <v>-99999</v>
      </c>
    </row>
    <row r="28" spans="1:8">
      <c r="A28" t="s">
        <v>563</v>
      </c>
      <c r="B28" t="s">
        <v>13</v>
      </c>
      <c r="C28" t="s">
        <v>13</v>
      </c>
      <c r="D28" t="s">
        <v>15</v>
      </c>
      <c r="E28" t="str" cm="1">
        <f t="array" ref="E28">INDEX(municipalities!B:B, MATCH(D28,municipalities!C:C,0),0)</f>
        <v>GM0171</v>
      </c>
      <c r="F28" t="s">
        <v>562</v>
      </c>
      <c r="G28">
        <v>2014</v>
      </c>
      <c r="H28" cm="1">
        <f t="array" ref="H28">_xlfn.IFNA(INDEX(professionalization_strategies!G:G,MATCH(professionalization!$A28,professionalization_strategies!$A:$A,0),0),-99999)</f>
        <v>-99999</v>
      </c>
    </row>
    <row r="29" spans="1:8">
      <c r="A29" t="s">
        <v>564</v>
      </c>
      <c r="B29" t="s">
        <v>13</v>
      </c>
      <c r="C29" t="s">
        <v>13</v>
      </c>
      <c r="D29" t="s">
        <v>15</v>
      </c>
      <c r="E29" t="str" cm="1">
        <f t="array" ref="E29">INDEX(municipalities!B:B, MATCH(D29,municipalities!C:C,0),0)</f>
        <v>GM0171</v>
      </c>
      <c r="F29" t="s">
        <v>16</v>
      </c>
      <c r="G29">
        <v>2016</v>
      </c>
      <c r="H29" cm="1">
        <f t="array" ref="H29">_xlfn.IFNA(INDEX(professionalization_strategies!G:G,MATCH(professionalization!$A29,professionalization_strategies!$A:$A,0),0),-99999)</f>
        <v>1</v>
      </c>
    </row>
    <row r="30" spans="1:8">
      <c r="A30" t="s">
        <v>567</v>
      </c>
      <c r="B30" t="s">
        <v>13</v>
      </c>
      <c r="C30" t="s">
        <v>13</v>
      </c>
      <c r="D30" t="s">
        <v>565</v>
      </c>
      <c r="E30" t="str" cm="1">
        <f t="array" ref="E30">INDEX(municipalities!B:B, MATCH(D30,municipalities!C:C,0),0)</f>
        <v>GM0303</v>
      </c>
      <c r="F30" t="s">
        <v>566</v>
      </c>
      <c r="G30">
        <v>2021</v>
      </c>
      <c r="H30" cm="1">
        <f t="array" ref="H30">_xlfn.IFNA(INDEX(professionalization_strategies!G:G,MATCH(professionalization!$A30,professionalization_strategies!$A:$A,0),0),-99999)</f>
        <v>2</v>
      </c>
    </row>
    <row r="31" spans="1:8">
      <c r="A31" t="s">
        <v>568</v>
      </c>
      <c r="B31" t="s">
        <v>13</v>
      </c>
      <c r="C31" t="s">
        <v>13</v>
      </c>
      <c r="D31" t="s">
        <v>17</v>
      </c>
      <c r="E31" t="str" cm="1">
        <f t="array" ref="E31">INDEX(municipalities!B:B, MATCH(D31,municipalities!C:C,0),0)</f>
        <v>GM0050</v>
      </c>
      <c r="G31">
        <v>2017</v>
      </c>
      <c r="H31" cm="1">
        <f t="array" ref="H31">_xlfn.IFNA(INDEX(professionalization_strategies!G:G,MATCH(professionalization!$A31,professionalization_strategies!$A:$A,0),0),-99999)</f>
        <v>2</v>
      </c>
    </row>
    <row r="32" spans="1:8">
      <c r="A32" t="s">
        <v>569</v>
      </c>
      <c r="B32" t="s">
        <v>13</v>
      </c>
      <c r="C32" t="s">
        <v>13</v>
      </c>
      <c r="D32" t="s">
        <v>17</v>
      </c>
      <c r="E32" t="str" cm="1">
        <f t="array" ref="E32">INDEX(municipalities!B:B, MATCH(D32,municipalities!C:C,0),0)</f>
        <v>GM0050</v>
      </c>
      <c r="G32">
        <v>2011</v>
      </c>
      <c r="H32" cm="1">
        <f t="array" ref="H32">_xlfn.IFNA(INDEX(professionalization_strategies!G:G,MATCH(professionalization!$A32,professionalization_strategies!$A:$A,0),0),-99999)</f>
        <v>-99999</v>
      </c>
    </row>
    <row r="33" spans="1:8">
      <c r="A33" t="s">
        <v>570</v>
      </c>
      <c r="B33" t="s">
        <v>13</v>
      </c>
      <c r="C33" t="s">
        <v>13</v>
      </c>
      <c r="D33" t="s">
        <v>17</v>
      </c>
      <c r="E33" t="str" cm="1">
        <f t="array" ref="E33">INDEX(municipalities!B:B, MATCH(D33,municipalities!C:C,0),0)</f>
        <v>GM0050</v>
      </c>
      <c r="G33">
        <v>2023</v>
      </c>
      <c r="H33" cm="1">
        <f t="array" ref="H33">_xlfn.IFNA(INDEX(professionalization_strategies!G:G,MATCH(professionalization!$A33,professionalization_strategies!$A:$A,0),0),-99999)</f>
        <v>-99999</v>
      </c>
    </row>
    <row r="34" spans="1:8">
      <c r="A34" t="s">
        <v>571</v>
      </c>
      <c r="B34" t="s">
        <v>13</v>
      </c>
      <c r="C34" t="s">
        <v>13</v>
      </c>
      <c r="D34" t="s">
        <v>14</v>
      </c>
      <c r="E34" t="str" cm="1">
        <f t="array" ref="E34">INDEX(municipalities!B:B, MATCH(D34,municipalities!C:C,0),0)</f>
        <v>GM0034</v>
      </c>
      <c r="G34">
        <v>2015</v>
      </c>
      <c r="H34" cm="1">
        <f t="array" ref="H34">_xlfn.IFNA(INDEX(professionalization_strategies!G:G,MATCH(professionalization!$A34,professionalization_strategies!$A:$A,0),0),-99999)</f>
        <v>-99999</v>
      </c>
    </row>
    <row r="35" spans="1:8">
      <c r="A35" t="s">
        <v>572</v>
      </c>
      <c r="B35" t="s">
        <v>13</v>
      </c>
      <c r="C35" t="s">
        <v>13</v>
      </c>
      <c r="D35" t="s">
        <v>14</v>
      </c>
      <c r="E35" t="str" cm="1">
        <f t="array" ref="E35">INDEX(municipalities!B:B, MATCH(D35,municipalities!C:C,0),0)</f>
        <v>GM0034</v>
      </c>
      <c r="G35">
        <v>2012</v>
      </c>
      <c r="H35" cm="1">
        <f t="array" ref="H35">_xlfn.IFNA(INDEX(professionalization_strategies!G:G,MATCH(professionalization!$A35,professionalization_strategies!$A:$A,0),0),-99999)</f>
        <v>-99999</v>
      </c>
    </row>
    <row r="36" spans="1:8">
      <c r="A36" t="s">
        <v>574</v>
      </c>
      <c r="B36" t="s">
        <v>18</v>
      </c>
      <c r="C36" t="s">
        <v>18</v>
      </c>
      <c r="D36" t="s">
        <v>32</v>
      </c>
      <c r="E36" t="str" cm="1">
        <f t="array" ref="E36">INDEX(municipalities!B:B, MATCH(D36,municipalities!C:C,0),0)</f>
        <v>GM1970</v>
      </c>
      <c r="F36" t="s">
        <v>573</v>
      </c>
      <c r="G36">
        <v>2019</v>
      </c>
      <c r="H36" cm="1">
        <f t="array" ref="H36">_xlfn.IFNA(INDEX(professionalization_strategies!G:G,MATCH(professionalization!$A36,professionalization_strategies!$A:$A,0),0),-99999)</f>
        <v>-99999</v>
      </c>
    </row>
    <row r="37" spans="1:8">
      <c r="A37" t="s">
        <v>575</v>
      </c>
      <c r="B37" t="s">
        <v>18</v>
      </c>
      <c r="C37" t="s">
        <v>18</v>
      </c>
      <c r="D37" t="s">
        <v>32</v>
      </c>
      <c r="E37" t="str" cm="1">
        <f t="array" ref="E37">INDEX(municipalities!B:B, MATCH(D37,municipalities!C:C,0),0)</f>
        <v>GM1970</v>
      </c>
      <c r="F37" t="s">
        <v>35</v>
      </c>
      <c r="G37">
        <v>2015</v>
      </c>
      <c r="H37" cm="1">
        <f t="array" ref="H37">_xlfn.IFNA(INDEX(professionalization_strategies!G:G,MATCH(professionalization!$A37,professionalization_strategies!$A:$A,0),0),-99999)</f>
        <v>3</v>
      </c>
    </row>
    <row r="38" spans="1:8">
      <c r="A38" t="s">
        <v>576</v>
      </c>
      <c r="B38" t="s">
        <v>18</v>
      </c>
      <c r="C38" t="s">
        <v>18</v>
      </c>
      <c r="D38" t="s">
        <v>19</v>
      </c>
      <c r="E38" t="str" cm="1">
        <f t="array" ref="E38">INDEX(municipalities!B:B, MATCH(D38,municipalities!C:C,0),0)</f>
        <v>GM0059</v>
      </c>
      <c r="F38" t="s">
        <v>20</v>
      </c>
      <c r="G38">
        <v>2017</v>
      </c>
      <c r="H38" cm="1">
        <f t="array" ref="H38">_xlfn.IFNA(INDEX(professionalization_strategies!G:G,MATCH(professionalization!$A38,professionalization_strategies!$A:$A,0),0),-99999)</f>
        <v>3</v>
      </c>
    </row>
    <row r="39" spans="1:8">
      <c r="A39" t="s">
        <v>578</v>
      </c>
      <c r="B39" t="s">
        <v>18</v>
      </c>
      <c r="C39" t="s">
        <v>18</v>
      </c>
      <c r="D39" t="s">
        <v>19</v>
      </c>
      <c r="E39" t="str" cm="1">
        <f t="array" ref="E39">INDEX(municipalities!B:B, MATCH(D39,municipalities!C:C,0),0)</f>
        <v>GM0059</v>
      </c>
      <c r="F39" t="s">
        <v>577</v>
      </c>
      <c r="G39">
        <v>2016</v>
      </c>
      <c r="H39" cm="1">
        <f t="array" ref="H39">_xlfn.IFNA(INDEX(professionalization_strategies!G:G,MATCH(professionalization!$A39,professionalization_strategies!$A:$A,0),0),-99999)</f>
        <v>0</v>
      </c>
    </row>
    <row r="40" spans="1:8">
      <c r="A40" t="s">
        <v>580</v>
      </c>
      <c r="B40" t="s">
        <v>18</v>
      </c>
      <c r="C40" t="s">
        <v>18</v>
      </c>
      <c r="D40" t="s">
        <v>22</v>
      </c>
      <c r="E40" t="str" cm="1">
        <f t="array" ref="E40">INDEX(municipalities!B:B, MATCH(D40,municipalities!C:C,0),0)</f>
        <v>GM1891</v>
      </c>
      <c r="F40" t="s">
        <v>579</v>
      </c>
      <c r="G40">
        <v>2022</v>
      </c>
      <c r="H40" cm="1">
        <f t="array" ref="H40">_xlfn.IFNA(INDEX(professionalization_strategies!G:G,MATCH(professionalization!$A40,professionalization_strategies!$A:$A,0),0),-99999)</f>
        <v>-99999</v>
      </c>
    </row>
    <row r="41" spans="1:8">
      <c r="A41" t="s">
        <v>581</v>
      </c>
      <c r="B41" t="s">
        <v>18</v>
      </c>
      <c r="C41" t="s">
        <v>18</v>
      </c>
      <c r="D41" t="s">
        <v>49</v>
      </c>
      <c r="E41" t="str" cm="1">
        <f t="array" ref="E41">INDEX(municipalities!B:B, MATCH(D41,municipalities!C:C,0),0)</f>
        <v>GM0737</v>
      </c>
      <c r="F41" t="s">
        <v>445</v>
      </c>
      <c r="G41">
        <v>2014</v>
      </c>
      <c r="H41" cm="1">
        <f t="array" ref="H41">_xlfn.IFNA(INDEX(professionalization_strategies!G:G,MATCH(professionalization!$A41,professionalization_strategies!$A:$A,0),0),-99999)</f>
        <v>2</v>
      </c>
    </row>
    <row r="42" spans="1:8">
      <c r="A42" t="s">
        <v>582</v>
      </c>
      <c r="B42" t="s">
        <v>18</v>
      </c>
      <c r="C42" t="s">
        <v>18</v>
      </c>
      <c r="D42" t="s">
        <v>49</v>
      </c>
      <c r="E42" t="str" cm="1">
        <f t="array" ref="E42">INDEX(municipalities!B:B, MATCH(D42,municipalities!C:C,0),0)</f>
        <v>GM0737</v>
      </c>
      <c r="F42" t="s">
        <v>50</v>
      </c>
      <c r="G42">
        <v>2019</v>
      </c>
      <c r="H42" cm="1">
        <f t="array" ref="H42">_xlfn.IFNA(INDEX(professionalization_strategies!G:G,MATCH(professionalization!$A42,professionalization_strategies!$A:$A,0),0),-99999)</f>
        <v>3</v>
      </c>
    </row>
    <row r="43" spans="1:8">
      <c r="A43" t="s">
        <v>584</v>
      </c>
      <c r="B43" t="s">
        <v>18</v>
      </c>
      <c r="C43" t="s">
        <v>18</v>
      </c>
      <c r="D43" t="s">
        <v>49</v>
      </c>
      <c r="E43" t="str" cm="1">
        <f t="array" ref="E43">INDEX(municipalities!B:B, MATCH(D43,municipalities!C:C,0),0)</f>
        <v>GM0737</v>
      </c>
      <c r="F43" t="s">
        <v>583</v>
      </c>
      <c r="G43">
        <v>2020</v>
      </c>
      <c r="H43" cm="1">
        <f t="array" ref="H43">_xlfn.IFNA(INDEX(professionalization_strategies!G:G,MATCH(professionalization!$A43,professionalization_strategies!$A:$A,0),0),-99999)</f>
        <v>0</v>
      </c>
    </row>
    <row r="44" spans="1:8">
      <c r="A44" t="s">
        <v>585</v>
      </c>
      <c r="B44" t="s">
        <v>18</v>
      </c>
      <c r="C44" t="s">
        <v>18</v>
      </c>
      <c r="D44" t="s">
        <v>38</v>
      </c>
      <c r="E44" t="str" cm="1">
        <f t="array" ref="E44">INDEX(municipalities!B:B, MATCH(D44,municipalities!C:C,0),0)</f>
        <v>GM0086</v>
      </c>
      <c r="F44" t="s">
        <v>442</v>
      </c>
      <c r="G44">
        <v>2015</v>
      </c>
      <c r="H44" cm="1">
        <f t="array" ref="H44">_xlfn.IFNA(INDEX(professionalization_strategies!G:G,MATCH(professionalization!$A44,professionalization_strategies!$A:$A,0),0),-99999)</f>
        <v>3</v>
      </c>
    </row>
    <row r="45" spans="1:8">
      <c r="A45" t="s">
        <v>586</v>
      </c>
      <c r="B45" t="s">
        <v>18</v>
      </c>
      <c r="C45" t="s">
        <v>18</v>
      </c>
      <c r="D45" t="s">
        <v>38</v>
      </c>
      <c r="E45" t="str" cm="1">
        <f t="array" ref="E45">INDEX(municipalities!B:B, MATCH(D45,municipalities!C:C,0),0)</f>
        <v>GM0086</v>
      </c>
      <c r="F45" t="s">
        <v>39</v>
      </c>
      <c r="G45">
        <v>2020</v>
      </c>
      <c r="H45" cm="1">
        <f t="array" ref="H45">_xlfn.IFNA(INDEX(professionalization_strategies!G:G,MATCH(professionalization!$A45,professionalization_strategies!$A:$A,0),0),-99999)</f>
        <v>2</v>
      </c>
    </row>
    <row r="46" spans="1:8">
      <c r="A46" t="s">
        <v>587</v>
      </c>
      <c r="B46" t="s">
        <v>18</v>
      </c>
      <c r="C46" t="s">
        <v>18</v>
      </c>
      <c r="D46" t="s">
        <v>38</v>
      </c>
      <c r="E46" t="str" cm="1">
        <f t="array" ref="E46">INDEX(municipalities!B:B, MATCH(D46,municipalities!C:C,0),0)</f>
        <v>GM0086</v>
      </c>
      <c r="F46" t="s">
        <v>40</v>
      </c>
      <c r="G46">
        <v>2015</v>
      </c>
      <c r="H46" cm="1">
        <f t="array" ref="H46">_xlfn.IFNA(INDEX(professionalization_strategies!G:G,MATCH(professionalization!$A46,professionalization_strategies!$A:$A,0),0),-99999)</f>
        <v>3</v>
      </c>
    </row>
    <row r="47" spans="1:8">
      <c r="A47" t="s">
        <v>588</v>
      </c>
      <c r="B47" t="s">
        <v>18</v>
      </c>
      <c r="C47" t="s">
        <v>18</v>
      </c>
      <c r="D47" t="s">
        <v>41</v>
      </c>
      <c r="E47" t="str" cm="1">
        <f t="array" ref="E47">INDEX(municipalities!B:B, MATCH(D47,municipalities!C:C,0),0)</f>
        <v>GM0088</v>
      </c>
      <c r="F47" t="s">
        <v>41</v>
      </c>
      <c r="G47">
        <v>2014</v>
      </c>
      <c r="H47" cm="1">
        <f t="array" ref="H47">_xlfn.IFNA(INDEX(professionalization_strategies!G:G,MATCH(professionalization!$A47,professionalization_strategies!$A:$A,0),0),-99999)</f>
        <v>3</v>
      </c>
    </row>
    <row r="48" spans="1:8">
      <c r="A48" t="s">
        <v>589</v>
      </c>
      <c r="B48" t="s">
        <v>18</v>
      </c>
      <c r="C48" t="s">
        <v>18</v>
      </c>
      <c r="D48" t="s">
        <v>21</v>
      </c>
      <c r="E48" t="str" cm="1">
        <f t="array" ref="E48">INDEX(municipalities!B:B, MATCH(D48,municipalities!C:C,0),0)</f>
        <v>GM0060</v>
      </c>
      <c r="G48">
        <v>2009</v>
      </c>
      <c r="H48" cm="1">
        <f t="array" ref="H48">_xlfn.IFNA(INDEX(professionalization_strategies!G:G,MATCH(professionalization!$A48,professionalization_strategies!$A:$A,0),0),-99999)</f>
        <v>-99999</v>
      </c>
    </row>
    <row r="49" spans="1:8">
      <c r="A49" t="s">
        <v>591</v>
      </c>
      <c r="B49" t="s">
        <v>18</v>
      </c>
      <c r="C49" t="s">
        <v>18</v>
      </c>
      <c r="D49" t="s">
        <v>32</v>
      </c>
      <c r="E49" t="str" cm="1">
        <f t="array" ref="E49">INDEX(municipalities!B:B, MATCH(D49,municipalities!C:C,0),0)</f>
        <v>GM1970</v>
      </c>
      <c r="F49" t="s">
        <v>590</v>
      </c>
      <c r="G49">
        <v>2014</v>
      </c>
      <c r="H49" cm="1">
        <f t="array" ref="H49">_xlfn.IFNA(INDEX(professionalization_strategies!G:G,MATCH(professionalization!$A49,professionalization_strategies!$A:$A,0),0),-99999)</f>
        <v>-99999</v>
      </c>
    </row>
    <row r="50" spans="1:8">
      <c r="A50" t="s">
        <v>592</v>
      </c>
      <c r="B50" t="s">
        <v>18</v>
      </c>
      <c r="C50" t="s">
        <v>18</v>
      </c>
      <c r="D50" t="s">
        <v>32</v>
      </c>
      <c r="E50" t="str" cm="1">
        <f t="array" ref="E50">INDEX(municipalities!B:B, MATCH(D50,municipalities!C:C,0),0)</f>
        <v>GM1970</v>
      </c>
      <c r="F50" t="s">
        <v>33</v>
      </c>
      <c r="G50">
        <v>2018</v>
      </c>
      <c r="H50" cm="1">
        <f t="array" ref="H50">_xlfn.IFNA(INDEX(professionalization_strategies!G:G,MATCH(professionalization!$A50,professionalization_strategies!$A:$A,0),0),-99999)</f>
        <v>3</v>
      </c>
    </row>
    <row r="51" spans="1:8">
      <c r="A51" t="s">
        <v>594</v>
      </c>
      <c r="B51" t="s">
        <v>18</v>
      </c>
      <c r="C51" t="s">
        <v>18</v>
      </c>
      <c r="D51" t="s">
        <v>32</v>
      </c>
      <c r="E51" t="str" cm="1">
        <f t="array" ref="E51">INDEX(municipalities!B:B, MATCH(D51,municipalities!C:C,0),0)</f>
        <v>GM1970</v>
      </c>
      <c r="F51" t="s">
        <v>593</v>
      </c>
      <c r="G51">
        <v>2013</v>
      </c>
      <c r="H51" cm="1">
        <f t="array" ref="H51">_xlfn.IFNA(INDEX(professionalization_strategies!G:G,MATCH(professionalization!$A51,professionalization_strategies!$A:$A,0),0),-99999)</f>
        <v>-99999</v>
      </c>
    </row>
    <row r="52" spans="1:8">
      <c r="A52" t="s">
        <v>595</v>
      </c>
      <c r="B52" t="s">
        <v>18</v>
      </c>
      <c r="C52" t="s">
        <v>18</v>
      </c>
      <c r="D52" t="s">
        <v>28</v>
      </c>
      <c r="E52" t="str" cm="1">
        <f t="array" ref="E52">INDEX(municipalities!B:B, MATCH(D52,municipalities!C:C,0),0)</f>
        <v>GM0080</v>
      </c>
      <c r="F52" t="s">
        <v>441</v>
      </c>
      <c r="G52">
        <v>2016</v>
      </c>
      <c r="H52" cm="1">
        <f t="array" ref="H52">_xlfn.IFNA(INDEX(professionalization_strategies!G:G,MATCH(professionalization!$A52,professionalization_strategies!$A:$A,0),0),-99999)</f>
        <v>2</v>
      </c>
    </row>
    <row r="53" spans="1:8">
      <c r="A53" t="s">
        <v>597</v>
      </c>
      <c r="B53" t="s">
        <v>18</v>
      </c>
      <c r="C53" t="s">
        <v>18</v>
      </c>
      <c r="D53" t="s">
        <v>52</v>
      </c>
      <c r="E53" t="str" cm="1">
        <f t="array" ref="E53">INDEX(municipalities!B:B, MATCH(D53,municipalities!C:C,0),0)</f>
        <v>GM1949</v>
      </c>
      <c r="F53" t="s">
        <v>596</v>
      </c>
      <c r="G53">
        <v>2014</v>
      </c>
      <c r="H53" cm="1">
        <f t="array" ref="H53">_xlfn.IFNA(INDEX(professionalization_strategies!G:G,MATCH(professionalization!$A53,professionalization_strategies!$A:$A,0),0),-99999)</f>
        <v>-99999</v>
      </c>
    </row>
    <row r="54" spans="1:8">
      <c r="A54" t="s">
        <v>598</v>
      </c>
      <c r="B54" t="s">
        <v>18</v>
      </c>
      <c r="C54" t="s">
        <v>18</v>
      </c>
      <c r="D54" t="s">
        <v>32</v>
      </c>
      <c r="E54" t="str" cm="1">
        <f t="array" ref="E54">INDEX(municipalities!B:B, MATCH(D54,municipalities!C:C,0),0)</f>
        <v>GM1970</v>
      </c>
      <c r="F54" t="s">
        <v>34</v>
      </c>
      <c r="G54">
        <v>2015</v>
      </c>
      <c r="H54" cm="1">
        <f t="array" ref="H54">_xlfn.IFNA(INDEX(professionalization_strategies!G:G,MATCH(professionalization!$A54,professionalization_strategies!$A:$A,0),0),-99999)</f>
        <v>3</v>
      </c>
    </row>
    <row r="55" spans="1:8">
      <c r="A55" t="s">
        <v>600</v>
      </c>
      <c r="B55" t="s">
        <v>18</v>
      </c>
      <c r="C55" t="s">
        <v>18</v>
      </c>
      <c r="D55" t="s">
        <v>49</v>
      </c>
      <c r="E55" t="str" cm="1">
        <f t="array" ref="E55">INDEX(municipalities!B:B, MATCH(D55,municipalities!C:C,0),0)</f>
        <v>GM0737</v>
      </c>
      <c r="F55" t="s">
        <v>599</v>
      </c>
      <c r="G55">
        <v>2014</v>
      </c>
      <c r="H55" cm="1">
        <f t="array" ref="H55">_xlfn.IFNA(INDEX(professionalization_strategies!G:G,MATCH(professionalization!$A55,professionalization_strategies!$A:$A,0),0),-99999)</f>
        <v>3</v>
      </c>
    </row>
    <row r="56" spans="1:8">
      <c r="A56" t="s">
        <v>602</v>
      </c>
      <c r="B56" t="s">
        <v>18</v>
      </c>
      <c r="C56" t="s">
        <v>18</v>
      </c>
      <c r="D56" t="s">
        <v>28</v>
      </c>
      <c r="E56" t="str" cm="1">
        <f t="array" ref="E56">INDEX(municipalities!B:B, MATCH(D56,municipalities!C:C,0),0)</f>
        <v>GM0080</v>
      </c>
      <c r="F56" t="s">
        <v>601</v>
      </c>
      <c r="G56">
        <v>2019</v>
      </c>
      <c r="H56" cm="1">
        <f t="array" ref="H56">_xlfn.IFNA(INDEX(professionalization_strategies!G:G,MATCH(professionalization!$A56,professionalization_strategies!$A:$A,0),0),-99999)</f>
        <v>2</v>
      </c>
    </row>
    <row r="57" spans="1:8">
      <c r="A57" t="s">
        <v>603</v>
      </c>
      <c r="B57" t="s">
        <v>18</v>
      </c>
      <c r="C57" t="s">
        <v>18</v>
      </c>
      <c r="D57" t="s">
        <v>52</v>
      </c>
      <c r="E57" t="str" cm="1">
        <f t="array" ref="E57">INDEX(municipalities!B:B, MATCH(D57,municipalities!C:C,0),0)</f>
        <v>GM1949</v>
      </c>
      <c r="F57" t="s">
        <v>54</v>
      </c>
      <c r="G57">
        <v>2016</v>
      </c>
      <c r="H57" cm="1">
        <f t="array" ref="H57">_xlfn.IFNA(INDEX(professionalization_strategies!G:G,MATCH(professionalization!$A57,professionalization_strategies!$A:$A,0),0),-99999)</f>
        <v>1</v>
      </c>
    </row>
    <row r="58" spans="1:8">
      <c r="A58" t="s">
        <v>604</v>
      </c>
      <c r="B58" t="s">
        <v>18</v>
      </c>
      <c r="C58" t="s">
        <v>18</v>
      </c>
      <c r="D58" t="s">
        <v>52</v>
      </c>
      <c r="E58" t="str" cm="1">
        <f t="array" ref="E58">INDEX(municipalities!B:B, MATCH(D58,municipalities!C:C,0),0)</f>
        <v>GM1949</v>
      </c>
      <c r="F58" t="s">
        <v>56</v>
      </c>
      <c r="G58">
        <v>2014</v>
      </c>
      <c r="H58" cm="1">
        <f t="array" ref="H58">_xlfn.IFNA(INDEX(professionalization_strategies!G:G,MATCH(professionalization!$A58,professionalization_strategies!$A:$A,0),0),-99999)</f>
        <v>2</v>
      </c>
    </row>
    <row r="59" spans="1:8">
      <c r="A59" t="s">
        <v>606</v>
      </c>
      <c r="B59" t="s">
        <v>18</v>
      </c>
      <c r="C59" t="s">
        <v>18</v>
      </c>
      <c r="D59" t="s">
        <v>52</v>
      </c>
      <c r="E59" t="str" cm="1">
        <f t="array" ref="E59">INDEX(municipalities!B:B, MATCH(D59,municipalities!C:C,0),0)</f>
        <v>GM1949</v>
      </c>
      <c r="F59" t="s">
        <v>605</v>
      </c>
      <c r="G59">
        <v>2022</v>
      </c>
      <c r="H59" cm="1">
        <f t="array" ref="H59">_xlfn.IFNA(INDEX(professionalization_strategies!G:G,MATCH(professionalization!$A59,professionalization_strategies!$A:$A,0),0),-99999)</f>
        <v>-99999</v>
      </c>
    </row>
    <row r="60" spans="1:8">
      <c r="A60" t="s">
        <v>608</v>
      </c>
      <c r="B60" t="s">
        <v>18</v>
      </c>
      <c r="C60" t="s">
        <v>18</v>
      </c>
      <c r="D60" t="s">
        <v>52</v>
      </c>
      <c r="E60" t="str" cm="1">
        <f t="array" ref="E60">INDEX(municipalities!B:B, MATCH(D60,municipalities!C:C,0),0)</f>
        <v>GM1949</v>
      </c>
      <c r="F60" t="s">
        <v>607</v>
      </c>
      <c r="G60">
        <v>2015</v>
      </c>
      <c r="H60" cm="1">
        <f t="array" ref="H60">_xlfn.IFNA(INDEX(professionalization_strategies!G:G,MATCH(professionalization!$A60,professionalization_strategies!$A:$A,0),0),-99999)</f>
        <v>2</v>
      </c>
    </row>
    <row r="61" spans="1:8">
      <c r="A61" t="s">
        <v>609</v>
      </c>
      <c r="B61" t="s">
        <v>18</v>
      </c>
      <c r="C61" t="s">
        <v>18</v>
      </c>
      <c r="D61" t="s">
        <v>52</v>
      </c>
      <c r="E61" t="str" cm="1">
        <f t="array" ref="E61">INDEX(municipalities!B:B, MATCH(D61,municipalities!C:C,0),0)</f>
        <v>GM1949</v>
      </c>
      <c r="F61" t="s">
        <v>53</v>
      </c>
      <c r="G61">
        <v>2015</v>
      </c>
      <c r="H61" cm="1">
        <f t="array" ref="H61">_xlfn.IFNA(INDEX(professionalization_strategies!G:G,MATCH(professionalization!$A61,professionalization_strategies!$A:$A,0),0),-99999)</f>
        <v>-99999</v>
      </c>
    </row>
    <row r="62" spans="1:8">
      <c r="A62" t="s">
        <v>611</v>
      </c>
      <c r="B62" t="s">
        <v>18</v>
      </c>
      <c r="C62" t="s">
        <v>18</v>
      </c>
      <c r="D62" t="s">
        <v>28</v>
      </c>
      <c r="E62" t="str" cm="1">
        <f t="array" ref="E62">INDEX(municipalities!B:B, MATCH(D62,municipalities!C:C,0),0)</f>
        <v>GM0080</v>
      </c>
      <c r="F62" t="s">
        <v>610</v>
      </c>
      <c r="G62">
        <v>2018</v>
      </c>
      <c r="H62" cm="1">
        <f t="array" ref="H62">_xlfn.IFNA(INDEX(professionalization_strategies!G:G,MATCH(professionalization!$A62,professionalization_strategies!$A:$A,0),0),-99999)</f>
        <v>2</v>
      </c>
    </row>
    <row r="63" spans="1:8">
      <c r="A63" t="s">
        <v>613</v>
      </c>
      <c r="B63" t="s">
        <v>18</v>
      </c>
      <c r="C63" t="s">
        <v>18</v>
      </c>
      <c r="D63" t="s">
        <v>28</v>
      </c>
      <c r="E63" t="str" cm="1">
        <f t="array" ref="E63">INDEX(municipalities!B:B, MATCH(D63,municipalities!C:C,0),0)</f>
        <v>GM0080</v>
      </c>
      <c r="F63" t="s">
        <v>612</v>
      </c>
      <c r="G63">
        <v>2016</v>
      </c>
      <c r="H63" cm="1">
        <f t="array" ref="H63">_xlfn.IFNA(INDEX(professionalization_strategies!G:G,MATCH(professionalization!$A63,professionalization_strategies!$A:$A,0),0),-99999)</f>
        <v>-99999</v>
      </c>
    </row>
    <row r="64" spans="1:8">
      <c r="A64" t="s">
        <v>614</v>
      </c>
      <c r="B64" t="s">
        <v>18</v>
      </c>
      <c r="C64" t="s">
        <v>18</v>
      </c>
      <c r="D64" t="s">
        <v>28</v>
      </c>
      <c r="E64" t="str" cm="1">
        <f t="array" ref="E64">INDEX(municipalities!B:B, MATCH(D64,municipalities!C:C,0),0)</f>
        <v>GM0080</v>
      </c>
      <c r="F64" t="s">
        <v>29</v>
      </c>
      <c r="G64">
        <v>2018</v>
      </c>
      <c r="H64" cm="1">
        <f t="array" ref="H64">_xlfn.IFNA(INDEX(professionalization_strategies!G:G,MATCH(professionalization!$A64,professionalization_strategies!$A:$A,0),0),-99999)</f>
        <v>3</v>
      </c>
    </row>
    <row r="65" spans="1:8">
      <c r="A65" t="s">
        <v>616</v>
      </c>
      <c r="B65" t="s">
        <v>18</v>
      </c>
      <c r="C65" t="s">
        <v>18</v>
      </c>
      <c r="D65" t="s">
        <v>42</v>
      </c>
      <c r="E65" t="str" cm="1">
        <f t="array" ref="E65">INDEX(municipalities!B:B, MATCH(D65,municipalities!C:C,0),0)</f>
        <v>GM1900</v>
      </c>
      <c r="F65" t="s">
        <v>615</v>
      </c>
      <c r="G65">
        <v>2014</v>
      </c>
      <c r="H65" cm="1">
        <f t="array" ref="H65">_xlfn.IFNA(INDEX(professionalization_strategies!G:G,MATCH(professionalization!$A65,professionalization_strategies!$A:$A,0),0),-99999)</f>
        <v>2</v>
      </c>
    </row>
    <row r="66" spans="1:8">
      <c r="A66" t="s">
        <v>618</v>
      </c>
      <c r="B66" t="s">
        <v>18</v>
      </c>
      <c r="C66" t="s">
        <v>18</v>
      </c>
      <c r="D66" t="s">
        <v>28</v>
      </c>
      <c r="E66" t="str" cm="1">
        <f t="array" ref="E66">INDEX(municipalities!B:B, MATCH(D66,municipalities!C:C,0),0)</f>
        <v>GM0080</v>
      </c>
      <c r="F66" t="s">
        <v>617</v>
      </c>
      <c r="G66">
        <v>2019</v>
      </c>
      <c r="H66" cm="1">
        <f t="array" ref="H66">_xlfn.IFNA(INDEX(professionalization_strategies!G:G,MATCH(professionalization!$A66,professionalization_strategies!$A:$A,0),0),-99999)</f>
        <v>2</v>
      </c>
    </row>
    <row r="67" spans="1:8">
      <c r="A67" t="s">
        <v>619</v>
      </c>
      <c r="B67" t="s">
        <v>18</v>
      </c>
      <c r="C67" t="s">
        <v>18</v>
      </c>
      <c r="D67" t="s">
        <v>28</v>
      </c>
      <c r="E67" t="str" cm="1">
        <f t="array" ref="E67">INDEX(municipalities!B:B, MATCH(D67,municipalities!C:C,0),0)</f>
        <v>GM0080</v>
      </c>
      <c r="F67" t="s">
        <v>510</v>
      </c>
      <c r="G67">
        <v>1992</v>
      </c>
      <c r="H67" cm="1">
        <f t="array" ref="H67">_xlfn.IFNA(INDEX(professionalization_strategies!G:G,MATCH(professionalization!$A67,professionalization_strategies!$A:$A,0),0),-99999)</f>
        <v>-99999</v>
      </c>
    </row>
    <row r="68" spans="1:8">
      <c r="A68" t="s">
        <v>620</v>
      </c>
      <c r="B68" t="s">
        <v>18</v>
      </c>
      <c r="C68" t="s">
        <v>18</v>
      </c>
      <c r="D68" t="s">
        <v>28</v>
      </c>
      <c r="E68" t="str" cm="1">
        <f t="array" ref="E68">INDEX(municipalities!B:B, MATCH(D68,municipalities!C:C,0),0)</f>
        <v>GM0080</v>
      </c>
      <c r="F68" t="s">
        <v>30</v>
      </c>
      <c r="G68">
        <v>2017</v>
      </c>
      <c r="H68" cm="1">
        <f t="array" ref="H68">_xlfn.IFNA(INDEX(professionalization_strategies!G:G,MATCH(professionalization!$A68,professionalization_strategies!$A:$A,0),0),-99999)</f>
        <v>-99999</v>
      </c>
    </row>
    <row r="69" spans="1:8">
      <c r="A69" t="s">
        <v>621</v>
      </c>
      <c r="B69" t="s">
        <v>18</v>
      </c>
      <c r="C69" t="s">
        <v>18</v>
      </c>
      <c r="D69" t="s">
        <v>28</v>
      </c>
      <c r="E69" t="str" cm="1">
        <f t="array" ref="E69">INDEX(municipalities!B:B, MATCH(D69,municipalities!C:C,0),0)</f>
        <v>GM0080</v>
      </c>
      <c r="G69">
        <v>2019</v>
      </c>
      <c r="H69" cm="1">
        <f t="array" ref="H69">_xlfn.IFNA(INDEX(professionalization_strategies!G:G,MATCH(professionalization!$A69,professionalization_strategies!$A:$A,0),0),-99999)</f>
        <v>2</v>
      </c>
    </row>
    <row r="70" spans="1:8">
      <c r="A70" t="s">
        <v>622</v>
      </c>
      <c r="B70" t="s">
        <v>18</v>
      </c>
      <c r="C70" t="s">
        <v>18</v>
      </c>
      <c r="D70" t="s">
        <v>28</v>
      </c>
      <c r="E70" t="str" cm="1">
        <f t="array" ref="E70">INDEX(municipalities!B:B, MATCH(D70,municipalities!C:C,0),0)</f>
        <v>GM0080</v>
      </c>
      <c r="F70" t="s">
        <v>28</v>
      </c>
      <c r="G70">
        <v>2014</v>
      </c>
      <c r="H70" cm="1">
        <f t="array" ref="H70">_xlfn.IFNA(INDEX(professionalization_strategies!G:G,MATCH(professionalization!$A70,professionalization_strategies!$A:$A,0),0),-99999)</f>
        <v>2</v>
      </c>
    </row>
    <row r="71" spans="1:8">
      <c r="A71" t="s">
        <v>625</v>
      </c>
      <c r="B71" t="s">
        <v>18</v>
      </c>
      <c r="C71" t="s">
        <v>18</v>
      </c>
      <c r="D71" t="s">
        <v>623</v>
      </c>
      <c r="E71" t="str" cm="1">
        <f t="array" ref="E71">INDEX(municipalities!B:B, MATCH(D71,municipalities!C:C,0),0)</f>
        <v>GM0090</v>
      </c>
      <c r="F71" t="s">
        <v>624</v>
      </c>
      <c r="G71">
        <v>1986</v>
      </c>
      <c r="H71" cm="1">
        <f t="array" ref="H71">_xlfn.IFNA(INDEX(professionalization_strategies!G:G,MATCH(professionalization!$A71,professionalization_strategies!$A:$A,0),0),-99999)</f>
        <v>-99999</v>
      </c>
    </row>
    <row r="72" spans="1:8">
      <c r="A72" t="s">
        <v>626</v>
      </c>
      <c r="B72" t="s">
        <v>18</v>
      </c>
      <c r="C72" t="s">
        <v>18</v>
      </c>
      <c r="D72" t="s">
        <v>51</v>
      </c>
      <c r="E72" t="str" cm="1">
        <f t="array" ref="E72">INDEX(municipalities!B:B, MATCH(D72,municipalities!C:C,0),0)</f>
        <v>GM0096</v>
      </c>
      <c r="G72">
        <v>2019</v>
      </c>
      <c r="H72" cm="1">
        <f t="array" ref="H72">_xlfn.IFNA(INDEX(professionalization_strategies!G:G,MATCH(professionalization!$A72,professionalization_strategies!$A:$A,0),0),-99999)</f>
        <v>-99999</v>
      </c>
    </row>
    <row r="73" spans="1:8">
      <c r="A73" t="s">
        <v>628</v>
      </c>
      <c r="B73" t="s">
        <v>18</v>
      </c>
      <c r="C73" t="s">
        <v>18</v>
      </c>
      <c r="D73" t="s">
        <v>51</v>
      </c>
      <c r="E73" t="str" cm="1">
        <f t="array" ref="E73">INDEX(municipalities!B:B, MATCH(D73,municipalities!C:C,0),0)</f>
        <v>GM0096</v>
      </c>
      <c r="F73" t="s">
        <v>627</v>
      </c>
      <c r="G73">
        <v>2013</v>
      </c>
      <c r="H73" cm="1">
        <f t="array" ref="H73">_xlfn.IFNA(INDEX(professionalization_strategies!G:G,MATCH(professionalization!$A73,professionalization_strategies!$A:$A,0),0),-99999)</f>
        <v>2</v>
      </c>
    </row>
    <row r="74" spans="1:8">
      <c r="A74" t="s">
        <v>629</v>
      </c>
      <c r="B74" t="s">
        <v>18</v>
      </c>
      <c r="C74" t="s">
        <v>18</v>
      </c>
      <c r="D74" t="s">
        <v>48</v>
      </c>
      <c r="E74" t="str" cm="1">
        <f t="array" ref="E74">INDEX(municipalities!B:B, MATCH(D74,municipalities!C:C,0),0)</f>
        <v>GM0093</v>
      </c>
      <c r="G74">
        <v>2015</v>
      </c>
      <c r="H74" cm="1">
        <f t="array" ref="H74">_xlfn.IFNA(INDEX(professionalization_strategies!G:G,MATCH(professionalization!$A74,professionalization_strategies!$A:$A,0),0),-99999)</f>
        <v>3</v>
      </c>
    </row>
    <row r="75" spans="1:8">
      <c r="A75" t="s">
        <v>630</v>
      </c>
      <c r="B75" t="s">
        <v>18</v>
      </c>
      <c r="C75" t="s">
        <v>18</v>
      </c>
      <c r="D75" t="s">
        <v>52</v>
      </c>
      <c r="E75" t="str" cm="1">
        <f t="array" ref="E75">INDEX(municipalities!B:B, MATCH(D75,municipalities!C:C,0),0)</f>
        <v>GM1949</v>
      </c>
      <c r="F75" t="s">
        <v>57</v>
      </c>
      <c r="G75">
        <v>2016</v>
      </c>
      <c r="H75" cm="1">
        <f t="array" ref="H75">_xlfn.IFNA(INDEX(professionalization_strategies!G:G,MATCH(professionalization!$A75,professionalization_strategies!$A:$A,0),0),-99999)</f>
        <v>3</v>
      </c>
    </row>
    <row r="76" spans="1:8">
      <c r="A76" t="s">
        <v>632</v>
      </c>
      <c r="B76" t="s">
        <v>18</v>
      </c>
      <c r="C76" t="s">
        <v>18</v>
      </c>
      <c r="D76" t="s">
        <v>52</v>
      </c>
      <c r="E76" t="str" cm="1">
        <f t="array" ref="E76">INDEX(municipalities!B:B, MATCH(D76,municipalities!C:C,0),0)</f>
        <v>GM1949</v>
      </c>
      <c r="F76" t="s">
        <v>631</v>
      </c>
      <c r="G76">
        <v>2018</v>
      </c>
      <c r="H76" cm="1">
        <f t="array" ref="H76">_xlfn.IFNA(INDEX(professionalization_strategies!G:G,MATCH(professionalization!$A76,professionalization_strategies!$A:$A,0),0),-99999)</f>
        <v>0</v>
      </c>
    </row>
    <row r="77" spans="1:8">
      <c r="A77" t="s">
        <v>633</v>
      </c>
      <c r="B77" t="s">
        <v>18</v>
      </c>
      <c r="C77" t="s">
        <v>18</v>
      </c>
      <c r="D77" t="s">
        <v>52</v>
      </c>
      <c r="E77" t="str" cm="1">
        <f t="array" ref="E77">INDEX(municipalities!B:B, MATCH(D77,municipalities!C:C,0),0)</f>
        <v>GM1949</v>
      </c>
      <c r="F77" t="s">
        <v>55</v>
      </c>
      <c r="G77">
        <v>2015</v>
      </c>
      <c r="H77" cm="1">
        <f t="array" ref="H77">_xlfn.IFNA(INDEX(professionalization_strategies!G:G,MATCH(professionalization!$A77,professionalization_strategies!$A:$A,0),0),-99999)</f>
        <v>3</v>
      </c>
    </row>
    <row r="78" spans="1:8">
      <c r="A78" t="s">
        <v>634</v>
      </c>
      <c r="B78" t="s">
        <v>18</v>
      </c>
      <c r="C78" t="s">
        <v>18</v>
      </c>
      <c r="D78" t="s">
        <v>28</v>
      </c>
      <c r="E78" t="str" cm="1">
        <f t="array" ref="E78">INDEX(municipalities!B:B, MATCH(D78,municipalities!C:C,0),0)</f>
        <v>GM0080</v>
      </c>
      <c r="F78" t="s">
        <v>31</v>
      </c>
      <c r="G78">
        <v>2015</v>
      </c>
      <c r="H78" cm="1">
        <f t="array" ref="H78">_xlfn.IFNA(INDEX(professionalization_strategies!G:G,MATCH(professionalization!$A78,professionalization_strategies!$A:$A,0),0),-99999)</f>
        <v>3</v>
      </c>
    </row>
    <row r="79" spans="1:8">
      <c r="A79" t="s">
        <v>635</v>
      </c>
      <c r="B79" t="s">
        <v>18</v>
      </c>
      <c r="C79" t="s">
        <v>18</v>
      </c>
      <c r="D79" t="s">
        <v>52</v>
      </c>
      <c r="E79" t="str" cm="1">
        <f t="array" ref="E79">INDEX(municipalities!B:B, MATCH(D79,municipalities!C:C,0),0)</f>
        <v>GM1949</v>
      </c>
      <c r="F79" t="s">
        <v>511</v>
      </c>
      <c r="G79">
        <v>2019</v>
      </c>
      <c r="H79" cm="1">
        <f t="array" ref="H79">_xlfn.IFNA(INDEX(professionalization_strategies!G:G,MATCH(professionalization!$A79,professionalization_strategies!$A:$A,0),0),-99999)</f>
        <v>2</v>
      </c>
    </row>
    <row r="80" spans="1:8">
      <c r="A80" t="s">
        <v>636</v>
      </c>
      <c r="B80" t="s">
        <v>18</v>
      </c>
      <c r="C80" t="s">
        <v>18</v>
      </c>
      <c r="D80" t="s">
        <v>42</v>
      </c>
      <c r="E80" t="str" cm="1">
        <f t="array" ref="E80">INDEX(municipalities!B:B, MATCH(D80,municipalities!C:C,0),0)</f>
        <v>GM1900</v>
      </c>
      <c r="F80" t="s">
        <v>46</v>
      </c>
      <c r="G80">
        <v>2017</v>
      </c>
      <c r="H80" cm="1">
        <f t="array" ref="H80">_xlfn.IFNA(INDEX(professionalization_strategies!G:G,MATCH(professionalization!$A80,professionalization_strategies!$A:$A,0),0),-99999)</f>
        <v>1</v>
      </c>
    </row>
    <row r="81" spans="1:8">
      <c r="A81" t="s">
        <v>638</v>
      </c>
      <c r="B81" t="s">
        <v>18</v>
      </c>
      <c r="C81" t="s">
        <v>18</v>
      </c>
      <c r="D81" t="s">
        <v>42</v>
      </c>
      <c r="E81" t="str" cm="1">
        <f t="array" ref="E81">INDEX(municipalities!B:B, MATCH(D81,municipalities!C:C,0),0)</f>
        <v>GM1900</v>
      </c>
      <c r="F81" t="s">
        <v>637</v>
      </c>
      <c r="G81">
        <v>2014</v>
      </c>
      <c r="H81" cm="1">
        <f t="array" ref="H81">_xlfn.IFNA(INDEX(professionalization_strategies!G:G,MATCH(professionalization!$A81,professionalization_strategies!$A:$A,0),0),-99999)</f>
        <v>-99999</v>
      </c>
    </row>
    <row r="82" spans="1:8">
      <c r="A82" t="s">
        <v>47</v>
      </c>
      <c r="B82" t="s">
        <v>18</v>
      </c>
      <c r="C82" t="s">
        <v>18</v>
      </c>
      <c r="D82" t="s">
        <v>42</v>
      </c>
      <c r="E82" t="str" cm="1">
        <f t="array" ref="E82">INDEX(municipalities!B:B, MATCH(D82,municipalities!C:C,0),0)</f>
        <v>GM1900</v>
      </c>
      <c r="F82" t="s">
        <v>639</v>
      </c>
      <c r="G82">
        <v>2014</v>
      </c>
      <c r="H82" cm="1">
        <f t="array" ref="H82">_xlfn.IFNA(INDEX(professionalization_strategies!G:G,MATCH(professionalization!$A82,professionalization_strategies!$A:$A,0),0),-99999)</f>
        <v>3</v>
      </c>
    </row>
    <row r="83" spans="1:8">
      <c r="A83" t="s">
        <v>641</v>
      </c>
      <c r="B83" t="s">
        <v>18</v>
      </c>
      <c r="C83" t="s">
        <v>18</v>
      </c>
      <c r="D83" t="s">
        <v>42</v>
      </c>
      <c r="E83" t="str" cm="1">
        <f t="array" ref="E83">INDEX(municipalities!B:B, MATCH(D83,municipalities!C:C,0),0)</f>
        <v>GM1900</v>
      </c>
      <c r="F83" t="s">
        <v>640</v>
      </c>
      <c r="G83">
        <v>2014</v>
      </c>
      <c r="H83" cm="1">
        <f t="array" ref="H83">_xlfn.IFNA(INDEX(professionalization_strategies!G:G,MATCH(professionalization!$A83,professionalization_strategies!$A:$A,0),0),-99999)</f>
        <v>3</v>
      </c>
    </row>
    <row r="84" spans="1:8">
      <c r="A84" t="s">
        <v>643</v>
      </c>
      <c r="B84" t="s">
        <v>18</v>
      </c>
      <c r="C84" t="s">
        <v>18</v>
      </c>
      <c r="D84" t="s">
        <v>42</v>
      </c>
      <c r="E84" t="str" cm="1">
        <f t="array" ref="E84">INDEX(municipalities!B:B, MATCH(D84,municipalities!C:C,0),0)</f>
        <v>GM1900</v>
      </c>
      <c r="F84" t="s">
        <v>642</v>
      </c>
      <c r="G84">
        <v>2015</v>
      </c>
      <c r="H84" cm="1">
        <f t="array" ref="H84">_xlfn.IFNA(INDEX(professionalization_strategies!G:G,MATCH(professionalization!$A84,professionalization_strategies!$A:$A,0),0),-99999)</f>
        <v>3</v>
      </c>
    </row>
    <row r="85" spans="1:8">
      <c r="A85" t="s">
        <v>645</v>
      </c>
      <c r="B85" t="s">
        <v>18</v>
      </c>
      <c r="C85" t="s">
        <v>18</v>
      </c>
      <c r="D85" t="s">
        <v>42</v>
      </c>
      <c r="E85" t="str" cm="1">
        <f t="array" ref="E85">INDEX(municipalities!B:B, MATCH(D85,municipalities!C:C,0),0)</f>
        <v>GM1900</v>
      </c>
      <c r="F85" t="s">
        <v>644</v>
      </c>
      <c r="G85">
        <v>2013</v>
      </c>
      <c r="H85" cm="1">
        <f t="array" ref="H85">_xlfn.IFNA(INDEX(professionalization_strategies!G:G,MATCH(professionalization!$A85,professionalization_strategies!$A:$A,0),0),-99999)</f>
        <v>2</v>
      </c>
    </row>
    <row r="86" spans="1:8">
      <c r="A86" t="s">
        <v>646</v>
      </c>
      <c r="B86" t="s">
        <v>18</v>
      </c>
      <c r="C86" t="s">
        <v>18</v>
      </c>
      <c r="D86" t="s">
        <v>42</v>
      </c>
      <c r="E86" t="str" cm="1">
        <f t="array" ref="E86">INDEX(municipalities!B:B, MATCH(D86,municipalities!C:C,0),0)</f>
        <v>GM1900</v>
      </c>
      <c r="F86" t="s">
        <v>43</v>
      </c>
      <c r="G86">
        <v>2015</v>
      </c>
      <c r="H86" cm="1">
        <f t="array" ref="H86">_xlfn.IFNA(INDEX(professionalization_strategies!G:G,MATCH(professionalization!$A86,professionalization_strategies!$A:$A,0),0),-99999)</f>
        <v>-99999</v>
      </c>
    </row>
    <row r="87" spans="1:8">
      <c r="A87" t="s">
        <v>647</v>
      </c>
      <c r="B87" t="s">
        <v>18</v>
      </c>
      <c r="C87" t="s">
        <v>18</v>
      </c>
      <c r="D87" t="s">
        <v>42</v>
      </c>
      <c r="E87" t="str" cm="1">
        <f t="array" ref="E87">INDEX(municipalities!B:B, MATCH(D87,municipalities!C:C,0),0)</f>
        <v>GM1900</v>
      </c>
      <c r="F87" t="s">
        <v>443</v>
      </c>
      <c r="G87">
        <v>2016</v>
      </c>
      <c r="H87" cm="1">
        <f t="array" ref="H87">_xlfn.IFNA(INDEX(professionalization_strategies!G:G,MATCH(professionalization!$A87,professionalization_strategies!$A:$A,0),0),-99999)</f>
        <v>1</v>
      </c>
    </row>
    <row r="88" spans="1:8">
      <c r="A88" t="s">
        <v>648</v>
      </c>
      <c r="B88" t="s">
        <v>18</v>
      </c>
      <c r="C88" t="s">
        <v>18</v>
      </c>
      <c r="D88" t="s">
        <v>42</v>
      </c>
      <c r="E88" t="str" cm="1">
        <f t="array" ref="E88">INDEX(municipalities!B:B, MATCH(D88,municipalities!C:C,0),0)</f>
        <v>GM1900</v>
      </c>
      <c r="F88" t="s">
        <v>412</v>
      </c>
      <c r="G88">
        <v>2020</v>
      </c>
      <c r="H88" cm="1">
        <f t="array" ref="H88">_xlfn.IFNA(INDEX(professionalization_strategies!G:G,MATCH(professionalization!$A88,professionalization_strategies!$A:$A,0),0),-99999)</f>
        <v>2</v>
      </c>
    </row>
    <row r="89" spans="1:8">
      <c r="A89" t="s">
        <v>649</v>
      </c>
      <c r="B89" t="s">
        <v>18</v>
      </c>
      <c r="C89" t="s">
        <v>18</v>
      </c>
      <c r="D89" t="s">
        <v>42</v>
      </c>
      <c r="E89" t="str" cm="1">
        <f t="array" ref="E89">INDEX(municipalities!B:B, MATCH(D89,municipalities!C:C,0),0)</f>
        <v>GM1900</v>
      </c>
      <c r="F89" t="s">
        <v>45</v>
      </c>
      <c r="G89">
        <v>2014</v>
      </c>
      <c r="H89" cm="1">
        <f t="array" ref="H89">_xlfn.IFNA(INDEX(professionalization_strategies!G:G,MATCH(professionalization!$A89,professionalization_strategies!$A:$A,0),0),-99999)</f>
        <v>3</v>
      </c>
    </row>
    <row r="90" spans="1:8">
      <c r="A90" t="s">
        <v>651</v>
      </c>
      <c r="B90" t="s">
        <v>18</v>
      </c>
      <c r="C90" t="s">
        <v>18</v>
      </c>
      <c r="D90" t="s">
        <v>23</v>
      </c>
      <c r="E90" t="str" cm="1">
        <f t="array" ref="E90">INDEX(municipalities!B:B, MATCH(D90,municipalities!C:C,0),0)</f>
        <v>GM1940</v>
      </c>
      <c r="F90" t="s">
        <v>650</v>
      </c>
      <c r="G90">
        <v>2014</v>
      </c>
      <c r="H90" cm="1">
        <f t="array" ref="H90">_xlfn.IFNA(INDEX(professionalization_strategies!G:G,MATCH(professionalization!$A90,professionalization_strategies!$A:$A,0),0),-99999)</f>
        <v>3</v>
      </c>
    </row>
    <row r="91" spans="1:8">
      <c r="A91" t="s">
        <v>653</v>
      </c>
      <c r="B91" t="s">
        <v>18</v>
      </c>
      <c r="C91" t="s">
        <v>18</v>
      </c>
      <c r="D91" t="s">
        <v>23</v>
      </c>
      <c r="E91" t="str" cm="1">
        <f t="array" ref="E91">INDEX(municipalities!B:B, MATCH(D91,municipalities!C:C,0),0)</f>
        <v>GM1940</v>
      </c>
      <c r="F91" t="s">
        <v>652</v>
      </c>
      <c r="G91">
        <v>2020</v>
      </c>
      <c r="H91" cm="1">
        <f t="array" ref="H91">_xlfn.IFNA(INDEX(professionalization_strategies!G:G,MATCH(professionalization!$A91,professionalization_strategies!$A:$A,0),0),-99999)</f>
        <v>0</v>
      </c>
    </row>
    <row r="92" spans="1:8">
      <c r="A92" t="s">
        <v>654</v>
      </c>
      <c r="B92" t="s">
        <v>18</v>
      </c>
      <c r="C92" t="s">
        <v>18</v>
      </c>
      <c r="D92" t="s">
        <v>42</v>
      </c>
      <c r="E92" t="str" cm="1">
        <f t="array" ref="E92">INDEX(municipalities!B:B, MATCH(D92,municipalities!C:C,0),0)</f>
        <v>GM1900</v>
      </c>
      <c r="F92" t="s">
        <v>44</v>
      </c>
      <c r="G92">
        <v>2014</v>
      </c>
      <c r="H92" cm="1">
        <f t="array" ref="H92">_xlfn.IFNA(INDEX(professionalization_strategies!G:G,MATCH(professionalization!$A92,professionalization_strategies!$A:$A,0),0),-99999)</f>
        <v>3</v>
      </c>
    </row>
    <row r="93" spans="1:8">
      <c r="A93" t="s">
        <v>656</v>
      </c>
      <c r="B93" t="s">
        <v>18</v>
      </c>
      <c r="C93" t="s">
        <v>18</v>
      </c>
      <c r="D93" t="s">
        <v>23</v>
      </c>
      <c r="E93" t="str" cm="1">
        <f t="array" ref="E93">INDEX(municipalities!B:B, MATCH(D93,municipalities!C:C,0),0)</f>
        <v>GM1940</v>
      </c>
      <c r="F93" t="s">
        <v>655</v>
      </c>
      <c r="G93">
        <v>2016</v>
      </c>
      <c r="H93" cm="1">
        <f t="array" ref="H93">_xlfn.IFNA(INDEX(professionalization_strategies!G:G,MATCH(professionalization!$A93,professionalization_strategies!$A:$A,0),0),-99999)</f>
        <v>-99999</v>
      </c>
    </row>
    <row r="94" spans="1:8">
      <c r="A94" t="s">
        <v>657</v>
      </c>
      <c r="B94" t="s">
        <v>18</v>
      </c>
      <c r="C94" t="s">
        <v>18</v>
      </c>
      <c r="D94" t="s">
        <v>23</v>
      </c>
      <c r="E94" t="str" cm="1">
        <f t="array" ref="E94">INDEX(municipalities!B:B, MATCH(D94,municipalities!C:C,0),0)</f>
        <v>GM1940</v>
      </c>
      <c r="F94" t="s">
        <v>24</v>
      </c>
      <c r="G94">
        <v>2020</v>
      </c>
      <c r="H94" cm="1">
        <f t="array" ref="H94">_xlfn.IFNA(INDEX(professionalization_strategies!G:G,MATCH(professionalization!$A94,professionalization_strategies!$A:$A,0),0),-99999)</f>
        <v>2</v>
      </c>
    </row>
    <row r="95" spans="1:8">
      <c r="A95" t="s">
        <v>659</v>
      </c>
      <c r="B95" t="s">
        <v>18</v>
      </c>
      <c r="C95" t="s">
        <v>18</v>
      </c>
      <c r="D95" t="s">
        <v>23</v>
      </c>
      <c r="E95" t="str" cm="1">
        <f t="array" ref="E95">INDEX(municipalities!B:B, MATCH(D95,municipalities!C:C,0),0)</f>
        <v>GM1940</v>
      </c>
      <c r="F95" t="s">
        <v>658</v>
      </c>
      <c r="G95">
        <v>2013</v>
      </c>
      <c r="H95" cm="1">
        <f t="array" ref="H95">_xlfn.IFNA(INDEX(professionalization_strategies!G:G,MATCH(professionalization!$A95,professionalization_strategies!$A:$A,0),0),-99999)</f>
        <v>3</v>
      </c>
    </row>
    <row r="96" spans="1:8">
      <c r="A96" t="s">
        <v>660</v>
      </c>
      <c r="B96" t="s">
        <v>18</v>
      </c>
      <c r="C96" t="s">
        <v>18</v>
      </c>
      <c r="D96" t="s">
        <v>25</v>
      </c>
      <c r="E96" t="str" cm="1">
        <f t="array" ref="E96">INDEX(municipalities!B:B, MATCH(D96,municipalities!C:C,0),0)</f>
        <v>GM0074</v>
      </c>
      <c r="F96" t="s">
        <v>26</v>
      </c>
      <c r="G96">
        <v>2015</v>
      </c>
      <c r="H96" cm="1">
        <f t="array" ref="H96">_xlfn.IFNA(INDEX(professionalization_strategies!G:G,MATCH(professionalization!$A96,professionalization_strategies!$A:$A,0),0),-99999)</f>
        <v>2</v>
      </c>
    </row>
    <row r="97" spans="1:8">
      <c r="A97" t="s">
        <v>662</v>
      </c>
      <c r="B97" t="s">
        <v>18</v>
      </c>
      <c r="C97" t="s">
        <v>18</v>
      </c>
      <c r="D97" t="s">
        <v>23</v>
      </c>
      <c r="E97" t="str" cm="1">
        <f t="array" ref="E97">INDEX(municipalities!B:B, MATCH(D97,municipalities!C:C,0),0)</f>
        <v>GM1940</v>
      </c>
      <c r="F97" t="s">
        <v>661</v>
      </c>
      <c r="G97">
        <v>2014</v>
      </c>
      <c r="H97" cm="1">
        <f t="array" ref="H97">_xlfn.IFNA(INDEX(professionalization_strategies!G:G,MATCH(professionalization!$A97,professionalization_strategies!$A:$A,0),0),-99999)</f>
        <v>3</v>
      </c>
    </row>
    <row r="98" spans="1:8">
      <c r="A98" t="s">
        <v>664</v>
      </c>
      <c r="B98" t="s">
        <v>18</v>
      </c>
      <c r="C98" t="s">
        <v>18</v>
      </c>
      <c r="D98" t="s">
        <v>25</v>
      </c>
      <c r="E98" t="str" cm="1">
        <f t="array" ref="E98">INDEX(municipalities!B:B, MATCH(D98,municipalities!C:C,0),0)</f>
        <v>GM0074</v>
      </c>
      <c r="F98" t="s">
        <v>663</v>
      </c>
      <c r="G98">
        <v>2014</v>
      </c>
      <c r="H98" cm="1">
        <f t="array" ref="H98">_xlfn.IFNA(INDEX(professionalization_strategies!G:G,MATCH(professionalization!$A98,professionalization_strategies!$A:$A,0),0),-99999)</f>
        <v>3</v>
      </c>
    </row>
    <row r="99" spans="1:8">
      <c r="A99" t="s">
        <v>666</v>
      </c>
      <c r="B99" t="s">
        <v>18</v>
      </c>
      <c r="C99" t="s">
        <v>18</v>
      </c>
      <c r="D99" t="s">
        <v>25</v>
      </c>
      <c r="E99" t="str" cm="1">
        <f t="array" ref="E99">INDEX(municipalities!B:B, MATCH(D99,municipalities!C:C,0),0)</f>
        <v>GM0074</v>
      </c>
      <c r="F99" t="s">
        <v>665</v>
      </c>
      <c r="G99">
        <v>2013</v>
      </c>
      <c r="H99" cm="1">
        <f t="array" ref="H99">_xlfn.IFNA(INDEX(professionalization_strategies!G:G,MATCH(professionalization!$A99,professionalization_strategies!$A:$A,0),0),-99999)</f>
        <v>-99999</v>
      </c>
    </row>
    <row r="100" spans="1:8">
      <c r="A100" t="s">
        <v>667</v>
      </c>
      <c r="B100" t="s">
        <v>18</v>
      </c>
      <c r="C100" t="s">
        <v>18</v>
      </c>
      <c r="D100" t="s">
        <v>25</v>
      </c>
      <c r="E100" t="str" cm="1">
        <f t="array" ref="E100">INDEX(municipalities!B:B, MATCH(D100,municipalities!C:C,0),0)</f>
        <v>GM0074</v>
      </c>
      <c r="G100">
        <v>2021</v>
      </c>
      <c r="H100" cm="1">
        <f t="array" ref="H100">_xlfn.IFNA(INDEX(professionalization_strategies!G:G,MATCH(professionalization!$A100,professionalization_strategies!$A:$A,0),0),-99999)</f>
        <v>-99999</v>
      </c>
    </row>
    <row r="101" spans="1:8">
      <c r="A101" t="s">
        <v>668</v>
      </c>
      <c r="B101" t="s">
        <v>18</v>
      </c>
      <c r="C101" t="s">
        <v>18</v>
      </c>
      <c r="D101" t="s">
        <v>36</v>
      </c>
      <c r="E101" t="str" cm="1">
        <f t="array" ref="E101">INDEX(municipalities!B:B, MATCH(D101,municipalities!C:C,0),0)</f>
        <v>GM0085</v>
      </c>
      <c r="F101" t="s">
        <v>37</v>
      </c>
      <c r="G101">
        <v>2012</v>
      </c>
      <c r="H101" cm="1">
        <f t="array" ref="H101">_xlfn.IFNA(INDEX(professionalization_strategies!G:G,MATCH(professionalization!$A101,professionalization_strategies!$A:$A,0),0),-99999)</f>
        <v>3</v>
      </c>
    </row>
    <row r="102" spans="1:8">
      <c r="A102" t="s">
        <v>669</v>
      </c>
      <c r="B102" t="s">
        <v>18</v>
      </c>
      <c r="C102" t="s">
        <v>18</v>
      </c>
      <c r="D102" t="s">
        <v>25</v>
      </c>
      <c r="E102" t="str" cm="1">
        <f t="array" ref="E102">INDEX(municipalities!B:B, MATCH(D102,municipalities!C:C,0),0)</f>
        <v>GM0074</v>
      </c>
      <c r="F102" t="s">
        <v>27</v>
      </c>
      <c r="G102">
        <v>2018</v>
      </c>
      <c r="H102" cm="1">
        <f t="array" ref="H102">_xlfn.IFNA(INDEX(professionalization_strategies!G:G,MATCH(professionalization!$A102,professionalization_strategies!$A:$A,0),0),-99999)</f>
        <v>2</v>
      </c>
    </row>
    <row r="103" spans="1:8">
      <c r="A103" t="s">
        <v>670</v>
      </c>
      <c r="B103" t="s">
        <v>18</v>
      </c>
      <c r="C103" t="s">
        <v>18</v>
      </c>
      <c r="D103" t="s">
        <v>38</v>
      </c>
      <c r="E103" t="str" cm="1">
        <f t="array" ref="E103">INDEX(municipalities!B:B, MATCH(D103,municipalities!C:C,0),0)</f>
        <v>GM0086</v>
      </c>
      <c r="F103" t="s">
        <v>375</v>
      </c>
      <c r="G103">
        <v>2013</v>
      </c>
      <c r="H103" cm="1">
        <f t="array" ref="H103">_xlfn.IFNA(INDEX(professionalization_strategies!G:G,MATCH(professionalization!$A103,professionalization_strategies!$A:$A,0),0),-99999)</f>
        <v>2</v>
      </c>
    </row>
    <row r="104" spans="1:8">
      <c r="A104" t="s">
        <v>671</v>
      </c>
      <c r="B104" t="s">
        <v>18</v>
      </c>
      <c r="C104" t="s">
        <v>18</v>
      </c>
      <c r="D104" t="s">
        <v>58</v>
      </c>
      <c r="E104" t="str" cm="1">
        <f t="array" ref="E104">INDEX(municipalities!B:B, MATCH(D104,municipalities!C:C,0),0)</f>
        <v>GM0098</v>
      </c>
      <c r="F104" t="s">
        <v>59</v>
      </c>
      <c r="G104">
        <v>2017</v>
      </c>
      <c r="H104" cm="1">
        <f t="array" ref="H104">_xlfn.IFNA(INDEX(professionalization_strategies!G:G,MATCH(professionalization!$A104,professionalization_strategies!$A:$A,0),0),-99999)</f>
        <v>2</v>
      </c>
    </row>
    <row r="105" spans="1:8">
      <c r="A105" t="s">
        <v>672</v>
      </c>
      <c r="B105" t="s">
        <v>18</v>
      </c>
      <c r="C105" t="s">
        <v>18</v>
      </c>
      <c r="D105" t="s">
        <v>396</v>
      </c>
      <c r="E105" t="str" cm="1">
        <f t="array" ref="E105">INDEX(municipalities!B:B, MATCH(D105,municipalities!C:C,0),0)</f>
        <v>GM0599</v>
      </c>
      <c r="F105" t="s">
        <v>508</v>
      </c>
      <c r="G105">
        <v>2017</v>
      </c>
      <c r="H105" cm="1">
        <f t="array" ref="H105">_xlfn.IFNA(INDEX(professionalization_strategies!G:G,MATCH(professionalization!$A105,professionalization_strategies!$A:$A,0),0),-99999)</f>
        <v>-99999</v>
      </c>
    </row>
    <row r="106" spans="1:8">
      <c r="A106" t="s">
        <v>673</v>
      </c>
      <c r="B106" t="s">
        <v>60</v>
      </c>
      <c r="C106" t="s">
        <v>64</v>
      </c>
      <c r="D106" t="s">
        <v>101</v>
      </c>
      <c r="E106" t="str" cm="1">
        <f t="array" ref="E106">INDEX(municipalities!B:B, MATCH(D106,municipalities!C:C,0),0)</f>
        <v>GM0246</v>
      </c>
      <c r="G106">
        <v>2017</v>
      </c>
      <c r="H106" cm="1">
        <f t="array" ref="H106">_xlfn.IFNA(INDEX(professionalization_strategies!G:G,MATCH(professionalization!$A106,professionalization_strategies!$A:$A,0),0),-99999)</f>
        <v>2</v>
      </c>
    </row>
    <row r="107" spans="1:8">
      <c r="A107" t="s">
        <v>674</v>
      </c>
      <c r="B107" t="s">
        <v>60</v>
      </c>
      <c r="C107" t="s">
        <v>71</v>
      </c>
      <c r="D107" t="s">
        <v>96</v>
      </c>
      <c r="E107" t="str" cm="1">
        <f t="array" ref="E107">INDEX(municipalities!B:B, MATCH(D107,municipalities!C:C,0),0)</f>
        <v>GM0232</v>
      </c>
      <c r="G107">
        <v>2019</v>
      </c>
      <c r="H107" cm="1">
        <f t="array" ref="H107">_xlfn.IFNA(INDEX(professionalization_strategies!G:G,MATCH(professionalization!$A107,professionalization_strategies!$A:$A,0),0),-99999)</f>
        <v>-99999</v>
      </c>
    </row>
    <row r="108" spans="1:8">
      <c r="A108" t="s">
        <v>675</v>
      </c>
      <c r="B108" t="s">
        <v>60</v>
      </c>
      <c r="C108" t="s">
        <v>71</v>
      </c>
      <c r="D108" t="s">
        <v>115</v>
      </c>
      <c r="E108" t="str" cm="1">
        <f t="array" ref="E108">INDEX(municipalities!B:B, MATCH(D108,municipalities!C:C,0),0)</f>
        <v>GM0269</v>
      </c>
      <c r="F108" t="s">
        <v>116</v>
      </c>
      <c r="G108">
        <v>2017</v>
      </c>
      <c r="H108" cm="1">
        <f t="array" ref="H108">_xlfn.IFNA(INDEX(professionalization_strategies!G:G,MATCH(professionalization!$A108,professionalization_strategies!$A:$A,0),0),-99999)</f>
        <v>0</v>
      </c>
    </row>
    <row r="109" spans="1:8">
      <c r="A109" t="s">
        <v>676</v>
      </c>
      <c r="B109" t="s">
        <v>60</v>
      </c>
      <c r="C109" t="s">
        <v>71</v>
      </c>
      <c r="D109" t="s">
        <v>114</v>
      </c>
      <c r="E109" t="str" cm="1">
        <f t="array" ref="E109">INDEX(municipalities!B:B, MATCH(D109,municipalities!C:C,0),0)</f>
        <v>GM0302</v>
      </c>
      <c r="G109">
        <v>2017</v>
      </c>
      <c r="H109" cm="1">
        <f t="array" ref="H109">_xlfn.IFNA(INDEX(professionalization_strategies!G:G,MATCH(professionalization!$A109,professionalization_strategies!$A:$A,0),0),-99999)</f>
        <v>2</v>
      </c>
    </row>
    <row r="110" spans="1:8">
      <c r="A110" t="s">
        <v>677</v>
      </c>
      <c r="B110" t="s">
        <v>60</v>
      </c>
      <c r="C110" t="s">
        <v>71</v>
      </c>
      <c r="D110" t="s">
        <v>100</v>
      </c>
      <c r="E110" t="str" cm="1">
        <f t="array" ref="E110">INDEX(municipalities!B:B, MATCH(D110,municipalities!C:C,0),0)</f>
        <v>GM0244</v>
      </c>
      <c r="G110">
        <v>2016</v>
      </c>
      <c r="H110" cm="1">
        <f t="array" ref="H110">_xlfn.IFNA(INDEX(professionalization_strategies!G:G,MATCH(professionalization!$A110,professionalization_strategies!$A:$A,0),0),-99999)</f>
        <v>2</v>
      </c>
    </row>
    <row r="111" spans="1:8">
      <c r="A111" t="s">
        <v>678</v>
      </c>
      <c r="B111" t="s">
        <v>60</v>
      </c>
      <c r="C111" t="s">
        <v>67</v>
      </c>
      <c r="D111" t="s">
        <v>128</v>
      </c>
      <c r="E111" t="str" cm="1">
        <f t="array" ref="E111">INDEX(municipalities!B:B, MATCH(D111,municipalities!C:C,0),0)</f>
        <v>GM0285</v>
      </c>
      <c r="G111">
        <v>2012</v>
      </c>
      <c r="H111" cm="1">
        <f t="array" ref="H111">_xlfn.IFNA(INDEX(professionalization_strategies!G:G,MATCH(professionalization!$A111,professionalization_strategies!$A:$A,0),0),-99999)</f>
        <v>-99999</v>
      </c>
    </row>
    <row r="112" spans="1:8">
      <c r="A112" t="s">
        <v>679</v>
      </c>
      <c r="B112" t="s">
        <v>60</v>
      </c>
      <c r="C112" t="s">
        <v>64</v>
      </c>
      <c r="D112" t="s">
        <v>65</v>
      </c>
      <c r="E112" t="str" cm="1">
        <f t="array" ref="E112">INDEX(municipalities!B:B, MATCH(D112,municipalities!C:C,0),0)</f>
        <v>GM0200</v>
      </c>
      <c r="F112" t="s">
        <v>66</v>
      </c>
      <c r="G112">
        <v>2019</v>
      </c>
      <c r="H112" cm="1">
        <f t="array" ref="H112">_xlfn.IFNA(INDEX(professionalization_strategies!G:G,MATCH(professionalization!$A112,professionalization_strategies!$A:$A,0),0),-99999)</f>
        <v>-99999</v>
      </c>
    </row>
    <row r="113" spans="1:8">
      <c r="A113" t="s">
        <v>680</v>
      </c>
      <c r="B113" t="s">
        <v>60</v>
      </c>
      <c r="C113" t="s">
        <v>64</v>
      </c>
      <c r="D113" t="s">
        <v>65</v>
      </c>
      <c r="E113" t="str" cm="1">
        <f t="array" ref="E113">INDEX(municipalities!B:B, MATCH(D113,municipalities!C:C,0),0)</f>
        <v>GM0200</v>
      </c>
      <c r="G113">
        <v>2012</v>
      </c>
      <c r="H113" cm="1">
        <f t="array" ref="H113">_xlfn.IFNA(INDEX(professionalization_strategies!G:G,MATCH(professionalization!$A113,professionalization_strategies!$A:$A,0),0),-99999)</f>
        <v>1</v>
      </c>
    </row>
    <row r="114" spans="1:8">
      <c r="A114" t="s">
        <v>681</v>
      </c>
      <c r="B114" t="s">
        <v>60</v>
      </c>
      <c r="C114" t="s">
        <v>61</v>
      </c>
      <c r="D114" t="s">
        <v>75</v>
      </c>
      <c r="E114" t="str" cm="1">
        <f t="array" ref="E114">INDEX(municipalities!B:B, MATCH(D114,municipalities!C:C,0),0)</f>
        <v>GM1859</v>
      </c>
      <c r="F114" t="s">
        <v>76</v>
      </c>
      <c r="G114">
        <v>2013</v>
      </c>
      <c r="H114" cm="1">
        <f t="array" ref="H114">_xlfn.IFNA(INDEX(professionalization_strategies!G:G,MATCH(professionalization!$A114,professionalization_strategies!$A:$A,0),0),-99999)</f>
        <v>2</v>
      </c>
    </row>
    <row r="115" spans="1:8">
      <c r="A115" t="s">
        <v>682</v>
      </c>
      <c r="B115" t="s">
        <v>60</v>
      </c>
      <c r="C115" t="s">
        <v>61</v>
      </c>
      <c r="D115" t="s">
        <v>75</v>
      </c>
      <c r="E115" t="str" cm="1">
        <f t="array" ref="E115">INDEX(municipalities!B:B, MATCH(D115,municipalities!C:C,0),0)</f>
        <v>GM1859</v>
      </c>
      <c r="F115" t="s">
        <v>76</v>
      </c>
      <c r="G115">
        <v>2020</v>
      </c>
      <c r="H115" cm="1">
        <f t="array" ref="H115">_xlfn.IFNA(INDEX(professionalization_strategies!G:G,MATCH(professionalization!$A115,professionalization_strategies!$A:$A,0),0),-99999)</f>
        <v>-99999</v>
      </c>
    </row>
    <row r="116" spans="1:8">
      <c r="A116" t="s">
        <v>683</v>
      </c>
      <c r="B116" t="s">
        <v>60</v>
      </c>
      <c r="C116" t="s">
        <v>61</v>
      </c>
      <c r="D116" t="s">
        <v>81</v>
      </c>
      <c r="E116" t="str" cm="1">
        <f t="array" ref="E116">INDEX(municipalities!B:B, MATCH(D116,municipalities!C:C,0),0)</f>
        <v>GM1876</v>
      </c>
      <c r="F116" t="s">
        <v>82</v>
      </c>
      <c r="G116">
        <v>2020</v>
      </c>
      <c r="H116" cm="1">
        <f t="array" ref="H116">_xlfn.IFNA(INDEX(professionalization_strategies!G:G,MATCH(professionalization!$A116,professionalization_strategies!$A:$A,0),0),-99999)</f>
        <v>1</v>
      </c>
    </row>
    <row r="117" spans="1:8">
      <c r="A117" t="s">
        <v>684</v>
      </c>
      <c r="B117" t="s">
        <v>60</v>
      </c>
      <c r="C117" t="s">
        <v>64</v>
      </c>
      <c r="D117" t="s">
        <v>106</v>
      </c>
      <c r="E117" t="str" cm="1">
        <f t="array" ref="E117">INDEX(municipalities!B:B, MATCH(D117,municipalities!C:C,0),0)</f>
        <v>GM0262</v>
      </c>
      <c r="G117">
        <v>2011</v>
      </c>
      <c r="H117" cm="1">
        <f t="array" ref="H117">_xlfn.IFNA(INDEX(professionalization_strategies!G:G,MATCH(professionalization!$A117,professionalization_strategies!$A:$A,0),0),-99999)</f>
        <v>2</v>
      </c>
    </row>
    <row r="118" spans="1:8">
      <c r="A118" t="s">
        <v>685</v>
      </c>
      <c r="B118" t="s">
        <v>60</v>
      </c>
      <c r="C118" t="s">
        <v>61</v>
      </c>
      <c r="D118" t="s">
        <v>81</v>
      </c>
      <c r="E118" t="str" cm="1">
        <f t="array" ref="E118">INDEX(municipalities!B:B, MATCH(D118,municipalities!C:C,0),0)</f>
        <v>GM1876</v>
      </c>
      <c r="F118" t="s">
        <v>83</v>
      </c>
      <c r="G118">
        <v>2015</v>
      </c>
      <c r="H118" cm="1">
        <f t="array" ref="H118">_xlfn.IFNA(INDEX(professionalization_strategies!G:G,MATCH(professionalization!$A118,professionalization_strategies!$A:$A,0),0),-99999)</f>
        <v>1</v>
      </c>
    </row>
    <row r="119" spans="1:8">
      <c r="A119" t="s">
        <v>686</v>
      </c>
      <c r="B119" t="s">
        <v>60</v>
      </c>
      <c r="C119" t="s">
        <v>61</v>
      </c>
      <c r="D119" t="s">
        <v>81</v>
      </c>
      <c r="E119" t="str" cm="1">
        <f t="array" ref="E119">INDEX(municipalities!B:B, MATCH(D119,municipalities!C:C,0),0)</f>
        <v>GM1876</v>
      </c>
      <c r="F119" t="s">
        <v>81</v>
      </c>
      <c r="G119">
        <v>2015</v>
      </c>
      <c r="H119" cm="1">
        <f t="array" ref="H119">_xlfn.IFNA(INDEX(professionalization_strategies!G:G,MATCH(professionalization!$A119,professionalization_strategies!$A:$A,0),0),-99999)</f>
        <v>2</v>
      </c>
    </row>
    <row r="120" spans="1:8">
      <c r="A120" t="s">
        <v>687</v>
      </c>
      <c r="B120" t="s">
        <v>60</v>
      </c>
      <c r="C120" t="s">
        <v>64</v>
      </c>
      <c r="D120" t="s">
        <v>135</v>
      </c>
      <c r="E120" t="str" cm="1">
        <f t="array" ref="E120">INDEX(municipalities!B:B, MATCH(D120,municipalities!C:C,0),0)</f>
        <v>GM0301</v>
      </c>
      <c r="G120">
        <v>2012</v>
      </c>
      <c r="H120" cm="1">
        <f t="array" ref="H120">_xlfn.IFNA(INDEX(professionalization_strategies!G:G,MATCH(professionalization!$A120,professionalization_strategies!$A:$A,0),0),-99999)</f>
        <v>1</v>
      </c>
    </row>
    <row r="121" spans="1:8">
      <c r="A121" t="s">
        <v>688</v>
      </c>
      <c r="B121" t="s">
        <v>60</v>
      </c>
      <c r="C121" t="s">
        <v>61</v>
      </c>
      <c r="D121" t="s">
        <v>75</v>
      </c>
      <c r="E121" t="str" cm="1">
        <f t="array" ref="E121">INDEX(municipalities!B:B, MATCH(D121,municipalities!C:C,0),0)</f>
        <v>GM1859</v>
      </c>
      <c r="F121" t="s">
        <v>77</v>
      </c>
      <c r="G121">
        <v>2016</v>
      </c>
      <c r="H121" cm="1">
        <f t="array" ref="H121">_xlfn.IFNA(INDEX(professionalization_strategies!G:G,MATCH(professionalization!$A121,professionalization_strategies!$A:$A,0),0),-99999)</f>
        <v>2</v>
      </c>
    </row>
    <row r="122" spans="1:8">
      <c r="A122" t="s">
        <v>689</v>
      </c>
      <c r="B122" t="s">
        <v>60</v>
      </c>
      <c r="C122" t="s">
        <v>61</v>
      </c>
      <c r="D122" t="s">
        <v>117</v>
      </c>
      <c r="E122" t="str" cm="1">
        <f t="array" ref="E122">INDEX(municipalities!B:B, MATCH(D122,municipalities!C:C,0),0)</f>
        <v>GM1586</v>
      </c>
      <c r="F122" t="s">
        <v>118</v>
      </c>
      <c r="G122">
        <v>2016</v>
      </c>
      <c r="H122" cm="1">
        <f t="array" ref="H122">_xlfn.IFNA(INDEX(professionalization_strategies!G:G,MATCH(professionalization!$A122,professionalization_strategies!$A:$A,0),0),-99999)</f>
        <v>1</v>
      </c>
    </row>
    <row r="123" spans="1:8">
      <c r="A123" t="s">
        <v>690</v>
      </c>
      <c r="B123" t="s">
        <v>60</v>
      </c>
      <c r="C123" t="s">
        <v>61</v>
      </c>
      <c r="D123" t="s">
        <v>117</v>
      </c>
      <c r="E123" t="str" cm="1">
        <f t="array" ref="E123">INDEX(municipalities!B:B, MATCH(D123,municipalities!C:C,0),0)</f>
        <v>GM1586</v>
      </c>
      <c r="F123" t="s">
        <v>413</v>
      </c>
      <c r="G123">
        <v>2022</v>
      </c>
      <c r="H123" cm="1">
        <f t="array" ref="H123">_xlfn.IFNA(INDEX(professionalization_strategies!G:G,MATCH(professionalization!$A123,professionalization_strategies!$A:$A,0),0),-99999)</f>
        <v>-99999</v>
      </c>
    </row>
    <row r="124" spans="1:8">
      <c r="A124" t="s">
        <v>691</v>
      </c>
      <c r="B124" t="s">
        <v>60</v>
      </c>
      <c r="C124" t="s">
        <v>61</v>
      </c>
      <c r="D124" t="s">
        <v>117</v>
      </c>
      <c r="E124" t="str" cm="1">
        <f t="array" ref="E124">INDEX(municipalities!B:B, MATCH(D124,municipalities!C:C,0),0)</f>
        <v>GM1586</v>
      </c>
      <c r="F124" t="s">
        <v>120</v>
      </c>
      <c r="G124">
        <v>2016</v>
      </c>
      <c r="H124" cm="1">
        <f t="array" ref="H124">_xlfn.IFNA(INDEX(professionalization_strategies!G:G,MATCH(professionalization!$A124,professionalization_strategies!$A:$A,0),0),-99999)</f>
        <v>3</v>
      </c>
    </row>
    <row r="125" spans="1:8">
      <c r="A125" t="s">
        <v>692</v>
      </c>
      <c r="B125" t="s">
        <v>60</v>
      </c>
      <c r="C125" t="s">
        <v>61</v>
      </c>
      <c r="D125" t="s">
        <v>117</v>
      </c>
      <c r="E125" t="str" cm="1">
        <f t="array" ref="E125">INDEX(municipalities!B:B, MATCH(D125,municipalities!C:C,0),0)</f>
        <v>GM1586</v>
      </c>
      <c r="F125" t="s">
        <v>119</v>
      </c>
      <c r="G125">
        <v>2014</v>
      </c>
      <c r="H125" cm="1">
        <f t="array" ref="H125">_xlfn.IFNA(INDEX(professionalization_strategies!G:G,MATCH(professionalization!$A125,professionalization_strategies!$A:$A,0),0),-99999)</f>
        <v>-99999</v>
      </c>
    </row>
    <row r="126" spans="1:8">
      <c r="A126" t="s">
        <v>693</v>
      </c>
      <c r="B126" t="s">
        <v>60</v>
      </c>
      <c r="C126" t="s">
        <v>61</v>
      </c>
      <c r="D126" t="s">
        <v>62</v>
      </c>
      <c r="E126" t="str" cm="1">
        <f t="array" ref="E126">INDEX(municipalities!B:B, MATCH(D126,municipalities!C:C,0),0)</f>
        <v>GM0197</v>
      </c>
      <c r="F126" t="s">
        <v>63</v>
      </c>
      <c r="G126">
        <v>2018</v>
      </c>
      <c r="H126" cm="1">
        <f t="array" ref="H126">_xlfn.IFNA(INDEX(professionalization_strategies!G:G,MATCH(professionalization!$A126,professionalization_strategies!$A:$A,0),0),-99999)</f>
        <v>1</v>
      </c>
    </row>
    <row r="127" spans="1:8">
      <c r="A127" t="s">
        <v>694</v>
      </c>
      <c r="B127" t="s">
        <v>60</v>
      </c>
      <c r="C127" t="s">
        <v>61</v>
      </c>
      <c r="D127" t="s">
        <v>414</v>
      </c>
      <c r="E127" t="str" cm="1">
        <f t="array" ref="E127">INDEX(municipalities!B:B, MATCH(D127,municipalities!C:C,0),0)</f>
        <v>GM0294</v>
      </c>
      <c r="G127">
        <v>2017</v>
      </c>
      <c r="H127" cm="1">
        <f t="array" ref="H127">_xlfn.IFNA(INDEX(professionalization_strategies!G:G,MATCH(professionalization!$A127,professionalization_strategies!$A:$A,0),0),-99999)</f>
        <v>2</v>
      </c>
    </row>
    <row r="128" spans="1:8">
      <c r="A128" t="s">
        <v>695</v>
      </c>
      <c r="B128" t="s">
        <v>60</v>
      </c>
      <c r="C128" t="s">
        <v>61</v>
      </c>
      <c r="D128" t="s">
        <v>495</v>
      </c>
      <c r="E128" t="str" cm="1">
        <f t="array" ref="E128">INDEX(municipalities!B:B, MATCH(D128,municipalities!C:C,0),0)</f>
        <v>GM1509</v>
      </c>
      <c r="F128" t="s">
        <v>123</v>
      </c>
      <c r="G128">
        <v>2019</v>
      </c>
      <c r="H128" cm="1">
        <f t="array" ref="H128">_xlfn.IFNA(INDEX(professionalization_strategies!G:G,MATCH(professionalization!$A128,professionalization_strategies!$A:$A,0),0),-99999)</f>
        <v>0</v>
      </c>
    </row>
    <row r="129" spans="1:8">
      <c r="A129" t="s">
        <v>696</v>
      </c>
      <c r="B129" t="s">
        <v>60</v>
      </c>
      <c r="C129" t="s">
        <v>61</v>
      </c>
      <c r="D129" t="s">
        <v>91</v>
      </c>
      <c r="E129" t="str" cm="1">
        <f t="array" ref="E129">INDEX(municipalities!B:B, MATCH(D129,municipalities!C:C,0),0)</f>
        <v>GM0222</v>
      </c>
      <c r="G129">
        <v>2018</v>
      </c>
      <c r="H129" cm="1">
        <f t="array" ref="H129">_xlfn.IFNA(INDEX(professionalization_strategies!G:G,MATCH(professionalization!$A129,professionalization_strategies!$A:$A,0),0),-99999)</f>
        <v>1</v>
      </c>
    </row>
    <row r="130" spans="1:8">
      <c r="A130" t="s">
        <v>697</v>
      </c>
      <c r="B130" t="s">
        <v>60</v>
      </c>
      <c r="C130" t="s">
        <v>67</v>
      </c>
      <c r="D130" t="s">
        <v>134</v>
      </c>
      <c r="E130" t="str" cm="1">
        <f t="array" ref="E130">INDEX(municipalities!B:B, MATCH(D130,municipalities!C:C,0),0)</f>
        <v>GM0299</v>
      </c>
      <c r="F130" t="s">
        <v>482</v>
      </c>
      <c r="G130">
        <v>2020</v>
      </c>
      <c r="H130" cm="1">
        <f t="array" ref="H130">_xlfn.IFNA(INDEX(professionalization_strategies!G:G,MATCH(professionalization!$A130,professionalization_strategies!$A:$A,0),0),-99999)</f>
        <v>-99999</v>
      </c>
    </row>
    <row r="131" spans="1:8">
      <c r="A131" t="s">
        <v>698</v>
      </c>
      <c r="B131" t="s">
        <v>60</v>
      </c>
      <c r="C131" t="s">
        <v>67</v>
      </c>
      <c r="D131" t="s">
        <v>90</v>
      </c>
      <c r="E131" t="str" cm="1">
        <f t="array" ref="E131">INDEX(municipalities!B:B, MATCH(D131,municipalities!C:C,0),0)</f>
        <v>GM0221</v>
      </c>
      <c r="G131">
        <v>2020</v>
      </c>
      <c r="H131" cm="1">
        <f t="array" ref="H131">_xlfn.IFNA(INDEX(professionalization_strategies!G:G,MATCH(professionalization!$A131,professionalization_strategies!$A:$A,0),0),-99999)</f>
        <v>-99999</v>
      </c>
    </row>
    <row r="132" spans="1:8">
      <c r="A132" t="s">
        <v>699</v>
      </c>
      <c r="B132" t="s">
        <v>60</v>
      </c>
      <c r="C132" t="s">
        <v>64</v>
      </c>
      <c r="D132" t="s">
        <v>85</v>
      </c>
      <c r="E132" t="str" cm="1">
        <f t="array" ref="E132">INDEX(municipalities!B:B, MATCH(D132,municipalities!C:C,0),0)</f>
        <v>GM0213</v>
      </c>
      <c r="F132" t="s">
        <v>86</v>
      </c>
      <c r="G132">
        <v>2013</v>
      </c>
      <c r="H132" cm="1">
        <f t="array" ref="H132">_xlfn.IFNA(INDEX(professionalization_strategies!G:G,MATCH(professionalization!$A132,professionalization_strategies!$A:$A,0),0),-99999)</f>
        <v>3</v>
      </c>
    </row>
    <row r="133" spans="1:8">
      <c r="A133" t="s">
        <v>700</v>
      </c>
      <c r="B133" t="s">
        <v>60</v>
      </c>
      <c r="C133" t="s">
        <v>61</v>
      </c>
      <c r="D133" t="s">
        <v>108</v>
      </c>
      <c r="E133" t="str" cm="1">
        <f t="array" ref="E133">INDEX(municipalities!B:B, MATCH(D133,municipalities!C:C,0),0)</f>
        <v>GM1955</v>
      </c>
      <c r="F133" t="s">
        <v>109</v>
      </c>
      <c r="G133">
        <v>2022</v>
      </c>
      <c r="H133" cm="1">
        <f t="array" ref="H133">_xlfn.IFNA(INDEX(professionalization_strategies!G:G,MATCH(professionalization!$A133,professionalization_strategies!$A:$A,0),0),-99999)</f>
        <v>-99999</v>
      </c>
    </row>
    <row r="134" spans="1:8">
      <c r="A134" t="s">
        <v>701</v>
      </c>
      <c r="B134" t="s">
        <v>60</v>
      </c>
      <c r="C134" t="s">
        <v>61</v>
      </c>
      <c r="D134" t="s">
        <v>108</v>
      </c>
      <c r="E134" t="str" cm="1">
        <f t="array" ref="E134">INDEX(municipalities!B:B, MATCH(D134,municipalities!C:C,0),0)</f>
        <v>GM1955</v>
      </c>
      <c r="F134" t="s">
        <v>109</v>
      </c>
      <c r="G134">
        <v>2016</v>
      </c>
      <c r="H134" cm="1">
        <f t="array" ref="H134">_xlfn.IFNA(INDEX(professionalization_strategies!G:G,MATCH(professionalization!$A134,professionalization_strategies!$A:$A,0),0),-99999)</f>
        <v>2</v>
      </c>
    </row>
    <row r="135" spans="1:8">
      <c r="A135" t="s">
        <v>702</v>
      </c>
      <c r="B135" t="s">
        <v>60</v>
      </c>
      <c r="C135" t="s">
        <v>67</v>
      </c>
      <c r="D135" t="s">
        <v>481</v>
      </c>
      <c r="E135" t="str" cm="1">
        <f t="array" ref="E135">INDEX(municipalities!B:B, MATCH(D135,municipalities!C:C,0),0)</f>
        <v>GM0226</v>
      </c>
      <c r="G135">
        <v>2021</v>
      </c>
      <c r="H135" cm="1">
        <f t="array" ref="H135">_xlfn.IFNA(INDEX(professionalization_strategies!G:G,MATCH(professionalization!$A135,professionalization_strategies!$A:$A,0),0),-99999)</f>
        <v>-99999</v>
      </c>
    </row>
    <row r="136" spans="1:8">
      <c r="A136" t="s">
        <v>704</v>
      </c>
      <c r="B136" t="s">
        <v>60</v>
      </c>
      <c r="C136" t="s">
        <v>67</v>
      </c>
      <c r="D136" t="s">
        <v>703</v>
      </c>
      <c r="E136" t="str" cm="1">
        <f t="array" ref="E136">INDEX(municipalities!B:B, MATCH(D136,municipalities!C:C,0),0)</f>
        <v>GM0277</v>
      </c>
      <c r="G136">
        <v>2019</v>
      </c>
      <c r="H136" cm="1">
        <f t="array" ref="H136">_xlfn.IFNA(INDEX(professionalization_strategies!G:G,MATCH(professionalization!$A136,professionalization_strategies!$A:$A,0),0),-99999)</f>
        <v>1</v>
      </c>
    </row>
    <row r="137" spans="1:8">
      <c r="A137" t="s">
        <v>706</v>
      </c>
      <c r="B137" t="s">
        <v>60</v>
      </c>
      <c r="C137" t="s">
        <v>67</v>
      </c>
      <c r="D137" t="s">
        <v>105</v>
      </c>
      <c r="E137" t="str" cm="1">
        <f t="array" ref="E137">INDEX(municipalities!B:B, MATCH(D137,municipalities!C:C,0),0)</f>
        <v>GM1705</v>
      </c>
      <c r="F137" t="s">
        <v>705</v>
      </c>
      <c r="G137">
        <v>2013</v>
      </c>
      <c r="H137" cm="1">
        <f t="array" ref="H137">_xlfn.IFNA(INDEX(professionalization_strategies!G:G,MATCH(professionalization!$A137,professionalization_strategies!$A:$A,0),0),-99999)</f>
        <v>2</v>
      </c>
    </row>
    <row r="138" spans="1:8">
      <c r="A138" t="s">
        <v>707</v>
      </c>
      <c r="B138" t="s">
        <v>60</v>
      </c>
      <c r="C138" t="s">
        <v>67</v>
      </c>
      <c r="D138" t="s">
        <v>105</v>
      </c>
      <c r="E138" t="str" cm="1">
        <f t="array" ref="E138">INDEX(municipalities!B:B, MATCH(D138,municipalities!C:C,0),0)</f>
        <v>GM1705</v>
      </c>
      <c r="F138" t="s">
        <v>705</v>
      </c>
      <c r="G138">
        <v>2021</v>
      </c>
      <c r="H138" cm="1">
        <f t="array" ref="H138">_xlfn.IFNA(INDEX(professionalization_strategies!G:G,MATCH(professionalization!$A138,professionalization_strategies!$A:$A,0),0),-99999)</f>
        <v>-99999</v>
      </c>
    </row>
    <row r="139" spans="1:8">
      <c r="A139" t="s">
        <v>708</v>
      </c>
      <c r="B139" t="s">
        <v>60</v>
      </c>
      <c r="C139" t="s">
        <v>67</v>
      </c>
      <c r="D139" t="s">
        <v>68</v>
      </c>
      <c r="E139" t="str" cm="1">
        <f t="array" ref="E139">INDEX(municipalities!B:B, MATCH(D139,municipalities!C:C,0),0)</f>
        <v>GM0202</v>
      </c>
      <c r="G139">
        <v>2015</v>
      </c>
      <c r="H139" cm="1">
        <f t="array" ref="H139">_xlfn.IFNA(INDEX(professionalization_strategies!G:G,MATCH(professionalization!$A139,professionalization_strategies!$A:$A,0),0),-99999)</f>
        <v>-99999</v>
      </c>
    </row>
    <row r="140" spans="1:8">
      <c r="A140" t="s">
        <v>710</v>
      </c>
      <c r="B140" t="s">
        <v>60</v>
      </c>
      <c r="C140" t="s">
        <v>67</v>
      </c>
      <c r="D140" t="s">
        <v>68</v>
      </c>
      <c r="E140" t="str" cm="1">
        <f t="array" ref="E140">INDEX(municipalities!B:B, MATCH(D140,municipalities!C:C,0),0)</f>
        <v>GM0202</v>
      </c>
      <c r="F140" t="s">
        <v>709</v>
      </c>
      <c r="G140">
        <v>2021</v>
      </c>
      <c r="H140" cm="1">
        <f t="array" ref="H140">_xlfn.IFNA(INDEX(professionalization_strategies!G:G,MATCH(professionalization!$A140,professionalization_strategies!$A:$A,0),0),-99999)</f>
        <v>1</v>
      </c>
    </row>
    <row r="141" spans="1:8">
      <c r="A141" t="s">
        <v>711</v>
      </c>
      <c r="B141" t="s">
        <v>60</v>
      </c>
      <c r="C141" t="s">
        <v>67</v>
      </c>
      <c r="D141" t="s">
        <v>68</v>
      </c>
      <c r="E141" t="str" cm="1">
        <f t="array" ref="E141">INDEX(municipalities!B:B, MATCH(D141,municipalities!C:C,0),0)</f>
        <v>GM0202</v>
      </c>
      <c r="G141">
        <v>2019</v>
      </c>
      <c r="H141" cm="1">
        <f t="array" ref="H141">_xlfn.IFNA(INDEX(professionalization_strategies!G:G,MATCH(professionalization!$A141,professionalization_strategies!$A:$A,0),0),-99999)</f>
        <v>0</v>
      </c>
    </row>
    <row r="142" spans="1:8">
      <c r="A142" t="s">
        <v>712</v>
      </c>
      <c r="B142" t="s">
        <v>60</v>
      </c>
      <c r="C142" t="s">
        <v>67</v>
      </c>
      <c r="D142" t="s">
        <v>68</v>
      </c>
      <c r="E142" t="str" cm="1">
        <f t="array" ref="E142">INDEX(municipalities!B:B, MATCH(D142,municipalities!C:C,0),0)</f>
        <v>GM0202</v>
      </c>
      <c r="G142">
        <v>2021</v>
      </c>
      <c r="H142" cm="1">
        <f t="array" ref="H142">_xlfn.IFNA(INDEX(professionalization_strategies!G:G,MATCH(professionalization!$A142,professionalization_strategies!$A:$A,0),0),-99999)</f>
        <v>-99999</v>
      </c>
    </row>
    <row r="143" spans="1:8">
      <c r="A143" t="s">
        <v>713</v>
      </c>
      <c r="B143" t="s">
        <v>60</v>
      </c>
      <c r="C143" t="s">
        <v>67</v>
      </c>
      <c r="D143" t="s">
        <v>68</v>
      </c>
      <c r="E143" t="str" cm="1">
        <f t="array" ref="E143">INDEX(municipalities!B:B, MATCH(D143,municipalities!C:C,0),0)</f>
        <v>GM0202</v>
      </c>
      <c r="G143">
        <v>2012</v>
      </c>
      <c r="H143" cm="1">
        <f t="array" ref="H143">_xlfn.IFNA(INDEX(professionalization_strategies!G:G,MATCH(professionalization!$A143,professionalization_strategies!$A:$A,0),0),-99999)</f>
        <v>3</v>
      </c>
    </row>
    <row r="144" spans="1:8">
      <c r="A144" t="s">
        <v>715</v>
      </c>
      <c r="B144" t="s">
        <v>60</v>
      </c>
      <c r="C144" t="s">
        <v>69</v>
      </c>
      <c r="D144" t="s">
        <v>129</v>
      </c>
      <c r="E144" t="str" cm="1">
        <f t="array" ref="E144">INDEX(municipalities!B:B, MATCH(D144,municipalities!C:C,0),0)</f>
        <v>GM0289</v>
      </c>
      <c r="F144" t="s">
        <v>714</v>
      </c>
      <c r="G144">
        <v>2012</v>
      </c>
      <c r="H144" cm="1">
        <f t="array" ref="H144">_xlfn.IFNA(INDEX(professionalization_strategies!G:G,MATCH(professionalization!$A144,professionalization_strategies!$A:$A,0),0),-99999)</f>
        <v>2</v>
      </c>
    </row>
    <row r="145" spans="1:8">
      <c r="A145" t="s">
        <v>716</v>
      </c>
      <c r="B145" t="s">
        <v>60</v>
      </c>
      <c r="C145" t="s">
        <v>69</v>
      </c>
      <c r="D145" t="s">
        <v>129</v>
      </c>
      <c r="E145" t="str" cm="1">
        <f t="array" ref="E145">INDEX(municipalities!B:B, MATCH(D145,municipalities!C:C,0),0)</f>
        <v>GM0289</v>
      </c>
      <c r="G145">
        <v>2018</v>
      </c>
      <c r="H145" cm="1">
        <f t="array" ref="H145">_xlfn.IFNA(INDEX(professionalization_strategies!G:G,MATCH(professionalization!$A145,professionalization_strategies!$A:$A,0),0),-99999)</f>
        <v>1</v>
      </c>
    </row>
    <row r="146" spans="1:8">
      <c r="A146" t="s">
        <v>717</v>
      </c>
      <c r="B146" t="s">
        <v>60</v>
      </c>
      <c r="C146" t="s">
        <v>69</v>
      </c>
      <c r="D146" t="s">
        <v>129</v>
      </c>
      <c r="E146" t="str" cm="1">
        <f t="array" ref="E146">INDEX(municipalities!B:B, MATCH(D146,municipalities!C:C,0),0)</f>
        <v>GM0289</v>
      </c>
      <c r="G146">
        <v>2014</v>
      </c>
      <c r="H146" cm="1">
        <f t="array" ref="H146">_xlfn.IFNA(INDEX(professionalization_strategies!G:G,MATCH(professionalization!$A146,professionalization_strategies!$A:$A,0),0),-99999)</f>
        <v>-99999</v>
      </c>
    </row>
    <row r="147" spans="1:8">
      <c r="A147" t="s">
        <v>719</v>
      </c>
      <c r="B147" t="s">
        <v>60</v>
      </c>
      <c r="C147" t="s">
        <v>67</v>
      </c>
      <c r="D147" t="s">
        <v>124</v>
      </c>
      <c r="E147" t="str" cm="1">
        <f t="array" ref="E147">INDEX(municipalities!B:B, MATCH(D147,municipalities!C:C,0),0)</f>
        <v>GM1734</v>
      </c>
      <c r="F147" t="s">
        <v>718</v>
      </c>
      <c r="G147">
        <v>2019</v>
      </c>
      <c r="H147" cm="1">
        <f t="array" ref="H147">_xlfn.IFNA(INDEX(professionalization_strategies!G:G,MATCH(professionalization!$A147,professionalization_strategies!$A:$A,0),0),-99999)</f>
        <v>0</v>
      </c>
    </row>
    <row r="148" spans="1:8">
      <c r="A148" t="s">
        <v>721</v>
      </c>
      <c r="B148" t="s">
        <v>60</v>
      </c>
      <c r="C148" t="s">
        <v>87</v>
      </c>
      <c r="D148" t="s">
        <v>124</v>
      </c>
      <c r="E148" t="str" cm="1">
        <f t="array" ref="E148">INDEX(municipalities!B:B, MATCH(D148,municipalities!C:C,0),0)</f>
        <v>GM1734</v>
      </c>
      <c r="F148" t="s">
        <v>720</v>
      </c>
      <c r="G148">
        <v>2021</v>
      </c>
      <c r="H148" cm="1">
        <f t="array" ref="H148">_xlfn.IFNA(INDEX(professionalization_strategies!G:G,MATCH(professionalization!$A148,professionalization_strategies!$A:$A,0),0),-99999)</f>
        <v>1</v>
      </c>
    </row>
    <row r="149" spans="1:8">
      <c r="A149" t="s">
        <v>723</v>
      </c>
      <c r="B149" t="s">
        <v>60</v>
      </c>
      <c r="C149" t="s">
        <v>87</v>
      </c>
      <c r="D149" t="s">
        <v>110</v>
      </c>
      <c r="E149" t="str" cm="1">
        <f t="array" ref="E149">INDEX(municipalities!B:B, MATCH(D149,municipalities!C:C,0),0)</f>
        <v>GM1740</v>
      </c>
      <c r="F149" t="s">
        <v>722</v>
      </c>
      <c r="G149">
        <v>2016</v>
      </c>
      <c r="H149" cm="1">
        <f t="array" ref="H149">_xlfn.IFNA(INDEX(professionalization_strategies!G:G,MATCH(professionalization!$A149,professionalization_strategies!$A:$A,0),0),-99999)</f>
        <v>1</v>
      </c>
    </row>
    <row r="150" spans="1:8">
      <c r="A150" t="s">
        <v>725</v>
      </c>
      <c r="B150" t="s">
        <v>60</v>
      </c>
      <c r="C150" t="s">
        <v>67</v>
      </c>
      <c r="D150" t="s">
        <v>124</v>
      </c>
      <c r="E150" t="str" cm="1">
        <f t="array" ref="E150">INDEX(municipalities!B:B, MATCH(D150,municipalities!C:C,0),0)</f>
        <v>GM1734</v>
      </c>
      <c r="F150" t="s">
        <v>724</v>
      </c>
      <c r="G150">
        <v>2017</v>
      </c>
      <c r="H150" cm="1">
        <f t="array" ref="H150">_xlfn.IFNA(INDEX(professionalization_strategies!G:G,MATCH(professionalization!$A150,professionalization_strategies!$A:$A,0),0),-99999)</f>
        <v>0</v>
      </c>
    </row>
    <row r="151" spans="1:8">
      <c r="A151" t="s">
        <v>727</v>
      </c>
      <c r="B151" t="s">
        <v>60</v>
      </c>
      <c r="C151" t="s">
        <v>67</v>
      </c>
      <c r="D151" t="s">
        <v>124</v>
      </c>
      <c r="E151" t="str" cm="1">
        <f t="array" ref="E151">INDEX(municipalities!B:B, MATCH(D151,municipalities!C:C,0),0)</f>
        <v>GM1734</v>
      </c>
      <c r="F151" t="s">
        <v>726</v>
      </c>
      <c r="G151">
        <v>2015</v>
      </c>
      <c r="H151" cm="1">
        <f t="array" ref="H151">_xlfn.IFNA(INDEX(professionalization_strategies!G:G,MATCH(professionalization!$A151,professionalization_strategies!$A:$A,0),0),-99999)</f>
        <v>-99999</v>
      </c>
    </row>
    <row r="152" spans="1:8">
      <c r="A152" t="s">
        <v>728</v>
      </c>
      <c r="B152" t="s">
        <v>60</v>
      </c>
      <c r="C152" t="s">
        <v>67</v>
      </c>
      <c r="D152" t="s">
        <v>92</v>
      </c>
      <c r="E152" t="str" cm="1">
        <f t="array" ref="E152">INDEX(municipalities!B:B, MATCH(D152,municipalities!C:C,0),0)</f>
        <v>GM0225</v>
      </c>
      <c r="F152" t="s">
        <v>93</v>
      </c>
      <c r="G152">
        <v>2014</v>
      </c>
      <c r="H152" cm="1">
        <f t="array" ref="H152">_xlfn.IFNA(INDEX(professionalization_strategies!G:G,MATCH(professionalization!$A152,professionalization_strategies!$A:$A,0),0),-99999)</f>
        <v>1</v>
      </c>
    </row>
    <row r="153" spans="1:8">
      <c r="A153" t="s">
        <v>729</v>
      </c>
      <c r="B153" t="s">
        <v>60</v>
      </c>
      <c r="C153" t="s">
        <v>67</v>
      </c>
      <c r="D153" t="s">
        <v>80</v>
      </c>
      <c r="E153" t="str" cm="1">
        <f t="array" ref="E153">INDEX(municipalities!B:B, MATCH(D153,municipalities!C:C,0),0)</f>
        <v>GM0209</v>
      </c>
      <c r="G153">
        <v>2018</v>
      </c>
      <c r="H153" cm="1">
        <f t="array" ref="H153">_xlfn.IFNA(INDEX(professionalization_strategies!G:G,MATCH(professionalization!$A153,professionalization_strategies!$A:$A,0),0),-99999)</f>
        <v>-99999</v>
      </c>
    </row>
    <row r="154" spans="1:8">
      <c r="A154" t="s">
        <v>730</v>
      </c>
      <c r="B154" t="s">
        <v>60</v>
      </c>
      <c r="C154" t="s">
        <v>67</v>
      </c>
      <c r="D154" t="s">
        <v>92</v>
      </c>
      <c r="E154" t="str" cm="1">
        <f t="array" ref="E154">INDEX(municipalities!B:B, MATCH(D154,municipalities!C:C,0),0)</f>
        <v>GM0225</v>
      </c>
      <c r="G154">
        <v>2019</v>
      </c>
      <c r="H154" cm="1">
        <f t="array" ref="H154">_xlfn.IFNA(INDEX(professionalization_strategies!G:G,MATCH(professionalization!$A154,professionalization_strategies!$A:$A,0),0),-99999)</f>
        <v>1</v>
      </c>
    </row>
    <row r="155" spans="1:8">
      <c r="A155" t="s">
        <v>732</v>
      </c>
      <c r="B155" t="s">
        <v>60</v>
      </c>
      <c r="C155" t="s">
        <v>87</v>
      </c>
      <c r="D155" t="s">
        <v>131</v>
      </c>
      <c r="E155" t="str" cm="1">
        <f t="array" ref="E155">INDEX(municipalities!B:B, MATCH(D155,municipalities!C:C,0),0)</f>
        <v>GM0668</v>
      </c>
      <c r="F155" t="s">
        <v>731</v>
      </c>
      <c r="G155">
        <v>2019</v>
      </c>
      <c r="H155" cm="1">
        <f t="array" ref="H155">_xlfn.IFNA(INDEX(professionalization_strategies!G:G,MATCH(professionalization!$A155,professionalization_strategies!$A:$A,0),0),-99999)</f>
        <v>0</v>
      </c>
    </row>
    <row r="156" spans="1:8">
      <c r="A156" t="s">
        <v>733</v>
      </c>
      <c r="B156" t="s">
        <v>60</v>
      </c>
      <c r="C156" t="s">
        <v>67</v>
      </c>
      <c r="D156" t="s">
        <v>103</v>
      </c>
      <c r="E156" t="str" cm="1">
        <f t="array" ref="E156">INDEX(municipalities!B:B, MATCH(D156,municipalities!C:C,0),0)</f>
        <v>GM0252</v>
      </c>
      <c r="G156">
        <v>2019</v>
      </c>
      <c r="H156" cm="1">
        <f t="array" ref="H156">_xlfn.IFNA(INDEX(professionalization_strategies!G:G,MATCH(professionalization!$A156,professionalization_strategies!$A:$A,0),0),-99999)</f>
        <v>3</v>
      </c>
    </row>
    <row r="157" spans="1:8">
      <c r="A157" t="s">
        <v>735</v>
      </c>
      <c r="B157" t="s">
        <v>60</v>
      </c>
      <c r="C157" t="s">
        <v>67</v>
      </c>
      <c r="D157" t="s">
        <v>132</v>
      </c>
      <c r="E157" t="str" cm="1">
        <f t="array" ref="E157">INDEX(municipalities!B:B, MATCH(D157,municipalities!C:C,0),0)</f>
        <v>GM0296</v>
      </c>
      <c r="F157" t="s">
        <v>734</v>
      </c>
      <c r="G157">
        <v>2015</v>
      </c>
      <c r="H157" cm="1">
        <f t="array" ref="H157">_xlfn.IFNA(INDEX(professionalization_strategies!G:G,MATCH(professionalization!$A157,professionalization_strategies!$A:$A,0),0),-99999)</f>
        <v>2</v>
      </c>
    </row>
    <row r="158" spans="1:8">
      <c r="A158" t="s">
        <v>736</v>
      </c>
      <c r="B158" t="s">
        <v>60</v>
      </c>
      <c r="C158" t="s">
        <v>67</v>
      </c>
      <c r="D158" t="s">
        <v>103</v>
      </c>
      <c r="E158" t="str" cm="1">
        <f t="array" ref="E158">INDEX(municipalities!B:B, MATCH(D158,municipalities!C:C,0),0)</f>
        <v>GM0252</v>
      </c>
      <c r="G158">
        <v>2019</v>
      </c>
      <c r="H158" cm="1">
        <f t="array" ref="H158">_xlfn.IFNA(INDEX(professionalization_strategies!G:G,MATCH(professionalization!$A158,professionalization_strategies!$A:$A,0),0),-99999)</f>
        <v>-99999</v>
      </c>
    </row>
    <row r="159" spans="1:8">
      <c r="A159" t="s">
        <v>737</v>
      </c>
      <c r="B159" t="s">
        <v>60</v>
      </c>
      <c r="C159" t="s">
        <v>67</v>
      </c>
      <c r="D159" t="s">
        <v>72</v>
      </c>
      <c r="E159" t="str" cm="1">
        <f t="array" ref="E159">INDEX(municipalities!B:B, MATCH(D159,municipalities!C:C,0),0)</f>
        <v>GM1945</v>
      </c>
      <c r="F159" t="s">
        <v>73</v>
      </c>
      <c r="G159">
        <v>2020</v>
      </c>
      <c r="H159" cm="1">
        <f t="array" ref="H159">_xlfn.IFNA(INDEX(professionalization_strategies!G:G,MATCH(professionalization!$A159,professionalization_strategies!$A:$A,0),0),-99999)</f>
        <v>1</v>
      </c>
    </row>
    <row r="160" spans="1:8">
      <c r="A160" t="s">
        <v>738</v>
      </c>
      <c r="B160" t="s">
        <v>60</v>
      </c>
      <c r="C160" t="s">
        <v>67</v>
      </c>
      <c r="D160" t="s">
        <v>72</v>
      </c>
      <c r="E160" t="str" cm="1">
        <f t="array" ref="E160">INDEX(municipalities!B:B, MATCH(D160,municipalities!C:C,0),0)</f>
        <v>GM1945</v>
      </c>
      <c r="F160" t="s">
        <v>74</v>
      </c>
      <c r="G160">
        <v>2017</v>
      </c>
      <c r="H160" cm="1">
        <f t="array" ref="H160">_xlfn.IFNA(INDEX(professionalization_strategies!G:G,MATCH(professionalization!$A160,professionalization_strategies!$A:$A,0),0),-99999)</f>
        <v>2</v>
      </c>
    </row>
    <row r="161" spans="1:8">
      <c r="A161" t="s">
        <v>739</v>
      </c>
      <c r="B161" t="s">
        <v>60</v>
      </c>
      <c r="C161" t="s">
        <v>67</v>
      </c>
      <c r="D161" t="s">
        <v>112</v>
      </c>
      <c r="E161" t="str" cm="1">
        <f t="array" ref="E161">INDEX(municipalities!B:B, MATCH(D161,municipalities!C:C,0),0)</f>
        <v>GM0268</v>
      </c>
      <c r="G161">
        <v>2013</v>
      </c>
      <c r="H161" cm="1">
        <f t="array" ref="H161">_xlfn.IFNA(INDEX(professionalization_strategies!G:G,MATCH(professionalization!$A161,professionalization_strategies!$A:$A,0),0),-99999)</f>
        <v>-99999</v>
      </c>
    </row>
    <row r="162" spans="1:8">
      <c r="A162" t="s">
        <v>740</v>
      </c>
      <c r="B162" t="s">
        <v>60</v>
      </c>
      <c r="C162" t="s">
        <v>67</v>
      </c>
      <c r="D162" t="s">
        <v>112</v>
      </c>
      <c r="E162" t="str" cm="1">
        <f t="array" ref="E162">INDEX(municipalities!B:B, MATCH(D162,municipalities!C:C,0),0)</f>
        <v>GM0268</v>
      </c>
      <c r="G162">
        <v>2018</v>
      </c>
      <c r="H162" cm="1">
        <f t="array" ref="H162">_xlfn.IFNA(INDEX(professionalization_strategies!G:G,MATCH(professionalization!$A162,professionalization_strategies!$A:$A,0),0),-99999)</f>
        <v>0</v>
      </c>
    </row>
    <row r="163" spans="1:8">
      <c r="A163" t="s">
        <v>741</v>
      </c>
      <c r="B163" t="s">
        <v>60</v>
      </c>
      <c r="C163" t="s">
        <v>87</v>
      </c>
      <c r="D163" t="s">
        <v>133</v>
      </c>
      <c r="E163" t="str" cm="1">
        <f t="array" ref="E163">INDEX(municipalities!B:B, MATCH(D163,municipalities!C:C,0),0)</f>
        <v>GM0297</v>
      </c>
      <c r="G163">
        <v>2016</v>
      </c>
      <c r="H163" cm="1">
        <f t="array" ref="H163">_xlfn.IFNA(INDEX(professionalization_strategies!G:G,MATCH(professionalization!$A163,professionalization_strategies!$A:$A,0),0),-99999)</f>
        <v>-99999</v>
      </c>
    </row>
    <row r="164" spans="1:8">
      <c r="A164" t="s">
        <v>743</v>
      </c>
      <c r="B164" t="s">
        <v>60</v>
      </c>
      <c r="C164" t="s">
        <v>87</v>
      </c>
      <c r="D164" t="s">
        <v>130</v>
      </c>
      <c r="E164" t="str" cm="1">
        <f t="array" ref="E164">INDEX(municipalities!B:B, MATCH(D164,municipalities!C:C,0),0)</f>
        <v>GM1960</v>
      </c>
      <c r="F164" t="s">
        <v>742</v>
      </c>
      <c r="G164">
        <v>2016</v>
      </c>
      <c r="H164" cm="1">
        <f t="array" ref="H164">_xlfn.IFNA(INDEX(professionalization_strategies!G:G,MATCH(professionalization!$A164,professionalization_strategies!$A:$A,0),0),-99999)</f>
        <v>-99999</v>
      </c>
    </row>
    <row r="165" spans="1:8">
      <c r="A165" t="s">
        <v>745</v>
      </c>
      <c r="B165" t="s">
        <v>60</v>
      </c>
      <c r="C165" t="s">
        <v>87</v>
      </c>
      <c r="D165" t="s">
        <v>130</v>
      </c>
      <c r="E165" t="str" cm="1">
        <f t="array" ref="E165">INDEX(municipalities!B:B, MATCH(D165,municipalities!C:C,0),0)</f>
        <v>GM1960</v>
      </c>
      <c r="F165" t="s">
        <v>744</v>
      </c>
      <c r="G165">
        <v>2017</v>
      </c>
      <c r="H165" cm="1">
        <f t="array" ref="H165">_xlfn.IFNA(INDEX(professionalization_strategies!G:G,MATCH(professionalization!$A165,professionalization_strategies!$A:$A,0),0),-99999)</f>
        <v>0</v>
      </c>
    </row>
    <row r="166" spans="1:8">
      <c r="A166" t="s">
        <v>746</v>
      </c>
      <c r="B166" t="s">
        <v>60</v>
      </c>
      <c r="C166" t="s">
        <v>87</v>
      </c>
      <c r="D166" t="s">
        <v>130</v>
      </c>
      <c r="E166" t="str" cm="1">
        <f t="array" ref="E166">INDEX(municipalities!B:B, MATCH(D166,municipalities!C:C,0),0)</f>
        <v>GM1960</v>
      </c>
      <c r="F166" t="s">
        <v>98</v>
      </c>
      <c r="G166">
        <v>2020</v>
      </c>
      <c r="H166" cm="1">
        <f t="array" ref="H166">_xlfn.IFNA(INDEX(professionalization_strategies!G:G,MATCH(professionalization!$A166,professionalization_strategies!$A:$A,0),0),-99999)</f>
        <v>1</v>
      </c>
    </row>
    <row r="167" spans="1:8">
      <c r="A167" t="s">
        <v>747</v>
      </c>
      <c r="B167" t="s">
        <v>60</v>
      </c>
      <c r="C167" t="s">
        <v>87</v>
      </c>
      <c r="D167" t="s">
        <v>130</v>
      </c>
      <c r="E167" t="str" cm="1">
        <f t="array" ref="E167">INDEX(municipalities!B:B, MATCH(D167,municipalities!C:C,0),0)</f>
        <v>GM1960</v>
      </c>
      <c r="F167" t="s">
        <v>98</v>
      </c>
      <c r="G167">
        <v>2014</v>
      </c>
      <c r="H167" cm="1">
        <f t="array" ref="H167">_xlfn.IFNA(INDEX(professionalization_strategies!G:G,MATCH(professionalization!$A167,professionalization_strategies!$A:$A,0),0),-99999)</f>
        <v>-99999</v>
      </c>
    </row>
    <row r="168" spans="1:8">
      <c r="A168" t="s">
        <v>749</v>
      </c>
      <c r="B168" t="s">
        <v>60</v>
      </c>
      <c r="C168" t="s">
        <v>87</v>
      </c>
      <c r="D168" t="s">
        <v>130</v>
      </c>
      <c r="E168" t="str" cm="1">
        <f t="array" ref="E168">INDEX(municipalities!B:B, MATCH(D168,municipalities!C:C,0),0)</f>
        <v>GM1960</v>
      </c>
      <c r="F168" t="s">
        <v>748</v>
      </c>
      <c r="G168">
        <v>2023</v>
      </c>
      <c r="H168" cm="1">
        <f t="array" ref="H168">_xlfn.IFNA(INDEX(professionalization_strategies!G:G,MATCH(professionalization!$A168,professionalization_strategies!$A:$A,0),0),-99999)</f>
        <v>-99999</v>
      </c>
    </row>
    <row r="169" spans="1:8">
      <c r="A169" t="s">
        <v>750</v>
      </c>
      <c r="B169" t="s">
        <v>60</v>
      </c>
      <c r="C169" t="s">
        <v>87</v>
      </c>
      <c r="D169" t="s">
        <v>88</v>
      </c>
      <c r="E169" t="str" cm="1">
        <f t="array" ref="E169">INDEX(municipalities!B:B, MATCH(D169,municipalities!C:C,0),0)</f>
        <v>GM0214</v>
      </c>
      <c r="G169">
        <v>2018</v>
      </c>
      <c r="H169" cm="1">
        <f t="array" ref="H169">_xlfn.IFNA(INDEX(professionalization_strategies!G:G,MATCH(professionalization!$A169,professionalization_strategies!$A:$A,0),0),-99999)</f>
        <v>-99999</v>
      </c>
    </row>
    <row r="170" spans="1:8">
      <c r="A170" t="s">
        <v>751</v>
      </c>
      <c r="B170" t="s">
        <v>60</v>
      </c>
      <c r="C170" t="s">
        <v>87</v>
      </c>
      <c r="D170" t="s">
        <v>89</v>
      </c>
      <c r="E170" t="str" cm="1">
        <f t="array" ref="E170">INDEX(municipalities!B:B, MATCH(D170,municipalities!C:C,0),0)</f>
        <v>GM0216</v>
      </c>
      <c r="G170">
        <v>2018</v>
      </c>
      <c r="H170" cm="1">
        <f t="array" ref="H170">_xlfn.IFNA(INDEX(professionalization_strategies!G:G,MATCH(professionalization!$A170,professionalization_strategies!$A:$A,0),0),-99999)</f>
        <v>1</v>
      </c>
    </row>
    <row r="171" spans="1:8">
      <c r="A171" t="s">
        <v>752</v>
      </c>
      <c r="B171" t="s">
        <v>60</v>
      </c>
      <c r="C171" t="s">
        <v>87</v>
      </c>
      <c r="D171" t="s">
        <v>89</v>
      </c>
      <c r="E171" t="str" cm="1">
        <f t="array" ref="E171">INDEX(municipalities!B:B, MATCH(D171,municipalities!C:C,0),0)</f>
        <v>GM0216</v>
      </c>
      <c r="G171">
        <v>2016</v>
      </c>
      <c r="H171" cm="1">
        <f t="array" ref="H171">_xlfn.IFNA(INDEX(professionalization_strategies!G:G,MATCH(professionalization!$A171,professionalization_strategies!$A:$A,0),0),-99999)</f>
        <v>2</v>
      </c>
    </row>
    <row r="172" spans="1:8">
      <c r="A172" t="s">
        <v>753</v>
      </c>
      <c r="B172" t="s">
        <v>60</v>
      </c>
      <c r="C172" t="s">
        <v>87</v>
      </c>
      <c r="D172" t="s">
        <v>89</v>
      </c>
      <c r="E172" t="str" cm="1">
        <f t="array" ref="E172">INDEX(municipalities!B:B, MATCH(D172,municipalities!C:C,0),0)</f>
        <v>GM0216</v>
      </c>
      <c r="G172">
        <v>2013</v>
      </c>
      <c r="H172" cm="1">
        <f t="array" ref="H172">_xlfn.IFNA(INDEX(professionalization_strategies!G:G,MATCH(professionalization!$A172,professionalization_strategies!$A:$A,0),0),-99999)</f>
        <v>1</v>
      </c>
    </row>
    <row r="173" spans="1:8">
      <c r="A173" t="s">
        <v>754</v>
      </c>
      <c r="B173" t="s">
        <v>60</v>
      </c>
      <c r="C173" t="s">
        <v>87</v>
      </c>
      <c r="D173" t="s">
        <v>127</v>
      </c>
      <c r="E173" t="str" cm="1">
        <f t="array" ref="E173">INDEX(municipalities!B:B, MATCH(D173,municipalities!C:C,0),0)</f>
        <v>GM0281</v>
      </c>
      <c r="G173">
        <v>2016</v>
      </c>
      <c r="H173" cm="1">
        <f t="array" ref="H173">_xlfn.IFNA(INDEX(professionalization_strategies!G:G,MATCH(professionalization!$A173,professionalization_strategies!$A:$A,0),0),-99999)</f>
        <v>1</v>
      </c>
    </row>
    <row r="174" spans="1:8">
      <c r="A174" t="s">
        <v>755</v>
      </c>
      <c r="B174" t="s">
        <v>60</v>
      </c>
      <c r="C174" t="s">
        <v>71</v>
      </c>
      <c r="D174" t="s">
        <v>97</v>
      </c>
      <c r="E174" t="str" cm="1">
        <f t="array" ref="E174">INDEX(municipalities!B:B, MATCH(D174,municipalities!C:C,0),0)</f>
        <v>GM0233</v>
      </c>
      <c r="G174">
        <v>2020</v>
      </c>
      <c r="H174" cm="1">
        <f t="array" ref="H174">_xlfn.IFNA(INDEX(professionalization_strategies!G:G,MATCH(professionalization!$A174,professionalization_strategies!$A:$A,0),0),-99999)</f>
        <v>-99999</v>
      </c>
    </row>
    <row r="175" spans="1:8">
      <c r="A175" t="s">
        <v>756</v>
      </c>
      <c r="B175" t="s">
        <v>60</v>
      </c>
      <c r="C175" t="s">
        <v>71</v>
      </c>
      <c r="D175" t="s">
        <v>97</v>
      </c>
      <c r="E175" t="str" cm="1">
        <f t="array" ref="E175">INDEX(municipalities!B:B, MATCH(D175,municipalities!C:C,0),0)</f>
        <v>GM0233</v>
      </c>
      <c r="G175">
        <v>2017</v>
      </c>
      <c r="H175" cm="1">
        <f t="array" ref="H175">_xlfn.IFNA(INDEX(professionalization_strategies!G:G,MATCH(professionalization!$A175,professionalization_strategies!$A:$A,0),0),-99999)</f>
        <v>-99999</v>
      </c>
    </row>
    <row r="176" spans="1:8">
      <c r="A176" t="s">
        <v>757</v>
      </c>
      <c r="B176" t="s">
        <v>60</v>
      </c>
      <c r="C176" t="s">
        <v>71</v>
      </c>
      <c r="D176" t="s">
        <v>99</v>
      </c>
      <c r="E176" t="str" cm="1">
        <f t="array" ref="E176">INDEX(municipalities!B:B, MATCH(D176,municipalities!C:C,0),0)</f>
        <v>GM0243</v>
      </c>
      <c r="G176">
        <v>2016</v>
      </c>
      <c r="H176" cm="1">
        <f t="array" ref="H176">_xlfn.IFNA(INDEX(professionalization_strategies!G:G,MATCH(professionalization!$A176,professionalization_strategies!$A:$A,0),0),-99999)</f>
        <v>2</v>
      </c>
    </row>
    <row r="177" spans="1:8">
      <c r="A177" t="s">
        <v>759</v>
      </c>
      <c r="B177" t="s">
        <v>60</v>
      </c>
      <c r="C177" t="s">
        <v>71</v>
      </c>
      <c r="D177" t="s">
        <v>70</v>
      </c>
      <c r="E177" t="str" cm="1">
        <f t="array" ref="E177">INDEX(municipalities!B:B, MATCH(D177,municipalities!C:C,0),0)</f>
        <v>GM0203</v>
      </c>
      <c r="F177" t="s">
        <v>758</v>
      </c>
      <c r="G177">
        <v>2017</v>
      </c>
      <c r="H177" cm="1">
        <f t="array" ref="H177">_xlfn.IFNA(INDEX(professionalization_strategies!G:G,MATCH(professionalization!$A177,professionalization_strategies!$A:$A,0),0),-99999)</f>
        <v>1</v>
      </c>
    </row>
    <row r="178" spans="1:8">
      <c r="A178" t="s">
        <v>760</v>
      </c>
      <c r="B178" t="s">
        <v>60</v>
      </c>
      <c r="C178" t="s">
        <v>69</v>
      </c>
      <c r="D178" t="s">
        <v>70</v>
      </c>
      <c r="E178" t="str" cm="1">
        <f t="array" ref="E178">INDEX(municipalities!B:B, MATCH(D178,municipalities!C:C,0),0)</f>
        <v>GM0203</v>
      </c>
      <c r="F178" t="s">
        <v>479</v>
      </c>
      <c r="G178">
        <v>2019</v>
      </c>
      <c r="H178" cm="1">
        <f t="array" ref="H178">_xlfn.IFNA(INDEX(professionalization_strategies!G:G,MATCH(professionalization!$A178,professionalization_strategies!$A:$A,0),0),-99999)</f>
        <v>2</v>
      </c>
    </row>
    <row r="179" spans="1:8">
      <c r="A179" t="s">
        <v>761</v>
      </c>
      <c r="B179" t="s">
        <v>60</v>
      </c>
      <c r="C179" t="s">
        <v>61</v>
      </c>
      <c r="D179" t="s">
        <v>81</v>
      </c>
      <c r="E179" t="str" cm="1">
        <f t="array" ref="E179">INDEX(municipalities!B:B, MATCH(D179,municipalities!C:C,0),0)</f>
        <v>GM1876</v>
      </c>
      <c r="F179" t="s">
        <v>84</v>
      </c>
      <c r="G179">
        <v>2017</v>
      </c>
      <c r="H179" cm="1">
        <f t="array" ref="H179">_xlfn.IFNA(INDEX(professionalization_strategies!G:G,MATCH(professionalization!$A179,professionalization_strategies!$A:$A,0),0),-99999)</f>
        <v>2</v>
      </c>
    </row>
    <row r="180" spans="1:8">
      <c r="A180" t="s">
        <v>762</v>
      </c>
      <c r="B180" t="s">
        <v>60</v>
      </c>
      <c r="C180" t="s">
        <v>61</v>
      </c>
      <c r="D180" t="s">
        <v>81</v>
      </c>
      <c r="E180" t="str" cm="1">
        <f t="array" ref="E180">INDEX(municipalities!B:B, MATCH(D180,municipalities!C:C,0),0)</f>
        <v>GM1876</v>
      </c>
      <c r="F180" t="s">
        <v>480</v>
      </c>
      <c r="G180">
        <v>2018</v>
      </c>
      <c r="H180" cm="1">
        <f t="array" ref="H180">_xlfn.IFNA(INDEX(professionalization_strategies!G:G,MATCH(professionalization!$A180,professionalization_strategies!$A:$A,0),0),-99999)</f>
        <v>2</v>
      </c>
    </row>
    <row r="181" spans="1:8">
      <c r="A181" t="s">
        <v>763</v>
      </c>
      <c r="B181" t="s">
        <v>60</v>
      </c>
      <c r="C181" t="s">
        <v>61</v>
      </c>
      <c r="D181" t="s">
        <v>91</v>
      </c>
      <c r="E181" t="str" cm="1">
        <f t="array" ref="E181">INDEX(municipalities!B:B, MATCH(D181,municipalities!C:C,0),0)</f>
        <v>GM0222</v>
      </c>
      <c r="G181">
        <v>2019</v>
      </c>
      <c r="H181" cm="1">
        <f t="array" ref="H181">_xlfn.IFNA(INDEX(professionalization_strategies!G:G,MATCH(professionalization!$A181,professionalization_strategies!$A:$A,0),0),-99999)</f>
        <v>0</v>
      </c>
    </row>
    <row r="182" spans="1:8">
      <c r="A182" t="s">
        <v>764</v>
      </c>
      <c r="B182" t="s">
        <v>60</v>
      </c>
      <c r="C182" t="s">
        <v>67</v>
      </c>
      <c r="D182" t="s">
        <v>132</v>
      </c>
      <c r="E182" t="str" cm="1">
        <f t="array" ref="E182">INDEX(municipalities!B:B, MATCH(D182,municipalities!C:C,0),0)</f>
        <v>GM0296</v>
      </c>
      <c r="G182">
        <v>2024</v>
      </c>
      <c r="H182" cm="1">
        <f t="array" ref="H182">_xlfn.IFNA(INDEX(professionalization_strategies!G:G,MATCH(professionalization!$A182,professionalization_strategies!$A:$A,0),0),-99999)</f>
        <v>-99999</v>
      </c>
    </row>
    <row r="183" spans="1:8">
      <c r="A183" t="s">
        <v>766</v>
      </c>
      <c r="B183" t="s">
        <v>137</v>
      </c>
      <c r="C183" t="s">
        <v>137</v>
      </c>
      <c r="D183" t="s">
        <v>141</v>
      </c>
      <c r="E183" t="str" cm="1">
        <f t="array" ref="E183">INDEX(municipalities!B:B, MATCH(D183,municipalities!C:C,0),0)</f>
        <v>GM1966</v>
      </c>
      <c r="F183" t="s">
        <v>765</v>
      </c>
      <c r="G183">
        <v>2017</v>
      </c>
      <c r="H183" cm="1">
        <f t="array" ref="H183">_xlfn.IFNA(INDEX(professionalization_strategies!G:G,MATCH(professionalization!$A183,professionalization_strategies!$A:$A,0),0),-99999)</f>
        <v>3</v>
      </c>
    </row>
    <row r="184" spans="1:8">
      <c r="A184" t="s">
        <v>767</v>
      </c>
      <c r="B184" t="s">
        <v>137</v>
      </c>
      <c r="C184" t="s">
        <v>137</v>
      </c>
      <c r="D184" t="s">
        <v>138</v>
      </c>
      <c r="E184" t="str" cm="1">
        <f t="array" ref="E184">INDEX(municipalities!B:B, MATCH(D184,municipalities!C:C,0),0)</f>
        <v>GM1979</v>
      </c>
      <c r="F184" t="s">
        <v>415</v>
      </c>
      <c r="G184">
        <v>2017</v>
      </c>
      <c r="H184" cm="1">
        <f t="array" ref="H184">_xlfn.IFNA(INDEX(professionalization_strategies!G:G,MATCH(professionalization!$A184,professionalization_strategies!$A:$A,0),0),-99999)</f>
        <v>-99999</v>
      </c>
    </row>
    <row r="185" spans="1:8">
      <c r="A185" t="s">
        <v>769</v>
      </c>
      <c r="B185" t="s">
        <v>137</v>
      </c>
      <c r="C185" t="s">
        <v>137</v>
      </c>
      <c r="D185" t="s">
        <v>138</v>
      </c>
      <c r="E185" t="str" cm="1">
        <f t="array" ref="E185">INDEX(municipalities!B:B, MATCH(D185,municipalities!C:C,0),0)</f>
        <v>GM1979</v>
      </c>
      <c r="F185" t="s">
        <v>768</v>
      </c>
      <c r="G185">
        <v>2015</v>
      </c>
      <c r="H185" cm="1">
        <f t="array" ref="H185">_xlfn.IFNA(INDEX(professionalization_strategies!G:G,MATCH(professionalization!$A185,professionalization_strategies!$A:$A,0),0),-99999)</f>
        <v>2</v>
      </c>
    </row>
    <row r="186" spans="1:8">
      <c r="A186" t="s">
        <v>771</v>
      </c>
      <c r="B186" t="s">
        <v>137</v>
      </c>
      <c r="C186" t="s">
        <v>137</v>
      </c>
      <c r="D186" t="s">
        <v>141</v>
      </c>
      <c r="E186" t="str" cm="1">
        <f t="array" ref="E186">INDEX(municipalities!B:B, MATCH(D186,municipalities!C:C,0),0)</f>
        <v>GM1966</v>
      </c>
      <c r="F186" t="s">
        <v>770</v>
      </c>
      <c r="G186">
        <v>2018</v>
      </c>
      <c r="H186" cm="1">
        <f t="array" ref="H186">_xlfn.IFNA(INDEX(professionalization_strategies!G:G,MATCH(professionalization!$A186,professionalization_strategies!$A:$A,0),0),-99999)</f>
        <v>1</v>
      </c>
    </row>
    <row r="187" spans="1:8">
      <c r="A187" t="s">
        <v>773</v>
      </c>
      <c r="B187" t="s">
        <v>137</v>
      </c>
      <c r="C187" t="s">
        <v>137</v>
      </c>
      <c r="D187" t="s">
        <v>141</v>
      </c>
      <c r="E187" t="str" cm="1">
        <f t="array" ref="E187">INDEX(municipalities!B:B, MATCH(D187,municipalities!C:C,0),0)</f>
        <v>GM1966</v>
      </c>
      <c r="F187" t="s">
        <v>772</v>
      </c>
      <c r="G187">
        <v>2015</v>
      </c>
      <c r="H187" cm="1">
        <f t="array" ref="H187">_xlfn.IFNA(INDEX(professionalization_strategies!G:G,MATCH(professionalization!$A187,professionalization_strategies!$A:$A,0),0),-99999)</f>
        <v>-99999</v>
      </c>
    </row>
    <row r="188" spans="1:8">
      <c r="A188" t="s">
        <v>774</v>
      </c>
      <c r="B188" t="s">
        <v>137</v>
      </c>
      <c r="C188" t="s">
        <v>137</v>
      </c>
      <c r="D188" t="s">
        <v>141</v>
      </c>
      <c r="E188" t="str" cm="1">
        <f t="array" ref="E188">INDEX(municipalities!B:B, MATCH(D188,municipalities!C:C,0),0)</f>
        <v>GM1966</v>
      </c>
      <c r="F188" t="s">
        <v>142</v>
      </c>
      <c r="G188">
        <v>2018</v>
      </c>
      <c r="H188" cm="1">
        <f t="array" ref="H188">_xlfn.IFNA(INDEX(professionalization_strategies!G:G,MATCH(professionalization!$A188,professionalization_strategies!$A:$A,0),0),-99999)</f>
        <v>-99999</v>
      </c>
    </row>
    <row r="189" spans="1:8">
      <c r="A189" t="s">
        <v>775</v>
      </c>
      <c r="B189" t="s">
        <v>137</v>
      </c>
      <c r="C189" t="s">
        <v>137</v>
      </c>
      <c r="D189" t="s">
        <v>141</v>
      </c>
      <c r="E189" t="str" cm="1">
        <f t="array" ref="E189">INDEX(municipalities!B:B, MATCH(D189,municipalities!C:C,0),0)</f>
        <v>GM1966</v>
      </c>
      <c r="F189" t="s">
        <v>507</v>
      </c>
      <c r="G189">
        <v>2017</v>
      </c>
      <c r="H189" cm="1">
        <f t="array" ref="H189">_xlfn.IFNA(INDEX(professionalization_strategies!G:G,MATCH(professionalization!$A189,professionalization_strategies!$A:$A,0),0),-99999)</f>
        <v>2</v>
      </c>
    </row>
    <row r="190" spans="1:8">
      <c r="A190" t="s">
        <v>776</v>
      </c>
      <c r="B190" t="s">
        <v>137</v>
      </c>
      <c r="C190" t="s">
        <v>137</v>
      </c>
      <c r="D190" t="s">
        <v>141</v>
      </c>
      <c r="E190" t="str" cm="1">
        <f t="array" ref="E190">INDEX(municipalities!B:B, MATCH(D190,municipalities!C:C,0),0)</f>
        <v>GM1966</v>
      </c>
      <c r="F190" t="s">
        <v>143</v>
      </c>
      <c r="G190">
        <v>2018</v>
      </c>
      <c r="H190" cm="1">
        <f t="array" ref="H190">_xlfn.IFNA(INDEX(professionalization_strategies!G:G,MATCH(professionalization!$A190,professionalization_strategies!$A:$A,0),0),-99999)</f>
        <v>3</v>
      </c>
    </row>
    <row r="191" spans="1:8">
      <c r="A191" t="s">
        <v>778</v>
      </c>
      <c r="B191" t="s">
        <v>137</v>
      </c>
      <c r="C191" t="s">
        <v>137</v>
      </c>
      <c r="D191" t="s">
        <v>138</v>
      </c>
      <c r="E191" t="str" cm="1">
        <f t="array" ref="E191">INDEX(municipalities!B:B, MATCH(D191,municipalities!C:C,0),0)</f>
        <v>GM1979</v>
      </c>
      <c r="F191" t="s">
        <v>777</v>
      </c>
      <c r="G191">
        <v>2022</v>
      </c>
      <c r="H191" cm="1">
        <f t="array" ref="H191">_xlfn.IFNA(INDEX(professionalization_strategies!G:G,MATCH(professionalization!$A191,professionalization_strategies!$A:$A,0),0),-99999)</f>
        <v>-99999</v>
      </c>
    </row>
    <row r="192" spans="1:8">
      <c r="A192" t="s">
        <v>780</v>
      </c>
      <c r="B192" t="s">
        <v>137</v>
      </c>
      <c r="C192" t="s">
        <v>137</v>
      </c>
      <c r="D192" t="s">
        <v>138</v>
      </c>
      <c r="E192" t="str" cm="1">
        <f t="array" ref="E192">INDEX(municipalities!B:B, MATCH(D192,municipalities!C:C,0),0)</f>
        <v>GM1979</v>
      </c>
      <c r="F192" t="s">
        <v>779</v>
      </c>
      <c r="G192">
        <v>2018</v>
      </c>
      <c r="H192" cm="1">
        <f t="array" ref="H192">_xlfn.IFNA(INDEX(professionalization_strategies!G:G,MATCH(professionalization!$A192,professionalization_strategies!$A:$A,0),0),-99999)</f>
        <v>2</v>
      </c>
    </row>
    <row r="193" spans="1:8">
      <c r="A193" t="s">
        <v>782</v>
      </c>
      <c r="B193" t="s">
        <v>137</v>
      </c>
      <c r="C193" t="s">
        <v>137</v>
      </c>
      <c r="D193" t="s">
        <v>483</v>
      </c>
      <c r="E193" t="str" cm="1">
        <f t="array" ref="E193">INDEX(municipalities!B:B, MATCH(D193,municipalities!C:C,0),0)</f>
        <v>GM1895</v>
      </c>
      <c r="F193" t="s">
        <v>781</v>
      </c>
      <c r="G193">
        <v>2020</v>
      </c>
      <c r="H193" cm="1">
        <f t="array" ref="H193">_xlfn.IFNA(INDEX(professionalization_strategies!G:G,MATCH(professionalization!$A193,professionalization_strategies!$A:$A,0),0),-99999)</f>
        <v>0</v>
      </c>
    </row>
    <row r="194" spans="1:8">
      <c r="A194" t="s">
        <v>783</v>
      </c>
      <c r="B194" t="s">
        <v>137</v>
      </c>
      <c r="C194" t="s">
        <v>137</v>
      </c>
      <c r="D194" t="s">
        <v>145</v>
      </c>
      <c r="E194" t="str" cm="1">
        <f t="array" ref="E194">INDEX(municipalities!B:B, MATCH(D194,municipalities!C:C,0),0)</f>
        <v>GM1952</v>
      </c>
      <c r="F194" t="s">
        <v>455</v>
      </c>
      <c r="G194">
        <v>2016</v>
      </c>
      <c r="H194" cm="1">
        <f t="array" ref="H194">_xlfn.IFNA(INDEX(professionalization_strategies!G:G,MATCH(professionalization!$A194,professionalization_strategies!$A:$A,0),0),-99999)</f>
        <v>2</v>
      </c>
    </row>
    <row r="195" spans="1:8">
      <c r="A195" t="s">
        <v>784</v>
      </c>
      <c r="B195" t="s">
        <v>137</v>
      </c>
      <c r="C195" t="s">
        <v>137</v>
      </c>
      <c r="D195" t="s">
        <v>138</v>
      </c>
      <c r="E195" t="str" cm="1">
        <f t="array" ref="E195">INDEX(municipalities!B:B, MATCH(D195,municipalities!C:C,0),0)</f>
        <v>GM1979</v>
      </c>
      <c r="F195" t="s">
        <v>144</v>
      </c>
      <c r="G195">
        <v>2017</v>
      </c>
      <c r="H195" cm="1">
        <f t="array" ref="H195">_xlfn.IFNA(INDEX(professionalization_strategies!G:G,MATCH(professionalization!$A195,professionalization_strategies!$A:$A,0),0),-99999)</f>
        <v>-99999</v>
      </c>
    </row>
    <row r="196" spans="1:8">
      <c r="A196" t="s">
        <v>785</v>
      </c>
      <c r="B196" t="s">
        <v>137</v>
      </c>
      <c r="C196" t="s">
        <v>137</v>
      </c>
      <c r="D196" t="s">
        <v>138</v>
      </c>
      <c r="E196" t="str" cm="1">
        <f t="array" ref="E196">INDEX(municipalities!B:B, MATCH(D196,municipalities!C:C,0),0)</f>
        <v>GM1979</v>
      </c>
      <c r="G196">
        <v>2016</v>
      </c>
      <c r="H196" cm="1">
        <f t="array" ref="H196">_xlfn.IFNA(INDEX(professionalization_strategies!G:G,MATCH(professionalization!$A196,professionalization_strategies!$A:$A,0),0),-99999)</f>
        <v>3</v>
      </c>
    </row>
    <row r="197" spans="1:8">
      <c r="A197" t="s">
        <v>787</v>
      </c>
      <c r="B197" t="s">
        <v>137</v>
      </c>
      <c r="C197" t="s">
        <v>137</v>
      </c>
      <c r="D197" t="s">
        <v>138</v>
      </c>
      <c r="E197" t="str" cm="1">
        <f t="array" ref="E197">INDEX(municipalities!B:B, MATCH(D197,municipalities!C:C,0),0)</f>
        <v>GM1979</v>
      </c>
      <c r="F197" t="s">
        <v>786</v>
      </c>
      <c r="G197">
        <v>2019</v>
      </c>
      <c r="H197" cm="1">
        <f t="array" ref="H197">_xlfn.IFNA(INDEX(professionalization_strategies!G:G,MATCH(professionalization!$A197,professionalization_strategies!$A:$A,0),0),-99999)</f>
        <v>-99999</v>
      </c>
    </row>
    <row r="198" spans="1:8">
      <c r="A198" t="s">
        <v>789</v>
      </c>
      <c r="B198" t="s">
        <v>137</v>
      </c>
      <c r="C198" t="s">
        <v>137</v>
      </c>
      <c r="D198" t="s">
        <v>138</v>
      </c>
      <c r="E198" t="str" cm="1">
        <f t="array" ref="E198">INDEX(municipalities!B:B, MATCH(D198,municipalities!C:C,0),0)</f>
        <v>GM1979</v>
      </c>
      <c r="F198" t="s">
        <v>788</v>
      </c>
      <c r="G198">
        <v>2017</v>
      </c>
      <c r="H198" cm="1">
        <f t="array" ref="H198">_xlfn.IFNA(INDEX(professionalization_strategies!G:G,MATCH(professionalization!$A198,professionalization_strategies!$A:$A,0),0),-99999)</f>
        <v>2</v>
      </c>
    </row>
    <row r="199" spans="1:8">
      <c r="A199" t="s">
        <v>791</v>
      </c>
      <c r="B199" t="s">
        <v>137</v>
      </c>
      <c r="C199" t="s">
        <v>137</v>
      </c>
      <c r="D199" t="s">
        <v>141</v>
      </c>
      <c r="E199" t="str" cm="1">
        <f t="array" ref="E199">INDEX(municipalities!B:B, MATCH(D199,municipalities!C:C,0),0)</f>
        <v>GM1966</v>
      </c>
      <c r="F199" t="s">
        <v>790</v>
      </c>
      <c r="G199">
        <v>2016</v>
      </c>
      <c r="H199" cm="1">
        <f t="array" ref="H199">_xlfn.IFNA(INDEX(professionalization_strategies!G:G,MATCH(professionalization!$A199,professionalization_strategies!$A:$A,0),0),-99999)</f>
        <v>-99999</v>
      </c>
    </row>
    <row r="200" spans="1:8">
      <c r="A200" t="s">
        <v>793</v>
      </c>
      <c r="B200" t="s">
        <v>137</v>
      </c>
      <c r="C200" t="s">
        <v>137</v>
      </c>
      <c r="D200" t="s">
        <v>149</v>
      </c>
      <c r="E200" t="str" cm="1">
        <f t="array" ref="E200">INDEX(municipalities!B:B, MATCH(D200,municipalities!C:C,0),0)</f>
        <v>GM1969</v>
      </c>
      <c r="F200" t="s">
        <v>792</v>
      </c>
      <c r="G200">
        <v>2016</v>
      </c>
      <c r="H200" cm="1">
        <f t="array" ref="H200">_xlfn.IFNA(INDEX(professionalization_strategies!G:G,MATCH(professionalization!$A200,professionalization_strategies!$A:$A,0),0),-99999)</f>
        <v>-99999</v>
      </c>
    </row>
    <row r="201" spans="1:8">
      <c r="A201" t="s">
        <v>795</v>
      </c>
      <c r="B201" t="s">
        <v>137</v>
      </c>
      <c r="C201" t="s">
        <v>137</v>
      </c>
      <c r="D201" t="s">
        <v>149</v>
      </c>
      <c r="E201" t="str" cm="1">
        <f t="array" ref="E201">INDEX(municipalities!B:B, MATCH(D201,municipalities!C:C,0),0)</f>
        <v>GM1969</v>
      </c>
      <c r="F201" t="s">
        <v>794</v>
      </c>
      <c r="G201">
        <v>2019</v>
      </c>
      <c r="H201" cm="1">
        <f t="array" ref="H201">_xlfn.IFNA(INDEX(professionalization_strategies!G:G,MATCH(professionalization!$A201,professionalization_strategies!$A:$A,0),0),-99999)</f>
        <v>2</v>
      </c>
    </row>
    <row r="202" spans="1:8">
      <c r="A202" t="s">
        <v>796</v>
      </c>
      <c r="B202" t="s">
        <v>137</v>
      </c>
      <c r="C202" t="s">
        <v>137</v>
      </c>
      <c r="D202" t="s">
        <v>149</v>
      </c>
      <c r="E202" t="str" cm="1">
        <f t="array" ref="E202">INDEX(municipalities!B:B, MATCH(D202,municipalities!C:C,0),0)</f>
        <v>GM1969</v>
      </c>
      <c r="F202" t="s">
        <v>152</v>
      </c>
      <c r="G202">
        <v>2016</v>
      </c>
      <c r="H202" cm="1">
        <f t="array" ref="H202">_xlfn.IFNA(INDEX(professionalization_strategies!G:G,MATCH(professionalization!$A202,professionalization_strategies!$A:$A,0),0),-99999)</f>
        <v>1</v>
      </c>
    </row>
    <row r="203" spans="1:8">
      <c r="A203" t="s">
        <v>797</v>
      </c>
      <c r="B203" t="s">
        <v>137</v>
      </c>
      <c r="C203" t="s">
        <v>137</v>
      </c>
      <c r="D203" t="s">
        <v>137</v>
      </c>
      <c r="E203" t="str" cm="1">
        <f t="array" ref="E203">INDEX(municipalities!B:B, MATCH(D203,municipalities!C:C,0),0)</f>
        <v>GM0014</v>
      </c>
      <c r="F203" t="s">
        <v>416</v>
      </c>
      <c r="G203">
        <v>2021</v>
      </c>
      <c r="H203" cm="1">
        <f t="array" ref="H203">_xlfn.IFNA(INDEX(professionalization_strategies!G:G,MATCH(professionalization!$A203,professionalization_strategies!$A:$A,0),0),-99999)</f>
        <v>2</v>
      </c>
    </row>
    <row r="204" spans="1:8">
      <c r="A204" t="s">
        <v>798</v>
      </c>
      <c r="B204" t="s">
        <v>137</v>
      </c>
      <c r="C204" t="s">
        <v>137</v>
      </c>
      <c r="D204" t="s">
        <v>137</v>
      </c>
      <c r="E204" t="str" cm="1">
        <f t="array" ref="E204">INDEX(municipalities!B:B, MATCH(D204,municipalities!C:C,0),0)</f>
        <v>GM0014</v>
      </c>
      <c r="F204" t="s">
        <v>417</v>
      </c>
      <c r="G204">
        <v>2020</v>
      </c>
      <c r="H204" cm="1">
        <f t="array" ref="H204">_xlfn.IFNA(INDEX(professionalization_strategies!G:G,MATCH(professionalization!$A204,professionalization_strategies!$A:$A,0),0),-99999)</f>
        <v>-99999</v>
      </c>
    </row>
    <row r="205" spans="1:8">
      <c r="A205" t="s">
        <v>799</v>
      </c>
      <c r="B205" t="s">
        <v>137</v>
      </c>
      <c r="C205" t="s">
        <v>137</v>
      </c>
      <c r="D205" t="s">
        <v>137</v>
      </c>
      <c r="E205" t="str" cm="1">
        <f t="array" ref="E205">INDEX(municipalities!B:B, MATCH(D205,municipalities!C:C,0),0)</f>
        <v>GM0014</v>
      </c>
      <c r="F205" t="s">
        <v>139</v>
      </c>
      <c r="G205">
        <v>2016</v>
      </c>
      <c r="H205" cm="1">
        <f t="array" ref="H205">_xlfn.IFNA(INDEX(professionalization_strategies!G:G,MATCH(professionalization!$A205,professionalization_strategies!$A:$A,0),0),-99999)</f>
        <v>3</v>
      </c>
    </row>
    <row r="206" spans="1:8">
      <c r="A206" t="s">
        <v>800</v>
      </c>
      <c r="B206" t="s">
        <v>137</v>
      </c>
      <c r="C206" t="s">
        <v>137</v>
      </c>
      <c r="D206" t="s">
        <v>141</v>
      </c>
      <c r="E206" t="str" cm="1">
        <f t="array" ref="E206">INDEX(municipalities!B:B, MATCH(D206,municipalities!C:C,0),0)</f>
        <v>GM1966</v>
      </c>
      <c r="G206">
        <v>2017</v>
      </c>
      <c r="H206" cm="1">
        <f t="array" ref="H206">_xlfn.IFNA(INDEX(professionalization_strategies!G:G,MATCH(professionalization!$A206,professionalization_strategies!$A:$A,0),0),-99999)</f>
        <v>2</v>
      </c>
    </row>
    <row r="207" spans="1:8">
      <c r="A207" t="s">
        <v>801</v>
      </c>
      <c r="B207" t="s">
        <v>137</v>
      </c>
      <c r="C207" t="s">
        <v>137</v>
      </c>
      <c r="D207" t="s">
        <v>141</v>
      </c>
      <c r="E207" t="str" cm="1">
        <f t="array" ref="E207">INDEX(municipalities!B:B, MATCH(D207,municipalities!C:C,0),0)</f>
        <v>GM1966</v>
      </c>
      <c r="F207" t="s">
        <v>142</v>
      </c>
      <c r="G207">
        <v>2018</v>
      </c>
      <c r="H207" cm="1">
        <f t="array" ref="H207">_xlfn.IFNA(INDEX(professionalization_strategies!G:G,MATCH(professionalization!$A207,professionalization_strategies!$A:$A,0),0),-99999)</f>
        <v>3</v>
      </c>
    </row>
    <row r="208" spans="1:8">
      <c r="A208" t="s">
        <v>803</v>
      </c>
      <c r="B208" t="s">
        <v>137</v>
      </c>
      <c r="C208" t="s">
        <v>137</v>
      </c>
      <c r="D208" t="s">
        <v>141</v>
      </c>
      <c r="E208" t="str" cm="1">
        <f t="array" ref="E208">INDEX(municipalities!B:B, MATCH(D208,municipalities!C:C,0),0)</f>
        <v>GM1966</v>
      </c>
      <c r="F208" t="s">
        <v>802</v>
      </c>
      <c r="G208">
        <v>2016</v>
      </c>
      <c r="H208" cm="1">
        <f t="array" ref="H208">_xlfn.IFNA(INDEX(professionalization_strategies!G:G,MATCH(professionalization!$A208,professionalization_strategies!$A:$A,0),0),-99999)</f>
        <v>2</v>
      </c>
    </row>
    <row r="209" spans="1:8">
      <c r="A209" t="s">
        <v>804</v>
      </c>
      <c r="B209" t="s">
        <v>137</v>
      </c>
      <c r="C209" t="s">
        <v>137</v>
      </c>
      <c r="D209" t="s">
        <v>137</v>
      </c>
      <c r="E209" t="str" cm="1">
        <f t="array" ref="E209">INDEX(municipalities!B:B, MATCH(D209,municipalities!C:C,0),0)</f>
        <v>GM0014</v>
      </c>
      <c r="F209" t="s">
        <v>452</v>
      </c>
      <c r="G209">
        <v>2021</v>
      </c>
      <c r="H209" cm="1">
        <f t="array" ref="H209">_xlfn.IFNA(INDEX(professionalization_strategies!G:G,MATCH(professionalization!$A209,professionalization_strategies!$A:$A,0),0),-99999)</f>
        <v>1</v>
      </c>
    </row>
    <row r="210" spans="1:8">
      <c r="A210" t="s">
        <v>805</v>
      </c>
      <c r="B210" t="s">
        <v>137</v>
      </c>
      <c r="C210" t="s">
        <v>137</v>
      </c>
      <c r="D210" t="s">
        <v>137</v>
      </c>
      <c r="E210" t="str" cm="1">
        <f t="array" ref="E210">INDEX(municipalities!B:B, MATCH(D210,municipalities!C:C,0),0)</f>
        <v>GM0014</v>
      </c>
      <c r="F210" t="s">
        <v>453</v>
      </c>
      <c r="G210">
        <v>2017</v>
      </c>
      <c r="H210" cm="1">
        <f t="array" ref="H210">_xlfn.IFNA(INDEX(professionalization_strategies!G:G,MATCH(professionalization!$A210,professionalization_strategies!$A:$A,0),0),-99999)</f>
        <v>-99999</v>
      </c>
    </row>
    <row r="211" spans="1:8">
      <c r="A211" t="s">
        <v>806</v>
      </c>
      <c r="B211" t="s">
        <v>137</v>
      </c>
      <c r="C211" t="s">
        <v>137</v>
      </c>
      <c r="D211" t="s">
        <v>137</v>
      </c>
      <c r="E211" t="str" cm="1">
        <f t="array" ref="E211">INDEX(municipalities!B:B, MATCH(D211,municipalities!C:C,0),0)</f>
        <v>GM0014</v>
      </c>
      <c r="F211" t="s">
        <v>453</v>
      </c>
      <c r="G211">
        <v>2020</v>
      </c>
      <c r="H211" cm="1">
        <f t="array" ref="H211">_xlfn.IFNA(INDEX(professionalization_strategies!G:G,MATCH(professionalization!$A211,professionalization_strategies!$A:$A,0),0),-99999)</f>
        <v>2</v>
      </c>
    </row>
    <row r="212" spans="1:8">
      <c r="A212" t="s">
        <v>808</v>
      </c>
      <c r="B212" t="s">
        <v>137</v>
      </c>
      <c r="C212" t="s">
        <v>137</v>
      </c>
      <c r="D212" t="s">
        <v>137</v>
      </c>
      <c r="E212" t="str" cm="1">
        <f t="array" ref="E212">INDEX(municipalities!B:B, MATCH(D212,municipalities!C:C,0),0)</f>
        <v>GM0014</v>
      </c>
      <c r="F212" t="s">
        <v>807</v>
      </c>
      <c r="G212">
        <v>2016</v>
      </c>
      <c r="H212" cm="1">
        <f t="array" ref="H212">_xlfn.IFNA(INDEX(professionalization_strategies!G:G,MATCH(professionalization!$A212,professionalization_strategies!$A:$A,0),0),-99999)</f>
        <v>1</v>
      </c>
    </row>
    <row r="213" spans="1:8">
      <c r="A213" t="s">
        <v>809</v>
      </c>
      <c r="B213" t="s">
        <v>137</v>
      </c>
      <c r="C213" t="s">
        <v>137</v>
      </c>
      <c r="D213" t="s">
        <v>137</v>
      </c>
      <c r="E213" t="str" cm="1">
        <f t="array" ref="E213">INDEX(municipalities!B:B, MATCH(D213,municipalities!C:C,0),0)</f>
        <v>GM0014</v>
      </c>
      <c r="G213">
        <v>2018</v>
      </c>
      <c r="H213" cm="1">
        <f t="array" ref="H213">_xlfn.IFNA(INDEX(professionalization_strategies!G:G,MATCH(professionalization!$A213,professionalization_strategies!$A:$A,0),0),-99999)</f>
        <v>3</v>
      </c>
    </row>
    <row r="214" spans="1:8">
      <c r="A214" t="s">
        <v>810</v>
      </c>
      <c r="B214" t="s">
        <v>137</v>
      </c>
      <c r="C214" t="s">
        <v>137</v>
      </c>
      <c r="D214" t="s">
        <v>137</v>
      </c>
      <c r="E214" t="str" cm="1">
        <f t="array" ref="E214">INDEX(municipalities!B:B, MATCH(D214,municipalities!C:C,0),0)</f>
        <v>GM0014</v>
      </c>
      <c r="G214">
        <v>2016</v>
      </c>
      <c r="H214" cm="1">
        <f t="array" ref="H214">_xlfn.IFNA(INDEX(professionalization_strategies!G:G,MATCH(professionalization!$A214,professionalization_strategies!$A:$A,0),0),-99999)</f>
        <v>0</v>
      </c>
    </row>
    <row r="215" spans="1:8">
      <c r="A215" t="s">
        <v>812</v>
      </c>
      <c r="B215" t="s">
        <v>137</v>
      </c>
      <c r="C215" t="s">
        <v>137</v>
      </c>
      <c r="D215" t="s">
        <v>137</v>
      </c>
      <c r="E215" t="str" cm="1">
        <f t="array" ref="E215">INDEX(municipalities!B:B, MATCH(D215,municipalities!C:C,0),0)</f>
        <v>GM0014</v>
      </c>
      <c r="F215" t="s">
        <v>811</v>
      </c>
      <c r="G215">
        <v>2020</v>
      </c>
      <c r="H215" cm="1">
        <f t="array" ref="H215">_xlfn.IFNA(INDEX(professionalization_strategies!G:G,MATCH(professionalization!$A215,professionalization_strategies!$A:$A,0),0),-99999)</f>
        <v>0</v>
      </c>
    </row>
    <row r="216" spans="1:8">
      <c r="A216" t="s">
        <v>813</v>
      </c>
      <c r="B216" t="s">
        <v>137</v>
      </c>
      <c r="C216" t="s">
        <v>137</v>
      </c>
      <c r="D216" t="s">
        <v>137</v>
      </c>
      <c r="E216" t="str" cm="1">
        <f t="array" ref="E216">INDEX(municipalities!B:B, MATCH(D216,municipalities!C:C,0),0)</f>
        <v>GM0014</v>
      </c>
      <c r="G216">
        <v>2011</v>
      </c>
      <c r="H216" cm="1">
        <f t="array" ref="H216">_xlfn.IFNA(INDEX(professionalization_strategies!G:G,MATCH(professionalization!$A216,professionalization_strategies!$A:$A,0),0),-99999)</f>
        <v>2</v>
      </c>
    </row>
    <row r="217" spans="1:8">
      <c r="A217" t="s">
        <v>814</v>
      </c>
      <c r="B217" t="s">
        <v>137</v>
      </c>
      <c r="C217" t="s">
        <v>137</v>
      </c>
      <c r="D217" t="s">
        <v>153</v>
      </c>
      <c r="E217" t="str" cm="1">
        <f t="array" ref="E217">INDEX(municipalities!B:B, MATCH(D217,municipalities!C:C,0),0)</f>
        <v>GM1950</v>
      </c>
      <c r="F217" t="s">
        <v>154</v>
      </c>
      <c r="G217">
        <v>2019</v>
      </c>
      <c r="H217" cm="1">
        <f t="array" ref="H217">_xlfn.IFNA(INDEX(professionalization_strategies!G:G,MATCH(professionalization!$A217,professionalization_strategies!$A:$A,0),0),-99999)</f>
        <v>2</v>
      </c>
    </row>
    <row r="218" spans="1:8">
      <c r="A218" t="s">
        <v>816</v>
      </c>
      <c r="B218" t="s">
        <v>137</v>
      </c>
      <c r="C218" t="s">
        <v>137</v>
      </c>
      <c r="D218" t="s">
        <v>153</v>
      </c>
      <c r="E218" t="str" cm="1">
        <f t="array" ref="E218">INDEX(municipalities!B:B, MATCH(D218,municipalities!C:C,0),0)</f>
        <v>GM1950</v>
      </c>
      <c r="F218" t="s">
        <v>815</v>
      </c>
      <c r="G218">
        <v>2019</v>
      </c>
      <c r="H218" cm="1">
        <f t="array" ref="H218">_xlfn.IFNA(INDEX(professionalization_strategies!G:G,MATCH(professionalization!$A218,professionalization_strategies!$A:$A,0),0),-99999)</f>
        <v>0</v>
      </c>
    </row>
    <row r="219" spans="1:8">
      <c r="A219" t="s">
        <v>818</v>
      </c>
      <c r="B219" t="s">
        <v>137</v>
      </c>
      <c r="C219" t="s">
        <v>137</v>
      </c>
      <c r="D219" t="s">
        <v>483</v>
      </c>
      <c r="E219" t="str" cm="1">
        <f t="array" ref="E219">INDEX(municipalities!B:B, MATCH(D219,municipalities!C:C,0),0)</f>
        <v>GM1895</v>
      </c>
      <c r="F219" t="s">
        <v>817</v>
      </c>
      <c r="G219">
        <v>2022</v>
      </c>
      <c r="H219" cm="1">
        <f t="array" ref="H219">_xlfn.IFNA(INDEX(professionalization_strategies!G:G,MATCH(professionalization!$A219,professionalization_strategies!$A:$A,0),0),-99999)</f>
        <v>-99999</v>
      </c>
    </row>
    <row r="220" spans="1:8">
      <c r="A220" t="s">
        <v>819</v>
      </c>
      <c r="B220" t="s">
        <v>137</v>
      </c>
      <c r="C220" t="s">
        <v>137</v>
      </c>
      <c r="D220" t="s">
        <v>147</v>
      </c>
      <c r="E220" t="str" cm="1">
        <f t="array" ref="E220">INDEX(municipalities!B:B, MATCH(D220,municipalities!C:C,0),0)</f>
        <v>GM0765</v>
      </c>
      <c r="F220" t="s">
        <v>148</v>
      </c>
      <c r="G220">
        <v>2013</v>
      </c>
      <c r="H220" cm="1">
        <f t="array" ref="H220">_xlfn.IFNA(INDEX(professionalization_strategies!G:G,MATCH(professionalization!$A220,professionalization_strategies!$A:$A,0),0),-99999)</f>
        <v>-99999</v>
      </c>
    </row>
    <row r="221" spans="1:8">
      <c r="A221" t="s">
        <v>820</v>
      </c>
      <c r="B221" t="s">
        <v>137</v>
      </c>
      <c r="C221" t="s">
        <v>137</v>
      </c>
      <c r="D221" t="s">
        <v>145</v>
      </c>
      <c r="E221" t="str" cm="1">
        <f t="array" ref="E221">INDEX(municipalities!B:B, MATCH(D221,municipalities!C:C,0),0)</f>
        <v>GM1952</v>
      </c>
      <c r="F221" t="s">
        <v>456</v>
      </c>
      <c r="G221">
        <v>2013</v>
      </c>
      <c r="H221" cm="1">
        <f t="array" ref="H221">_xlfn.IFNA(INDEX(professionalization_strategies!G:G,MATCH(professionalization!$A221,professionalization_strategies!$A:$A,0),0),-99999)</f>
        <v>-99999</v>
      </c>
    </row>
    <row r="222" spans="1:8">
      <c r="A222" t="s">
        <v>821</v>
      </c>
      <c r="B222" t="s">
        <v>137</v>
      </c>
      <c r="C222" t="s">
        <v>137</v>
      </c>
      <c r="D222" t="s">
        <v>145</v>
      </c>
      <c r="E222" t="str" cm="1">
        <f t="array" ref="E222">INDEX(municipalities!B:B, MATCH(D222,municipalities!C:C,0),0)</f>
        <v>GM1952</v>
      </c>
      <c r="G222">
        <v>2020</v>
      </c>
      <c r="H222" cm="1">
        <f t="array" ref="H222">_xlfn.IFNA(INDEX(professionalization_strategies!G:G,MATCH(professionalization!$A222,professionalization_strategies!$A:$A,0),0),-99999)</f>
        <v>0</v>
      </c>
    </row>
    <row r="223" spans="1:8">
      <c r="A223" t="s">
        <v>823</v>
      </c>
      <c r="B223" t="s">
        <v>137</v>
      </c>
      <c r="C223" t="s">
        <v>137</v>
      </c>
      <c r="D223" t="s">
        <v>145</v>
      </c>
      <c r="E223" t="str" cm="1">
        <f t="array" ref="E223">INDEX(municipalities!B:B, MATCH(D223,municipalities!C:C,0),0)</f>
        <v>GM1952</v>
      </c>
      <c r="F223" t="s">
        <v>822</v>
      </c>
      <c r="G223">
        <v>2018</v>
      </c>
      <c r="H223" cm="1">
        <f t="array" ref="H223">_xlfn.IFNA(INDEX(professionalization_strategies!G:G,MATCH(professionalization!$A223,professionalization_strategies!$A:$A,0),0),-99999)</f>
        <v>2</v>
      </c>
    </row>
    <row r="224" spans="1:8">
      <c r="A224" t="s">
        <v>824</v>
      </c>
      <c r="B224" t="s">
        <v>137</v>
      </c>
      <c r="C224" t="s">
        <v>137</v>
      </c>
      <c r="D224" t="s">
        <v>145</v>
      </c>
      <c r="E224" t="str" cm="1">
        <f t="array" ref="E224">INDEX(municipalities!B:B, MATCH(D224,municipalities!C:C,0),0)</f>
        <v>GM1952</v>
      </c>
      <c r="F224" t="s">
        <v>146</v>
      </c>
      <c r="G224">
        <v>2016</v>
      </c>
      <c r="H224" cm="1">
        <f t="array" ref="H224">_xlfn.IFNA(INDEX(professionalization_strategies!G:G,MATCH(professionalization!$A224,professionalization_strategies!$A:$A,0),0),-99999)</f>
        <v>2</v>
      </c>
    </row>
    <row r="225" spans="1:8">
      <c r="A225" t="s">
        <v>825</v>
      </c>
      <c r="B225" t="s">
        <v>137</v>
      </c>
      <c r="C225" t="s">
        <v>137</v>
      </c>
      <c r="D225" t="s">
        <v>145</v>
      </c>
      <c r="E225" t="str" cm="1">
        <f t="array" ref="E225">INDEX(municipalities!B:B, MATCH(D225,municipalities!C:C,0),0)</f>
        <v>GM1952</v>
      </c>
      <c r="G225">
        <v>2020</v>
      </c>
      <c r="H225" cm="1">
        <f t="array" ref="H225">_xlfn.IFNA(INDEX(professionalization_strategies!G:G,MATCH(professionalization!$A225,professionalization_strategies!$A:$A,0),0),-99999)</f>
        <v>2</v>
      </c>
    </row>
    <row r="226" spans="1:8">
      <c r="A226" t="s">
        <v>826</v>
      </c>
      <c r="B226" t="s">
        <v>137</v>
      </c>
      <c r="C226" t="s">
        <v>137</v>
      </c>
      <c r="D226" t="s">
        <v>137</v>
      </c>
      <c r="E226" t="str" cm="1">
        <f t="array" ref="E226">INDEX(municipalities!B:B, MATCH(D226,municipalities!C:C,0),0)</f>
        <v>GM0014</v>
      </c>
      <c r="F226" t="s">
        <v>140</v>
      </c>
      <c r="G226">
        <v>2019</v>
      </c>
      <c r="H226" cm="1">
        <f t="array" ref="H226">_xlfn.IFNA(INDEX(professionalization_strategies!G:G,MATCH(professionalization!$A226,professionalization_strategies!$A:$A,0),0),-99999)</f>
        <v>-99999</v>
      </c>
    </row>
    <row r="227" spans="1:8">
      <c r="A227" t="s">
        <v>827</v>
      </c>
      <c r="B227" t="s">
        <v>137</v>
      </c>
      <c r="C227" t="s">
        <v>137</v>
      </c>
      <c r="D227" t="s">
        <v>137</v>
      </c>
      <c r="E227" t="str" cm="1">
        <f t="array" ref="E227">INDEX(municipalities!B:B, MATCH(D227,municipalities!C:C,0),0)</f>
        <v>GM0014</v>
      </c>
      <c r="G227">
        <v>2017</v>
      </c>
      <c r="H227" cm="1">
        <f t="array" ref="H227">_xlfn.IFNA(INDEX(professionalization_strategies!G:G,MATCH(professionalization!$A227,professionalization_strategies!$A:$A,0),0),-99999)</f>
        <v>-99999</v>
      </c>
    </row>
    <row r="228" spans="1:8">
      <c r="A228" t="s">
        <v>830</v>
      </c>
      <c r="B228" t="s">
        <v>137</v>
      </c>
      <c r="C228" t="s">
        <v>137</v>
      </c>
      <c r="D228" t="s">
        <v>828</v>
      </c>
      <c r="E228" t="str" cm="1">
        <f t="array" ref="E228">INDEX(municipalities!B:B, MATCH(D228,municipalities!C:C,0),0)</f>
        <v>GM0047</v>
      </c>
      <c r="F228" t="s">
        <v>829</v>
      </c>
      <c r="G228">
        <v>2020</v>
      </c>
      <c r="H228" cm="1">
        <f t="array" ref="H228">_xlfn.IFNA(INDEX(professionalization_strategies!G:G,MATCH(professionalization!$A228,professionalization_strategies!$A:$A,0),0),-99999)</f>
        <v>2</v>
      </c>
    </row>
    <row r="229" spans="1:8">
      <c r="A229" t="s">
        <v>832</v>
      </c>
      <c r="B229" t="s">
        <v>137</v>
      </c>
      <c r="C229" t="s">
        <v>137</v>
      </c>
      <c r="D229" t="s">
        <v>153</v>
      </c>
      <c r="E229" t="str" cm="1">
        <f t="array" ref="E229">INDEX(municipalities!B:B, MATCH(D229,municipalities!C:C,0),0)</f>
        <v>GM1950</v>
      </c>
      <c r="F229" t="s">
        <v>831</v>
      </c>
      <c r="G229">
        <v>2019</v>
      </c>
      <c r="H229" cm="1">
        <f t="array" ref="H229">_xlfn.IFNA(INDEX(professionalization_strategies!G:G,MATCH(professionalization!$A229,professionalization_strategies!$A:$A,0),0),-99999)</f>
        <v>0</v>
      </c>
    </row>
    <row r="230" spans="1:8">
      <c r="A230" t="s">
        <v>834</v>
      </c>
      <c r="B230" t="s">
        <v>137</v>
      </c>
      <c r="C230" t="s">
        <v>137</v>
      </c>
      <c r="D230" t="s">
        <v>137</v>
      </c>
      <c r="E230" t="str" cm="1">
        <f t="array" ref="E230">INDEX(municipalities!B:B, MATCH(D230,municipalities!C:C,0),0)</f>
        <v>GM0014</v>
      </c>
      <c r="F230" t="s">
        <v>833</v>
      </c>
      <c r="G230">
        <v>2019</v>
      </c>
      <c r="H230" cm="1">
        <f t="array" ref="H230">_xlfn.IFNA(INDEX(professionalization_strategies!G:G,MATCH(professionalization!$A230,professionalization_strategies!$A:$A,0),0),-99999)</f>
        <v>2</v>
      </c>
    </row>
    <row r="231" spans="1:8">
      <c r="A231" t="s">
        <v>836</v>
      </c>
      <c r="B231" t="s">
        <v>137</v>
      </c>
      <c r="C231" t="s">
        <v>137</v>
      </c>
      <c r="D231" t="s">
        <v>149</v>
      </c>
      <c r="E231" t="str" cm="1">
        <f t="array" ref="E231">INDEX(municipalities!B:B, MATCH(D231,municipalities!C:C,0),0)</f>
        <v>GM1969</v>
      </c>
      <c r="F231" t="s">
        <v>835</v>
      </c>
      <c r="G231">
        <v>2020</v>
      </c>
      <c r="H231" cm="1">
        <f t="array" ref="H231">_xlfn.IFNA(INDEX(professionalization_strategies!G:G,MATCH(professionalization!$A231,professionalization_strategies!$A:$A,0),0),-99999)</f>
        <v>2</v>
      </c>
    </row>
    <row r="232" spans="1:8">
      <c r="A232" t="s">
        <v>837</v>
      </c>
      <c r="B232" t="s">
        <v>137</v>
      </c>
      <c r="C232" t="s">
        <v>137</v>
      </c>
      <c r="D232" t="s">
        <v>149</v>
      </c>
      <c r="E232" t="str" cm="1">
        <f t="array" ref="E232">INDEX(municipalities!B:B, MATCH(D232,municipalities!C:C,0),0)</f>
        <v>GM1969</v>
      </c>
      <c r="F232" t="s">
        <v>150</v>
      </c>
      <c r="G232">
        <v>2019</v>
      </c>
      <c r="H232" cm="1">
        <f t="array" ref="H232">_xlfn.IFNA(INDEX(professionalization_strategies!G:G,MATCH(professionalization!$A232,professionalization_strategies!$A:$A,0),0),-99999)</f>
        <v>2</v>
      </c>
    </row>
    <row r="233" spans="1:8">
      <c r="A233" t="s">
        <v>839</v>
      </c>
      <c r="B233" t="s">
        <v>137</v>
      </c>
      <c r="C233" t="s">
        <v>137</v>
      </c>
      <c r="D233" t="s">
        <v>149</v>
      </c>
      <c r="E233" t="str" cm="1">
        <f t="array" ref="E233">INDEX(municipalities!B:B, MATCH(D233,municipalities!C:C,0),0)</f>
        <v>GM1969</v>
      </c>
      <c r="F233" t="s">
        <v>838</v>
      </c>
      <c r="G233">
        <v>2018</v>
      </c>
      <c r="H233" cm="1">
        <f t="array" ref="H233">_xlfn.IFNA(INDEX(professionalization_strategies!G:G,MATCH(professionalization!$A233,professionalization_strategies!$A:$A,0),0),-99999)</f>
        <v>-99999</v>
      </c>
    </row>
    <row r="234" spans="1:8">
      <c r="A234" t="s">
        <v>841</v>
      </c>
      <c r="B234" t="s">
        <v>155</v>
      </c>
      <c r="C234" t="s">
        <v>158</v>
      </c>
      <c r="D234" t="s">
        <v>418</v>
      </c>
      <c r="E234" t="str" cm="1">
        <f t="array" ref="E234">INDEX(municipalities!B:B, MATCH(D234,municipalities!C:C,0),0)</f>
        <v>GM0944</v>
      </c>
      <c r="F234" t="s">
        <v>840</v>
      </c>
      <c r="G234">
        <v>2021</v>
      </c>
      <c r="H234" cm="1">
        <f t="array" ref="H234">_xlfn.IFNA(INDEX(professionalization_strategies!G:G,MATCH(professionalization!$A234,professionalization_strategies!$A:$A,0),0),-99999)</f>
        <v>1</v>
      </c>
    </row>
    <row r="235" spans="1:8">
      <c r="A235" t="s">
        <v>844</v>
      </c>
      <c r="B235" t="s">
        <v>155</v>
      </c>
      <c r="C235" t="s">
        <v>156</v>
      </c>
      <c r="D235" t="s">
        <v>842</v>
      </c>
      <c r="E235" t="str" cm="1">
        <f t="array" ref="E235">INDEX(municipalities!B:B, MATCH(D235,municipalities!C:C,0),0)</f>
        <v>GM1954</v>
      </c>
      <c r="F235" t="s">
        <v>843</v>
      </c>
      <c r="G235">
        <v>2020</v>
      </c>
      <c r="H235" cm="1">
        <f t="array" ref="H235">_xlfn.IFNA(INDEX(professionalization_strategies!G:G,MATCH(professionalization!$A235,professionalization_strategies!$A:$A,0),0),-99999)</f>
        <v>-99999</v>
      </c>
    </row>
    <row r="236" spans="1:8">
      <c r="A236" t="s">
        <v>846</v>
      </c>
      <c r="B236" t="s">
        <v>155</v>
      </c>
      <c r="C236" t="s">
        <v>156</v>
      </c>
      <c r="D236" t="s">
        <v>845</v>
      </c>
      <c r="E236" t="str" cm="1">
        <f t="array" ref="E236">INDEX(municipalities!B:B, MATCH(D236,municipalities!C:C,0),0)</f>
        <v>GM0899</v>
      </c>
      <c r="G236">
        <v>2019</v>
      </c>
      <c r="H236" cm="1">
        <f t="array" ref="H236">_xlfn.IFNA(INDEX(professionalization_strategies!G:G,MATCH(professionalization!$A236,professionalization_strategies!$A:$A,0),0),-99999)</f>
        <v>1</v>
      </c>
    </row>
    <row r="237" spans="1:8">
      <c r="A237" t="s">
        <v>848</v>
      </c>
      <c r="B237" t="s">
        <v>155</v>
      </c>
      <c r="C237" t="s">
        <v>156</v>
      </c>
      <c r="D237" t="s">
        <v>847</v>
      </c>
      <c r="E237" t="str" cm="1">
        <f t="array" ref="E237">INDEX(municipalities!B:B, MATCH(D237,municipalities!C:C,0),0)</f>
        <v>GM0917</v>
      </c>
      <c r="G237">
        <v>2020</v>
      </c>
      <c r="H237" cm="1">
        <f t="array" ref="H237">_xlfn.IFNA(INDEX(professionalization_strategies!G:G,MATCH(professionalization!$A237,professionalization_strategies!$A:$A,0),0),-99999)</f>
        <v>2</v>
      </c>
    </row>
    <row r="238" spans="1:8">
      <c r="A238" t="s">
        <v>850</v>
      </c>
      <c r="B238" t="s">
        <v>155</v>
      </c>
      <c r="C238" t="s">
        <v>156</v>
      </c>
      <c r="D238" t="s">
        <v>849</v>
      </c>
      <c r="E238" t="str" cm="1">
        <f t="array" ref="E238">INDEX(municipalities!B:B, MATCH(D238,municipalities!C:C,0),0)</f>
        <v>GM0986</v>
      </c>
      <c r="G238">
        <v>2018</v>
      </c>
      <c r="H238" cm="1">
        <f t="array" ref="H238">_xlfn.IFNA(INDEX(professionalization_strategies!G:G,MATCH(professionalization!$A238,professionalization_strategies!$A:$A,0),0),-99999)</f>
        <v>1</v>
      </c>
    </row>
    <row r="239" spans="1:8">
      <c r="A239" t="s">
        <v>853</v>
      </c>
      <c r="B239" t="s">
        <v>155</v>
      </c>
      <c r="C239" t="s">
        <v>156</v>
      </c>
      <c r="D239" t="s">
        <v>851</v>
      </c>
      <c r="E239" t="str" cm="1">
        <f t="array" ref="E239">INDEX(municipalities!B:B, MATCH(D239,municipalities!C:C,0),0)</f>
        <v>GM0994</v>
      </c>
      <c r="F239" t="s">
        <v>852</v>
      </c>
      <c r="G239">
        <v>2023</v>
      </c>
      <c r="H239" cm="1">
        <f t="array" ref="H239">_xlfn.IFNA(INDEX(professionalization_strategies!G:G,MATCH(professionalization!$A239,professionalization_strategies!$A:$A,0),0),-99999)</f>
        <v>-99999</v>
      </c>
    </row>
    <row r="240" spans="1:8">
      <c r="A240" t="s">
        <v>854</v>
      </c>
      <c r="B240" t="s">
        <v>155</v>
      </c>
      <c r="C240" t="s">
        <v>156</v>
      </c>
      <c r="D240" t="s">
        <v>167</v>
      </c>
      <c r="E240" t="str" cm="1">
        <f t="array" ref="E240">INDEX(municipalities!B:B, MATCH(D240,municipalities!C:C,0),0)</f>
        <v>GM0935</v>
      </c>
      <c r="G240">
        <v>2014</v>
      </c>
      <c r="H240" cm="1">
        <f t="array" ref="H240">_xlfn.IFNA(INDEX(professionalization_strategies!G:G,MATCH(professionalization!$A240,professionalization_strategies!$A:$A,0),0),-99999)</f>
        <v>2</v>
      </c>
    </row>
    <row r="241" spans="1:8">
      <c r="A241" t="s">
        <v>855</v>
      </c>
      <c r="B241" t="s">
        <v>155</v>
      </c>
      <c r="C241" t="s">
        <v>156</v>
      </c>
      <c r="D241" t="s">
        <v>157</v>
      </c>
      <c r="E241" t="str" cm="1">
        <f t="array" ref="E241">INDEX(municipalities!B:B, MATCH(D241,municipalities!C:C,0),0)</f>
        <v>GM0888</v>
      </c>
      <c r="F241" t="s">
        <v>157</v>
      </c>
      <c r="G241">
        <v>2018</v>
      </c>
      <c r="H241" cm="1">
        <f t="array" ref="H241">_xlfn.IFNA(INDEX(professionalization_strategies!G:G,MATCH(professionalization!$A241,professionalization_strategies!$A:$A,0),0),-99999)</f>
        <v>1</v>
      </c>
    </row>
    <row r="242" spans="1:8">
      <c r="A242" t="s">
        <v>856</v>
      </c>
      <c r="B242" t="s">
        <v>155</v>
      </c>
      <c r="C242" t="s">
        <v>156</v>
      </c>
      <c r="D242" t="s">
        <v>174</v>
      </c>
      <c r="E242" t="str" cm="1">
        <f t="array" ref="E242">INDEX(municipalities!B:B, MATCH(D242,municipalities!C:C,0),0)</f>
        <v>GM1883</v>
      </c>
      <c r="G242">
        <v>2013</v>
      </c>
      <c r="H242" cm="1">
        <f t="array" ref="H242">_xlfn.IFNA(INDEX(professionalization_strategies!G:G,MATCH(professionalization!$A242,professionalization_strategies!$A:$A,0),0),-99999)</f>
        <v>1</v>
      </c>
    </row>
    <row r="243" spans="1:8">
      <c r="A243" t="s">
        <v>857</v>
      </c>
      <c r="B243" t="s">
        <v>155</v>
      </c>
      <c r="C243" t="s">
        <v>156</v>
      </c>
      <c r="D243" t="s">
        <v>174</v>
      </c>
      <c r="E243" t="str" cm="1">
        <f t="array" ref="E243">INDEX(municipalities!B:B, MATCH(D243,municipalities!C:C,0),0)</f>
        <v>GM1883</v>
      </c>
      <c r="G243">
        <v>2018</v>
      </c>
      <c r="H243" cm="1">
        <f t="array" ref="H243">_xlfn.IFNA(INDEX(professionalization_strategies!G:G,MATCH(professionalization!$A243,professionalization_strategies!$A:$A,0),0),-99999)</f>
        <v>1</v>
      </c>
    </row>
    <row r="244" spans="1:8">
      <c r="A244" t="s">
        <v>859</v>
      </c>
      <c r="B244" t="s">
        <v>155</v>
      </c>
      <c r="C244" t="s">
        <v>158</v>
      </c>
      <c r="D244" t="s">
        <v>484</v>
      </c>
      <c r="E244" t="str" cm="1">
        <f t="array" ref="E244">INDEX(municipalities!B:B, MATCH(D244,municipalities!C:C,0),0)</f>
        <v>GM1711</v>
      </c>
      <c r="F244" t="s">
        <v>858</v>
      </c>
      <c r="G244">
        <v>2017</v>
      </c>
      <c r="H244" cm="1">
        <f t="array" ref="H244">_xlfn.IFNA(INDEX(professionalization_strategies!G:G,MATCH(professionalization!$A244,professionalization_strategies!$A:$A,0),0),-99999)</f>
        <v>-99999</v>
      </c>
    </row>
    <row r="245" spans="1:8">
      <c r="A245" t="s">
        <v>860</v>
      </c>
      <c r="B245" t="s">
        <v>155</v>
      </c>
      <c r="C245" t="s">
        <v>158</v>
      </c>
      <c r="D245" t="s">
        <v>165</v>
      </c>
      <c r="E245" t="str" cm="1">
        <f t="array" ref="E245">INDEX(municipalities!B:B, MATCH(D245,municipalities!C:C,0),0)</f>
        <v>GM1640</v>
      </c>
      <c r="F245" t="s">
        <v>166</v>
      </c>
      <c r="G245">
        <v>2013</v>
      </c>
      <c r="H245" cm="1">
        <f t="array" ref="H245">_xlfn.IFNA(INDEX(professionalization_strategies!G:G,MATCH(professionalization!$A245,professionalization_strategies!$A:$A,0),0),-99999)</f>
        <v>2</v>
      </c>
    </row>
    <row r="246" spans="1:8">
      <c r="A246" t="s">
        <v>862</v>
      </c>
      <c r="B246" t="s">
        <v>155</v>
      </c>
      <c r="C246" t="s">
        <v>158</v>
      </c>
      <c r="D246" t="s">
        <v>172</v>
      </c>
      <c r="E246" t="str" cm="1">
        <f t="array" ref="E246">INDEX(municipalities!B:B, MATCH(D246,municipalities!C:C,0),0)</f>
        <v>GM1669</v>
      </c>
      <c r="F246" t="s">
        <v>861</v>
      </c>
      <c r="G246">
        <v>2017</v>
      </c>
      <c r="H246" cm="1">
        <f t="array" ref="H246">_xlfn.IFNA(INDEX(professionalization_strategies!G:G,MATCH(professionalization!$A246,professionalization_strategies!$A:$A,0),0),-99999)</f>
        <v>2</v>
      </c>
    </row>
    <row r="247" spans="1:8">
      <c r="A247" t="s">
        <v>864</v>
      </c>
      <c r="B247" t="s">
        <v>155</v>
      </c>
      <c r="C247" t="s">
        <v>158</v>
      </c>
      <c r="D247" t="s">
        <v>173</v>
      </c>
      <c r="E247" t="str" cm="1">
        <f t="array" ref="E247">INDEX(municipalities!B:B, MATCH(D247,municipalities!C:C,0),0)</f>
        <v>GM0957</v>
      </c>
      <c r="F247" t="s">
        <v>863</v>
      </c>
      <c r="G247">
        <v>2018</v>
      </c>
      <c r="H247" cm="1">
        <f t="array" ref="H247">_xlfn.IFNA(INDEX(professionalization_strategies!G:G,MATCH(professionalization!$A247,professionalization_strategies!$A:$A,0),0),-99999)</f>
        <v>0</v>
      </c>
    </row>
    <row r="248" spans="1:8">
      <c r="A248" t="s">
        <v>866</v>
      </c>
      <c r="B248" t="s">
        <v>155</v>
      </c>
      <c r="C248" t="s">
        <v>158</v>
      </c>
      <c r="D248" t="s">
        <v>485</v>
      </c>
      <c r="E248" t="str" cm="1">
        <f t="array" ref="E248">INDEX(municipalities!B:B, MATCH(D248,municipalities!C:C,0),0)</f>
        <v>GM1641</v>
      </c>
      <c r="F248" t="s">
        <v>865</v>
      </c>
      <c r="G248">
        <v>2018</v>
      </c>
      <c r="H248" cm="1">
        <f t="array" ref="H248">_xlfn.IFNA(INDEX(professionalization_strategies!G:G,MATCH(professionalization!$A248,professionalization_strategies!$A:$A,0),0),-99999)</f>
        <v>0</v>
      </c>
    </row>
    <row r="249" spans="1:8">
      <c r="A249" t="s">
        <v>867</v>
      </c>
      <c r="B249" t="s">
        <v>155</v>
      </c>
      <c r="C249" t="s">
        <v>158</v>
      </c>
      <c r="D249" t="s">
        <v>173</v>
      </c>
      <c r="E249" t="str" cm="1">
        <f t="array" ref="E249">INDEX(municipalities!B:B, MATCH(D249,municipalities!C:C,0),0)</f>
        <v>GM0957</v>
      </c>
      <c r="G249">
        <v>2015</v>
      </c>
      <c r="H249" cm="1">
        <f t="array" ref="H249">_xlfn.IFNA(INDEX(professionalization_strategies!G:G,MATCH(professionalization!$A249,professionalization_strategies!$A:$A,0),0),-99999)</f>
        <v>2</v>
      </c>
    </row>
    <row r="250" spans="1:8">
      <c r="A250" t="s">
        <v>170</v>
      </c>
      <c r="B250" t="s">
        <v>155</v>
      </c>
      <c r="C250" t="s">
        <v>158</v>
      </c>
      <c r="D250" t="s">
        <v>169</v>
      </c>
      <c r="E250" t="str" cm="1">
        <f t="array" ref="E250">INDEX(municipalities!B:B, MATCH(D250,municipalities!C:C,0),0)</f>
        <v>GM0946</v>
      </c>
      <c r="G250">
        <v>2016</v>
      </c>
      <c r="H250" cm="1">
        <f t="array" ref="H250">_xlfn.IFNA(INDEX(professionalization_strategies!G:G,MATCH(professionalization!$A250,professionalization_strategies!$A:$A,0),0),-99999)</f>
        <v>2</v>
      </c>
    </row>
    <row r="251" spans="1:8">
      <c r="A251" t="s">
        <v>869</v>
      </c>
      <c r="B251" t="s">
        <v>155</v>
      </c>
      <c r="C251" t="s">
        <v>158</v>
      </c>
      <c r="D251" t="s">
        <v>165</v>
      </c>
      <c r="E251" t="str" cm="1">
        <f t="array" ref="E251">INDEX(municipalities!B:B, MATCH(D251,municipalities!C:C,0),0)</f>
        <v>GM1640</v>
      </c>
      <c r="F251" t="s">
        <v>868</v>
      </c>
      <c r="G251">
        <v>2011</v>
      </c>
      <c r="H251" cm="1">
        <f t="array" ref="H251">_xlfn.IFNA(INDEX(professionalization_strategies!G:G,MATCH(professionalization!$A251,professionalization_strategies!$A:$A,0),0),-99999)</f>
        <v>-99999</v>
      </c>
    </row>
    <row r="252" spans="1:8">
      <c r="A252" t="s">
        <v>870</v>
      </c>
      <c r="B252" t="s">
        <v>155</v>
      </c>
      <c r="C252" t="s">
        <v>158</v>
      </c>
      <c r="D252" t="s">
        <v>176</v>
      </c>
      <c r="E252" t="str" cm="1">
        <f t="array" ref="E252">INDEX(municipalities!B:B, MATCH(D252,municipalities!C:C,0),0)</f>
        <v>GM0988</v>
      </c>
      <c r="G252">
        <v>2013</v>
      </c>
      <c r="H252" cm="1">
        <f t="array" ref="H252">_xlfn.IFNA(INDEX(professionalization_strategies!G:G,MATCH(professionalization!$A252,professionalization_strategies!$A:$A,0),0),-99999)</f>
        <v>2</v>
      </c>
    </row>
    <row r="253" spans="1:8">
      <c r="A253" t="s">
        <v>872</v>
      </c>
      <c r="B253" t="s">
        <v>155</v>
      </c>
      <c r="C253" t="s">
        <v>158</v>
      </c>
      <c r="D253" t="s">
        <v>171</v>
      </c>
      <c r="E253" t="str" cm="1">
        <f t="array" ref="E253">INDEX(municipalities!B:B, MATCH(D253,municipalities!C:C,0),0)</f>
        <v>GM1894</v>
      </c>
      <c r="F253" t="s">
        <v>871</v>
      </c>
      <c r="G253">
        <v>2014</v>
      </c>
      <c r="H253" cm="1">
        <f t="array" ref="H253">_xlfn.IFNA(INDEX(professionalization_strategies!G:G,MATCH(professionalization!$A253,professionalization_strategies!$A:$A,0),0),-99999)</f>
        <v>2</v>
      </c>
    </row>
    <row r="254" spans="1:8">
      <c r="A254" t="s">
        <v>873</v>
      </c>
      <c r="B254" t="s">
        <v>155</v>
      </c>
      <c r="C254" t="s">
        <v>158</v>
      </c>
      <c r="D254" t="s">
        <v>163</v>
      </c>
      <c r="E254" t="str" cm="1">
        <f t="array" ref="E254">INDEX(municipalities!B:B, MATCH(D254,municipalities!C:C,0),0)</f>
        <v>GM1507</v>
      </c>
      <c r="F254" t="s">
        <v>164</v>
      </c>
      <c r="G254">
        <v>2015</v>
      </c>
      <c r="H254" cm="1">
        <f t="array" ref="H254">_xlfn.IFNA(INDEX(professionalization_strategies!G:G,MATCH(professionalization!$A254,professionalization_strategies!$A:$A,0),0),-99999)</f>
        <v>2</v>
      </c>
    </row>
    <row r="255" spans="1:8">
      <c r="A255" t="s">
        <v>874</v>
      </c>
      <c r="B255" t="s">
        <v>155</v>
      </c>
      <c r="C255" t="s">
        <v>158</v>
      </c>
      <c r="D255" t="s">
        <v>159</v>
      </c>
      <c r="E255" t="str" cm="1">
        <f t="array" ref="E255">INDEX(municipalities!B:B, MATCH(D255,municipalities!C:C,0),0)</f>
        <v>GM0889</v>
      </c>
      <c r="F255" t="s">
        <v>160</v>
      </c>
      <c r="G255">
        <v>2017</v>
      </c>
      <c r="H255" cm="1">
        <f t="array" ref="H255">_xlfn.IFNA(INDEX(professionalization_strategies!G:G,MATCH(professionalization!$A255,professionalization_strategies!$A:$A,0),0),-99999)</f>
        <v>1</v>
      </c>
    </row>
    <row r="256" spans="1:8">
      <c r="A256" t="s">
        <v>876</v>
      </c>
      <c r="B256" t="s">
        <v>155</v>
      </c>
      <c r="C256" t="s">
        <v>158</v>
      </c>
      <c r="D256" t="s">
        <v>497</v>
      </c>
      <c r="E256" t="str" cm="1">
        <f t="array" ref="E256">INDEX(municipalities!B:B, MATCH(D256,municipalities!C:C,0),0)</f>
        <v>GM0983</v>
      </c>
      <c r="F256" t="s">
        <v>875</v>
      </c>
      <c r="G256">
        <v>2015</v>
      </c>
      <c r="H256" cm="1">
        <f t="array" ref="H256">_xlfn.IFNA(INDEX(professionalization_strategies!G:G,MATCH(professionalization!$A256,professionalization_strategies!$A:$A,0),0),-99999)</f>
        <v>2</v>
      </c>
    </row>
    <row r="257" spans="1:8">
      <c r="A257" t="s">
        <v>877</v>
      </c>
      <c r="B257" t="s">
        <v>155</v>
      </c>
      <c r="C257" t="s">
        <v>158</v>
      </c>
      <c r="D257" t="s">
        <v>161</v>
      </c>
      <c r="E257" t="str" cm="1">
        <f t="array" ref="E257">INDEX(municipalities!B:B, MATCH(D257,municipalities!C:C,0),0)</f>
        <v>GM0893</v>
      </c>
      <c r="F257" t="s">
        <v>162</v>
      </c>
      <c r="G257">
        <v>2018</v>
      </c>
      <c r="H257" cm="1">
        <f t="array" ref="H257">_xlfn.IFNA(INDEX(professionalization_strategies!G:G,MATCH(professionalization!$A257,professionalization_strategies!$A:$A,0),0),-99999)</f>
        <v>1</v>
      </c>
    </row>
    <row r="258" spans="1:8">
      <c r="A258" t="s">
        <v>879</v>
      </c>
      <c r="B258" t="s">
        <v>155</v>
      </c>
      <c r="C258" t="s">
        <v>158</v>
      </c>
      <c r="D258" t="s">
        <v>175</v>
      </c>
      <c r="E258" t="str" cm="1">
        <f t="array" ref="E258">INDEX(municipalities!B:B, MATCH(D258,municipalities!C:C,0),0)</f>
        <v>GM0984</v>
      </c>
      <c r="F258" t="s">
        <v>878</v>
      </c>
      <c r="G258">
        <v>2023</v>
      </c>
      <c r="H258" cm="1">
        <f t="array" ref="H258">_xlfn.IFNA(INDEX(professionalization_strategies!G:G,MATCH(professionalization!$A258,professionalization_strategies!$A:$A,0),0),-99999)</f>
        <v>-99999</v>
      </c>
    </row>
    <row r="259" spans="1:8">
      <c r="A259" t="s">
        <v>880</v>
      </c>
      <c r="B259" t="s">
        <v>155</v>
      </c>
      <c r="C259" t="s">
        <v>156</v>
      </c>
      <c r="D259" t="s">
        <v>847</v>
      </c>
      <c r="E259" t="str" cm="1">
        <f t="array" ref="E259">INDEX(municipalities!B:B, MATCH(D259,municipalities!C:C,0),0)</f>
        <v>GM0917</v>
      </c>
      <c r="G259">
        <v>2018</v>
      </c>
      <c r="H259" cm="1">
        <f t="array" ref="H259">_xlfn.IFNA(INDEX(professionalization_strategies!G:G,MATCH(professionalization!$A259,professionalization_strategies!$A:$A,0),0),-99999)</f>
        <v>1</v>
      </c>
    </row>
    <row r="260" spans="1:8">
      <c r="A260" t="s">
        <v>881</v>
      </c>
      <c r="B260" t="s">
        <v>177</v>
      </c>
      <c r="C260" t="s">
        <v>177</v>
      </c>
      <c r="D260" t="s">
        <v>239</v>
      </c>
      <c r="E260" t="str" cm="1">
        <f t="array" ref="E260">INDEX(municipalities!B:B, MATCH(D260,municipalities!C:C,0),0)</f>
        <v>GM0363</v>
      </c>
      <c r="G260">
        <v>2012</v>
      </c>
      <c r="H260" cm="1">
        <f t="array" ref="H260">_xlfn.IFNA(INDEX(professionalization_strategies!G:G,MATCH(professionalization!$A260,professionalization_strategies!$A:$A,0),0),-99999)</f>
        <v>-99999</v>
      </c>
    </row>
    <row r="261" spans="1:8">
      <c r="A261" t="s">
        <v>882</v>
      </c>
      <c r="B261" t="s">
        <v>178</v>
      </c>
      <c r="C261" t="s">
        <v>182</v>
      </c>
      <c r="D261" t="s">
        <v>486</v>
      </c>
      <c r="E261" t="str" cm="1">
        <f t="array" ref="E261">INDEX(municipalities!B:B, MATCH(D261,municipalities!C:C,0),0)</f>
        <v>GM1706</v>
      </c>
      <c r="G261">
        <v>2014</v>
      </c>
      <c r="H261" cm="1">
        <f t="array" ref="H261">_xlfn.IFNA(INDEX(professionalization_strategies!G:G,MATCH(professionalization!$A261,professionalization_strategies!$A:$A,0),0),-99999)</f>
        <v>1</v>
      </c>
    </row>
    <row r="262" spans="1:8">
      <c r="A262" t="s">
        <v>883</v>
      </c>
      <c r="B262" t="s">
        <v>178</v>
      </c>
      <c r="C262" t="s">
        <v>185</v>
      </c>
      <c r="D262" t="s">
        <v>212</v>
      </c>
      <c r="E262" t="str" cm="1">
        <f t="array" ref="E262">INDEX(municipalities!B:B, MATCH(D262,municipalities!C:C,0),0)</f>
        <v>GM1982</v>
      </c>
      <c r="F262" t="s">
        <v>421</v>
      </c>
      <c r="G262">
        <v>2022</v>
      </c>
      <c r="H262" cm="1">
        <f t="array" ref="H262">_xlfn.IFNA(INDEX(professionalization_strategies!G:G,MATCH(professionalization!$A262,professionalization_strategies!$A:$A,0),0),-99999)</f>
        <v>-99999</v>
      </c>
    </row>
    <row r="263" spans="1:8">
      <c r="A263" t="s">
        <v>885</v>
      </c>
      <c r="B263" t="s">
        <v>178</v>
      </c>
      <c r="C263" t="s">
        <v>185</v>
      </c>
      <c r="D263" t="s">
        <v>212</v>
      </c>
      <c r="E263" t="str" cm="1">
        <f t="array" ref="E263">INDEX(municipalities!B:B, MATCH(D263,municipalities!C:C,0),0)</f>
        <v>GM1982</v>
      </c>
      <c r="F263" t="s">
        <v>884</v>
      </c>
      <c r="G263">
        <v>2017</v>
      </c>
      <c r="H263" cm="1">
        <f t="array" ref="H263">_xlfn.IFNA(INDEX(professionalization_strategies!G:G,MATCH(professionalization!$A263,professionalization_strategies!$A:$A,0),0),-99999)</f>
        <v>-99999</v>
      </c>
    </row>
    <row r="264" spans="1:8">
      <c r="A264" t="s">
        <v>886</v>
      </c>
      <c r="B264" t="s">
        <v>178</v>
      </c>
      <c r="C264" t="s">
        <v>185</v>
      </c>
      <c r="D264" t="s">
        <v>212</v>
      </c>
      <c r="E264" t="str" cm="1">
        <f t="array" ref="E264">INDEX(municipalities!B:B, MATCH(D264,municipalities!C:C,0),0)</f>
        <v>GM1982</v>
      </c>
      <c r="F264" t="s">
        <v>214</v>
      </c>
      <c r="G264">
        <v>2020</v>
      </c>
      <c r="H264" cm="1">
        <f t="array" ref="H264">_xlfn.IFNA(INDEX(professionalization_strategies!G:G,MATCH(professionalization!$A264,professionalization_strategies!$A:$A,0),0),-99999)</f>
        <v>-99999</v>
      </c>
    </row>
    <row r="265" spans="1:8">
      <c r="A265" t="s">
        <v>887</v>
      </c>
      <c r="B265" t="s">
        <v>178</v>
      </c>
      <c r="C265" t="s">
        <v>182</v>
      </c>
      <c r="D265" t="s">
        <v>193</v>
      </c>
      <c r="E265" t="str" cm="1">
        <f t="array" ref="E265">INDEX(municipalities!B:B, MATCH(D265,municipalities!C:C,0),0)</f>
        <v>GM0762</v>
      </c>
      <c r="G265">
        <v>2012</v>
      </c>
      <c r="H265" cm="1">
        <f t="array" ref="H265">_xlfn.IFNA(INDEX(professionalization_strategies!G:G,MATCH(professionalization!$A265,professionalization_strategies!$A:$A,0),0),-99999)</f>
        <v>-99999</v>
      </c>
    </row>
    <row r="266" spans="1:8">
      <c r="A266" t="s">
        <v>888</v>
      </c>
      <c r="B266" t="s">
        <v>178</v>
      </c>
      <c r="C266" t="s">
        <v>182</v>
      </c>
      <c r="D266" t="s">
        <v>489</v>
      </c>
      <c r="E266" t="str" cm="1">
        <f t="array" ref="E266">INDEX(municipalities!B:B, MATCH(D266,municipalities!C:C,0),0)</f>
        <v>GM1659</v>
      </c>
      <c r="F266" t="s">
        <v>490</v>
      </c>
      <c r="G266">
        <v>2016</v>
      </c>
      <c r="H266" cm="1">
        <f t="array" ref="H266">_xlfn.IFNA(INDEX(professionalization_strategies!G:G,MATCH(professionalization!$A266,professionalization_strategies!$A:$A,0),0),-99999)</f>
        <v>-99999</v>
      </c>
    </row>
    <row r="267" spans="1:8">
      <c r="A267" t="s">
        <v>890</v>
      </c>
      <c r="B267" t="s">
        <v>178</v>
      </c>
      <c r="C267" t="s">
        <v>182</v>
      </c>
      <c r="D267" t="s">
        <v>201</v>
      </c>
      <c r="E267" t="str" cm="1">
        <f t="array" ref="E267">INDEX(municipalities!B:B, MATCH(D267,municipalities!C:C,0),0)</f>
        <v>GM1771</v>
      </c>
      <c r="F267" t="s">
        <v>889</v>
      </c>
      <c r="G267">
        <v>2011</v>
      </c>
      <c r="H267" cm="1">
        <f t="array" ref="H267">_xlfn.IFNA(INDEX(professionalization_strategies!G:G,MATCH(professionalization!$A267,professionalization_strategies!$A:$A,0),0),-99999)</f>
        <v>2</v>
      </c>
    </row>
    <row r="268" spans="1:8">
      <c r="A268" t="s">
        <v>891</v>
      </c>
      <c r="B268" t="s">
        <v>178</v>
      </c>
      <c r="C268" t="s">
        <v>182</v>
      </c>
      <c r="D268" t="s">
        <v>225</v>
      </c>
      <c r="E268" t="str" cm="1">
        <f t="array" ref="E268">INDEX(municipalities!B:B, MATCH(D268,municipalities!C:C,0),0)</f>
        <v>GM0847</v>
      </c>
      <c r="G268">
        <v>2013</v>
      </c>
      <c r="H268" cm="1">
        <f t="array" ref="H268">_xlfn.IFNA(INDEX(professionalization_strategies!G:G,MATCH(professionalization!$A268,professionalization_strategies!$A:$A,0),0),-99999)</f>
        <v>3</v>
      </c>
    </row>
    <row r="269" spans="1:8">
      <c r="A269" t="s">
        <v>893</v>
      </c>
      <c r="B269" t="s">
        <v>178</v>
      </c>
      <c r="C269" t="s">
        <v>182</v>
      </c>
      <c r="D269" t="s">
        <v>892</v>
      </c>
      <c r="E269" t="str" cm="1">
        <f t="array" ref="E269">INDEX(municipalities!B:B, MATCH(D269,municipalities!C:C,0),0)</f>
        <v>GM0848</v>
      </c>
      <c r="G269">
        <v>2013</v>
      </c>
      <c r="H269" cm="1">
        <f t="array" ref="H269">_xlfn.IFNA(INDEX(professionalization_strategies!G:G,MATCH(professionalization!$A269,professionalization_strategies!$A:$A,0),0),-99999)</f>
        <v>-99999</v>
      </c>
    </row>
    <row r="270" spans="1:8">
      <c r="A270" t="s">
        <v>894</v>
      </c>
      <c r="B270" t="s">
        <v>178</v>
      </c>
      <c r="C270" t="s">
        <v>182</v>
      </c>
      <c r="D270" t="s">
        <v>187</v>
      </c>
      <c r="E270" t="str" cm="1">
        <f t="array" ref="E270">INDEX(municipalities!B:B, MATCH(D270,municipalities!C:C,0),0)</f>
        <v>GM0753</v>
      </c>
      <c r="G270">
        <v>2013</v>
      </c>
      <c r="H270" cm="1">
        <f t="array" ref="H270">_xlfn.IFNA(INDEX(professionalization_strategies!G:G,MATCH(professionalization!$A270,professionalization_strategies!$A:$A,0),0),-99999)</f>
        <v>1</v>
      </c>
    </row>
    <row r="271" spans="1:8">
      <c r="A271" t="s">
        <v>895</v>
      </c>
      <c r="B271" t="s">
        <v>178</v>
      </c>
      <c r="C271" t="s">
        <v>182</v>
      </c>
      <c r="D271" t="s">
        <v>187</v>
      </c>
      <c r="E271" t="str" cm="1">
        <f t="array" ref="E271">INDEX(municipalities!B:B, MATCH(D271,municipalities!C:C,0),0)</f>
        <v>GM0753</v>
      </c>
      <c r="G271">
        <v>2020</v>
      </c>
      <c r="H271" cm="1">
        <f t="array" ref="H271">_xlfn.IFNA(INDEX(professionalization_strategies!G:G,MATCH(professionalization!$A271,professionalization_strategies!$A:$A,0),0),-99999)</f>
        <v>2</v>
      </c>
    </row>
    <row r="272" spans="1:8">
      <c r="A272" t="s">
        <v>896</v>
      </c>
      <c r="B272" t="s">
        <v>178</v>
      </c>
      <c r="C272" t="s">
        <v>182</v>
      </c>
      <c r="D272" t="s">
        <v>422</v>
      </c>
      <c r="E272" t="str" cm="1">
        <f t="array" ref="E272">INDEX(municipalities!B:B, MATCH(D272,municipalities!C:C,0),0)</f>
        <v>GM0861</v>
      </c>
      <c r="G272">
        <v>2015</v>
      </c>
      <c r="H272" cm="1">
        <f t="array" ref="H272">_xlfn.IFNA(INDEX(professionalization_strategies!G:G,MATCH(professionalization!$A272,professionalization_strategies!$A:$A,0),0),-99999)</f>
        <v>2</v>
      </c>
    </row>
    <row r="273" spans="1:8">
      <c r="A273" t="s">
        <v>897</v>
      </c>
      <c r="B273" t="s">
        <v>178</v>
      </c>
      <c r="C273" t="s">
        <v>182</v>
      </c>
      <c r="D273" t="s">
        <v>199</v>
      </c>
      <c r="E273" t="str" cm="1">
        <f t="array" ref="E273">INDEX(municipalities!B:B, MATCH(D273,municipalities!C:C,0),0)</f>
        <v>GM0772</v>
      </c>
      <c r="G273">
        <v>2013</v>
      </c>
      <c r="H273" cm="1">
        <f t="array" ref="H273">_xlfn.IFNA(INDEX(professionalization_strategies!G:G,MATCH(professionalization!$A273,professionalization_strategies!$A:$A,0),0),-99999)</f>
        <v>2</v>
      </c>
    </row>
    <row r="274" spans="1:8">
      <c r="A274" t="s">
        <v>899</v>
      </c>
      <c r="B274" t="s">
        <v>178</v>
      </c>
      <c r="C274" t="s">
        <v>182</v>
      </c>
      <c r="D274" t="s">
        <v>898</v>
      </c>
      <c r="E274" t="str" cm="1">
        <f t="array" ref="E274">INDEX(municipalities!B:B, MATCH(D274,municipalities!C:C,0),0)</f>
        <v>GM1658</v>
      </c>
      <c r="G274">
        <v>2016</v>
      </c>
      <c r="H274" cm="1">
        <f t="array" ref="H274">_xlfn.IFNA(INDEX(professionalization_strategies!G:G,MATCH(professionalization!$A274,professionalization_strategies!$A:$A,0),0),-99999)</f>
        <v>1</v>
      </c>
    </row>
    <row r="275" spans="1:8">
      <c r="A275" t="s">
        <v>901</v>
      </c>
      <c r="B275" t="s">
        <v>178</v>
      </c>
      <c r="C275" t="s">
        <v>182</v>
      </c>
      <c r="D275" t="s">
        <v>198</v>
      </c>
      <c r="E275" t="str" cm="1">
        <f t="array" ref="E275">INDEX(municipalities!B:B, MATCH(D275,municipalities!C:C,0),0)</f>
        <v>GM0770</v>
      </c>
      <c r="F275" t="s">
        <v>900</v>
      </c>
      <c r="G275">
        <v>2016</v>
      </c>
      <c r="H275" cm="1">
        <f t="array" ref="H275">_xlfn.IFNA(INDEX(professionalization_strategies!G:G,MATCH(professionalization!$A275,professionalization_strategies!$A:$A,0),0),-99999)</f>
        <v>1</v>
      </c>
    </row>
    <row r="276" spans="1:8">
      <c r="A276" t="s">
        <v>902</v>
      </c>
      <c r="B276" t="s">
        <v>178</v>
      </c>
      <c r="C276" t="s">
        <v>182</v>
      </c>
      <c r="D276" t="s">
        <v>422</v>
      </c>
      <c r="E276" t="str" cm="1">
        <f t="array" ref="E276">INDEX(municipalities!B:B, MATCH(D276,municipalities!C:C,0),0)</f>
        <v>GM0861</v>
      </c>
      <c r="G276">
        <v>2021</v>
      </c>
      <c r="H276" cm="1">
        <f t="array" ref="H276">_xlfn.IFNA(INDEX(professionalization_strategies!G:G,MATCH(professionalization!$A276,professionalization_strategies!$A:$A,0),0),-99999)</f>
        <v>-99999</v>
      </c>
    </row>
    <row r="277" spans="1:8">
      <c r="A277" t="s">
        <v>904</v>
      </c>
      <c r="B277" t="s">
        <v>178</v>
      </c>
      <c r="C277" t="s">
        <v>185</v>
      </c>
      <c r="D277" t="s">
        <v>216</v>
      </c>
      <c r="E277" t="str" cm="1">
        <f t="array" ref="E277">INDEX(municipalities!B:B, MATCH(D277,municipalities!C:C,0),0)</f>
        <v>GM1948</v>
      </c>
      <c r="F277" t="s">
        <v>903</v>
      </c>
      <c r="G277">
        <v>2013</v>
      </c>
      <c r="H277" cm="1">
        <f t="array" ref="H277">_xlfn.IFNA(INDEX(professionalization_strategies!G:G,MATCH(professionalization!$A277,professionalization_strategies!$A:$A,0),0),-99999)</f>
        <v>-99999</v>
      </c>
    </row>
    <row r="278" spans="1:8">
      <c r="A278" t="s">
        <v>905</v>
      </c>
      <c r="B278" t="s">
        <v>178</v>
      </c>
      <c r="C278" t="s">
        <v>185</v>
      </c>
      <c r="D278" t="s">
        <v>212</v>
      </c>
      <c r="E278" t="str" cm="1">
        <f t="array" ref="E278">INDEX(municipalities!B:B, MATCH(D278,municipalities!C:C,0),0)</f>
        <v>GM1982</v>
      </c>
      <c r="F278" t="s">
        <v>213</v>
      </c>
      <c r="G278">
        <v>2015</v>
      </c>
      <c r="H278" cm="1">
        <f t="array" ref="H278">_xlfn.IFNA(INDEX(professionalization_strategies!G:G,MATCH(professionalization!$A278,professionalization_strategies!$A:$A,0),0),-99999)</f>
        <v>-99999</v>
      </c>
    </row>
    <row r="279" spans="1:8">
      <c r="A279" t="s">
        <v>906</v>
      </c>
      <c r="B279" t="s">
        <v>178</v>
      </c>
      <c r="C279" t="s">
        <v>185</v>
      </c>
      <c r="D279" t="s">
        <v>188</v>
      </c>
      <c r="E279" t="str" cm="1">
        <f t="array" ref="E279">INDEX(municipalities!B:B, MATCH(D279,municipalities!C:C,0),0)</f>
        <v>GM0755</v>
      </c>
      <c r="G279">
        <v>2014</v>
      </c>
      <c r="H279" cm="1">
        <f t="array" ref="H279">_xlfn.IFNA(INDEX(professionalization_strategies!G:G,MATCH(professionalization!$A279,professionalization_strategies!$A:$A,0),0),-99999)</f>
        <v>1</v>
      </c>
    </row>
    <row r="280" spans="1:8">
      <c r="A280" t="s">
        <v>907</v>
      </c>
      <c r="B280" t="s">
        <v>178</v>
      </c>
      <c r="C280" t="s">
        <v>185</v>
      </c>
      <c r="D280" t="s">
        <v>188</v>
      </c>
      <c r="E280" t="str" cm="1">
        <f t="array" ref="E280">INDEX(municipalities!B:B, MATCH(D280,municipalities!C:C,0),0)</f>
        <v>GM0755</v>
      </c>
      <c r="G280">
        <v>2013</v>
      </c>
      <c r="H280" cm="1">
        <f t="array" ref="H280">_xlfn.IFNA(INDEX(professionalization_strategies!G:G,MATCH(professionalization!$A280,professionalization_strategies!$A:$A,0),0),-99999)</f>
        <v>2</v>
      </c>
    </row>
    <row r="281" spans="1:8">
      <c r="A281" t="s">
        <v>908</v>
      </c>
      <c r="B281" t="s">
        <v>178</v>
      </c>
      <c r="C281" t="s">
        <v>182</v>
      </c>
      <c r="D281" t="s">
        <v>202</v>
      </c>
      <c r="E281" t="str" cm="1">
        <f t="array" ref="E281">INDEX(municipalities!B:B, MATCH(D281,municipalities!C:C,0),0)</f>
        <v>GM1652</v>
      </c>
      <c r="F281" t="s">
        <v>204</v>
      </c>
      <c r="G281">
        <v>2017</v>
      </c>
      <c r="H281" cm="1">
        <f t="array" ref="H281">_xlfn.IFNA(INDEX(professionalization_strategies!G:G,MATCH(professionalization!$A281,professionalization_strategies!$A:$A,0),0),-99999)</f>
        <v>-99999</v>
      </c>
    </row>
    <row r="282" spans="1:8">
      <c r="A282" t="s">
        <v>910</v>
      </c>
      <c r="B282" t="s">
        <v>178</v>
      </c>
      <c r="C282" t="s">
        <v>185</v>
      </c>
      <c r="D282" t="s">
        <v>909</v>
      </c>
      <c r="E282" t="str" cm="1">
        <f t="array" ref="E282">INDEX(municipalities!B:B, MATCH(D282,municipalities!C:C,0),0)</f>
        <v>GM1991</v>
      </c>
      <c r="F282" t="s">
        <v>227</v>
      </c>
      <c r="G282">
        <v>2020</v>
      </c>
      <c r="H282" cm="1">
        <f t="array" ref="H282">_xlfn.IFNA(INDEX(professionalization_strategies!G:G,MATCH(professionalization!$A282,professionalization_strategies!$A:$A,0),0),-99999)</f>
        <v>-99999</v>
      </c>
    </row>
    <row r="283" spans="1:8">
      <c r="A283" t="s">
        <v>912</v>
      </c>
      <c r="B283" t="s">
        <v>178</v>
      </c>
      <c r="C283" t="s">
        <v>185</v>
      </c>
      <c r="D283" t="s">
        <v>186</v>
      </c>
      <c r="E283" t="str" cm="1">
        <f t="array" ref="E283">INDEX(municipalities!B:B, MATCH(D283,municipalities!C:C,0),0)</f>
        <v>GM1721</v>
      </c>
      <c r="F283" t="s">
        <v>911</v>
      </c>
      <c r="G283">
        <v>2013</v>
      </c>
      <c r="H283" cm="1">
        <f t="array" ref="H283">_xlfn.IFNA(INDEX(professionalization_strategies!G:G,MATCH(professionalization!$A283,professionalization_strategies!$A:$A,0),0),-99999)</f>
        <v>1</v>
      </c>
    </row>
    <row r="284" spans="1:8">
      <c r="A284" t="s">
        <v>913</v>
      </c>
      <c r="B284" t="s">
        <v>178</v>
      </c>
      <c r="C284" t="s">
        <v>185</v>
      </c>
      <c r="D284" t="s">
        <v>222</v>
      </c>
      <c r="E284" t="str" cm="1">
        <f t="array" ref="E284">INDEX(municipalities!B:B, MATCH(D284,municipalities!C:C,0),0)</f>
        <v>GM0828</v>
      </c>
      <c r="G284">
        <v>2014</v>
      </c>
      <c r="H284" cm="1">
        <f t="array" ref="H284">_xlfn.IFNA(INDEX(professionalization_strategies!G:G,MATCH(professionalization!$A284,professionalization_strategies!$A:$A,0),0),-99999)</f>
        <v>2</v>
      </c>
    </row>
    <row r="285" spans="1:8">
      <c r="A285" t="s">
        <v>914</v>
      </c>
      <c r="B285" t="s">
        <v>178</v>
      </c>
      <c r="C285" t="s">
        <v>185</v>
      </c>
      <c r="D285" t="s">
        <v>190</v>
      </c>
      <c r="E285" t="str" cm="1">
        <f t="array" ref="E285">INDEX(municipalities!B:B, MATCH(D285,municipalities!C:C,0),0)</f>
        <v>GM0757</v>
      </c>
      <c r="G285">
        <v>2012</v>
      </c>
      <c r="H285" cm="1">
        <f t="array" ref="H285">_xlfn.IFNA(INDEX(professionalization_strategies!G:G,MATCH(professionalization!$A285,professionalization_strategies!$A:$A,0),0),-99999)</f>
        <v>0</v>
      </c>
    </row>
    <row r="286" spans="1:8">
      <c r="A286" t="s">
        <v>915</v>
      </c>
      <c r="B286" t="s">
        <v>178</v>
      </c>
      <c r="C286" t="s">
        <v>185</v>
      </c>
      <c r="D286" t="s">
        <v>228</v>
      </c>
      <c r="E286" t="str" cm="1">
        <f t="array" ref="E286">INDEX(municipalities!B:B, MATCH(D286,municipalities!C:C,0),0)</f>
        <v>GM0865</v>
      </c>
      <c r="F286" t="s">
        <v>220</v>
      </c>
      <c r="G286">
        <v>2012</v>
      </c>
      <c r="H286" cm="1">
        <f t="array" ref="H286">_xlfn.IFNA(INDEX(professionalization_strategies!G:G,MATCH(professionalization!$A286,professionalization_strategies!$A:$A,0),0),-99999)</f>
        <v>-99999</v>
      </c>
    </row>
    <row r="287" spans="1:8">
      <c r="A287" t="s">
        <v>916</v>
      </c>
      <c r="B287" t="s">
        <v>178</v>
      </c>
      <c r="C287" t="s">
        <v>185</v>
      </c>
      <c r="D287" t="s">
        <v>228</v>
      </c>
      <c r="E287" t="str" cm="1">
        <f t="array" ref="E287">INDEX(municipalities!B:B, MATCH(D287,municipalities!C:C,0),0)</f>
        <v>GM0865</v>
      </c>
      <c r="G287">
        <v>2014</v>
      </c>
      <c r="H287" cm="1">
        <f t="array" ref="H287">_xlfn.IFNA(INDEX(professionalization_strategies!G:G,MATCH(professionalization!$A287,professionalization_strategies!$A:$A,0),0),-99999)</f>
        <v>1</v>
      </c>
    </row>
    <row r="288" spans="1:8">
      <c r="A288" t="s">
        <v>917</v>
      </c>
      <c r="B288" t="s">
        <v>178</v>
      </c>
      <c r="C288" t="s">
        <v>194</v>
      </c>
      <c r="D288" t="s">
        <v>210</v>
      </c>
      <c r="E288" t="str" cm="1">
        <f t="array" ref="E288">INDEX(municipalities!B:B, MATCH(D288,municipalities!C:C,0),0)</f>
        <v>GM0797</v>
      </c>
      <c r="F288" t="s">
        <v>488</v>
      </c>
      <c r="G288">
        <v>2018</v>
      </c>
      <c r="H288" cm="1">
        <f t="array" ref="H288">_xlfn.IFNA(INDEX(professionalization_strategies!G:G,MATCH(professionalization!$A288,professionalization_strategies!$A:$A,0),0),-99999)</f>
        <v>1</v>
      </c>
    </row>
    <row r="289" spans="1:8" ht="15">
      <c r="A289" t="s">
        <v>918</v>
      </c>
      <c r="B289" t="s">
        <v>178</v>
      </c>
      <c r="C289" t="s">
        <v>185</v>
      </c>
      <c r="D289" s="1" t="s">
        <v>500</v>
      </c>
      <c r="E289" t="str" cm="1">
        <f t="array" ref="E289">INDEX(municipalities!B:B, MATCH(D289,municipalities!C:C,0),0)</f>
        <v>GM0796</v>
      </c>
      <c r="G289">
        <v>2023</v>
      </c>
      <c r="H289" cm="1">
        <f t="array" ref="H289">_xlfn.IFNA(INDEX(professionalization_strategies!G:G,MATCH(professionalization!$A289,professionalization_strategies!$A:$A,0),0),-99999)</f>
        <v>-99999</v>
      </c>
    </row>
    <row r="290" spans="1:8" ht="15">
      <c r="A290" t="s">
        <v>919</v>
      </c>
      <c r="B290" t="s">
        <v>178</v>
      </c>
      <c r="C290" t="s">
        <v>185</v>
      </c>
      <c r="D290" s="1" t="s">
        <v>500</v>
      </c>
      <c r="E290" t="str" cm="1">
        <f t="array" ref="E290">INDEX(municipalities!B:B, MATCH(D290,municipalities!C:C,0),0)</f>
        <v>GM0796</v>
      </c>
      <c r="F290" t="s">
        <v>224</v>
      </c>
      <c r="G290">
        <v>2021</v>
      </c>
      <c r="H290" cm="1">
        <f t="array" ref="H290">_xlfn.IFNA(INDEX(professionalization_strategies!G:G,MATCH(professionalization!$A290,professionalization_strategies!$A:$A,0),0),-99999)</f>
        <v>-99999</v>
      </c>
    </row>
    <row r="291" spans="1:8" ht="15">
      <c r="A291" t="s">
        <v>920</v>
      </c>
      <c r="B291" t="s">
        <v>178</v>
      </c>
      <c r="C291" t="s">
        <v>185</v>
      </c>
      <c r="D291" s="1" t="s">
        <v>500</v>
      </c>
      <c r="E291" t="str" cm="1">
        <f t="array" ref="E291">INDEX(municipalities!B:B, MATCH(D291,municipalities!C:C,0),0)</f>
        <v>GM0796</v>
      </c>
      <c r="F291" t="s">
        <v>224</v>
      </c>
      <c r="G291">
        <v>2020</v>
      </c>
      <c r="H291" cm="1">
        <f t="array" ref="H291">_xlfn.IFNA(INDEX(professionalization_strategies!G:G,MATCH(professionalization!$A291,professionalization_strategies!$A:$A,0),0),-99999)</f>
        <v>-99999</v>
      </c>
    </row>
    <row r="292" spans="1:8">
      <c r="A292" t="s">
        <v>922</v>
      </c>
      <c r="B292" t="s">
        <v>178</v>
      </c>
      <c r="C292" t="s">
        <v>185</v>
      </c>
      <c r="D292" t="s">
        <v>921</v>
      </c>
      <c r="E292" t="str" cm="1">
        <f t="array" ref="E292">INDEX(municipalities!B:B, MATCH(D292,municipalities!C:C,0),0)</f>
        <v>GM0845</v>
      </c>
      <c r="G292">
        <v>2015</v>
      </c>
      <c r="H292" cm="1">
        <f t="array" ref="H292">_xlfn.IFNA(INDEX(professionalization_strategies!G:G,MATCH(professionalization!$A292,professionalization_strategies!$A:$A,0),0),-99999)</f>
        <v>1</v>
      </c>
    </row>
    <row r="293" spans="1:8" ht="15">
      <c r="A293" t="s">
        <v>923</v>
      </c>
      <c r="B293" t="s">
        <v>178</v>
      </c>
      <c r="C293" t="s">
        <v>185</v>
      </c>
      <c r="D293" s="1" t="s">
        <v>500</v>
      </c>
      <c r="E293" t="str" cm="1">
        <f t="array" ref="E293">INDEX(municipalities!B:B, MATCH(D293,municipalities!C:C,0),0)</f>
        <v>GM0796</v>
      </c>
      <c r="G293">
        <v>2020</v>
      </c>
      <c r="H293" cm="1">
        <f t="array" ref="H293">_xlfn.IFNA(INDEX(professionalization_strategies!G:G,MATCH(professionalization!$A293,professionalization_strategies!$A:$A,0),0),-99999)</f>
        <v>0</v>
      </c>
    </row>
    <row r="294" spans="1:8" ht="15">
      <c r="A294" t="s">
        <v>924</v>
      </c>
      <c r="B294" t="s">
        <v>178</v>
      </c>
      <c r="C294" t="s">
        <v>185</v>
      </c>
      <c r="D294" s="1" t="s">
        <v>500</v>
      </c>
      <c r="E294" t="str" cm="1">
        <f t="array" ref="E294">INDEX(municipalities!B:B, MATCH(D294,municipalities!C:C,0),0)</f>
        <v>GM0796</v>
      </c>
      <c r="G294">
        <v>2016</v>
      </c>
      <c r="H294" cm="1">
        <f t="array" ref="H294">_xlfn.IFNA(INDEX(professionalization_strategies!G:G,MATCH(professionalization!$A294,professionalization_strategies!$A:$A,0),0),-99999)</f>
        <v>-99999</v>
      </c>
    </row>
    <row r="295" spans="1:8">
      <c r="A295" t="s">
        <v>925</v>
      </c>
      <c r="B295" t="s">
        <v>178</v>
      </c>
      <c r="C295" t="s">
        <v>194</v>
      </c>
      <c r="D295" t="s">
        <v>215</v>
      </c>
      <c r="E295" t="str" cm="1">
        <f t="array" ref="E295">INDEX(municipalities!B:B, MATCH(D295,municipalities!C:C,0),0)</f>
        <v>GM0809</v>
      </c>
      <c r="G295">
        <v>2015</v>
      </c>
      <c r="H295" cm="1">
        <f t="array" ref="H295">_xlfn.IFNA(INDEX(professionalization_strategies!G:G,MATCH(professionalization!$A295,professionalization_strategies!$A:$A,0),0),-99999)</f>
        <v>2</v>
      </c>
    </row>
    <row r="296" spans="1:8">
      <c r="A296" t="s">
        <v>927</v>
      </c>
      <c r="B296" t="s">
        <v>178</v>
      </c>
      <c r="C296" t="s">
        <v>194</v>
      </c>
      <c r="D296" t="s">
        <v>210</v>
      </c>
      <c r="E296" t="str" cm="1">
        <f t="array" ref="E296">INDEX(municipalities!B:B, MATCH(D296,municipalities!C:C,0),0)</f>
        <v>GM0797</v>
      </c>
      <c r="F296" t="s">
        <v>926</v>
      </c>
      <c r="G296">
        <v>2014</v>
      </c>
      <c r="H296" cm="1">
        <f t="array" ref="H296">_xlfn.IFNA(INDEX(professionalization_strategies!G:G,MATCH(professionalization!$A296,professionalization_strategies!$A:$A,0),0),-99999)</f>
        <v>2</v>
      </c>
    </row>
    <row r="297" spans="1:8">
      <c r="A297" t="s">
        <v>928</v>
      </c>
      <c r="B297" t="s">
        <v>178</v>
      </c>
      <c r="C297" t="s">
        <v>194</v>
      </c>
      <c r="D297" t="s">
        <v>231</v>
      </c>
      <c r="E297" t="str" cm="1">
        <f t="array" ref="E297">INDEX(municipalities!B:B, MATCH(D297,municipalities!C:C,0),0)</f>
        <v>GM0867</v>
      </c>
      <c r="G297">
        <v>2015</v>
      </c>
      <c r="H297" cm="1">
        <f t="array" ref="H297">_xlfn.IFNA(INDEX(professionalization_strategies!G:G,MATCH(professionalization!$A297,professionalization_strategies!$A:$A,0),0),-99999)</f>
        <v>3</v>
      </c>
    </row>
    <row r="298" spans="1:8">
      <c r="A298" t="s">
        <v>929</v>
      </c>
      <c r="B298" t="s">
        <v>178</v>
      </c>
      <c r="C298" t="s">
        <v>194</v>
      </c>
      <c r="D298" t="s">
        <v>207</v>
      </c>
      <c r="E298" t="str" cm="1">
        <f t="array" ref="E298">INDEX(municipalities!B:B, MATCH(D298,municipalities!C:C,0),0)</f>
        <v>GM0785</v>
      </c>
      <c r="F298" t="s">
        <v>208</v>
      </c>
      <c r="G298">
        <v>2016</v>
      </c>
      <c r="H298" cm="1">
        <f t="array" ref="H298">_xlfn.IFNA(INDEX(professionalization_strategies!G:G,MATCH(professionalization!$A298,professionalization_strategies!$A:$A,0),0),-99999)</f>
        <v>2</v>
      </c>
    </row>
    <row r="299" spans="1:8">
      <c r="A299" t="s">
        <v>931</v>
      </c>
      <c r="B299" t="s">
        <v>178</v>
      </c>
      <c r="C299" t="s">
        <v>179</v>
      </c>
      <c r="D299" t="s">
        <v>498</v>
      </c>
      <c r="E299" t="str" cm="1">
        <f t="array" ref="E299">INDEX(municipalities!B:B, MATCH(D299,municipalities!C:C,0),0)</f>
        <v>GM1723</v>
      </c>
      <c r="F299" t="s">
        <v>930</v>
      </c>
      <c r="G299">
        <v>2019</v>
      </c>
      <c r="H299" cm="1">
        <f t="array" ref="H299">_xlfn.IFNA(INDEX(professionalization_strategies!G:G,MATCH(professionalization!$A299,professionalization_strategies!$A:$A,0),0),-99999)</f>
        <v>-99999</v>
      </c>
    </row>
    <row r="300" spans="1:8">
      <c r="A300" t="s">
        <v>932</v>
      </c>
      <c r="B300" t="s">
        <v>178</v>
      </c>
      <c r="C300" t="s">
        <v>194</v>
      </c>
      <c r="D300" t="s">
        <v>206</v>
      </c>
      <c r="E300" t="str" cm="1">
        <f t="array" ref="E300">INDEX(municipalities!B:B, MATCH(D300,municipalities!C:C,0),0)</f>
        <v>GM0784</v>
      </c>
      <c r="G300">
        <v>2013</v>
      </c>
      <c r="H300" cm="1">
        <f t="array" ref="H300">_xlfn.IFNA(INDEX(professionalization_strategies!G:G,MATCH(professionalization!$A300,professionalization_strategies!$A:$A,0),0),-99999)</f>
        <v>2</v>
      </c>
    </row>
    <row r="301" spans="1:8">
      <c r="A301" t="s">
        <v>933</v>
      </c>
      <c r="B301" t="s">
        <v>178</v>
      </c>
      <c r="C301" t="s">
        <v>194</v>
      </c>
      <c r="D301" t="s">
        <v>226</v>
      </c>
      <c r="E301" t="str" cm="1">
        <f t="array" ref="E301">INDEX(municipalities!B:B, MATCH(D301,municipalities!C:C,0),0)</f>
        <v>GM0855</v>
      </c>
      <c r="F301" t="s">
        <v>227</v>
      </c>
      <c r="G301">
        <v>2018</v>
      </c>
      <c r="H301" cm="1">
        <f t="array" ref="H301">_xlfn.IFNA(INDEX(professionalization_strategies!G:G,MATCH(professionalization!$A301,professionalization_strategies!$A:$A,0),0),-99999)</f>
        <v>-99999</v>
      </c>
    </row>
    <row r="302" spans="1:8">
      <c r="A302" t="s">
        <v>934</v>
      </c>
      <c r="B302" t="s">
        <v>178</v>
      </c>
      <c r="C302" t="s">
        <v>194</v>
      </c>
      <c r="D302" t="s">
        <v>195</v>
      </c>
      <c r="E302" t="str" cm="1">
        <f t="array" ref="E302">INDEX(municipalities!B:B, MATCH(D302,municipalities!C:C,0),0)</f>
        <v>GM0766</v>
      </c>
      <c r="G302">
        <v>2012</v>
      </c>
      <c r="H302" cm="1">
        <f t="array" ref="H302">_xlfn.IFNA(INDEX(professionalization_strategies!G:G,MATCH(professionalization!$A302,professionalization_strategies!$A:$A,0),0),-99999)</f>
        <v>-99999</v>
      </c>
    </row>
    <row r="303" spans="1:8">
      <c r="A303" t="s">
        <v>935</v>
      </c>
      <c r="B303" t="s">
        <v>178</v>
      </c>
      <c r="C303" t="s">
        <v>194</v>
      </c>
      <c r="D303" t="s">
        <v>211</v>
      </c>
      <c r="E303" t="str" cm="1">
        <f t="array" ref="E303">INDEX(municipalities!B:B, MATCH(D303,municipalities!C:C,0),0)</f>
        <v>GM0798</v>
      </c>
      <c r="G303">
        <v>2012</v>
      </c>
      <c r="H303" cm="1">
        <f t="array" ref="H303">_xlfn.IFNA(INDEX(professionalization_strategies!G:G,MATCH(professionalization!$A303,professionalization_strategies!$A:$A,0),0),-99999)</f>
        <v>1</v>
      </c>
    </row>
    <row r="304" spans="1:8">
      <c r="A304" t="s">
        <v>936</v>
      </c>
      <c r="B304" t="s">
        <v>178</v>
      </c>
      <c r="C304" t="s">
        <v>194</v>
      </c>
      <c r="D304" t="s">
        <v>226</v>
      </c>
      <c r="E304" t="str" cm="1">
        <f t="array" ref="E304">INDEX(municipalities!B:B, MATCH(D304,municipalities!C:C,0),0)</f>
        <v>GM0855</v>
      </c>
      <c r="F304" t="s">
        <v>227</v>
      </c>
      <c r="G304">
        <v>2013</v>
      </c>
      <c r="H304" cm="1">
        <f t="array" ref="H304">_xlfn.IFNA(INDEX(professionalization_strategies!G:G,MATCH(professionalization!$A304,professionalization_strategies!$A:$A,0),0),-99999)</f>
        <v>1</v>
      </c>
    </row>
    <row r="305" spans="1:8">
      <c r="A305" t="s">
        <v>937</v>
      </c>
      <c r="B305" t="s">
        <v>178</v>
      </c>
      <c r="C305" t="s">
        <v>194</v>
      </c>
      <c r="D305" t="s">
        <v>218</v>
      </c>
      <c r="E305" t="str" cm="1">
        <f t="array" ref="E305">INDEX(municipalities!B:B, MATCH(D305,municipalities!C:C,0),0)</f>
        <v>GM0824</v>
      </c>
      <c r="G305">
        <v>2013</v>
      </c>
      <c r="H305" cm="1">
        <f t="array" ref="H305">_xlfn.IFNA(INDEX(professionalization_strategies!G:G,MATCH(professionalization!$A305,professionalization_strategies!$A:$A,0),0),-99999)</f>
        <v>2</v>
      </c>
    </row>
    <row r="306" spans="1:8">
      <c r="A306" t="s">
        <v>938</v>
      </c>
      <c r="B306" t="s">
        <v>178</v>
      </c>
      <c r="C306" t="s">
        <v>194</v>
      </c>
      <c r="D306" t="s">
        <v>226</v>
      </c>
      <c r="E306" t="str" cm="1">
        <f t="array" ref="E306">INDEX(municipalities!B:B, MATCH(D306,municipalities!C:C,0),0)</f>
        <v>GM0855</v>
      </c>
      <c r="F306" t="s">
        <v>219</v>
      </c>
      <c r="G306">
        <v>2013</v>
      </c>
      <c r="H306" cm="1">
        <f t="array" ref="H306">_xlfn.IFNA(INDEX(professionalization_strategies!G:G,MATCH(professionalization!$A306,professionalization_strategies!$A:$A,0),0),-99999)</f>
        <v>0</v>
      </c>
    </row>
    <row r="307" spans="1:8">
      <c r="A307" t="s">
        <v>940</v>
      </c>
      <c r="B307" t="s">
        <v>178</v>
      </c>
      <c r="C307" t="s">
        <v>194</v>
      </c>
      <c r="D307" t="s">
        <v>226</v>
      </c>
      <c r="E307" t="str" cm="1">
        <f t="array" ref="E307">INDEX(municipalities!B:B, MATCH(D307,municipalities!C:C,0),0)</f>
        <v>GM0855</v>
      </c>
      <c r="F307" t="s">
        <v>939</v>
      </c>
      <c r="G307">
        <v>2014</v>
      </c>
      <c r="H307" cm="1">
        <f t="array" ref="H307">_xlfn.IFNA(INDEX(professionalization_strategies!G:G,MATCH(professionalization!$A307,professionalization_strategies!$A:$A,0),0),-99999)</f>
        <v>2</v>
      </c>
    </row>
    <row r="308" spans="1:8">
      <c r="A308" t="s">
        <v>942</v>
      </c>
      <c r="B308" t="s">
        <v>178</v>
      </c>
      <c r="C308" t="s">
        <v>194</v>
      </c>
      <c r="D308" t="s">
        <v>226</v>
      </c>
      <c r="E308" t="str" cm="1">
        <f t="array" ref="E308">INDEX(municipalities!B:B, MATCH(D308,municipalities!C:C,0),0)</f>
        <v>GM0855</v>
      </c>
      <c r="F308" t="s">
        <v>941</v>
      </c>
      <c r="G308">
        <v>2014</v>
      </c>
      <c r="H308" cm="1">
        <f t="array" ref="H308">_xlfn.IFNA(INDEX(professionalization_strategies!G:G,MATCH(professionalization!$A308,professionalization_strategies!$A:$A,0),0),-99999)</f>
        <v>0</v>
      </c>
    </row>
    <row r="309" spans="1:8">
      <c r="A309" t="s">
        <v>943</v>
      </c>
      <c r="B309" t="s">
        <v>178</v>
      </c>
      <c r="C309" t="s">
        <v>194</v>
      </c>
      <c r="D309" t="s">
        <v>226</v>
      </c>
      <c r="E309" t="str" cm="1">
        <f t="array" ref="E309">INDEX(municipalities!B:B, MATCH(D309,municipalities!C:C,0),0)</f>
        <v>GM0855</v>
      </c>
      <c r="G309">
        <v>2013</v>
      </c>
      <c r="H309" cm="1">
        <f t="array" ref="H309">_xlfn.IFNA(INDEX(professionalization_strategies!G:G,MATCH(professionalization!$A309,professionalization_strategies!$A:$A,0),0),-99999)</f>
        <v>2</v>
      </c>
    </row>
    <row r="310" spans="1:8">
      <c r="A310" t="s">
        <v>945</v>
      </c>
      <c r="B310" t="s">
        <v>178</v>
      </c>
      <c r="C310" t="s">
        <v>179</v>
      </c>
      <c r="D310" t="s">
        <v>196</v>
      </c>
      <c r="E310" t="str" cm="1">
        <f t="array" ref="E310">INDEX(municipalities!B:B, MATCH(D310,municipalities!C:C,0),0)</f>
        <v>GM1719</v>
      </c>
      <c r="F310" t="s">
        <v>944</v>
      </c>
      <c r="G310">
        <v>2019</v>
      </c>
      <c r="H310" cm="1">
        <f t="array" ref="H310">_xlfn.IFNA(INDEX(professionalization_strategies!G:G,MATCH(professionalization!$A310,professionalization_strategies!$A:$A,0),0),-99999)</f>
        <v>2</v>
      </c>
    </row>
    <row r="311" spans="1:8">
      <c r="A311" t="s">
        <v>946</v>
      </c>
      <c r="B311" t="s">
        <v>178</v>
      </c>
      <c r="C311" t="s">
        <v>179</v>
      </c>
      <c r="D311" t="s">
        <v>221</v>
      </c>
      <c r="E311" t="str" cm="1">
        <f t="array" ref="E311">INDEX(municipalities!B:B, MATCH(D311,municipalities!C:C,0),0)</f>
        <v>GM0826</v>
      </c>
      <c r="G311">
        <v>2013</v>
      </c>
      <c r="H311" cm="1">
        <f t="array" ref="H311">_xlfn.IFNA(INDEX(professionalization_strategies!G:G,MATCH(professionalization!$A311,professionalization_strategies!$A:$A,0),0),-99999)</f>
        <v>0</v>
      </c>
    </row>
    <row r="312" spans="1:8">
      <c r="A312" t="s">
        <v>947</v>
      </c>
      <c r="B312" t="s">
        <v>178</v>
      </c>
      <c r="C312" t="s">
        <v>179</v>
      </c>
      <c r="D312" t="s">
        <v>200</v>
      </c>
      <c r="E312" t="str" cm="1">
        <f t="array" ref="E312">INDEX(municipalities!B:B, MATCH(D312,municipalities!C:C,0),0)</f>
        <v>GM0777</v>
      </c>
      <c r="G312">
        <v>2015</v>
      </c>
      <c r="H312" cm="1">
        <f t="array" ref="H312">_xlfn.IFNA(INDEX(professionalization_strategies!G:G,MATCH(professionalization!$A312,professionalization_strategies!$A:$A,0),0),-99999)</f>
        <v>1</v>
      </c>
    </row>
    <row r="313" spans="1:8">
      <c r="A313" t="s">
        <v>948</v>
      </c>
      <c r="B313" t="s">
        <v>178</v>
      </c>
      <c r="C313" t="s">
        <v>179</v>
      </c>
      <c r="D313" t="s">
        <v>191</v>
      </c>
      <c r="E313" t="str" cm="1">
        <f t="array" ref="E313">INDEX(municipalities!B:B, MATCH(D313,municipalities!C:C,0),0)</f>
        <v>GM0758</v>
      </c>
      <c r="F313" t="s">
        <v>192</v>
      </c>
      <c r="G313">
        <v>2014</v>
      </c>
      <c r="H313" cm="1">
        <f t="array" ref="H313">_xlfn.IFNA(INDEX(professionalization_strategies!G:G,MATCH(professionalization!$A313,professionalization_strategies!$A:$A,0),0),-99999)</f>
        <v>1</v>
      </c>
    </row>
    <row r="314" spans="1:8">
      <c r="A314" t="s">
        <v>949</v>
      </c>
      <c r="B314" t="s">
        <v>178</v>
      </c>
      <c r="C314" t="s">
        <v>179</v>
      </c>
      <c r="D314" t="s">
        <v>196</v>
      </c>
      <c r="E314" t="str" cm="1">
        <f t="array" ref="E314">INDEX(municipalities!B:B, MATCH(D314,municipalities!C:C,0),0)</f>
        <v>GM1719</v>
      </c>
      <c r="F314" t="s">
        <v>197</v>
      </c>
      <c r="G314">
        <v>2018</v>
      </c>
      <c r="H314" cm="1">
        <f t="array" ref="H314">_xlfn.IFNA(INDEX(professionalization_strategies!G:G,MATCH(professionalization!$A314,professionalization_strategies!$A:$A,0),0),-99999)</f>
        <v>-99999</v>
      </c>
    </row>
    <row r="315" spans="1:8">
      <c r="A315" t="s">
        <v>950</v>
      </c>
      <c r="B315" t="s">
        <v>178</v>
      </c>
      <c r="C315" t="s">
        <v>179</v>
      </c>
      <c r="D315" t="s">
        <v>191</v>
      </c>
      <c r="E315" t="str" cm="1">
        <f t="array" ref="E315">INDEX(municipalities!B:B, MATCH(D315,municipalities!C:C,0),0)</f>
        <v>GM0758</v>
      </c>
      <c r="G315">
        <v>2014</v>
      </c>
      <c r="H315" cm="1">
        <f t="array" ref="H315">_xlfn.IFNA(INDEX(professionalization_strategies!G:G,MATCH(professionalization!$A315,professionalization_strategies!$A:$A,0),0),-99999)</f>
        <v>2</v>
      </c>
    </row>
    <row r="316" spans="1:8">
      <c r="A316" t="s">
        <v>952</v>
      </c>
      <c r="B316" t="s">
        <v>178</v>
      </c>
      <c r="C316" t="s">
        <v>179</v>
      </c>
      <c r="D316" t="s">
        <v>499</v>
      </c>
      <c r="E316" t="str" cm="1">
        <f t="array" ref="E316">INDEX(municipalities!B:B, MATCH(D316,municipalities!C:C,0),0)</f>
        <v>GM1709</v>
      </c>
      <c r="F316" t="s">
        <v>951</v>
      </c>
      <c r="G316">
        <v>2013</v>
      </c>
      <c r="H316" cm="1">
        <f t="array" ref="H316">_xlfn.IFNA(INDEX(professionalization_strategies!G:G,MATCH(professionalization!$A316,professionalization_strategies!$A:$A,0),0),-99999)</f>
        <v>-99999</v>
      </c>
    </row>
    <row r="317" spans="1:8">
      <c r="A317" t="s">
        <v>953</v>
      </c>
      <c r="B317" t="s">
        <v>178</v>
      </c>
      <c r="C317" t="s">
        <v>179</v>
      </c>
      <c r="D317" t="s">
        <v>209</v>
      </c>
      <c r="E317" t="str" cm="1">
        <f t="array" ref="E317">INDEX(municipalities!B:B, MATCH(D317,municipalities!C:C,0),0)</f>
        <v>GM1655</v>
      </c>
      <c r="G317">
        <v>2013</v>
      </c>
      <c r="H317" cm="1">
        <f t="array" ref="H317">_xlfn.IFNA(INDEX(professionalization_strategies!G:G,MATCH(professionalization!$A317,professionalization_strategies!$A:$A,0),0),-99999)</f>
        <v>-99999</v>
      </c>
    </row>
    <row r="318" spans="1:8">
      <c r="A318" t="s">
        <v>956</v>
      </c>
      <c r="B318" t="s">
        <v>178</v>
      </c>
      <c r="C318" t="s">
        <v>179</v>
      </c>
      <c r="D318" t="s">
        <v>954</v>
      </c>
      <c r="E318" t="str" cm="1">
        <f t="array" ref="E318">INDEX(municipalities!B:B, MATCH(D318,municipalities!C:C,0),0)</f>
        <v>GM1674</v>
      </c>
      <c r="F318" t="s">
        <v>955</v>
      </c>
      <c r="G318">
        <v>2022</v>
      </c>
      <c r="H318" cm="1">
        <f t="array" ref="H318">_xlfn.IFNA(INDEX(professionalization_strategies!G:G,MATCH(professionalization!$A318,professionalization_strategies!$A:$A,0),0),-99999)</f>
        <v>-99999</v>
      </c>
    </row>
    <row r="319" spans="1:8">
      <c r="A319" t="s">
        <v>958</v>
      </c>
      <c r="B319" t="s">
        <v>178</v>
      </c>
      <c r="C319" t="s">
        <v>179</v>
      </c>
      <c r="D319" t="s">
        <v>957</v>
      </c>
      <c r="E319" t="str" cm="1">
        <f t="array" ref="E319">INDEX(municipalities!B:B, MATCH(D319,municipalities!C:C,0),0)</f>
        <v>GM0851</v>
      </c>
      <c r="G319">
        <v>2018</v>
      </c>
      <c r="H319" cm="1">
        <f t="array" ref="H319">_xlfn.IFNA(INDEX(professionalization_strategies!G:G,MATCH(professionalization!$A319,professionalization_strategies!$A:$A,0),0),-99999)</f>
        <v>-99999</v>
      </c>
    </row>
    <row r="320" spans="1:8">
      <c r="A320" t="s">
        <v>959</v>
      </c>
      <c r="B320" t="s">
        <v>178</v>
      </c>
      <c r="C320" t="s">
        <v>179</v>
      </c>
      <c r="D320" t="s">
        <v>184</v>
      </c>
      <c r="E320" t="str" cm="1">
        <f t="array" ref="E320">INDEX(municipalities!B:B, MATCH(D320,municipalities!C:C,0),0)</f>
        <v>GM0748</v>
      </c>
      <c r="G320">
        <v>2018</v>
      </c>
      <c r="H320" cm="1">
        <f t="array" ref="H320">_xlfn.IFNA(INDEX(professionalization_strategies!G:G,MATCH(professionalization!$A320,professionalization_strategies!$A:$A,0),0),-99999)</f>
        <v>1</v>
      </c>
    </row>
    <row r="321" spans="1:8">
      <c r="A321" t="s">
        <v>960</v>
      </c>
      <c r="B321" t="s">
        <v>178</v>
      </c>
      <c r="C321" t="s">
        <v>179</v>
      </c>
      <c r="D321" t="s">
        <v>180</v>
      </c>
      <c r="E321" t="str" cm="1">
        <f t="array" ref="E321">INDEX(municipalities!B:B, MATCH(D321,municipalities!C:C,0),0)</f>
        <v>GM1959</v>
      </c>
      <c r="F321" t="s">
        <v>181</v>
      </c>
      <c r="G321">
        <v>2018</v>
      </c>
      <c r="H321" cm="1">
        <f t="array" ref="H321">_xlfn.IFNA(INDEX(professionalization_strategies!G:G,MATCH(professionalization!$A321,professionalization_strategies!$A:$A,0),0),-99999)</f>
        <v>2</v>
      </c>
    </row>
    <row r="322" spans="1:8">
      <c r="A322" t="s">
        <v>961</v>
      </c>
      <c r="B322" t="s">
        <v>178</v>
      </c>
      <c r="C322" t="s">
        <v>194</v>
      </c>
      <c r="D322" t="s">
        <v>210</v>
      </c>
      <c r="E322" t="str" cm="1">
        <f t="array" ref="E322">INDEX(municipalities!B:B, MATCH(D322,municipalities!C:C,0),0)</f>
        <v>GM0797</v>
      </c>
      <c r="G322">
        <v>2024</v>
      </c>
      <c r="H322" cm="1">
        <f t="array" ref="H322">_xlfn.IFNA(INDEX(professionalization_strategies!G:G,MATCH(professionalization!$A322,professionalization_strategies!$A:$A,0),0),-99999)</f>
        <v>-99999</v>
      </c>
    </row>
    <row r="323" spans="1:8">
      <c r="A323" t="s">
        <v>962</v>
      </c>
      <c r="B323" t="s">
        <v>232</v>
      </c>
      <c r="C323" t="s">
        <v>233</v>
      </c>
      <c r="D323" t="s">
        <v>424</v>
      </c>
      <c r="E323" t="str" cm="1">
        <f t="array" ref="E323">INDEX(municipalities!B:B, MATCH(D323,municipalities!C:C,0),0)</f>
        <v>GM0394</v>
      </c>
      <c r="F323" t="s">
        <v>501</v>
      </c>
      <c r="G323">
        <v>1989</v>
      </c>
      <c r="H323" cm="1">
        <f t="array" ref="H323">_xlfn.IFNA(INDEX(professionalization_strategies!G:G,MATCH(professionalization!$A323,professionalization_strategies!$A:$A,0),0),-99999)</f>
        <v>-99999</v>
      </c>
    </row>
    <row r="324" spans="1:8">
      <c r="A324" t="s">
        <v>965</v>
      </c>
      <c r="B324" t="s">
        <v>232</v>
      </c>
      <c r="C324" t="s">
        <v>233</v>
      </c>
      <c r="D324" t="s">
        <v>963</v>
      </c>
      <c r="E324" t="str" cm="1">
        <f t="array" ref="E324">INDEX(municipalities!B:B, MATCH(D324,municipalities!C:C,0),0)</f>
        <v>GM0377</v>
      </c>
      <c r="F324" t="s">
        <v>964</v>
      </c>
      <c r="G324">
        <v>2019</v>
      </c>
      <c r="H324" cm="1">
        <f t="array" ref="H324">_xlfn.IFNA(INDEX(professionalization_strategies!G:G,MATCH(professionalization!$A324,professionalization_strategies!$A:$A,0),0),-99999)</f>
        <v>0</v>
      </c>
    </row>
    <row r="325" spans="1:8">
      <c r="A325" t="s">
        <v>966</v>
      </c>
      <c r="B325" t="s">
        <v>232</v>
      </c>
      <c r="C325" t="s">
        <v>233</v>
      </c>
      <c r="D325" t="s">
        <v>252</v>
      </c>
      <c r="E325" t="str" cm="1">
        <f t="array" ref="E325">INDEX(municipalities!B:B, MATCH(D325,municipalities!C:C,0),0)</f>
        <v>GM0397</v>
      </c>
      <c r="G325">
        <v>2017</v>
      </c>
      <c r="H325" cm="1">
        <f t="array" ref="H325">_xlfn.IFNA(INDEX(professionalization_strategies!G:G,MATCH(professionalization!$A325,professionalization_strategies!$A:$A,0),0),-99999)</f>
        <v>1</v>
      </c>
    </row>
    <row r="326" spans="1:8">
      <c r="A326" t="s">
        <v>967</v>
      </c>
      <c r="B326" t="s">
        <v>232</v>
      </c>
      <c r="C326" t="s">
        <v>233</v>
      </c>
      <c r="D326" t="s">
        <v>250</v>
      </c>
      <c r="E326" t="str" cm="1">
        <f t="array" ref="E326">INDEX(municipalities!B:B, MATCH(D326,municipalities!C:C,0),0)</f>
        <v>GM0392</v>
      </c>
      <c r="G326">
        <v>2020</v>
      </c>
      <c r="H326" cm="1">
        <f t="array" ref="H326">_xlfn.IFNA(INDEX(professionalization_strategies!G:G,MATCH(professionalization!$A326,professionalization_strategies!$A:$A,0),0),-99999)</f>
        <v>-99999</v>
      </c>
    </row>
    <row r="327" spans="1:8">
      <c r="A327" t="s">
        <v>968</v>
      </c>
      <c r="B327" t="s">
        <v>232</v>
      </c>
      <c r="C327" t="s">
        <v>233</v>
      </c>
      <c r="D327" t="s">
        <v>250</v>
      </c>
      <c r="E327" t="str" cm="1">
        <f t="array" ref="E327">INDEX(municipalities!B:B, MATCH(D327,municipalities!C:C,0),0)</f>
        <v>GM0392</v>
      </c>
      <c r="G327">
        <v>2015</v>
      </c>
      <c r="H327" cm="1">
        <f t="array" ref="H327">_xlfn.IFNA(INDEX(professionalization_strategies!G:G,MATCH(professionalization!$A327,professionalization_strategies!$A:$A,0),0),-99999)</f>
        <v>2</v>
      </c>
    </row>
    <row r="328" spans="1:8">
      <c r="A328" t="s">
        <v>970</v>
      </c>
      <c r="B328" t="s">
        <v>232</v>
      </c>
      <c r="C328" t="s">
        <v>233</v>
      </c>
      <c r="D328" t="s">
        <v>250</v>
      </c>
      <c r="E328" t="str" cm="1">
        <f t="array" ref="E328">INDEX(municipalities!B:B, MATCH(D328,municipalities!C:C,0),0)</f>
        <v>GM0392</v>
      </c>
      <c r="F328" t="s">
        <v>969</v>
      </c>
      <c r="G328">
        <v>2019</v>
      </c>
      <c r="H328" cm="1">
        <f t="array" ref="H328">_xlfn.IFNA(INDEX(professionalization_strategies!G:G,MATCH(professionalization!$A328,professionalization_strategies!$A:$A,0),0),-99999)</f>
        <v>-99999</v>
      </c>
    </row>
    <row r="329" spans="1:8">
      <c r="A329" t="s">
        <v>971</v>
      </c>
      <c r="B329" t="s">
        <v>232</v>
      </c>
      <c r="C329" t="s">
        <v>233</v>
      </c>
      <c r="D329" t="s">
        <v>250</v>
      </c>
      <c r="E329" t="str" cm="1">
        <f t="array" ref="E329">INDEX(municipalities!B:B, MATCH(D329,municipalities!C:C,0),0)</f>
        <v>GM0392</v>
      </c>
      <c r="F329" t="s">
        <v>969</v>
      </c>
      <c r="G329">
        <v>2014</v>
      </c>
      <c r="H329" cm="1">
        <f t="array" ref="H329">_xlfn.IFNA(INDEX(professionalization_strategies!G:G,MATCH(professionalization!$A329,professionalization_strategies!$A:$A,0),0),-99999)</f>
        <v>-99999</v>
      </c>
    </row>
    <row r="330" spans="1:8">
      <c r="A330" t="s">
        <v>973</v>
      </c>
      <c r="B330" t="s">
        <v>232</v>
      </c>
      <c r="C330" t="s">
        <v>233</v>
      </c>
      <c r="D330" t="s">
        <v>250</v>
      </c>
      <c r="E330" t="str" cm="1">
        <f t="array" ref="E330">INDEX(municipalities!B:B, MATCH(D330,municipalities!C:C,0),0)</f>
        <v>GM0392</v>
      </c>
      <c r="F330" t="s">
        <v>972</v>
      </c>
      <c r="G330">
        <v>2013</v>
      </c>
      <c r="H330" cm="1">
        <f t="array" ref="H330">_xlfn.IFNA(INDEX(professionalization_strategies!G:G,MATCH(professionalization!$A330,professionalization_strategies!$A:$A,0),0),-99999)</f>
        <v>2</v>
      </c>
    </row>
    <row r="331" spans="1:8">
      <c r="A331" t="s">
        <v>974</v>
      </c>
      <c r="B331" t="s">
        <v>232</v>
      </c>
      <c r="C331" t="s">
        <v>233</v>
      </c>
      <c r="D331" t="s">
        <v>250</v>
      </c>
      <c r="E331" t="str" cm="1">
        <f t="array" ref="E331">INDEX(municipalities!B:B, MATCH(D331,municipalities!C:C,0),0)</f>
        <v>GM0392</v>
      </c>
      <c r="G331">
        <v>2017</v>
      </c>
      <c r="H331" cm="1">
        <f t="array" ref="H331">_xlfn.IFNA(INDEX(professionalization_strategies!G:G,MATCH(professionalization!$A331,professionalization_strategies!$A:$A,0),0),-99999)</f>
        <v>-99999</v>
      </c>
    </row>
    <row r="332" spans="1:8">
      <c r="A332" t="s">
        <v>975</v>
      </c>
      <c r="B332" t="s">
        <v>232</v>
      </c>
      <c r="C332" t="s">
        <v>233</v>
      </c>
      <c r="D332" t="s">
        <v>250</v>
      </c>
      <c r="E332" t="str" cm="1">
        <f t="array" ref="E332">INDEX(municipalities!B:B, MATCH(D332,municipalities!C:C,0),0)</f>
        <v>GM0392</v>
      </c>
      <c r="G332">
        <v>2020</v>
      </c>
      <c r="H332" cm="1">
        <f t="array" ref="H332">_xlfn.IFNA(INDEX(professionalization_strategies!G:G,MATCH(professionalization!$A332,professionalization_strategies!$A:$A,0),0),-99999)</f>
        <v>-99999</v>
      </c>
    </row>
    <row r="333" spans="1:8">
      <c r="A333" t="s">
        <v>976</v>
      </c>
      <c r="B333" t="s">
        <v>232</v>
      </c>
      <c r="C333" t="s">
        <v>233</v>
      </c>
      <c r="D333" t="s">
        <v>250</v>
      </c>
      <c r="E333" t="str" cm="1">
        <f t="array" ref="E333">INDEX(municipalities!B:B, MATCH(D333,municipalities!C:C,0),0)</f>
        <v>GM0392</v>
      </c>
      <c r="G333">
        <v>2015</v>
      </c>
      <c r="H333" cm="1">
        <f t="array" ref="H333">_xlfn.IFNA(INDEX(professionalization_strategies!G:G,MATCH(professionalization!$A333,professionalization_strategies!$A:$A,0),0),-99999)</f>
        <v>3</v>
      </c>
    </row>
    <row r="334" spans="1:8">
      <c r="A334" t="s">
        <v>977</v>
      </c>
      <c r="B334" t="s">
        <v>232</v>
      </c>
      <c r="C334" t="s">
        <v>233</v>
      </c>
      <c r="D334" t="s">
        <v>265</v>
      </c>
      <c r="E334" t="str" cm="1">
        <f t="array" ref="E334">INDEX(municipalities!B:B, MATCH(D334,municipalities!C:C,0),0)</f>
        <v>GM0453</v>
      </c>
      <c r="G334">
        <v>2013</v>
      </c>
      <c r="H334" cm="1">
        <f t="array" ref="H334">_xlfn.IFNA(INDEX(professionalization_strategies!G:G,MATCH(professionalization!$A334,professionalization_strategies!$A:$A,0),0),-99999)</f>
        <v>-99999</v>
      </c>
    </row>
    <row r="335" spans="1:8">
      <c r="A335" t="s">
        <v>979</v>
      </c>
      <c r="B335" t="s">
        <v>232</v>
      </c>
      <c r="C335" t="s">
        <v>233</v>
      </c>
      <c r="D335" t="s">
        <v>978</v>
      </c>
      <c r="E335" t="str" cm="1">
        <f t="array" ref="E335">INDEX(municipalities!B:B, MATCH(D335,municipalities!C:C,0),0)</f>
        <v>GM0396</v>
      </c>
      <c r="G335">
        <v>2019</v>
      </c>
      <c r="H335" cm="1">
        <f t="array" ref="H335">_xlfn.IFNA(INDEX(professionalization_strategies!G:G,MATCH(professionalization!$A335,professionalization_strategies!$A:$A,0),0),-99999)</f>
        <v>1</v>
      </c>
    </row>
    <row r="336" spans="1:8">
      <c r="A336" t="s">
        <v>980</v>
      </c>
      <c r="B336" t="s">
        <v>232</v>
      </c>
      <c r="C336" t="s">
        <v>233</v>
      </c>
      <c r="D336" t="s">
        <v>242</v>
      </c>
      <c r="E336" t="str" cm="1">
        <f t="array" ref="E336">INDEX(municipalities!B:B, MATCH(D336,municipalities!C:C,0),0)</f>
        <v>GM0375</v>
      </c>
      <c r="G336">
        <v>2020</v>
      </c>
      <c r="H336" cm="1">
        <f t="array" ref="H336">_xlfn.IFNA(INDEX(professionalization_strategies!G:G,MATCH(professionalization!$A336,professionalization_strategies!$A:$A,0),0),-99999)</f>
        <v>-99999</v>
      </c>
    </row>
    <row r="337" spans="1:8">
      <c r="A337" t="s">
        <v>981</v>
      </c>
      <c r="B337" t="s">
        <v>232</v>
      </c>
      <c r="C337" t="s">
        <v>235</v>
      </c>
      <c r="D337" t="s">
        <v>240</v>
      </c>
      <c r="E337" t="str" cm="1">
        <f t="array" ref="E337">INDEX(municipalities!B:B, MATCH(D337,municipalities!C:C,0),0)</f>
        <v>GM0373</v>
      </c>
      <c r="F337" t="s">
        <v>241</v>
      </c>
      <c r="G337">
        <v>2013</v>
      </c>
      <c r="H337" cm="1">
        <f t="array" ref="H337">_xlfn.IFNA(INDEX(professionalization_strategies!G:G,MATCH(professionalization!$A337,professionalization_strategies!$A:$A,0),0),-99999)</f>
        <v>2</v>
      </c>
    </row>
    <row r="338" spans="1:8">
      <c r="A338" t="s">
        <v>982</v>
      </c>
      <c r="B338" t="s">
        <v>232</v>
      </c>
      <c r="C338" t="s">
        <v>235</v>
      </c>
      <c r="D338" t="s">
        <v>492</v>
      </c>
      <c r="E338" t="str" cm="1">
        <f t="array" ref="E338">INDEX(municipalities!B:B, MATCH(D338,municipalities!C:C,0),0)</f>
        <v>GM0450</v>
      </c>
      <c r="G338">
        <v>2018</v>
      </c>
      <c r="H338" cm="1">
        <f t="array" ref="H338">_xlfn.IFNA(INDEX(professionalization_strategies!G:G,MATCH(professionalization!$A338,professionalization_strategies!$A:$A,0),0),-99999)</f>
        <v>-99999</v>
      </c>
    </row>
    <row r="339" spans="1:8">
      <c r="A339" t="s">
        <v>983</v>
      </c>
      <c r="B339" t="s">
        <v>232</v>
      </c>
      <c r="C339" t="s">
        <v>235</v>
      </c>
      <c r="D339" t="s">
        <v>243</v>
      </c>
      <c r="E339" t="str" cm="1">
        <f t="array" ref="E339">INDEX(municipalities!B:B, MATCH(D339,municipalities!C:C,0),0)</f>
        <v>GM0383</v>
      </c>
      <c r="G339">
        <v>2010</v>
      </c>
      <c r="H339" cm="1">
        <f t="array" ref="H339">_xlfn.IFNA(INDEX(professionalization_strategies!G:G,MATCH(professionalization!$A339,professionalization_strategies!$A:$A,0),0),-99999)</f>
        <v>3</v>
      </c>
    </row>
    <row r="340" spans="1:8">
      <c r="A340" t="s">
        <v>984</v>
      </c>
      <c r="B340" t="s">
        <v>232</v>
      </c>
      <c r="C340" t="s">
        <v>235</v>
      </c>
      <c r="D340" t="s">
        <v>253</v>
      </c>
      <c r="E340" t="str" cm="1">
        <f t="array" ref="E340">INDEX(municipalities!B:B, MATCH(D340,municipalities!C:C,0),0)</f>
        <v>GM0399</v>
      </c>
      <c r="G340">
        <v>2012</v>
      </c>
      <c r="H340" cm="1">
        <f t="array" ref="H340">_xlfn.IFNA(INDEX(professionalization_strategies!G:G,MATCH(professionalization!$A340,professionalization_strategies!$A:$A,0),0),-99999)</f>
        <v>-99999</v>
      </c>
    </row>
    <row r="341" spans="1:8">
      <c r="A341" t="s">
        <v>985</v>
      </c>
      <c r="B341" t="s">
        <v>232</v>
      </c>
      <c r="C341" t="s">
        <v>235</v>
      </c>
      <c r="D341" t="s">
        <v>236</v>
      </c>
      <c r="E341" t="str" cm="1">
        <f t="array" ref="E341">INDEX(municipalities!B:B, MATCH(D341,municipalities!C:C,0),0)</f>
        <v>GM0361</v>
      </c>
      <c r="G341">
        <v>2014</v>
      </c>
      <c r="H341" cm="1">
        <f t="array" ref="H341">_xlfn.IFNA(INDEX(professionalization_strategies!G:G,MATCH(professionalization!$A341,professionalization_strategies!$A:$A,0),0),-99999)</f>
        <v>2</v>
      </c>
    </row>
    <row r="342" spans="1:8">
      <c r="A342" t="s">
        <v>986</v>
      </c>
      <c r="B342" t="s">
        <v>232</v>
      </c>
      <c r="C342" t="s">
        <v>235</v>
      </c>
      <c r="D342" t="s">
        <v>236</v>
      </c>
      <c r="E342" t="str" cm="1">
        <f t="array" ref="E342">INDEX(municipalities!B:B, MATCH(D342,municipalities!C:C,0),0)</f>
        <v>GM0361</v>
      </c>
      <c r="G342">
        <v>2009</v>
      </c>
      <c r="H342" cm="1">
        <f t="array" ref="H342">_xlfn.IFNA(INDEX(professionalization_strategies!G:G,MATCH(professionalization!$A342,professionalization_strategies!$A:$A,0),0),-99999)</f>
        <v>-99999</v>
      </c>
    </row>
    <row r="343" spans="1:8">
      <c r="A343" t="s">
        <v>987</v>
      </c>
      <c r="B343" t="s">
        <v>232</v>
      </c>
      <c r="C343" t="s">
        <v>235</v>
      </c>
      <c r="D343" t="s">
        <v>263</v>
      </c>
      <c r="E343" t="str" cm="1">
        <f t="array" ref="E343">INDEX(municipalities!B:B, MATCH(D343,municipalities!C:C,0),0)</f>
        <v>GM0448</v>
      </c>
      <c r="F343" t="s">
        <v>264</v>
      </c>
      <c r="G343">
        <v>2007</v>
      </c>
      <c r="H343" cm="1">
        <f t="array" ref="H343">_xlfn.IFNA(INDEX(professionalization_strategies!G:G,MATCH(professionalization!$A343,professionalization_strategies!$A:$A,0),0),-99999)</f>
        <v>-99999</v>
      </c>
    </row>
    <row r="344" spans="1:8">
      <c r="A344" t="s">
        <v>988</v>
      </c>
      <c r="B344" t="s">
        <v>232</v>
      </c>
      <c r="C344" t="s">
        <v>235</v>
      </c>
      <c r="D344" t="s">
        <v>244</v>
      </c>
      <c r="E344" t="str" cm="1">
        <f t="array" ref="E344">INDEX(municipalities!B:B, MATCH(D344,municipalities!C:C,0),0)</f>
        <v>GM0400</v>
      </c>
      <c r="G344">
        <v>1990</v>
      </c>
      <c r="H344" cm="1">
        <f t="array" ref="H344">_xlfn.IFNA(INDEX(professionalization_strategies!G:G,MATCH(professionalization!$A344,professionalization_strategies!$A:$A,0),0),-99999)</f>
        <v>1</v>
      </c>
    </row>
    <row r="345" spans="1:8">
      <c r="A345" t="s">
        <v>990</v>
      </c>
      <c r="B345" t="s">
        <v>232</v>
      </c>
      <c r="C345" t="s">
        <v>235</v>
      </c>
      <c r="D345" t="s">
        <v>991</v>
      </c>
      <c r="E345" t="str" cm="1">
        <f t="array" ref="E345">INDEX(municipalities!B:B, MATCH(D345,municipalities!C:C,0),0)</f>
        <v>GM1980</v>
      </c>
      <c r="F345" t="s">
        <v>989</v>
      </c>
      <c r="G345">
        <v>2018</v>
      </c>
      <c r="H345" cm="1">
        <f t="array" ref="H345">_xlfn.IFNA(INDEX(professionalization_strategies!G:G,MATCH(professionalization!$A345,professionalization_strategies!$A:$A,0),0),-99999)</f>
        <v>-99999</v>
      </c>
    </row>
    <row r="346" spans="1:8">
      <c r="A346" t="s">
        <v>992</v>
      </c>
      <c r="B346" t="s">
        <v>232</v>
      </c>
      <c r="C346" t="s">
        <v>235</v>
      </c>
      <c r="D346" t="s">
        <v>991</v>
      </c>
      <c r="E346" t="str" cm="1">
        <f t="array" ref="E346">INDEX(municipalities!B:B, MATCH(D346,municipalities!C:C,0),0)</f>
        <v>GM1980</v>
      </c>
      <c r="F346" t="s">
        <v>989</v>
      </c>
      <c r="G346">
        <v>1988</v>
      </c>
      <c r="H346" cm="1">
        <f t="array" ref="H346">_xlfn.IFNA(INDEX(professionalization_strategies!G:G,MATCH(professionalization!$A346,professionalization_strategies!$A:$A,0),0),-99999)</f>
        <v>-99999</v>
      </c>
    </row>
    <row r="347" spans="1:8">
      <c r="A347" t="s">
        <v>993</v>
      </c>
      <c r="B347" t="s">
        <v>232</v>
      </c>
      <c r="C347" t="s">
        <v>235</v>
      </c>
      <c r="D347" t="s">
        <v>256</v>
      </c>
      <c r="E347" t="str" cm="1">
        <f t="array" ref="E347">INDEX(municipalities!B:B, MATCH(D347,municipalities!C:C,0),0)</f>
        <v>GM0420</v>
      </c>
      <c r="G347">
        <v>1987</v>
      </c>
      <c r="H347" cm="1">
        <f t="array" ref="H347">_xlfn.IFNA(INDEX(professionalization_strategies!G:G,MATCH(professionalization!$A347,professionalization_strategies!$A:$A,0),0),-99999)</f>
        <v>0</v>
      </c>
    </row>
    <row r="348" spans="1:8">
      <c r="A348" t="s">
        <v>995</v>
      </c>
      <c r="B348" t="s">
        <v>232</v>
      </c>
      <c r="C348" t="s">
        <v>235</v>
      </c>
      <c r="D348" t="s">
        <v>246</v>
      </c>
      <c r="E348" t="str" cm="1">
        <f t="array" ref="E348">INDEX(municipalities!B:B, MATCH(D348,municipalities!C:C,0),0)</f>
        <v>GM0498</v>
      </c>
      <c r="F348" t="s">
        <v>994</v>
      </c>
      <c r="G348">
        <v>2015</v>
      </c>
      <c r="H348" cm="1">
        <f t="array" ref="H348">_xlfn.IFNA(INDEX(professionalization_strategies!G:G,MATCH(professionalization!$A348,professionalization_strategies!$A:$A,0),0),-99999)</f>
        <v>-99999</v>
      </c>
    </row>
    <row r="349" spans="1:8">
      <c r="A349" t="s">
        <v>996</v>
      </c>
      <c r="B349" t="s">
        <v>232</v>
      </c>
      <c r="C349" t="s">
        <v>235</v>
      </c>
      <c r="D349" t="s">
        <v>248</v>
      </c>
      <c r="E349" t="str" cm="1">
        <f t="array" ref="E349">INDEX(municipalities!B:B, MATCH(D349,municipalities!C:C,0),0)</f>
        <v>GM0388</v>
      </c>
      <c r="G349">
        <v>2021</v>
      </c>
      <c r="H349" cm="1">
        <f t="array" ref="H349">_xlfn.IFNA(INDEX(professionalization_strategies!G:G,MATCH(professionalization!$A349,professionalization_strategies!$A:$A,0),0),-99999)</f>
        <v>0</v>
      </c>
    </row>
    <row r="350" spans="1:8">
      <c r="A350" t="s">
        <v>997</v>
      </c>
      <c r="B350" t="s">
        <v>232</v>
      </c>
      <c r="C350" t="s">
        <v>235</v>
      </c>
      <c r="D350" t="s">
        <v>236</v>
      </c>
      <c r="E350" t="str" cm="1">
        <f t="array" ref="E350">INDEX(municipalities!B:B, MATCH(D350,municipalities!C:C,0),0)</f>
        <v>GM0361</v>
      </c>
      <c r="F350" t="s">
        <v>237</v>
      </c>
      <c r="G350">
        <v>2017</v>
      </c>
      <c r="H350" cm="1">
        <f t="array" ref="H350">_xlfn.IFNA(INDEX(professionalization_strategies!G:G,MATCH(professionalization!$A350,professionalization_strategies!$A:$A,0),0),-99999)</f>
        <v>-99999</v>
      </c>
    </row>
    <row r="351" spans="1:8">
      <c r="A351" t="s">
        <v>998</v>
      </c>
      <c r="B351" t="s">
        <v>232</v>
      </c>
      <c r="C351" t="s">
        <v>233</v>
      </c>
      <c r="D351" t="s">
        <v>273</v>
      </c>
      <c r="E351" t="str" cm="1">
        <f t="array" ref="E351">INDEX(municipalities!B:B, MATCH(D351,municipalities!C:C,0),0)</f>
        <v>GM0880</v>
      </c>
      <c r="G351">
        <v>2016</v>
      </c>
      <c r="H351" cm="1">
        <f t="array" ref="H351">_xlfn.IFNA(INDEX(professionalization_strategies!G:G,MATCH(professionalization!$A351,professionalization_strategies!$A:$A,0),0),-99999)</f>
        <v>0</v>
      </c>
    </row>
    <row r="352" spans="1:8">
      <c r="A352" t="s">
        <v>1000</v>
      </c>
      <c r="B352" t="s">
        <v>232</v>
      </c>
      <c r="C352" t="s">
        <v>233</v>
      </c>
      <c r="D352" t="s">
        <v>274</v>
      </c>
      <c r="E352" t="str" cm="1">
        <f t="array" ref="E352">INDEX(municipalities!B:B, MATCH(D352,municipalities!C:C,0),0)</f>
        <v>GM0479</v>
      </c>
      <c r="F352" t="s">
        <v>999</v>
      </c>
      <c r="G352">
        <v>2018</v>
      </c>
      <c r="H352" cm="1">
        <f t="array" ref="H352">_xlfn.IFNA(INDEX(professionalization_strategies!G:G,MATCH(professionalization!$A352,professionalization_strategies!$A:$A,0),0),-99999)</f>
        <v>2</v>
      </c>
    </row>
    <row r="353" spans="1:8">
      <c r="A353" t="s">
        <v>1002</v>
      </c>
      <c r="B353" t="s">
        <v>232</v>
      </c>
      <c r="C353" t="s">
        <v>235</v>
      </c>
      <c r="D353" t="s">
        <v>274</v>
      </c>
      <c r="E353" t="str" cm="1">
        <f t="array" ref="E353">INDEX(municipalities!B:B, MATCH(D353,municipalities!C:C,0),0)</f>
        <v>GM0479</v>
      </c>
      <c r="F353" t="s">
        <v>1001</v>
      </c>
      <c r="G353">
        <v>1988</v>
      </c>
      <c r="H353" cm="1">
        <f t="array" ref="H353">_xlfn.IFNA(INDEX(professionalization_strategies!G:G,MATCH(professionalization!$A353,professionalization_strategies!$A:$A,0),0),-99999)</f>
        <v>-99999</v>
      </c>
    </row>
    <row r="354" spans="1:8">
      <c r="A354" t="s">
        <v>1003</v>
      </c>
      <c r="B354" t="s">
        <v>232</v>
      </c>
      <c r="C354" t="s">
        <v>235</v>
      </c>
      <c r="D354" t="s">
        <v>236</v>
      </c>
      <c r="E354" t="str" cm="1">
        <f t="array" ref="E354">INDEX(municipalities!B:B, MATCH(D354,municipalities!C:C,0),0)</f>
        <v>GM0361</v>
      </c>
      <c r="G354">
        <v>2019</v>
      </c>
      <c r="H354" cm="1">
        <f t="array" ref="H354">_xlfn.IFNA(INDEX(professionalization_strategies!G:G,MATCH(professionalization!$A354,professionalization_strategies!$A:$A,0),0),-99999)</f>
        <v>2</v>
      </c>
    </row>
    <row r="355" spans="1:8">
      <c r="A355" t="s">
        <v>1004</v>
      </c>
      <c r="B355" t="s">
        <v>232</v>
      </c>
      <c r="C355" t="s">
        <v>233</v>
      </c>
      <c r="D355" t="s">
        <v>260</v>
      </c>
      <c r="E355" t="str" cm="1">
        <f t="array" ref="E355">INDEX(municipalities!B:B, MATCH(D355,municipalities!C:C,0),0)</f>
        <v>GM0439</v>
      </c>
      <c r="G355">
        <v>2013</v>
      </c>
      <c r="H355" cm="1">
        <f t="array" ref="H355">_xlfn.IFNA(INDEX(professionalization_strategies!G:G,MATCH(professionalization!$A355,professionalization_strategies!$A:$A,0),0),-99999)</f>
        <v>2</v>
      </c>
    </row>
    <row r="356" spans="1:8">
      <c r="A356" t="s">
        <v>1006</v>
      </c>
      <c r="B356" t="s">
        <v>232</v>
      </c>
      <c r="C356" t="s">
        <v>233</v>
      </c>
      <c r="D356" t="s">
        <v>234</v>
      </c>
      <c r="E356" t="str" cm="1">
        <f t="array" ref="E356">INDEX(municipalities!B:B, MATCH(D356,municipalities!C:C,0),0)</f>
        <v>GM0358</v>
      </c>
      <c r="F356" t="s">
        <v>1005</v>
      </c>
      <c r="G356">
        <v>2012</v>
      </c>
      <c r="H356" cm="1">
        <f t="array" ref="H356">_xlfn.IFNA(INDEX(professionalization_strategies!G:G,MATCH(professionalization!$A356,professionalization_strategies!$A:$A,0),0),-99999)</f>
        <v>0</v>
      </c>
    </row>
    <row r="357" spans="1:8">
      <c r="A357" t="s">
        <v>1008</v>
      </c>
      <c r="B357" t="s">
        <v>232</v>
      </c>
      <c r="C357" t="s">
        <v>233</v>
      </c>
      <c r="D357" t="s">
        <v>249</v>
      </c>
      <c r="E357" t="str" cm="1">
        <f t="array" ref="E357">INDEX(municipalities!B:B, MATCH(D357,municipalities!C:C,0),0)</f>
        <v>GM1942</v>
      </c>
      <c r="F357" t="s">
        <v>1007</v>
      </c>
      <c r="G357">
        <v>2013</v>
      </c>
      <c r="H357" cm="1">
        <f t="array" ref="H357">_xlfn.IFNA(INDEX(professionalization_strategies!G:G,MATCH(professionalization!$A357,professionalization_strategies!$A:$A,0),0),-99999)</f>
        <v>2</v>
      </c>
    </row>
    <row r="358" spans="1:8">
      <c r="A358" t="s">
        <v>1009</v>
      </c>
      <c r="B358" t="s">
        <v>232</v>
      </c>
      <c r="C358" t="s">
        <v>233</v>
      </c>
      <c r="D358" t="s">
        <v>239</v>
      </c>
      <c r="E358" t="str" cm="1">
        <f t="array" ref="E358">INDEX(municipalities!B:B, MATCH(D358,municipalities!C:C,0),0)</f>
        <v>GM0363</v>
      </c>
      <c r="F358" t="s">
        <v>270</v>
      </c>
      <c r="G358">
        <v>2019</v>
      </c>
      <c r="H358" cm="1">
        <f t="array" ref="H358">_xlfn.IFNA(INDEX(professionalization_strategies!G:G,MATCH(professionalization!$A358,professionalization_strategies!$A:$A,0),0),-99999)</f>
        <v>-99999</v>
      </c>
    </row>
    <row r="359" spans="1:8">
      <c r="A359" t="s">
        <v>1011</v>
      </c>
      <c r="B359" t="s">
        <v>232</v>
      </c>
      <c r="C359" t="s">
        <v>233</v>
      </c>
      <c r="D359" t="s">
        <v>1010</v>
      </c>
      <c r="E359" t="str" cm="1">
        <f t="array" ref="E359">INDEX(municipalities!B:B, MATCH(D359,municipalities!C:C,0),0)</f>
        <v>GM0406</v>
      </c>
      <c r="G359">
        <v>2019</v>
      </c>
      <c r="H359" cm="1">
        <f t="array" ref="H359">_xlfn.IFNA(INDEX(professionalization_strategies!G:G,MATCH(professionalization!$A359,professionalization_strategies!$A:$A,0),0),-99999)</f>
        <v>1</v>
      </c>
    </row>
    <row r="360" spans="1:8">
      <c r="A360" t="s">
        <v>1014</v>
      </c>
      <c r="B360" t="s">
        <v>232</v>
      </c>
      <c r="C360" t="s">
        <v>233</v>
      </c>
      <c r="D360" t="s">
        <v>1012</v>
      </c>
      <c r="E360" t="str" cm="1">
        <f t="array" ref="E360">INDEX(municipalities!B:B, MATCH(D360,municipalities!C:C,0),0)</f>
        <v>GM0376</v>
      </c>
      <c r="F360" t="s">
        <v>1013</v>
      </c>
      <c r="G360">
        <v>2018</v>
      </c>
      <c r="H360" cm="1">
        <f t="array" ref="H360">_xlfn.IFNA(INDEX(professionalization_strategies!G:G,MATCH(professionalization!$A360,professionalization_strategies!$A:$A,0),0),-99999)</f>
        <v>-99999</v>
      </c>
    </row>
    <row r="361" spans="1:8">
      <c r="A361" t="s">
        <v>1015</v>
      </c>
      <c r="B361" t="s">
        <v>232</v>
      </c>
      <c r="C361" t="s">
        <v>233</v>
      </c>
      <c r="D361" t="s">
        <v>271</v>
      </c>
      <c r="E361" t="str" cm="1">
        <f t="array" ref="E361">INDEX(municipalities!B:B, MATCH(D361,municipalities!C:C,0),0)</f>
        <v>GM1696</v>
      </c>
      <c r="F361" t="s">
        <v>272</v>
      </c>
      <c r="G361">
        <v>2018</v>
      </c>
      <c r="H361" cm="1">
        <f t="array" ref="H361">_xlfn.IFNA(INDEX(professionalization_strategies!G:G,MATCH(professionalization!$A361,professionalization_strategies!$A:$A,0),0),-99999)</f>
        <v>2</v>
      </c>
    </row>
    <row r="362" spans="1:8">
      <c r="A362" t="s">
        <v>1016</v>
      </c>
      <c r="B362" t="s">
        <v>232</v>
      </c>
      <c r="C362" t="s">
        <v>233</v>
      </c>
      <c r="D362" t="s">
        <v>254</v>
      </c>
      <c r="E362" t="str" cm="1">
        <f t="array" ref="E362">INDEX(municipalities!B:B, MATCH(D362,municipalities!C:C,0),0)</f>
        <v>GM0402</v>
      </c>
      <c r="G362">
        <v>2021</v>
      </c>
      <c r="H362" cm="1">
        <f t="array" ref="H362">_xlfn.IFNA(INDEX(professionalization_strategies!G:G,MATCH(professionalization!$A362,professionalization_strategies!$A:$A,0),0),-99999)</f>
        <v>-99999</v>
      </c>
    </row>
    <row r="363" spans="1:8">
      <c r="A363" t="s">
        <v>1017</v>
      </c>
      <c r="B363" t="s">
        <v>232</v>
      </c>
      <c r="C363" t="s">
        <v>233</v>
      </c>
      <c r="D363" t="s">
        <v>254</v>
      </c>
      <c r="E363" t="str" cm="1">
        <f t="array" ref="E363">INDEX(municipalities!B:B, MATCH(D363,municipalities!C:C,0),0)</f>
        <v>GM0402</v>
      </c>
      <c r="G363">
        <v>2015</v>
      </c>
      <c r="H363" cm="1">
        <f t="array" ref="H363">_xlfn.IFNA(INDEX(professionalization_strategies!G:G,MATCH(professionalization!$A363,professionalization_strategies!$A:$A,0),0),-99999)</f>
        <v>2</v>
      </c>
    </row>
    <row r="364" spans="1:8">
      <c r="A364" t="s">
        <v>1018</v>
      </c>
      <c r="B364" t="s">
        <v>232</v>
      </c>
      <c r="C364" t="s">
        <v>233</v>
      </c>
      <c r="D364" t="s">
        <v>254</v>
      </c>
      <c r="E364" t="str" cm="1">
        <f t="array" ref="E364">INDEX(municipalities!B:B, MATCH(D364,municipalities!C:C,0),0)</f>
        <v>GM0402</v>
      </c>
      <c r="G364">
        <v>2017</v>
      </c>
      <c r="H364" cm="1">
        <f t="array" ref="H364">_xlfn.IFNA(INDEX(professionalization_strategies!G:G,MATCH(professionalization!$A364,professionalization_strategies!$A:$A,0),0),-99999)</f>
        <v>3</v>
      </c>
    </row>
    <row r="365" spans="1:8">
      <c r="A365" t="s">
        <v>1019</v>
      </c>
      <c r="B365" t="s">
        <v>232</v>
      </c>
      <c r="C365" t="s">
        <v>233</v>
      </c>
      <c r="D365" t="s">
        <v>258</v>
      </c>
      <c r="E365" t="str" cm="1">
        <f t="array" ref="E365">INDEX(municipalities!B:B, MATCH(D365,municipalities!C:C,0),0)</f>
        <v>GM0437</v>
      </c>
      <c r="F365" t="s">
        <v>259</v>
      </c>
      <c r="G365">
        <v>2020</v>
      </c>
      <c r="H365" cm="1">
        <f t="array" ref="H365">_xlfn.IFNA(INDEX(professionalization_strategies!G:G,MATCH(professionalization!$A365,professionalization_strategies!$A:$A,0),0),-99999)</f>
        <v>-99999</v>
      </c>
    </row>
    <row r="366" spans="1:8">
      <c r="A366" t="s">
        <v>1020</v>
      </c>
      <c r="B366" t="s">
        <v>232</v>
      </c>
      <c r="C366" t="s">
        <v>235</v>
      </c>
      <c r="D366" t="s">
        <v>266</v>
      </c>
      <c r="E366" t="str" cm="1">
        <f t="array" ref="E366">INDEX(municipalities!B:B, MATCH(D366,municipalities!C:C,0),0)</f>
        <v>GM0852</v>
      </c>
      <c r="F366" t="s">
        <v>269</v>
      </c>
      <c r="G366">
        <v>2015</v>
      </c>
      <c r="H366" cm="1">
        <f t="array" ref="H366">_xlfn.IFNA(INDEX(professionalization_strategies!G:G,MATCH(professionalization!$A366,professionalization_strategies!$A:$A,0),0),-99999)</f>
        <v>-99999</v>
      </c>
    </row>
    <row r="367" spans="1:8">
      <c r="A367" t="s">
        <v>1021</v>
      </c>
      <c r="B367" t="s">
        <v>232</v>
      </c>
      <c r="C367" t="s">
        <v>233</v>
      </c>
      <c r="D367" t="s">
        <v>266</v>
      </c>
      <c r="E367" t="str" cm="1">
        <f t="array" ref="E367">INDEX(municipalities!B:B, MATCH(D367,municipalities!C:C,0),0)</f>
        <v>GM0852</v>
      </c>
      <c r="F367" t="s">
        <v>268</v>
      </c>
      <c r="G367">
        <v>1988</v>
      </c>
      <c r="H367" cm="1">
        <f t="array" ref="H367">_xlfn.IFNA(INDEX(professionalization_strategies!G:G,MATCH(professionalization!$A367,professionalization_strategies!$A:$A,0),0),-99999)</f>
        <v>-99999</v>
      </c>
    </row>
    <row r="368" spans="1:8">
      <c r="A368" t="s">
        <v>1022</v>
      </c>
      <c r="B368" t="s">
        <v>232</v>
      </c>
      <c r="C368" t="s">
        <v>233</v>
      </c>
      <c r="D368" t="s">
        <v>239</v>
      </c>
      <c r="E368" t="str" cm="1">
        <f t="array" ref="E368">INDEX(municipalities!B:B, MATCH(D368,municipalities!C:C,0),0)</f>
        <v>GM0363</v>
      </c>
      <c r="G368">
        <v>2020</v>
      </c>
      <c r="H368" cm="1">
        <f t="array" ref="H368">_xlfn.IFNA(INDEX(professionalization_strategies!G:G,MATCH(professionalization!$A368,professionalization_strategies!$A:$A,0),0),-99999)</f>
        <v>-99999</v>
      </c>
    </row>
    <row r="369" spans="1:8">
      <c r="A369" t="s">
        <v>1023</v>
      </c>
      <c r="B369" t="s">
        <v>232</v>
      </c>
      <c r="C369" t="s">
        <v>233</v>
      </c>
      <c r="D369" t="s">
        <v>239</v>
      </c>
      <c r="E369" t="str" cm="1">
        <f t="array" ref="E369">INDEX(municipalities!B:B, MATCH(D369,municipalities!C:C,0),0)</f>
        <v>GM0363</v>
      </c>
      <c r="G369">
        <v>2020</v>
      </c>
      <c r="H369" cm="1">
        <f t="array" ref="H369">_xlfn.IFNA(INDEX(professionalization_strategies!G:G,MATCH(professionalization!$A369,professionalization_strategies!$A:$A,0),0),-99999)</f>
        <v>-99999</v>
      </c>
    </row>
    <row r="370" spans="1:8">
      <c r="A370" t="s">
        <v>1024</v>
      </c>
      <c r="B370" t="s">
        <v>232</v>
      </c>
      <c r="C370" t="s">
        <v>233</v>
      </c>
      <c r="D370" t="s">
        <v>239</v>
      </c>
      <c r="E370" t="str" cm="1">
        <f t="array" ref="E370">INDEX(municipalities!B:B, MATCH(D370,municipalities!C:C,0),0)</f>
        <v>GM0363</v>
      </c>
      <c r="G370">
        <v>2021</v>
      </c>
      <c r="H370" cm="1">
        <f t="array" ref="H370">_xlfn.IFNA(INDEX(professionalization_strategies!G:G,MATCH(professionalization!$A370,professionalization_strategies!$A:$A,0),0),-99999)</f>
        <v>-99999</v>
      </c>
    </row>
    <row r="371" spans="1:8">
      <c r="A371" t="s">
        <v>1025</v>
      </c>
      <c r="B371" t="s">
        <v>232</v>
      </c>
      <c r="C371" t="s">
        <v>233</v>
      </c>
      <c r="D371" t="s">
        <v>239</v>
      </c>
      <c r="E371" t="str" cm="1">
        <f t="array" ref="E371">INDEX(municipalities!B:B, MATCH(D371,municipalities!C:C,0),0)</f>
        <v>GM0363</v>
      </c>
      <c r="G371">
        <v>2013</v>
      </c>
      <c r="H371" cm="1">
        <f t="array" ref="H371">_xlfn.IFNA(INDEX(professionalization_strategies!G:G,MATCH(professionalization!$A371,professionalization_strategies!$A:$A,0),0),-99999)</f>
        <v>3</v>
      </c>
    </row>
    <row r="372" spans="1:8">
      <c r="A372" t="s">
        <v>1026</v>
      </c>
      <c r="B372" t="s">
        <v>232</v>
      </c>
      <c r="C372" t="s">
        <v>233</v>
      </c>
      <c r="D372" t="s">
        <v>239</v>
      </c>
      <c r="E372" t="str" cm="1">
        <f t="array" ref="E372">INDEX(municipalities!B:B, MATCH(D372,municipalities!C:C,0),0)</f>
        <v>GM0363</v>
      </c>
      <c r="G372">
        <v>2022</v>
      </c>
      <c r="H372" cm="1">
        <f t="array" ref="H372">_xlfn.IFNA(INDEX(professionalization_strategies!G:G,MATCH(professionalization!$A372,professionalization_strategies!$A:$A,0),0),-99999)</f>
        <v>-99999</v>
      </c>
    </row>
    <row r="373" spans="1:8">
      <c r="A373" t="s">
        <v>1027</v>
      </c>
      <c r="B373" t="s">
        <v>232</v>
      </c>
      <c r="C373" t="s">
        <v>233</v>
      </c>
      <c r="D373" t="s">
        <v>239</v>
      </c>
      <c r="E373" t="str" cm="1">
        <f t="array" ref="E373">INDEX(municipalities!B:B, MATCH(D373,municipalities!C:C,0),0)</f>
        <v>GM0363</v>
      </c>
      <c r="G373">
        <v>2019</v>
      </c>
      <c r="H373" cm="1">
        <f t="array" ref="H373">_xlfn.IFNA(INDEX(professionalization_strategies!G:G,MATCH(professionalization!$A373,professionalization_strategies!$A:$A,0),0),-99999)</f>
        <v>1</v>
      </c>
    </row>
    <row r="374" spans="1:8">
      <c r="A374" t="s">
        <v>1028</v>
      </c>
      <c r="B374" t="s">
        <v>232</v>
      </c>
      <c r="C374" t="s">
        <v>233</v>
      </c>
      <c r="D374" t="s">
        <v>239</v>
      </c>
      <c r="E374" t="str" cm="1">
        <f t="array" ref="E374">INDEX(municipalities!B:B, MATCH(D374,municipalities!C:C,0),0)</f>
        <v>GM0363</v>
      </c>
      <c r="G374">
        <v>2018</v>
      </c>
      <c r="H374" cm="1">
        <f t="array" ref="H374">_xlfn.IFNA(INDEX(professionalization_strategies!G:G,MATCH(professionalization!$A374,professionalization_strategies!$A:$A,0),0),-99999)</f>
        <v>1</v>
      </c>
    </row>
    <row r="375" spans="1:8">
      <c r="A375" t="s">
        <v>1029</v>
      </c>
      <c r="B375" t="s">
        <v>232</v>
      </c>
      <c r="C375" t="s">
        <v>233</v>
      </c>
      <c r="D375" t="s">
        <v>239</v>
      </c>
      <c r="E375" t="str" cm="1">
        <f t="array" ref="E375">INDEX(municipalities!B:B, MATCH(D375,municipalities!C:C,0),0)</f>
        <v>GM0363</v>
      </c>
      <c r="G375">
        <v>2014</v>
      </c>
      <c r="H375" cm="1">
        <f t="array" ref="H375">_xlfn.IFNA(INDEX(professionalization_strategies!G:G,MATCH(professionalization!$A375,professionalization_strategies!$A:$A,0),0),-99999)</f>
        <v>2</v>
      </c>
    </row>
    <row r="376" spans="1:8">
      <c r="A376" t="s">
        <v>1030</v>
      </c>
      <c r="B376" t="s">
        <v>232</v>
      </c>
      <c r="C376" t="s">
        <v>233</v>
      </c>
      <c r="D376" t="s">
        <v>239</v>
      </c>
      <c r="E376" t="str" cm="1">
        <f t="array" ref="E376">INDEX(municipalities!B:B, MATCH(D376,municipalities!C:C,0),0)</f>
        <v>GM0363</v>
      </c>
      <c r="G376">
        <v>2013</v>
      </c>
      <c r="H376" cm="1">
        <f t="array" ref="H376">_xlfn.IFNA(INDEX(professionalization_strategies!G:G,MATCH(professionalization!$A376,professionalization_strategies!$A:$A,0),0),-99999)</f>
        <v>-99999</v>
      </c>
    </row>
    <row r="377" spans="1:8">
      <c r="A377" t="s">
        <v>1031</v>
      </c>
      <c r="B377" t="s">
        <v>232</v>
      </c>
      <c r="C377" t="s">
        <v>233</v>
      </c>
      <c r="D377" t="s">
        <v>239</v>
      </c>
      <c r="E377" t="str" cm="1">
        <f t="array" ref="E377">INDEX(municipalities!B:B, MATCH(D377,municipalities!C:C,0),0)</f>
        <v>GM0363</v>
      </c>
      <c r="G377">
        <v>2011</v>
      </c>
      <c r="H377" cm="1">
        <f t="array" ref="H377">_xlfn.IFNA(INDEX(professionalization_strategies!G:G,MATCH(professionalization!$A377,professionalization_strategies!$A:$A,0),0),-99999)</f>
        <v>-99999</v>
      </c>
    </row>
    <row r="378" spans="1:8">
      <c r="A378" t="s">
        <v>1032</v>
      </c>
      <c r="B378" t="s">
        <v>232</v>
      </c>
      <c r="C378" t="s">
        <v>233</v>
      </c>
      <c r="D378" t="s">
        <v>239</v>
      </c>
      <c r="E378" t="str" cm="1">
        <f t="array" ref="E378">INDEX(municipalities!B:B, MATCH(D378,municipalities!C:C,0),0)</f>
        <v>GM0363</v>
      </c>
      <c r="G378">
        <v>2015</v>
      </c>
      <c r="H378" cm="1">
        <f t="array" ref="H378">_xlfn.IFNA(INDEX(professionalization_strategies!G:G,MATCH(professionalization!$A378,professionalization_strategies!$A:$A,0),0),-99999)</f>
        <v>0</v>
      </c>
    </row>
    <row r="379" spans="1:8">
      <c r="A379" t="s">
        <v>1033</v>
      </c>
      <c r="B379" t="s">
        <v>232</v>
      </c>
      <c r="C379" t="s">
        <v>233</v>
      </c>
      <c r="D379" t="s">
        <v>239</v>
      </c>
      <c r="E379" t="str" cm="1">
        <f t="array" ref="E379">INDEX(municipalities!B:B, MATCH(D379,municipalities!C:C,0),0)</f>
        <v>GM0363</v>
      </c>
      <c r="G379">
        <v>2016</v>
      </c>
      <c r="H379" cm="1">
        <f t="array" ref="H379">_xlfn.IFNA(INDEX(professionalization_strategies!G:G,MATCH(professionalization!$A379,professionalization_strategies!$A:$A,0),0),-99999)</f>
        <v>0</v>
      </c>
    </row>
    <row r="380" spans="1:8">
      <c r="A380" t="s">
        <v>1034</v>
      </c>
      <c r="B380" t="s">
        <v>232</v>
      </c>
      <c r="C380" t="s">
        <v>233</v>
      </c>
      <c r="D380" t="s">
        <v>239</v>
      </c>
      <c r="E380" t="str" cm="1">
        <f t="array" ref="E380">INDEX(municipalities!B:B, MATCH(D380,municipalities!C:C,0),0)</f>
        <v>GM0363</v>
      </c>
      <c r="G380">
        <v>2022</v>
      </c>
      <c r="H380" cm="1">
        <f t="array" ref="H380">_xlfn.IFNA(INDEX(professionalization_strategies!G:G,MATCH(professionalization!$A380,professionalization_strategies!$A:$A,0),0),-99999)</f>
        <v>-99999</v>
      </c>
    </row>
    <row r="381" spans="1:8">
      <c r="A381" t="s">
        <v>1035</v>
      </c>
      <c r="B381" t="s">
        <v>232</v>
      </c>
      <c r="C381" t="s">
        <v>233</v>
      </c>
      <c r="D381" t="s">
        <v>239</v>
      </c>
      <c r="E381" t="str" cm="1">
        <f t="array" ref="E381">INDEX(municipalities!B:B, MATCH(D381,municipalities!C:C,0),0)</f>
        <v>GM0363</v>
      </c>
      <c r="G381">
        <v>2015</v>
      </c>
      <c r="H381" cm="1">
        <f t="array" ref="H381">_xlfn.IFNA(INDEX(professionalization_strategies!G:G,MATCH(professionalization!$A381,professionalization_strategies!$A:$A,0),0),-99999)</f>
        <v>1</v>
      </c>
    </row>
    <row r="382" spans="1:8">
      <c r="A382" t="s">
        <v>1037</v>
      </c>
      <c r="B382" t="s">
        <v>232</v>
      </c>
      <c r="C382" t="s">
        <v>233</v>
      </c>
      <c r="D382" t="s">
        <v>271</v>
      </c>
      <c r="E382" t="str" cm="1">
        <f t="array" ref="E382">INDEX(municipalities!B:B, MATCH(D382,municipalities!C:C,0),0)</f>
        <v>GM1696</v>
      </c>
      <c r="F382" t="s">
        <v>1036</v>
      </c>
      <c r="G382">
        <v>2024</v>
      </c>
      <c r="H382" cm="1">
        <f t="array" ref="H382">_xlfn.IFNA(INDEX(professionalization_strategies!G:G,MATCH(professionalization!$A382,professionalization_strategies!$A:$A,0),0),-99999)</f>
        <v>-99999</v>
      </c>
    </row>
    <row r="383" spans="1:8">
      <c r="A383" t="s">
        <v>1039</v>
      </c>
      <c r="B383" t="s">
        <v>275</v>
      </c>
      <c r="C383" t="s">
        <v>279</v>
      </c>
      <c r="D383" t="s">
        <v>301</v>
      </c>
      <c r="E383" t="str" cm="1">
        <f t="array" ref="E383">INDEX(municipalities!B:B, MATCH(D383,municipalities!C:C,0),0)</f>
        <v>GM1708</v>
      </c>
      <c r="F383" t="s">
        <v>1038</v>
      </c>
      <c r="G383">
        <v>2018</v>
      </c>
      <c r="H383" cm="1">
        <f t="array" ref="H383">_xlfn.IFNA(INDEX(professionalization_strategies!G:G,MATCH(professionalization!$A383,professionalization_strategies!$A:$A,0),0),-99999)</f>
        <v>1</v>
      </c>
    </row>
    <row r="384" spans="1:8">
      <c r="A384" t="s">
        <v>1040</v>
      </c>
      <c r="B384" t="s">
        <v>275</v>
      </c>
      <c r="C384" t="s">
        <v>279</v>
      </c>
      <c r="D384" t="s">
        <v>301</v>
      </c>
      <c r="E384" t="str" cm="1">
        <f t="array" ref="E384">INDEX(municipalities!B:B, MATCH(D384,municipalities!C:C,0),0)</f>
        <v>GM1708</v>
      </c>
      <c r="F384" t="s">
        <v>428</v>
      </c>
      <c r="G384">
        <v>2018</v>
      </c>
      <c r="H384" cm="1">
        <f t="array" ref="H384">_xlfn.IFNA(INDEX(professionalization_strategies!G:G,MATCH(professionalization!$A384,professionalization_strategies!$A:$A,0),0),-99999)</f>
        <v>3</v>
      </c>
    </row>
    <row r="385" spans="1:8">
      <c r="A385" t="s">
        <v>1041</v>
      </c>
      <c r="B385" t="s">
        <v>275</v>
      </c>
      <c r="C385" t="s">
        <v>279</v>
      </c>
      <c r="D385" t="s">
        <v>301</v>
      </c>
      <c r="E385" t="str" cm="1">
        <f t="array" ref="E385">INDEX(municipalities!B:B, MATCH(D385,municipalities!C:C,0),0)</f>
        <v>GM1708</v>
      </c>
      <c r="F385" t="s">
        <v>303</v>
      </c>
      <c r="G385">
        <v>2019</v>
      </c>
      <c r="H385" cm="1">
        <f t="array" ref="H385">_xlfn.IFNA(INDEX(professionalization_strategies!G:G,MATCH(professionalization!$A385,professionalization_strategies!$A:$A,0),0),-99999)</f>
        <v>0</v>
      </c>
    </row>
    <row r="386" spans="1:8">
      <c r="A386" t="s">
        <v>1042</v>
      </c>
      <c r="B386" t="s">
        <v>275</v>
      </c>
      <c r="C386" t="s">
        <v>279</v>
      </c>
      <c r="D386" t="s">
        <v>301</v>
      </c>
      <c r="E386" t="str" cm="1">
        <f t="array" ref="E386">INDEX(municipalities!B:B, MATCH(D386,municipalities!C:C,0),0)</f>
        <v>GM1708</v>
      </c>
      <c r="F386" t="s">
        <v>303</v>
      </c>
      <c r="G386">
        <v>2016</v>
      </c>
      <c r="H386" cm="1">
        <f t="array" ref="H386">_xlfn.IFNA(INDEX(professionalization_strategies!G:G,MATCH(professionalization!$A386,professionalization_strategies!$A:$A,0),0),-99999)</f>
        <v>0</v>
      </c>
    </row>
    <row r="387" spans="1:8">
      <c r="A387" t="s">
        <v>1043</v>
      </c>
      <c r="B387" t="s">
        <v>275</v>
      </c>
      <c r="C387" t="s">
        <v>279</v>
      </c>
      <c r="D387" t="s">
        <v>301</v>
      </c>
      <c r="E387" t="str" cm="1">
        <f t="array" ref="E387">INDEX(municipalities!B:B, MATCH(D387,municipalities!C:C,0),0)</f>
        <v>GM1708</v>
      </c>
      <c r="F387" t="s">
        <v>302</v>
      </c>
      <c r="G387">
        <v>2019</v>
      </c>
      <c r="H387" cm="1">
        <f t="array" ref="H387">_xlfn.IFNA(INDEX(professionalization_strategies!G:G,MATCH(professionalization!$A387,professionalization_strategies!$A:$A,0),0),-99999)</f>
        <v>-99999</v>
      </c>
    </row>
    <row r="388" spans="1:8">
      <c r="A388" t="s">
        <v>1045</v>
      </c>
      <c r="B388" t="s">
        <v>275</v>
      </c>
      <c r="C388" t="s">
        <v>279</v>
      </c>
      <c r="D388" t="s">
        <v>301</v>
      </c>
      <c r="E388" t="str" cm="1">
        <f t="array" ref="E388">INDEX(municipalities!B:B, MATCH(D388,municipalities!C:C,0),0)</f>
        <v>GM1708</v>
      </c>
      <c r="F388" t="s">
        <v>1044</v>
      </c>
      <c r="G388">
        <v>2019</v>
      </c>
      <c r="H388" cm="1">
        <f t="array" ref="H388">_xlfn.IFNA(INDEX(professionalization_strategies!G:G,MATCH(professionalization!$A388,professionalization_strategies!$A:$A,0),0),-99999)</f>
        <v>1</v>
      </c>
    </row>
    <row r="389" spans="1:8">
      <c r="A389" t="s">
        <v>1047</v>
      </c>
      <c r="B389" t="s">
        <v>275</v>
      </c>
      <c r="C389" t="s">
        <v>279</v>
      </c>
      <c r="D389" t="s">
        <v>288</v>
      </c>
      <c r="E389" t="str" cm="1">
        <f t="array" ref="E389">INDEX(municipalities!B:B, MATCH(D389,municipalities!C:C,0),0)</f>
        <v>GM0166</v>
      </c>
      <c r="F389" t="s">
        <v>1046</v>
      </c>
      <c r="G389">
        <v>2022</v>
      </c>
      <c r="H389" cm="1">
        <f t="array" ref="H389">_xlfn.IFNA(INDEX(professionalization_strategies!G:G,MATCH(professionalization!$A389,professionalization_strategies!$A:$A,0),0),-99999)</f>
        <v>-99999</v>
      </c>
    </row>
    <row r="390" spans="1:8">
      <c r="A390" t="s">
        <v>1049</v>
      </c>
      <c r="B390" t="s">
        <v>275</v>
      </c>
      <c r="C390" t="s">
        <v>279</v>
      </c>
      <c r="D390" t="s">
        <v>288</v>
      </c>
      <c r="E390" t="str" cm="1">
        <f t="array" ref="E390">INDEX(municipalities!B:B, MATCH(D390,municipalities!C:C,0),0)</f>
        <v>GM0166</v>
      </c>
      <c r="F390" t="s">
        <v>1048</v>
      </c>
      <c r="G390">
        <v>2019</v>
      </c>
      <c r="H390" cm="1">
        <f t="array" ref="H390">_xlfn.IFNA(INDEX(professionalization_strategies!G:G,MATCH(professionalization!$A390,professionalization_strategies!$A:$A,0),0),-99999)</f>
        <v>1</v>
      </c>
    </row>
    <row r="391" spans="1:8">
      <c r="A391" t="s">
        <v>1050</v>
      </c>
      <c r="B391" t="s">
        <v>275</v>
      </c>
      <c r="C391" t="s">
        <v>279</v>
      </c>
      <c r="D391" t="s">
        <v>290</v>
      </c>
      <c r="E391" t="str" cm="1">
        <f t="array" ref="E391">INDEX(municipalities!B:B, MATCH(D391,municipalities!C:C,0),0)</f>
        <v>GM1773</v>
      </c>
      <c r="F391" t="s">
        <v>291</v>
      </c>
      <c r="G391">
        <v>2021</v>
      </c>
      <c r="H391" cm="1">
        <f t="array" ref="H391">_xlfn.IFNA(INDEX(professionalization_strategies!G:G,MATCH(professionalization!$A391,professionalization_strategies!$A:$A,0),0),-99999)</f>
        <v>2</v>
      </c>
    </row>
    <row r="392" spans="1:8">
      <c r="A392" t="s">
        <v>1051</v>
      </c>
      <c r="B392" t="s">
        <v>275</v>
      </c>
      <c r="C392" t="s">
        <v>279</v>
      </c>
      <c r="D392" t="s">
        <v>305</v>
      </c>
      <c r="E392" t="str" cm="1">
        <f t="array" ref="E392">INDEX(municipalities!B:B, MATCH(D392,municipalities!C:C,0),0)</f>
        <v>GM1896</v>
      </c>
      <c r="F392" t="s">
        <v>102</v>
      </c>
      <c r="G392">
        <v>2021</v>
      </c>
      <c r="H392" cm="1">
        <f t="array" ref="H392">_xlfn.IFNA(INDEX(professionalization_strategies!G:G,MATCH(professionalization!$A392,professionalization_strategies!$A:$A,0),0),-99999)</f>
        <v>-99999</v>
      </c>
    </row>
    <row r="393" spans="1:8">
      <c r="A393" t="s">
        <v>1053</v>
      </c>
      <c r="B393" t="s">
        <v>275</v>
      </c>
      <c r="C393" t="s">
        <v>279</v>
      </c>
      <c r="D393" t="s">
        <v>280</v>
      </c>
      <c r="E393" t="str" cm="1">
        <f t="array" ref="E393">INDEX(municipalities!B:B, MATCH(D393,municipalities!C:C,0),0)</f>
        <v>GM0148</v>
      </c>
      <c r="F393" t="s">
        <v>1052</v>
      </c>
      <c r="G393">
        <v>2013</v>
      </c>
      <c r="H393" cm="1">
        <f t="array" ref="H393">_xlfn.IFNA(INDEX(professionalization_strategies!G:G,MATCH(professionalization!$A393,professionalization_strategies!$A:$A,0),0),-99999)</f>
        <v>-99999</v>
      </c>
    </row>
    <row r="394" spans="1:8">
      <c r="A394" t="s">
        <v>1054</v>
      </c>
      <c r="B394" t="s">
        <v>275</v>
      </c>
      <c r="C394" t="s">
        <v>279</v>
      </c>
      <c r="D394" t="s">
        <v>290</v>
      </c>
      <c r="E394" t="str" cm="1">
        <f t="array" ref="E394">INDEX(municipalities!B:B, MATCH(D394,municipalities!C:C,0),0)</f>
        <v>GM1773</v>
      </c>
      <c r="G394">
        <v>2019</v>
      </c>
      <c r="H394" cm="1">
        <f t="array" ref="H394">_xlfn.IFNA(INDEX(professionalization_strategies!G:G,MATCH(professionalization!$A394,professionalization_strategies!$A:$A,0),0),-99999)</f>
        <v>1</v>
      </c>
    </row>
    <row r="395" spans="1:8">
      <c r="A395" t="s">
        <v>1055</v>
      </c>
      <c r="B395" t="s">
        <v>275</v>
      </c>
      <c r="C395" t="s">
        <v>279</v>
      </c>
      <c r="D395" t="s">
        <v>290</v>
      </c>
      <c r="E395" t="str" cm="1">
        <f t="array" ref="E395">INDEX(municipalities!B:B, MATCH(D395,municipalities!C:C,0),0)</f>
        <v>GM1773</v>
      </c>
      <c r="F395" t="s">
        <v>427</v>
      </c>
      <c r="G395">
        <v>2021</v>
      </c>
      <c r="H395" cm="1">
        <f t="array" ref="H395">_xlfn.IFNA(INDEX(professionalization_strategies!G:G,MATCH(professionalization!$A395,professionalization_strategies!$A:$A,0),0),-99999)</f>
        <v>0</v>
      </c>
    </row>
    <row r="396" spans="1:8">
      <c r="A396" t="s">
        <v>1057</v>
      </c>
      <c r="B396" t="s">
        <v>275</v>
      </c>
      <c r="C396" t="s">
        <v>279</v>
      </c>
      <c r="D396" t="s">
        <v>290</v>
      </c>
      <c r="E396" t="str" cm="1">
        <f t="array" ref="E396">INDEX(municipalities!B:B, MATCH(D396,municipalities!C:C,0),0)</f>
        <v>GM1773</v>
      </c>
      <c r="F396" t="s">
        <v>1056</v>
      </c>
      <c r="G396">
        <v>2017</v>
      </c>
      <c r="H396" cm="1">
        <f t="array" ref="H396">_xlfn.IFNA(INDEX(professionalization_strategies!G:G,MATCH(professionalization!$A396,professionalization_strategies!$A:$A,0),0),-99999)</f>
        <v>-99999</v>
      </c>
    </row>
    <row r="397" spans="1:8">
      <c r="A397" t="s">
        <v>1058</v>
      </c>
      <c r="B397" t="s">
        <v>275</v>
      </c>
      <c r="C397" t="s">
        <v>279</v>
      </c>
      <c r="D397" t="s">
        <v>294</v>
      </c>
      <c r="E397" t="str" cm="1">
        <f t="array" ref="E397">INDEX(municipalities!B:B, MATCH(D397,municipalities!C:C,0),0)</f>
        <v>GM0177</v>
      </c>
      <c r="F397" t="s">
        <v>295</v>
      </c>
      <c r="G397">
        <v>2015</v>
      </c>
      <c r="H397" cm="1">
        <f t="array" ref="H397">_xlfn.IFNA(INDEX(professionalization_strategies!G:G,MATCH(professionalization!$A397,professionalization_strategies!$A:$A,0),0),-99999)</f>
        <v>3</v>
      </c>
    </row>
    <row r="398" spans="1:8">
      <c r="A398" t="s">
        <v>1059</v>
      </c>
      <c r="B398" t="s">
        <v>275</v>
      </c>
      <c r="C398" t="s">
        <v>279</v>
      </c>
      <c r="D398" t="s">
        <v>294</v>
      </c>
      <c r="E398" t="str" cm="1">
        <f t="array" ref="E398">INDEX(municipalities!B:B, MATCH(D398,municipalities!C:C,0),0)</f>
        <v>GM0177</v>
      </c>
      <c r="G398">
        <v>2021</v>
      </c>
      <c r="H398" cm="1">
        <f t="array" ref="H398">_xlfn.IFNA(INDEX(professionalization_strategies!G:G,MATCH(professionalization!$A398,professionalization_strategies!$A:$A,0),0),-99999)</f>
        <v>0</v>
      </c>
    </row>
    <row r="399" spans="1:8">
      <c r="A399" t="s">
        <v>1061</v>
      </c>
      <c r="B399" t="s">
        <v>275</v>
      </c>
      <c r="C399" t="s">
        <v>279</v>
      </c>
      <c r="D399" t="s">
        <v>301</v>
      </c>
      <c r="E399" t="str" cm="1">
        <f t="array" ref="E399">INDEX(municipalities!B:B, MATCH(D399,municipalities!C:C,0),0)</f>
        <v>GM1708</v>
      </c>
      <c r="F399" t="s">
        <v>1060</v>
      </c>
      <c r="G399">
        <v>2022</v>
      </c>
      <c r="H399" cm="1">
        <f t="array" ref="H399">_xlfn.IFNA(INDEX(professionalization_strategies!G:G,MATCH(professionalization!$A399,professionalization_strategies!$A:$A,0),0),-99999)</f>
        <v>-99999</v>
      </c>
    </row>
    <row r="400" spans="1:8">
      <c r="A400" t="s">
        <v>1062</v>
      </c>
      <c r="B400" t="s">
        <v>275</v>
      </c>
      <c r="C400" t="s">
        <v>279</v>
      </c>
      <c r="D400" t="s">
        <v>301</v>
      </c>
      <c r="E400" t="str" cm="1">
        <f t="array" ref="E400">INDEX(municipalities!B:B, MATCH(D400,municipalities!C:C,0),0)</f>
        <v>GM1708</v>
      </c>
      <c r="F400" t="s">
        <v>1060</v>
      </c>
      <c r="G400">
        <v>2018</v>
      </c>
      <c r="H400" cm="1">
        <f t="array" ref="H400">_xlfn.IFNA(INDEX(professionalization_strategies!G:G,MATCH(professionalization!$A400,professionalization_strategies!$A:$A,0),0),-99999)</f>
        <v>0</v>
      </c>
    </row>
    <row r="401" spans="1:8">
      <c r="A401" t="s">
        <v>1064</v>
      </c>
      <c r="B401" t="s">
        <v>275</v>
      </c>
      <c r="C401" t="s">
        <v>279</v>
      </c>
      <c r="D401" t="s">
        <v>305</v>
      </c>
      <c r="E401" t="str" cm="1">
        <f t="array" ref="E401">INDEX(municipalities!B:B, MATCH(D401,municipalities!C:C,0),0)</f>
        <v>GM1896</v>
      </c>
      <c r="F401" t="s">
        <v>1063</v>
      </c>
      <c r="G401">
        <v>2018</v>
      </c>
      <c r="H401" cm="1">
        <f t="array" ref="H401">_xlfn.IFNA(INDEX(professionalization_strategies!G:G,MATCH(professionalization!$A401,professionalization_strategies!$A:$A,0),0),-99999)</f>
        <v>2</v>
      </c>
    </row>
    <row r="402" spans="1:8">
      <c r="A402" t="s">
        <v>1065</v>
      </c>
      <c r="B402" t="s">
        <v>275</v>
      </c>
      <c r="C402" t="s">
        <v>279</v>
      </c>
      <c r="D402" t="s">
        <v>305</v>
      </c>
      <c r="E402" t="str" cm="1">
        <f t="array" ref="E402">INDEX(municipalities!B:B, MATCH(D402,municipalities!C:C,0),0)</f>
        <v>GM1896</v>
      </c>
      <c r="F402" t="s">
        <v>1063</v>
      </c>
      <c r="G402">
        <v>2015</v>
      </c>
      <c r="H402" cm="1">
        <f t="array" ref="H402">_xlfn.IFNA(INDEX(professionalization_strategies!G:G,MATCH(professionalization!$A402,professionalization_strategies!$A:$A,0),0),-99999)</f>
        <v>-99999</v>
      </c>
    </row>
    <row r="403" spans="1:8">
      <c r="A403" t="s">
        <v>1066</v>
      </c>
      <c r="B403" t="s">
        <v>275</v>
      </c>
      <c r="C403" t="s">
        <v>279</v>
      </c>
      <c r="D403" t="s">
        <v>306</v>
      </c>
      <c r="E403" t="str" cm="1">
        <f t="array" ref="E403">INDEX(municipalities!B:B, MATCH(D403,municipalities!C:C,0),0)</f>
        <v>GM0193</v>
      </c>
      <c r="G403">
        <v>2013</v>
      </c>
      <c r="H403" cm="1">
        <f t="array" ref="H403">_xlfn.IFNA(INDEX(professionalization_strategies!G:G,MATCH(professionalization!$A403,professionalization_strategies!$A:$A,0),0),-99999)</f>
        <v>-99999</v>
      </c>
    </row>
    <row r="404" spans="1:8">
      <c r="A404" t="s">
        <v>1068</v>
      </c>
      <c r="B404" t="s">
        <v>275</v>
      </c>
      <c r="C404" t="s">
        <v>279</v>
      </c>
      <c r="D404" t="s">
        <v>306</v>
      </c>
      <c r="E404" t="str" cm="1">
        <f t="array" ref="E404">INDEX(municipalities!B:B, MATCH(D404,municipalities!C:C,0),0)</f>
        <v>GM0193</v>
      </c>
      <c r="F404" t="s">
        <v>1067</v>
      </c>
      <c r="G404">
        <v>2020</v>
      </c>
      <c r="H404" cm="1">
        <f t="array" ref="H404">_xlfn.IFNA(INDEX(professionalization_strategies!G:G,MATCH(professionalization!$A404,professionalization_strategies!$A:$A,0),0),-99999)</f>
        <v>0</v>
      </c>
    </row>
    <row r="405" spans="1:8">
      <c r="A405" t="s">
        <v>1069</v>
      </c>
      <c r="B405" t="s">
        <v>275</v>
      </c>
      <c r="C405" t="s">
        <v>279</v>
      </c>
      <c r="D405" t="s">
        <v>306</v>
      </c>
      <c r="E405" t="str" cm="1">
        <f t="array" ref="E405">INDEX(municipalities!B:B, MATCH(D405,municipalities!C:C,0),0)</f>
        <v>GM0193</v>
      </c>
      <c r="G405">
        <v>2017</v>
      </c>
      <c r="H405" cm="1">
        <f t="array" ref="H405">_xlfn.IFNA(INDEX(professionalization_strategies!G:G,MATCH(professionalization!$A405,professionalization_strategies!$A:$A,0),0),-99999)</f>
        <v>-99999</v>
      </c>
    </row>
    <row r="406" spans="1:8">
      <c r="A406" t="s">
        <v>1070</v>
      </c>
      <c r="B406" t="s">
        <v>275</v>
      </c>
      <c r="C406" t="s">
        <v>279</v>
      </c>
      <c r="D406" t="s">
        <v>299</v>
      </c>
      <c r="E406" t="str" cm="1">
        <f t="array" ref="E406">INDEX(municipalities!B:B, MATCH(D406,municipalities!C:C,0),0)</f>
        <v>GM0180</v>
      </c>
      <c r="F406" t="s">
        <v>300</v>
      </c>
      <c r="G406">
        <v>2019</v>
      </c>
      <c r="H406" cm="1">
        <f t="array" ref="H406">_xlfn.IFNA(INDEX(professionalization_strategies!G:G,MATCH(professionalization!$A406,professionalization_strategies!$A:$A,0),0),-99999)</f>
        <v>2</v>
      </c>
    </row>
    <row r="407" spans="1:8">
      <c r="A407" t="s">
        <v>1071</v>
      </c>
      <c r="B407" t="s">
        <v>275</v>
      </c>
      <c r="C407" t="s">
        <v>279</v>
      </c>
      <c r="D407" t="s">
        <v>299</v>
      </c>
      <c r="E407" t="str" cm="1">
        <f t="array" ref="E407">INDEX(municipalities!B:B, MATCH(D407,municipalities!C:C,0),0)</f>
        <v>GM0180</v>
      </c>
      <c r="G407">
        <v>2018</v>
      </c>
      <c r="H407" cm="1">
        <f t="array" ref="H407">_xlfn.IFNA(INDEX(professionalization_strategies!G:G,MATCH(professionalization!$A407,professionalization_strategies!$A:$A,0),0),-99999)</f>
        <v>0</v>
      </c>
    </row>
    <row r="408" spans="1:8">
      <c r="A408" t="s">
        <v>1073</v>
      </c>
      <c r="B408" t="s">
        <v>275</v>
      </c>
      <c r="C408" t="s">
        <v>279</v>
      </c>
      <c r="D408" t="s">
        <v>465</v>
      </c>
      <c r="E408" t="str" cm="1">
        <f t="array" ref="E408">INDEX(municipalities!B:B, MATCH(D408,municipalities!C:C,0),0)</f>
        <v>GM0160</v>
      </c>
      <c r="F408" t="s">
        <v>1072</v>
      </c>
      <c r="G408">
        <v>2022</v>
      </c>
      <c r="H408" cm="1">
        <f t="array" ref="H408">_xlfn.IFNA(INDEX(professionalization_strategies!G:G,MATCH(professionalization!$A408,professionalization_strategies!$A:$A,0),0),-99999)</f>
        <v>-99999</v>
      </c>
    </row>
    <row r="409" spans="1:8">
      <c r="A409" t="s">
        <v>1075</v>
      </c>
      <c r="B409" t="s">
        <v>275</v>
      </c>
      <c r="C409" t="s">
        <v>279</v>
      </c>
      <c r="D409" t="s">
        <v>465</v>
      </c>
      <c r="E409" t="str" cm="1">
        <f t="array" ref="E409">INDEX(municipalities!B:B, MATCH(D409,municipalities!C:C,0),0)</f>
        <v>GM0160</v>
      </c>
      <c r="F409" t="s">
        <v>1074</v>
      </c>
      <c r="G409">
        <v>2018</v>
      </c>
      <c r="H409" cm="1">
        <f t="array" ref="H409">_xlfn.IFNA(INDEX(professionalization_strategies!G:G,MATCH(professionalization!$A409,professionalization_strategies!$A:$A,0),0),-99999)</f>
        <v>2</v>
      </c>
    </row>
    <row r="410" spans="1:8">
      <c r="A410" t="s">
        <v>1076</v>
      </c>
      <c r="B410" t="s">
        <v>275</v>
      </c>
      <c r="C410" t="s">
        <v>279</v>
      </c>
      <c r="D410" t="s">
        <v>292</v>
      </c>
      <c r="E410" t="str" cm="1">
        <f t="array" ref="E410">INDEX(municipalities!B:B, MATCH(D410,municipalities!C:C,0),0)</f>
        <v>GM0175</v>
      </c>
      <c r="F410" t="s">
        <v>293</v>
      </c>
      <c r="G410">
        <v>2019</v>
      </c>
      <c r="H410" cm="1">
        <f t="array" ref="H410">_xlfn.IFNA(INDEX(professionalization_strategies!G:G,MATCH(professionalization!$A410,professionalization_strategies!$A:$A,0),0),-99999)</f>
        <v>1</v>
      </c>
    </row>
    <row r="411" spans="1:8">
      <c r="A411" t="s">
        <v>1077</v>
      </c>
      <c r="B411" t="s">
        <v>275</v>
      </c>
      <c r="C411" t="s">
        <v>279</v>
      </c>
      <c r="D411" t="s">
        <v>465</v>
      </c>
      <c r="E411" t="str" cm="1">
        <f t="array" ref="E411">INDEX(municipalities!B:B, MATCH(D411,municipalities!C:C,0),0)</f>
        <v>GM0160</v>
      </c>
      <c r="G411">
        <v>2021</v>
      </c>
      <c r="H411" cm="1">
        <f t="array" ref="H411">_xlfn.IFNA(INDEX(professionalization_strategies!G:G,MATCH(professionalization!$A411,professionalization_strategies!$A:$A,0),0),-99999)</f>
        <v>-99999</v>
      </c>
    </row>
    <row r="412" spans="1:8">
      <c r="A412" t="s">
        <v>1079</v>
      </c>
      <c r="B412" t="s">
        <v>275</v>
      </c>
      <c r="C412" t="s">
        <v>279</v>
      </c>
      <c r="D412" t="s">
        <v>280</v>
      </c>
      <c r="E412" t="str" cm="1">
        <f t="array" ref="E412">INDEX(municipalities!B:B, MATCH(D412,municipalities!C:C,0),0)</f>
        <v>GM0148</v>
      </c>
      <c r="F412" t="s">
        <v>1078</v>
      </c>
      <c r="G412">
        <v>2010</v>
      </c>
      <c r="H412" cm="1">
        <f t="array" ref="H412">_xlfn.IFNA(INDEX(professionalization_strategies!G:G,MATCH(professionalization!$A412,professionalization_strategies!$A:$A,0),0),-99999)</f>
        <v>1</v>
      </c>
    </row>
    <row r="413" spans="1:8">
      <c r="A413" t="s">
        <v>1080</v>
      </c>
      <c r="B413" t="s">
        <v>275</v>
      </c>
      <c r="C413" t="s">
        <v>279</v>
      </c>
      <c r="D413" t="s">
        <v>280</v>
      </c>
      <c r="E413" t="str" cm="1">
        <f t="array" ref="E413">INDEX(municipalities!B:B, MATCH(D413,municipalities!C:C,0),0)</f>
        <v>GM0148</v>
      </c>
      <c r="G413">
        <v>2016</v>
      </c>
      <c r="H413" cm="1">
        <f t="array" ref="H413">_xlfn.IFNA(INDEX(professionalization_strategies!G:G,MATCH(professionalization!$A413,professionalization_strategies!$A:$A,0),0),-99999)</f>
        <v>1</v>
      </c>
    </row>
    <row r="414" spans="1:8">
      <c r="A414" t="s">
        <v>1082</v>
      </c>
      <c r="B414" t="s">
        <v>275</v>
      </c>
      <c r="C414" t="s">
        <v>279</v>
      </c>
      <c r="D414" t="s">
        <v>280</v>
      </c>
      <c r="E414" t="str" cm="1">
        <f t="array" ref="E414">INDEX(municipalities!B:B, MATCH(D414,municipalities!C:C,0),0)</f>
        <v>GM0148</v>
      </c>
      <c r="F414" t="s">
        <v>1081</v>
      </c>
      <c r="G414">
        <v>2012</v>
      </c>
      <c r="H414" cm="1">
        <f t="array" ref="H414">_xlfn.IFNA(INDEX(professionalization_strategies!G:G,MATCH(professionalization!$A414,professionalization_strategies!$A:$A,0),0),-99999)</f>
        <v>-99999</v>
      </c>
    </row>
    <row r="415" spans="1:8">
      <c r="A415" t="s">
        <v>1084</v>
      </c>
      <c r="B415" t="s">
        <v>275</v>
      </c>
      <c r="C415" t="s">
        <v>78</v>
      </c>
      <c r="D415" t="s">
        <v>285</v>
      </c>
      <c r="E415" t="str" cm="1">
        <f t="array" ref="E415">INDEX(municipalities!B:B, MATCH(D415,municipalities!C:C,0),0)</f>
        <v>GM0163</v>
      </c>
      <c r="F415" t="s">
        <v>1083</v>
      </c>
      <c r="G415">
        <v>2021</v>
      </c>
      <c r="H415" cm="1">
        <f t="array" ref="H415">_xlfn.IFNA(INDEX(professionalization_strategies!G:G,MATCH(professionalization!$A415,professionalization_strategies!$A:$A,0),0),-99999)</f>
        <v>0</v>
      </c>
    </row>
    <row r="416" spans="1:8">
      <c r="A416" t="s">
        <v>1086</v>
      </c>
      <c r="B416" t="s">
        <v>275</v>
      </c>
      <c r="C416" t="s">
        <v>78</v>
      </c>
      <c r="D416" t="s">
        <v>285</v>
      </c>
      <c r="E416" t="str" cm="1">
        <f t="array" ref="E416">INDEX(municipalities!B:B, MATCH(D416,municipalities!C:C,0),0)</f>
        <v>GM0163</v>
      </c>
      <c r="F416" t="s">
        <v>1085</v>
      </c>
      <c r="G416">
        <v>2022</v>
      </c>
      <c r="H416" cm="1">
        <f t="array" ref="H416">_xlfn.IFNA(INDEX(professionalization_strategies!G:G,MATCH(professionalization!$A416,professionalization_strategies!$A:$A,0),0),-99999)</f>
        <v>-99999</v>
      </c>
    </row>
    <row r="417" spans="1:8">
      <c r="A417" t="s">
        <v>1089</v>
      </c>
      <c r="B417" t="s">
        <v>275</v>
      </c>
      <c r="C417" t="s">
        <v>78</v>
      </c>
      <c r="D417" t="s">
        <v>1087</v>
      </c>
      <c r="E417" t="str" cm="1">
        <f t="array" ref="E417">INDEX(municipalities!B:B, MATCH(D417,municipalities!C:C,0),0)</f>
        <v>GM1700</v>
      </c>
      <c r="F417" t="s">
        <v>1088</v>
      </c>
      <c r="G417">
        <v>2023</v>
      </c>
      <c r="H417" cm="1">
        <f t="array" ref="H417">_xlfn.IFNA(INDEX(professionalization_strategies!G:G,MATCH(professionalization!$A417,professionalization_strategies!$A:$A,0),0),-99999)</f>
        <v>-99999</v>
      </c>
    </row>
    <row r="418" spans="1:8">
      <c r="A418" t="s">
        <v>1090</v>
      </c>
      <c r="B418" t="s">
        <v>275</v>
      </c>
      <c r="C418" t="s">
        <v>78</v>
      </c>
      <c r="D418" t="s">
        <v>304</v>
      </c>
      <c r="E418" t="str" cm="1">
        <f t="array" ref="E418">INDEX(municipalities!B:B, MATCH(D418,municipalities!C:C,0),0)</f>
        <v>GM0183</v>
      </c>
      <c r="G418">
        <v>2018</v>
      </c>
      <c r="H418" cm="1">
        <f t="array" ref="H418">_xlfn.IFNA(INDEX(professionalization_strategies!G:G,MATCH(professionalization!$A418,professionalization_strategies!$A:$A,0),0),-99999)</f>
        <v>-99999</v>
      </c>
    </row>
    <row r="419" spans="1:8">
      <c r="A419" t="s">
        <v>1092</v>
      </c>
      <c r="B419" t="s">
        <v>275</v>
      </c>
      <c r="C419" t="s">
        <v>78</v>
      </c>
      <c r="D419" t="s">
        <v>468</v>
      </c>
      <c r="E419" t="str" cm="1">
        <f t="array" ref="E419">INDEX(municipalities!B:B, MATCH(D419,municipalities!C:C,0),0)</f>
        <v>GM0189</v>
      </c>
      <c r="F419" t="s">
        <v>1091</v>
      </c>
      <c r="G419">
        <v>2015</v>
      </c>
      <c r="H419" cm="1">
        <f t="array" ref="H419">_xlfn.IFNA(INDEX(professionalization_strategies!G:G,MATCH(professionalization!$A419,professionalization_strategies!$A:$A,0),0),-99999)</f>
        <v>1</v>
      </c>
    </row>
    <row r="420" spans="1:8">
      <c r="A420" t="s">
        <v>1093</v>
      </c>
      <c r="B420" t="s">
        <v>275</v>
      </c>
      <c r="C420" t="s">
        <v>78</v>
      </c>
      <c r="D420" t="s">
        <v>278</v>
      </c>
      <c r="E420" t="str" cm="1">
        <f t="array" ref="E420">INDEX(municipalities!B:B, MATCH(D420,municipalities!C:C,0),0)</f>
        <v>GM0147</v>
      </c>
      <c r="G420">
        <v>2019</v>
      </c>
      <c r="H420" cm="1">
        <f t="array" ref="H420">_xlfn.IFNA(INDEX(professionalization_strategies!G:G,MATCH(professionalization!$A420,professionalization_strategies!$A:$A,0),0),-99999)</f>
        <v>0</v>
      </c>
    </row>
    <row r="421" spans="1:8">
      <c r="A421" t="s">
        <v>1094</v>
      </c>
      <c r="B421" t="s">
        <v>275</v>
      </c>
      <c r="C421" t="s">
        <v>78</v>
      </c>
      <c r="D421" t="s">
        <v>278</v>
      </c>
      <c r="E421" t="str" cm="1">
        <f t="array" ref="E421">INDEX(municipalities!B:B, MATCH(D421,municipalities!C:C,0),0)</f>
        <v>GM0147</v>
      </c>
      <c r="G421">
        <v>2014</v>
      </c>
      <c r="H421" cm="1">
        <f t="array" ref="H421">_xlfn.IFNA(INDEX(professionalization_strategies!G:G,MATCH(professionalization!$A421,professionalization_strategies!$A:$A,0),0),-99999)</f>
        <v>-99999</v>
      </c>
    </row>
    <row r="422" spans="1:8">
      <c r="A422" t="s">
        <v>1095</v>
      </c>
      <c r="B422" t="s">
        <v>275</v>
      </c>
      <c r="C422" t="s">
        <v>78</v>
      </c>
      <c r="D422" t="s">
        <v>276</v>
      </c>
      <c r="E422" t="str" cm="1">
        <f t="array" ref="E422">INDEX(municipalities!B:B, MATCH(D422,municipalities!C:C,0),0)</f>
        <v>GM0141</v>
      </c>
      <c r="F422" t="s">
        <v>277</v>
      </c>
      <c r="G422">
        <v>2020</v>
      </c>
      <c r="H422" cm="1">
        <f t="array" ref="H422">_xlfn.IFNA(INDEX(professionalization_strategies!G:G,MATCH(professionalization!$A422,professionalization_strategies!$A:$A,0),0),-99999)</f>
        <v>1</v>
      </c>
    </row>
    <row r="423" spans="1:8">
      <c r="A423" t="s">
        <v>1097</v>
      </c>
      <c r="B423" t="s">
        <v>275</v>
      </c>
      <c r="C423" t="s">
        <v>78</v>
      </c>
      <c r="D423" t="s">
        <v>425</v>
      </c>
      <c r="E423" t="str" cm="1">
        <f t="array" ref="E423">INDEX(municipalities!B:B, MATCH(D423,municipalities!C:C,0),0)</f>
        <v>GM1774</v>
      </c>
      <c r="F423" t="s">
        <v>1096</v>
      </c>
      <c r="G423">
        <v>2019</v>
      </c>
      <c r="H423" cm="1">
        <f t="array" ref="H423">_xlfn.IFNA(INDEX(professionalization_strategies!G:G,MATCH(professionalization!$A423,professionalization_strategies!$A:$A,0),0),-99999)</f>
        <v>1</v>
      </c>
    </row>
    <row r="424" spans="1:8">
      <c r="A424" t="s">
        <v>1098</v>
      </c>
      <c r="B424" t="s">
        <v>275</v>
      </c>
      <c r="C424" t="s">
        <v>78</v>
      </c>
      <c r="D424" t="s">
        <v>79</v>
      </c>
      <c r="E424" t="str" cm="1">
        <f t="array" ref="E424">INDEX(municipalities!B:B, MATCH(D424,municipalities!C:C,0),0)</f>
        <v>GM0168</v>
      </c>
      <c r="F424" t="s">
        <v>80</v>
      </c>
      <c r="G424">
        <v>2018</v>
      </c>
      <c r="H424" cm="1">
        <f t="array" ref="H424">_xlfn.IFNA(INDEX(professionalization_strategies!G:G,MATCH(professionalization!$A424,professionalization_strategies!$A:$A,0),0),-99999)</f>
        <v>1</v>
      </c>
    </row>
    <row r="425" spans="1:8">
      <c r="A425" t="s">
        <v>1099</v>
      </c>
      <c r="B425" t="s">
        <v>275</v>
      </c>
      <c r="C425" t="s">
        <v>78</v>
      </c>
      <c r="D425" t="s">
        <v>289</v>
      </c>
      <c r="E425" t="str" cm="1">
        <f t="array" ref="E425">INDEX(municipalities!B:B, MATCH(D425,municipalities!C:C,0),0)</f>
        <v>GM0173</v>
      </c>
      <c r="G425">
        <v>2017</v>
      </c>
      <c r="H425" cm="1">
        <f t="array" ref="H425">_xlfn.IFNA(INDEX(professionalization_strategies!G:G,MATCH(professionalization!$A425,professionalization_strategies!$A:$A,0),0),-99999)</f>
        <v>1</v>
      </c>
    </row>
    <row r="426" spans="1:8">
      <c r="A426" t="s">
        <v>1101</v>
      </c>
      <c r="B426" t="s">
        <v>275</v>
      </c>
      <c r="C426" t="s">
        <v>78</v>
      </c>
      <c r="D426" t="s">
        <v>425</v>
      </c>
      <c r="E426" t="str" cm="1">
        <f t="array" ref="E426">INDEX(municipalities!B:B, MATCH(D426,municipalities!C:C,0),0)</f>
        <v>GM1774</v>
      </c>
      <c r="F426" t="s">
        <v>1100</v>
      </c>
      <c r="G426">
        <v>2021</v>
      </c>
      <c r="H426" cm="1">
        <f t="array" ref="H426">_xlfn.IFNA(INDEX(professionalization_strategies!G:G,MATCH(professionalization!$A426,professionalization_strategies!$A:$A,0),0),-99999)</f>
        <v>1</v>
      </c>
    </row>
    <row r="427" spans="1:8">
      <c r="A427" t="s">
        <v>1102</v>
      </c>
      <c r="B427" t="s">
        <v>275</v>
      </c>
      <c r="C427" t="s">
        <v>78</v>
      </c>
      <c r="D427" t="s">
        <v>82</v>
      </c>
      <c r="E427" t="str" cm="1">
        <f t="array" ref="E427">INDEX(municipalities!B:B, MATCH(D427,municipalities!C:C,0),0)</f>
        <v>GM0164</v>
      </c>
      <c r="G427">
        <v>2018</v>
      </c>
      <c r="H427" cm="1">
        <f t="array" ref="H427">_xlfn.IFNA(INDEX(professionalization_strategies!G:G,MATCH(professionalization!$A427,professionalization_strategies!$A:$A,0),0),-99999)</f>
        <v>-99999</v>
      </c>
    </row>
    <row r="428" spans="1:8">
      <c r="A428" t="s">
        <v>1103</v>
      </c>
      <c r="B428" t="s">
        <v>275</v>
      </c>
      <c r="C428" t="s">
        <v>78</v>
      </c>
      <c r="D428" t="s">
        <v>284</v>
      </c>
      <c r="E428" t="str" cm="1">
        <f t="array" ref="E428">INDEX(municipalities!B:B, MATCH(D428,municipalities!C:C,0),0)</f>
        <v>GM0153</v>
      </c>
      <c r="G428">
        <v>2016</v>
      </c>
      <c r="H428" cm="1">
        <f t="array" ref="H428">_xlfn.IFNA(INDEX(professionalization_strategies!G:G,MATCH(professionalization!$A428,professionalization_strategies!$A:$A,0),0),-99999)</f>
        <v>2</v>
      </c>
    </row>
    <row r="429" spans="1:8">
      <c r="A429" t="s">
        <v>1104</v>
      </c>
      <c r="B429" t="s">
        <v>275</v>
      </c>
      <c r="C429" t="s">
        <v>78</v>
      </c>
      <c r="D429" t="s">
        <v>464</v>
      </c>
      <c r="E429" t="str" cm="1">
        <f t="array" ref="E429">INDEX(municipalities!B:B, MATCH(D429,municipalities!C:C,0),0)</f>
        <v>GM0158</v>
      </c>
      <c r="G429">
        <v>2019</v>
      </c>
      <c r="H429" cm="1">
        <f t="array" ref="H429">_xlfn.IFNA(INDEX(professionalization_strategies!G:G,MATCH(professionalization!$A429,professionalization_strategies!$A:$A,0),0),-99999)</f>
        <v>1</v>
      </c>
    </row>
    <row r="430" spans="1:8">
      <c r="A430" t="s">
        <v>1105</v>
      </c>
      <c r="B430" t="s">
        <v>275</v>
      </c>
      <c r="C430" t="s">
        <v>78</v>
      </c>
      <c r="D430" t="s">
        <v>287</v>
      </c>
      <c r="E430" t="str" cm="1">
        <f t="array" ref="E430">INDEX(municipalities!B:B, MATCH(D430,municipalities!C:C,0),0)</f>
        <v>GM1735</v>
      </c>
      <c r="F430" t="s">
        <v>426</v>
      </c>
      <c r="G430">
        <v>2013</v>
      </c>
      <c r="H430" cm="1">
        <f t="array" ref="H430">_xlfn.IFNA(INDEX(professionalization_strategies!G:G,MATCH(professionalization!$A430,professionalization_strategies!$A:$A,0),0),-99999)</f>
        <v>-99999</v>
      </c>
    </row>
    <row r="431" spans="1:8">
      <c r="A431" t="s">
        <v>1106</v>
      </c>
      <c r="B431" t="s">
        <v>275</v>
      </c>
      <c r="C431" t="s">
        <v>78</v>
      </c>
      <c r="D431" t="s">
        <v>287</v>
      </c>
      <c r="E431" t="str" cm="1">
        <f t="array" ref="E431">INDEX(municipalities!B:B, MATCH(D431,municipalities!C:C,0),0)</f>
        <v>GM1735</v>
      </c>
      <c r="F431" t="s">
        <v>426</v>
      </c>
      <c r="G431">
        <v>2021</v>
      </c>
      <c r="H431" cm="1">
        <f t="array" ref="H431">_xlfn.IFNA(INDEX(professionalization_strategies!G:G,MATCH(professionalization!$A431,professionalization_strategies!$A:$A,0),0),-99999)</f>
        <v>2</v>
      </c>
    </row>
    <row r="432" spans="1:8">
      <c r="A432" t="s">
        <v>1108</v>
      </c>
      <c r="B432" t="s">
        <v>275</v>
      </c>
      <c r="C432" t="s">
        <v>78</v>
      </c>
      <c r="D432" t="s">
        <v>468</v>
      </c>
      <c r="E432" t="str" cm="1">
        <f t="array" ref="E432">INDEX(municipalities!B:B, MATCH(D432,municipalities!C:C,0),0)</f>
        <v>GM0189</v>
      </c>
      <c r="F432" t="s">
        <v>1107</v>
      </c>
      <c r="G432">
        <v>2017</v>
      </c>
      <c r="H432" cm="1">
        <f t="array" ref="H432">_xlfn.IFNA(INDEX(professionalization_strategies!G:G,MATCH(professionalization!$A432,professionalization_strategies!$A:$A,0),0),-99999)</f>
        <v>-99999</v>
      </c>
    </row>
    <row r="433" spans="1:8">
      <c r="A433" t="s">
        <v>1109</v>
      </c>
      <c r="B433" t="s">
        <v>275</v>
      </c>
      <c r="C433" t="s">
        <v>78</v>
      </c>
      <c r="D433" t="s">
        <v>296</v>
      </c>
      <c r="E433" t="str" cm="1">
        <f t="array" ref="E433">INDEX(municipalities!B:B, MATCH(D433,municipalities!C:C,0),0)</f>
        <v>GM1742</v>
      </c>
      <c r="F433" t="s">
        <v>298</v>
      </c>
      <c r="G433">
        <v>2017</v>
      </c>
      <c r="H433" cm="1">
        <f t="array" ref="H433">_xlfn.IFNA(INDEX(professionalization_strategies!G:G,MATCH(professionalization!$A433,professionalization_strategies!$A:$A,0),0),-99999)</f>
        <v>3</v>
      </c>
    </row>
    <row r="434" spans="1:8">
      <c r="A434" t="s">
        <v>1110</v>
      </c>
      <c r="B434" t="s">
        <v>275</v>
      </c>
      <c r="C434" t="s">
        <v>78</v>
      </c>
      <c r="D434" t="s">
        <v>296</v>
      </c>
      <c r="E434" t="str" cm="1">
        <f t="array" ref="E434">INDEX(municipalities!B:B, MATCH(D434,municipalities!C:C,0),0)</f>
        <v>GM1742</v>
      </c>
      <c r="F434" t="s">
        <v>298</v>
      </c>
      <c r="G434">
        <v>2017</v>
      </c>
      <c r="H434" cm="1">
        <f t="array" ref="H434">_xlfn.IFNA(INDEX(professionalization_strategies!G:G,MATCH(professionalization!$A434,professionalization_strategies!$A:$A,0),0),-99999)</f>
        <v>-99999</v>
      </c>
    </row>
    <row r="435" spans="1:8">
      <c r="A435" t="s">
        <v>1111</v>
      </c>
      <c r="B435" t="s">
        <v>275</v>
      </c>
      <c r="C435" t="s">
        <v>78</v>
      </c>
      <c r="D435" t="s">
        <v>296</v>
      </c>
      <c r="E435" t="str" cm="1">
        <f t="array" ref="E435">INDEX(municipalities!B:B, MATCH(D435,municipalities!C:C,0),0)</f>
        <v>GM1742</v>
      </c>
      <c r="F435" t="s">
        <v>297</v>
      </c>
      <c r="G435">
        <v>2022</v>
      </c>
      <c r="H435" cm="1">
        <f t="array" ref="H435">_xlfn.IFNA(INDEX(professionalization_strategies!G:G,MATCH(professionalization!$A435,professionalization_strategies!$A:$A,0),0),-99999)</f>
        <v>-99999</v>
      </c>
    </row>
    <row r="436" spans="1:8">
      <c r="A436" t="s">
        <v>1113</v>
      </c>
      <c r="B436" t="s">
        <v>275</v>
      </c>
      <c r="C436" t="s">
        <v>78</v>
      </c>
      <c r="D436" t="s">
        <v>285</v>
      </c>
      <c r="E436" t="str" cm="1">
        <f t="array" ref="E436">INDEX(municipalities!B:B, MATCH(D436,municipalities!C:C,0),0)</f>
        <v>GM0163</v>
      </c>
      <c r="F436" t="s">
        <v>1112</v>
      </c>
      <c r="G436">
        <v>2017</v>
      </c>
      <c r="H436" cm="1">
        <f t="array" ref="H436">_xlfn.IFNA(INDEX(professionalization_strategies!G:G,MATCH(professionalization!$A436,professionalization_strategies!$A:$A,0),0),-99999)</f>
        <v>2</v>
      </c>
    </row>
    <row r="437" spans="1:8">
      <c r="A437" t="s">
        <v>1115</v>
      </c>
      <c r="B437" t="s">
        <v>275</v>
      </c>
      <c r="C437" t="s">
        <v>78</v>
      </c>
      <c r="D437" t="s">
        <v>285</v>
      </c>
      <c r="E437" t="str" cm="1">
        <f t="array" ref="E437">INDEX(municipalities!B:B, MATCH(D437,municipalities!C:C,0),0)</f>
        <v>GM0163</v>
      </c>
      <c r="F437" t="s">
        <v>1114</v>
      </c>
      <c r="G437">
        <v>2021</v>
      </c>
      <c r="H437" cm="1">
        <f t="array" ref="H437">_xlfn.IFNA(INDEX(professionalization_strategies!G:G,MATCH(professionalization!$A437,professionalization_strategies!$A:$A,0),0),-99999)</f>
        <v>-99999</v>
      </c>
    </row>
    <row r="438" spans="1:8">
      <c r="A438" t="s">
        <v>1116</v>
      </c>
      <c r="B438" t="s">
        <v>275</v>
      </c>
      <c r="C438" t="s">
        <v>78</v>
      </c>
      <c r="D438" t="s">
        <v>285</v>
      </c>
      <c r="E438" t="str" cm="1">
        <f t="array" ref="E438">INDEX(municipalities!B:B, MATCH(D438,municipalities!C:C,0),0)</f>
        <v>GM0163</v>
      </c>
      <c r="G438">
        <v>2011</v>
      </c>
      <c r="H438" cm="1">
        <f t="array" ref="H438">_xlfn.IFNA(INDEX(professionalization_strategies!G:G,MATCH(professionalization!$A438,professionalization_strategies!$A:$A,0),0),-99999)</f>
        <v>-99999</v>
      </c>
    </row>
    <row r="439" spans="1:8">
      <c r="A439" t="s">
        <v>1117</v>
      </c>
      <c r="B439" t="s">
        <v>275</v>
      </c>
      <c r="C439" t="s">
        <v>279</v>
      </c>
      <c r="D439" t="s">
        <v>282</v>
      </c>
      <c r="E439" t="str" cm="1">
        <f t="array" ref="E439">INDEX(municipalities!B:B, MATCH(D439,municipalities!C:C,0),0)</f>
        <v>GM0150</v>
      </c>
      <c r="F439" t="s">
        <v>283</v>
      </c>
      <c r="G439">
        <v>2019</v>
      </c>
      <c r="H439" cm="1">
        <f t="array" ref="H439">_xlfn.IFNA(INDEX(professionalization_strategies!G:G,MATCH(professionalization!$A439,professionalization_strategies!$A:$A,0),0),-99999)</f>
        <v>-99999</v>
      </c>
    </row>
    <row r="440" spans="1:8">
      <c r="A440" t="s">
        <v>1118</v>
      </c>
      <c r="B440" t="s">
        <v>275</v>
      </c>
      <c r="C440" t="s">
        <v>279</v>
      </c>
      <c r="D440" t="s">
        <v>282</v>
      </c>
      <c r="E440" t="str" cm="1">
        <f t="array" ref="E440">INDEX(municipalities!B:B, MATCH(D440,municipalities!C:C,0),0)</f>
        <v>GM0150</v>
      </c>
      <c r="G440">
        <v>2012</v>
      </c>
      <c r="H440" cm="1">
        <f t="array" ref="H440">_xlfn.IFNA(INDEX(professionalization_strategies!G:G,MATCH(professionalization!$A440,professionalization_strategies!$A:$A,0),0),-99999)</f>
        <v>1</v>
      </c>
    </row>
    <row r="441" spans="1:8">
      <c r="A441" t="s">
        <v>1119</v>
      </c>
      <c r="B441" t="s">
        <v>275</v>
      </c>
      <c r="C441" t="s">
        <v>78</v>
      </c>
      <c r="D441" t="s">
        <v>276</v>
      </c>
      <c r="E441" t="str" cm="1">
        <f t="array" ref="E441">INDEX(municipalities!B:B, MATCH(D441,municipalities!C:C,0),0)</f>
        <v>GM0141</v>
      </c>
      <c r="G441">
        <v>2019</v>
      </c>
      <c r="H441" cm="1">
        <f t="array" ref="H441">_xlfn.IFNA(INDEX(professionalization_strategies!G:G,MATCH(professionalization!$A441,professionalization_strategies!$A:$A,0),0),-99999)</f>
        <v>1</v>
      </c>
    </row>
    <row r="442" spans="1:8">
      <c r="A442" t="s">
        <v>1121</v>
      </c>
      <c r="B442" t="s">
        <v>275</v>
      </c>
      <c r="C442" t="s">
        <v>78</v>
      </c>
      <c r="D442" t="s">
        <v>284</v>
      </c>
      <c r="E442" t="str" cm="1">
        <f t="array" ref="E442">INDEX(municipalities!B:B, MATCH(D442,municipalities!C:C,0),0)</f>
        <v>GM0153</v>
      </c>
      <c r="F442" t="s">
        <v>1120</v>
      </c>
      <c r="G442">
        <v>2020</v>
      </c>
      <c r="H442" cm="1">
        <f t="array" ref="H442">_xlfn.IFNA(INDEX(professionalization_strategies!G:G,MATCH(professionalization!$A442,professionalization_strategies!$A:$A,0),0),-99999)</f>
        <v>-99999</v>
      </c>
    </row>
    <row r="443" spans="1:8">
      <c r="A443" t="s">
        <v>1122</v>
      </c>
      <c r="B443" t="s">
        <v>275</v>
      </c>
      <c r="C443" t="s">
        <v>279</v>
      </c>
      <c r="D443" t="s">
        <v>306</v>
      </c>
      <c r="E443" t="str" cm="1">
        <f t="array" ref="E443">INDEX(municipalities!B:B, MATCH(D443,municipalities!C:C,0),0)</f>
        <v>GM0193</v>
      </c>
      <c r="G443">
        <v>2020</v>
      </c>
      <c r="H443" cm="1">
        <f t="array" ref="H443">_xlfn.IFNA(INDEX(professionalization_strategies!G:G,MATCH(professionalization!$A443,professionalization_strategies!$A:$A,0),0),-99999)</f>
        <v>-99999</v>
      </c>
    </row>
    <row r="444" spans="1:8">
      <c r="A444" t="s">
        <v>1124</v>
      </c>
      <c r="B444" t="s">
        <v>307</v>
      </c>
      <c r="C444" t="s">
        <v>312</v>
      </c>
      <c r="D444" t="s">
        <v>320</v>
      </c>
      <c r="E444" t="str" cm="1">
        <f t="array" ref="E444">INDEX(municipalities!B:B, MATCH(D444,municipalities!C:C,0),0)</f>
        <v>GM0356</v>
      </c>
      <c r="F444" t="s">
        <v>1123</v>
      </c>
      <c r="G444">
        <v>2014</v>
      </c>
      <c r="H444" cm="1">
        <f t="array" ref="H444">_xlfn.IFNA(INDEX(professionalization_strategies!G:G,MATCH(professionalization!$A444,professionalization_strategies!$A:$A,0),0),-99999)</f>
        <v>2</v>
      </c>
    </row>
    <row r="445" spans="1:8">
      <c r="A445" t="s">
        <v>1126</v>
      </c>
      <c r="B445" t="s">
        <v>307</v>
      </c>
      <c r="C445" t="s">
        <v>312</v>
      </c>
      <c r="D445" t="s">
        <v>328</v>
      </c>
      <c r="E445" t="str" cm="1">
        <f t="array" ref="E445">INDEX(municipalities!B:B, MATCH(D445,municipalities!C:C,0),0)</f>
        <v>GM1961</v>
      </c>
      <c r="F445" t="s">
        <v>1125</v>
      </c>
      <c r="G445">
        <v>2020</v>
      </c>
      <c r="H445" cm="1">
        <f t="array" ref="H445">_xlfn.IFNA(INDEX(professionalization_strategies!G:G,MATCH(professionalization!$A445,professionalization_strategies!$A:$A,0),0),-99999)</f>
        <v>2</v>
      </c>
    </row>
    <row r="446" spans="1:8">
      <c r="A446" t="s">
        <v>1127</v>
      </c>
      <c r="B446" t="s">
        <v>307</v>
      </c>
      <c r="C446" t="s">
        <v>312</v>
      </c>
      <c r="D446" t="s">
        <v>318</v>
      </c>
      <c r="E446" t="str" cm="1">
        <f t="array" ref="E446">INDEX(municipalities!B:B, MATCH(D446,municipalities!C:C,0),0)</f>
        <v>GM0321</v>
      </c>
      <c r="F446" t="s">
        <v>251</v>
      </c>
      <c r="G446">
        <v>2020</v>
      </c>
      <c r="H446" cm="1">
        <f t="array" ref="H446">_xlfn.IFNA(INDEX(professionalization_strategies!G:G,MATCH(professionalization!$A446,professionalization_strategies!$A:$A,0),0),-99999)</f>
        <v>1</v>
      </c>
    </row>
    <row r="447" spans="1:8">
      <c r="A447" t="s">
        <v>1128</v>
      </c>
      <c r="B447" t="s">
        <v>307</v>
      </c>
      <c r="C447" t="s">
        <v>312</v>
      </c>
      <c r="D447" t="s">
        <v>318</v>
      </c>
      <c r="E447" t="str" cm="1">
        <f t="array" ref="E447">INDEX(municipalities!B:B, MATCH(D447,municipalities!C:C,0),0)</f>
        <v>GM0321</v>
      </c>
      <c r="G447">
        <v>2018</v>
      </c>
      <c r="H447" cm="1">
        <f t="array" ref="H447">_xlfn.IFNA(INDEX(professionalization_strategies!G:G,MATCH(professionalization!$A447,professionalization_strategies!$A:$A,0),0),-99999)</f>
        <v>0</v>
      </c>
    </row>
    <row r="448" spans="1:8">
      <c r="A448" t="s">
        <v>1129</v>
      </c>
      <c r="B448" t="s">
        <v>307</v>
      </c>
      <c r="C448" t="s">
        <v>312</v>
      </c>
      <c r="D448" t="s">
        <v>318</v>
      </c>
      <c r="E448" t="str" cm="1">
        <f t="array" ref="E448">INDEX(municipalities!B:B, MATCH(D448,municipalities!C:C,0),0)</f>
        <v>GM0321</v>
      </c>
      <c r="G448">
        <v>2016</v>
      </c>
      <c r="H448" cm="1">
        <f t="array" ref="H448">_xlfn.IFNA(INDEX(professionalization_strategies!G:G,MATCH(professionalization!$A448,professionalization_strategies!$A:$A,0),0),-99999)</f>
        <v>2</v>
      </c>
    </row>
    <row r="449" spans="1:8">
      <c r="A449" t="s">
        <v>1130</v>
      </c>
      <c r="B449" t="s">
        <v>307</v>
      </c>
      <c r="C449" t="s">
        <v>312</v>
      </c>
      <c r="D449" t="s">
        <v>307</v>
      </c>
      <c r="E449" t="str" cm="1">
        <f t="array" ref="E449">INDEX(municipalities!B:B, MATCH(D449,municipalities!C:C,0),0)</f>
        <v>GM0344</v>
      </c>
      <c r="G449">
        <v>1989</v>
      </c>
      <c r="H449" cm="1">
        <f t="array" ref="H449">_xlfn.IFNA(INDEX(professionalization_strategies!G:G,MATCH(professionalization!$A449,professionalization_strategies!$A:$A,0),0),-99999)</f>
        <v>-99999</v>
      </c>
    </row>
    <row r="450" spans="1:8">
      <c r="A450" t="s">
        <v>1132</v>
      </c>
      <c r="B450" t="s">
        <v>307</v>
      </c>
      <c r="C450" t="s">
        <v>312</v>
      </c>
      <c r="D450" t="s">
        <v>313</v>
      </c>
      <c r="E450" t="str" cm="1">
        <f t="array" ref="E450">INDEX(municipalities!B:B, MATCH(D450,municipalities!C:C,0),0)</f>
        <v>GM0312</v>
      </c>
      <c r="F450" t="s">
        <v>1131</v>
      </c>
      <c r="G450">
        <v>2019</v>
      </c>
      <c r="H450" cm="1">
        <f t="array" ref="H450">_xlfn.IFNA(INDEX(professionalization_strategies!G:G,MATCH(professionalization!$A450,professionalization_strategies!$A:$A,0),0),-99999)</f>
        <v>1</v>
      </c>
    </row>
    <row r="451" spans="1:8">
      <c r="A451" t="s">
        <v>1133</v>
      </c>
      <c r="B451" t="s">
        <v>307</v>
      </c>
      <c r="C451" t="s">
        <v>312</v>
      </c>
      <c r="D451" t="s">
        <v>329</v>
      </c>
      <c r="E451" t="str" cm="1">
        <f t="array" ref="E451">INDEX(municipalities!B:B, MATCH(D451,municipalities!C:C,0),0)</f>
        <v>GM0352</v>
      </c>
      <c r="G451">
        <v>2013</v>
      </c>
      <c r="H451" cm="1">
        <f t="array" ref="H451">_xlfn.IFNA(INDEX(professionalization_strategies!G:G,MATCH(professionalization!$A451,professionalization_strategies!$A:$A,0),0),-99999)</f>
        <v>3</v>
      </c>
    </row>
    <row r="452" spans="1:8">
      <c r="A452" t="s">
        <v>1134</v>
      </c>
      <c r="B452" t="s">
        <v>307</v>
      </c>
      <c r="C452" t="s">
        <v>312</v>
      </c>
      <c r="D452" t="s">
        <v>326</v>
      </c>
      <c r="E452" t="str" cm="1">
        <f t="array" ref="E452">INDEX(municipalities!B:B, MATCH(D452,municipalities!C:C,0),0)</f>
        <v>GM1581</v>
      </c>
      <c r="F452" t="s">
        <v>327</v>
      </c>
      <c r="G452">
        <v>2012</v>
      </c>
      <c r="H452" cm="1">
        <f t="array" ref="H452">_xlfn.IFNA(INDEX(professionalization_strategies!G:G,MATCH(professionalization!$A452,professionalization_strategies!$A:$A,0),0),-99999)</f>
        <v>3</v>
      </c>
    </row>
    <row r="453" spans="1:8">
      <c r="A453" t="s">
        <v>1135</v>
      </c>
      <c r="B453" t="s">
        <v>307</v>
      </c>
      <c r="C453" t="s">
        <v>308</v>
      </c>
      <c r="D453" t="s">
        <v>331</v>
      </c>
      <c r="E453" t="str" cm="1">
        <f t="array" ref="E453">INDEX(municipalities!B:B, MATCH(D453,municipalities!C:C,0),0)</f>
        <v>GM0351</v>
      </c>
      <c r="G453">
        <v>2012</v>
      </c>
      <c r="H453" cm="1">
        <f t="array" ref="H453">_xlfn.IFNA(INDEX(professionalization_strategies!G:G,MATCH(professionalization!$A453,professionalization_strategies!$A:$A,0),0),-99999)</f>
        <v>-99999</v>
      </c>
    </row>
    <row r="454" spans="1:8">
      <c r="A454" t="s">
        <v>1136</v>
      </c>
      <c r="B454" t="s">
        <v>307</v>
      </c>
      <c r="C454" t="s">
        <v>69</v>
      </c>
      <c r="D454" t="s">
        <v>322</v>
      </c>
      <c r="E454" t="str" cm="1">
        <f t="array" ref="E454">INDEX(municipalities!B:B, MATCH(D454,municipalities!C:C,0),0)</f>
        <v>GM0340</v>
      </c>
      <c r="F454" t="s">
        <v>726</v>
      </c>
      <c r="G454">
        <v>2021</v>
      </c>
      <c r="H454" cm="1">
        <f t="array" ref="H454">_xlfn.IFNA(INDEX(professionalization_strategies!G:G,MATCH(professionalization!$A454,professionalization_strategies!$A:$A,0),0),-99999)</f>
        <v>1</v>
      </c>
    </row>
    <row r="455" spans="1:8">
      <c r="A455" t="s">
        <v>1137</v>
      </c>
      <c r="B455" t="s">
        <v>307</v>
      </c>
      <c r="C455" t="s">
        <v>308</v>
      </c>
      <c r="D455" t="s">
        <v>319</v>
      </c>
      <c r="E455" t="str" cm="1">
        <f t="array" ref="E455">INDEX(municipalities!B:B, MATCH(D455,municipalities!C:C,0),0)</f>
        <v>GM0327</v>
      </c>
      <c r="G455">
        <v>2021</v>
      </c>
      <c r="H455" cm="1">
        <f t="array" ref="H455">_xlfn.IFNA(INDEX(professionalization_strategies!G:G,MATCH(professionalization!$A455,professionalization_strategies!$A:$A,0),0),-99999)</f>
        <v>-99999</v>
      </c>
    </row>
    <row r="456" spans="1:8">
      <c r="A456" t="s">
        <v>1138</v>
      </c>
      <c r="B456" t="s">
        <v>307</v>
      </c>
      <c r="C456" t="s">
        <v>308</v>
      </c>
      <c r="D456" t="s">
        <v>319</v>
      </c>
      <c r="E456" t="str" cm="1">
        <f t="array" ref="E456">INDEX(municipalities!B:B, MATCH(D456,municipalities!C:C,0),0)</f>
        <v>GM0327</v>
      </c>
      <c r="G456">
        <v>2013</v>
      </c>
      <c r="H456" cm="1">
        <f t="array" ref="H456">_xlfn.IFNA(INDEX(professionalization_strategies!G:G,MATCH(professionalization!$A456,professionalization_strategies!$A:$A,0),0),-99999)</f>
        <v>1</v>
      </c>
    </row>
    <row r="457" spans="1:8">
      <c r="A457" t="s">
        <v>1139</v>
      </c>
      <c r="B457" t="s">
        <v>307</v>
      </c>
      <c r="C457" t="s">
        <v>308</v>
      </c>
      <c r="D457" t="s">
        <v>319</v>
      </c>
      <c r="E457" t="str" cm="1">
        <f t="array" ref="E457">INDEX(municipalities!B:B, MATCH(D457,municipalities!C:C,0),0)</f>
        <v>GM0327</v>
      </c>
      <c r="G457">
        <v>2017</v>
      </c>
      <c r="H457" cm="1">
        <f t="array" ref="H457">_xlfn.IFNA(INDEX(professionalization_strategies!G:G,MATCH(professionalization!$A457,professionalization_strategies!$A:$A,0),0),-99999)</f>
        <v>1</v>
      </c>
    </row>
    <row r="458" spans="1:8">
      <c r="A458" t="s">
        <v>1140</v>
      </c>
      <c r="B458" t="s">
        <v>307</v>
      </c>
      <c r="C458" t="s">
        <v>308</v>
      </c>
      <c r="D458" t="s">
        <v>309</v>
      </c>
      <c r="E458" t="str" cm="1">
        <f t="array" ref="E458">INDEX(municipalities!B:B, MATCH(D458,municipalities!C:C,0),0)</f>
        <v>GM0307</v>
      </c>
      <c r="G458">
        <v>2019</v>
      </c>
      <c r="H458" cm="1">
        <f t="array" ref="H458">_xlfn.IFNA(INDEX(professionalization_strategies!G:G,MATCH(professionalization!$A458,professionalization_strategies!$A:$A,0),0),-99999)</f>
        <v>-99999</v>
      </c>
    </row>
    <row r="459" spans="1:8">
      <c r="A459" t="s">
        <v>1141</v>
      </c>
      <c r="B459" t="s">
        <v>307</v>
      </c>
      <c r="C459" t="s">
        <v>308</v>
      </c>
      <c r="D459" t="s">
        <v>309</v>
      </c>
      <c r="E459" t="str" cm="1">
        <f t="array" ref="E459">INDEX(municipalities!B:B, MATCH(D459,municipalities!C:C,0),0)</f>
        <v>GM0307</v>
      </c>
      <c r="G459">
        <v>2017</v>
      </c>
      <c r="H459" cm="1">
        <f t="array" ref="H459">_xlfn.IFNA(INDEX(professionalization_strategies!G:G,MATCH(professionalization!$A459,professionalization_strategies!$A:$A,0),0),-99999)</f>
        <v>-99999</v>
      </c>
    </row>
    <row r="460" spans="1:8">
      <c r="A460" t="s">
        <v>1142</v>
      </c>
      <c r="B460" t="s">
        <v>307</v>
      </c>
      <c r="C460" t="s">
        <v>308</v>
      </c>
      <c r="D460" t="s">
        <v>309</v>
      </c>
      <c r="E460" t="str" cm="1">
        <f t="array" ref="E460">INDEX(municipalities!B:B, MATCH(D460,municipalities!C:C,0),0)</f>
        <v>GM0307</v>
      </c>
      <c r="G460">
        <v>2020</v>
      </c>
      <c r="H460" cm="1">
        <f t="array" ref="H460">_xlfn.IFNA(INDEX(professionalization_strategies!G:G,MATCH(professionalization!$A460,professionalization_strategies!$A:$A,0),0),-99999)</f>
        <v>-99999</v>
      </c>
    </row>
    <row r="461" spans="1:8">
      <c r="A461" t="s">
        <v>1143</v>
      </c>
      <c r="B461" t="s">
        <v>307</v>
      </c>
      <c r="C461" t="s">
        <v>308</v>
      </c>
      <c r="D461" t="s">
        <v>309</v>
      </c>
      <c r="E461" t="str" cm="1">
        <f t="array" ref="E461">INDEX(municipalities!B:B, MATCH(D461,municipalities!C:C,0),0)</f>
        <v>GM0307</v>
      </c>
      <c r="G461">
        <v>2011</v>
      </c>
      <c r="H461" cm="1">
        <f t="array" ref="H461">_xlfn.IFNA(INDEX(professionalization_strategies!G:G,MATCH(professionalization!$A461,professionalization_strategies!$A:$A,0),0),-99999)</f>
        <v>0</v>
      </c>
    </row>
    <row r="462" spans="1:8">
      <c r="A462" t="s">
        <v>1144</v>
      </c>
      <c r="B462" t="s">
        <v>307</v>
      </c>
      <c r="C462" t="s">
        <v>308</v>
      </c>
      <c r="D462" t="s">
        <v>430</v>
      </c>
      <c r="E462" t="str" cm="1">
        <f t="array" ref="E462">INDEX(municipalities!B:B, MATCH(D462,municipalities!C:C,0),0)</f>
        <v>GM0342</v>
      </c>
      <c r="G462">
        <v>2022</v>
      </c>
      <c r="H462" cm="1">
        <f t="array" ref="H462">_xlfn.IFNA(INDEX(professionalization_strategies!G:G,MATCH(professionalization!$A462,professionalization_strategies!$A:$A,0),0),-99999)</f>
        <v>-99999</v>
      </c>
    </row>
    <row r="463" spans="1:8">
      <c r="A463" t="s">
        <v>1145</v>
      </c>
      <c r="B463" t="s">
        <v>307</v>
      </c>
      <c r="C463" t="s">
        <v>312</v>
      </c>
      <c r="D463" t="s">
        <v>430</v>
      </c>
      <c r="E463" t="str" cm="1">
        <f t="array" ref="E463">INDEX(municipalities!B:B, MATCH(D463,municipalities!C:C,0),0)</f>
        <v>GM0342</v>
      </c>
      <c r="G463">
        <v>2021</v>
      </c>
      <c r="H463" cm="1">
        <f t="array" ref="H463">_xlfn.IFNA(INDEX(professionalization_strategies!G:G,MATCH(professionalization!$A463,professionalization_strategies!$A:$A,0),0),-99999)</f>
        <v>-99999</v>
      </c>
    </row>
    <row r="464" spans="1:8">
      <c r="A464" t="s">
        <v>1146</v>
      </c>
      <c r="B464" t="s">
        <v>307</v>
      </c>
      <c r="C464" t="s">
        <v>308</v>
      </c>
      <c r="D464" t="s">
        <v>429</v>
      </c>
      <c r="E464" t="str" cm="1">
        <f t="array" ref="E464">INDEX(municipalities!B:B, MATCH(D464,municipalities!C:C,0),0)</f>
        <v>GM0317</v>
      </c>
      <c r="G464">
        <v>2016</v>
      </c>
      <c r="H464" cm="1">
        <f t="array" ref="H464">_xlfn.IFNA(INDEX(professionalization_strategies!G:G,MATCH(professionalization!$A464,professionalization_strategies!$A:$A,0),0),-99999)</f>
        <v>2</v>
      </c>
    </row>
    <row r="465" spans="1:8">
      <c r="A465" t="s">
        <v>1147</v>
      </c>
      <c r="B465" t="s">
        <v>307</v>
      </c>
      <c r="C465" t="s">
        <v>308</v>
      </c>
      <c r="D465" t="s">
        <v>311</v>
      </c>
      <c r="E465" t="str" cm="1">
        <f t="array" ref="E465">INDEX(municipalities!B:B, MATCH(D465,municipalities!C:C,0),0)</f>
        <v>GM0308</v>
      </c>
      <c r="G465">
        <v>2021</v>
      </c>
      <c r="H465" cm="1">
        <f t="array" ref="H465">_xlfn.IFNA(INDEX(professionalization_strategies!G:G,MATCH(professionalization!$A465,professionalization_strategies!$A:$A,0),0),-99999)</f>
        <v>-99999</v>
      </c>
    </row>
    <row r="466" spans="1:8">
      <c r="A466" t="s">
        <v>1148</v>
      </c>
      <c r="B466" t="s">
        <v>307</v>
      </c>
      <c r="C466" t="s">
        <v>308</v>
      </c>
      <c r="D466" t="s">
        <v>311</v>
      </c>
      <c r="E466" t="str" cm="1">
        <f t="array" ref="E466">INDEX(municipalities!B:B, MATCH(D466,municipalities!C:C,0),0)</f>
        <v>GM0308</v>
      </c>
      <c r="G466">
        <v>2014</v>
      </c>
      <c r="H466" cm="1">
        <f t="array" ref="H466">_xlfn.IFNA(INDEX(professionalization_strategies!G:G,MATCH(professionalization!$A466,professionalization_strategies!$A:$A,0),0),-99999)</f>
        <v>1</v>
      </c>
    </row>
    <row r="467" spans="1:8">
      <c r="A467" t="s">
        <v>1149</v>
      </c>
      <c r="B467" t="s">
        <v>307</v>
      </c>
      <c r="C467" t="s">
        <v>312</v>
      </c>
      <c r="D467" t="s">
        <v>314</v>
      </c>
      <c r="E467" t="str" cm="1">
        <f t="array" ref="E467">INDEX(municipalities!B:B, MATCH(D467,municipalities!C:C,0),0)</f>
        <v>GM0310</v>
      </c>
      <c r="G467">
        <v>2013</v>
      </c>
      <c r="H467" cm="1">
        <f t="array" ref="H467">_xlfn.IFNA(INDEX(professionalization_strategies!G:G,MATCH(professionalization!$A467,professionalization_strategies!$A:$A,0),0),-99999)</f>
        <v>-99999</v>
      </c>
    </row>
    <row r="468" spans="1:8">
      <c r="A468" t="s">
        <v>1150</v>
      </c>
      <c r="B468" t="s">
        <v>307</v>
      </c>
      <c r="C468" t="s">
        <v>312</v>
      </c>
      <c r="D468" t="s">
        <v>332</v>
      </c>
      <c r="E468" t="str" cm="1">
        <f t="array" ref="E468">INDEX(municipalities!B:B, MATCH(D468,municipalities!C:C,0),0)</f>
        <v>GM0355</v>
      </c>
      <c r="G468">
        <v>2019</v>
      </c>
      <c r="H468" cm="1">
        <f t="array" ref="H468">_xlfn.IFNA(INDEX(professionalization_strategies!G:G,MATCH(professionalization!$A468,professionalization_strategies!$A:$A,0),0),-99999)</f>
        <v>-99999</v>
      </c>
    </row>
    <row r="469" spans="1:8">
      <c r="A469" t="s">
        <v>1151</v>
      </c>
      <c r="B469" t="s">
        <v>307</v>
      </c>
      <c r="C469" t="s">
        <v>312</v>
      </c>
      <c r="D469" t="s">
        <v>332</v>
      </c>
      <c r="E469" t="str" cm="1">
        <f t="array" ref="E469">INDEX(municipalities!B:B, MATCH(D469,municipalities!C:C,0),0)</f>
        <v>GM0355</v>
      </c>
      <c r="G469">
        <v>2016</v>
      </c>
      <c r="H469" cm="1">
        <f t="array" ref="H469">_xlfn.IFNA(INDEX(professionalization_strategies!G:G,MATCH(professionalization!$A469,professionalization_strategies!$A:$A,0),0),-99999)</f>
        <v>0</v>
      </c>
    </row>
    <row r="470" spans="1:8">
      <c r="A470" t="s">
        <v>1152</v>
      </c>
      <c r="B470" t="s">
        <v>307</v>
      </c>
      <c r="C470" t="s">
        <v>312</v>
      </c>
      <c r="D470" t="s">
        <v>315</v>
      </c>
      <c r="E470" t="str" cm="1">
        <f t="array" ref="E470">INDEX(municipalities!B:B, MATCH(D470,municipalities!C:C,0),0)</f>
        <v>GM0736</v>
      </c>
      <c r="F470" t="s">
        <v>317</v>
      </c>
      <c r="G470">
        <v>1990</v>
      </c>
      <c r="H470" cm="1">
        <f t="array" ref="H470">_xlfn.IFNA(INDEX(professionalization_strategies!G:G,MATCH(professionalization!$A470,professionalization_strategies!$A:$A,0),0),-99999)</f>
        <v>0</v>
      </c>
    </row>
    <row r="471" spans="1:8">
      <c r="A471" t="s">
        <v>1153</v>
      </c>
      <c r="B471" t="s">
        <v>307</v>
      </c>
      <c r="C471" t="s">
        <v>312</v>
      </c>
      <c r="D471" t="s">
        <v>323</v>
      </c>
      <c r="E471" t="str" cm="1">
        <f t="array" ref="E471">INDEX(municipalities!B:B, MATCH(D471,municipalities!C:C,0),0)</f>
        <v>GM1904</v>
      </c>
      <c r="F471" t="s">
        <v>324</v>
      </c>
      <c r="G471">
        <v>2018</v>
      </c>
      <c r="H471" cm="1">
        <f t="array" ref="H471">_xlfn.IFNA(INDEX(professionalization_strategies!G:G,MATCH(professionalization!$A471,professionalization_strategies!$A:$A,0),0),-99999)</f>
        <v>2</v>
      </c>
    </row>
    <row r="472" spans="1:8">
      <c r="A472" t="s">
        <v>1155</v>
      </c>
      <c r="B472" t="s">
        <v>307</v>
      </c>
      <c r="C472" t="s">
        <v>312</v>
      </c>
      <c r="D472" t="s">
        <v>323</v>
      </c>
      <c r="E472" t="str" cm="1">
        <f t="array" ref="E472">INDEX(municipalities!B:B, MATCH(D472,municipalities!C:C,0),0)</f>
        <v>GM1904</v>
      </c>
      <c r="F472" t="s">
        <v>1154</v>
      </c>
      <c r="G472">
        <v>2013</v>
      </c>
      <c r="H472" cm="1">
        <f t="array" ref="H472">_xlfn.IFNA(INDEX(professionalization_strategies!G:G,MATCH(professionalization!$A472,professionalization_strategies!$A:$A,0),0),-99999)</f>
        <v>1</v>
      </c>
    </row>
    <row r="473" spans="1:8">
      <c r="A473" t="s">
        <v>1156</v>
      </c>
      <c r="B473" t="s">
        <v>307</v>
      </c>
      <c r="C473" t="s">
        <v>312</v>
      </c>
      <c r="D473" t="s">
        <v>307</v>
      </c>
      <c r="E473" t="str" cm="1">
        <f t="array" ref="E473">INDEX(municipalities!B:B, MATCH(D473,municipalities!C:C,0),0)</f>
        <v>GM0344</v>
      </c>
      <c r="G473">
        <v>2010</v>
      </c>
      <c r="H473" cm="1">
        <f t="array" ref="H473">_xlfn.IFNA(INDEX(professionalization_strategies!G:G,MATCH(professionalization!$A473,professionalization_strategies!$A:$A,0),0),-99999)</f>
        <v>3</v>
      </c>
    </row>
    <row r="474" spans="1:8">
      <c r="A474" t="s">
        <v>1157</v>
      </c>
      <c r="B474" t="s">
        <v>307</v>
      </c>
      <c r="C474" t="s">
        <v>312</v>
      </c>
      <c r="D474" t="s">
        <v>307</v>
      </c>
      <c r="E474" t="str" cm="1">
        <f t="array" ref="E474">INDEX(municipalities!B:B, MATCH(D474,municipalities!C:C,0),0)</f>
        <v>GM0344</v>
      </c>
      <c r="G474">
        <v>2021</v>
      </c>
      <c r="H474" cm="1">
        <f t="array" ref="H474">_xlfn.IFNA(INDEX(professionalization_strategies!G:G,MATCH(professionalization!$A474,professionalization_strategies!$A:$A,0),0),-99999)</f>
        <v>1</v>
      </c>
    </row>
    <row r="475" spans="1:8">
      <c r="A475" t="s">
        <v>1158</v>
      </c>
      <c r="B475" t="s">
        <v>307</v>
      </c>
      <c r="C475" t="s">
        <v>312</v>
      </c>
      <c r="D475" t="s">
        <v>307</v>
      </c>
      <c r="E475" t="str" cm="1">
        <f t="array" ref="E475">INDEX(municipalities!B:B, MATCH(D475,municipalities!C:C,0),0)</f>
        <v>GM0344</v>
      </c>
      <c r="G475">
        <v>2018</v>
      </c>
      <c r="H475" cm="1">
        <f t="array" ref="H475">_xlfn.IFNA(INDEX(professionalization_strategies!G:G,MATCH(professionalization!$A475,professionalization_strategies!$A:$A,0),0),-99999)</f>
        <v>1</v>
      </c>
    </row>
    <row r="476" spans="1:8">
      <c r="A476" t="s">
        <v>1159</v>
      </c>
      <c r="B476" t="s">
        <v>307</v>
      </c>
      <c r="C476" t="s">
        <v>312</v>
      </c>
      <c r="D476" t="s">
        <v>307</v>
      </c>
      <c r="E476" t="str" cm="1">
        <f t="array" ref="E476">INDEX(municipalities!B:B, MATCH(D476,municipalities!C:C,0),0)</f>
        <v>GM0344</v>
      </c>
      <c r="G476">
        <v>2021</v>
      </c>
      <c r="H476" cm="1">
        <f t="array" ref="H476">_xlfn.IFNA(INDEX(professionalization_strategies!G:G,MATCH(professionalization!$A476,professionalization_strategies!$A:$A,0),0),-99999)</f>
        <v>-99999</v>
      </c>
    </row>
    <row r="477" spans="1:8">
      <c r="A477" t="s">
        <v>1161</v>
      </c>
      <c r="B477" t="s">
        <v>307</v>
      </c>
      <c r="C477" t="s">
        <v>312</v>
      </c>
      <c r="D477" t="s">
        <v>330</v>
      </c>
      <c r="E477" t="str" cm="1">
        <f t="array" ref="E477">INDEX(municipalities!B:B, MATCH(D477,municipalities!C:C,0),0)</f>
        <v>GM0632</v>
      </c>
      <c r="F477" t="s">
        <v>1160</v>
      </c>
      <c r="G477">
        <v>2020</v>
      </c>
      <c r="H477" cm="1">
        <f t="array" ref="H477">_xlfn.IFNA(INDEX(professionalization_strategies!G:G,MATCH(professionalization!$A477,professionalization_strategies!$A:$A,0),0),-99999)</f>
        <v>-99999</v>
      </c>
    </row>
    <row r="478" spans="1:8">
      <c r="A478" t="s">
        <v>1162</v>
      </c>
      <c r="B478" t="s">
        <v>307</v>
      </c>
      <c r="C478" t="s">
        <v>312</v>
      </c>
      <c r="D478" t="s">
        <v>320</v>
      </c>
      <c r="E478" t="str" cm="1">
        <f t="array" ref="E478">INDEX(municipalities!B:B, MATCH(D478,municipalities!C:C,0),0)</f>
        <v>GM0356</v>
      </c>
      <c r="G478">
        <v>2015</v>
      </c>
      <c r="H478" cm="1">
        <f t="array" ref="H478">_xlfn.IFNA(INDEX(professionalization_strategies!G:G,MATCH(professionalization!$A478,professionalization_strategies!$A:$A,0),0),-99999)</f>
        <v>-99999</v>
      </c>
    </row>
    <row r="479" spans="1:8">
      <c r="A479" t="s">
        <v>1164</v>
      </c>
      <c r="B479" t="s">
        <v>307</v>
      </c>
      <c r="C479" t="s">
        <v>312</v>
      </c>
      <c r="D479" t="s">
        <v>1163</v>
      </c>
      <c r="E479" t="str" cm="1">
        <f t="array" ref="E479">INDEX(municipalities!B:B, MATCH(D479,municipalities!C:C,0),0)</f>
        <v>GM0589</v>
      </c>
      <c r="G479">
        <v>2013</v>
      </c>
      <c r="H479" cm="1">
        <f t="array" ref="H479">_xlfn.IFNA(INDEX(professionalization_strategies!G:G,MATCH(professionalization!$A479,professionalization_strategies!$A:$A,0),0),-99999)</f>
        <v>1</v>
      </c>
    </row>
    <row r="480" spans="1:8">
      <c r="A480" t="s">
        <v>1166</v>
      </c>
      <c r="B480" t="s">
        <v>307</v>
      </c>
      <c r="C480" t="s">
        <v>312</v>
      </c>
      <c r="D480" t="s">
        <v>1165</v>
      </c>
      <c r="E480" t="str" cm="1">
        <f t="array" ref="E480">INDEX(municipalities!B:B, MATCH(D480,municipalities!C:C,0),0)</f>
        <v>GM0335</v>
      </c>
      <c r="G480">
        <v>2018</v>
      </c>
      <c r="H480" cm="1">
        <f t="array" ref="H480">_xlfn.IFNA(INDEX(professionalization_strategies!G:G,MATCH(professionalization!$A480,professionalization_strategies!$A:$A,0),0),-99999)</f>
        <v>0</v>
      </c>
    </row>
    <row r="481" spans="1:8">
      <c r="A481" t="s">
        <v>1168</v>
      </c>
      <c r="B481" t="s">
        <v>307</v>
      </c>
      <c r="C481" t="s">
        <v>312</v>
      </c>
      <c r="D481" t="s">
        <v>504</v>
      </c>
      <c r="E481" t="str" cm="1">
        <f t="array" ref="E481">INDEX(municipalities!B:B, MATCH(D481,municipalities!C:C,0),0)</f>
        <v>GM0331</v>
      </c>
      <c r="F481" t="s">
        <v>1167</v>
      </c>
      <c r="G481">
        <v>2017</v>
      </c>
      <c r="H481" cm="1">
        <f t="array" ref="H481">_xlfn.IFNA(INDEX(professionalization_strategies!G:G,MATCH(professionalization!$A481,professionalization_strategies!$A:$A,0),0),-99999)</f>
        <v>0</v>
      </c>
    </row>
    <row r="482" spans="1:8">
      <c r="A482" t="s">
        <v>1170</v>
      </c>
      <c r="B482" t="s">
        <v>307</v>
      </c>
      <c r="C482" t="s">
        <v>312</v>
      </c>
      <c r="D482" t="s">
        <v>1165</v>
      </c>
      <c r="E482" t="str" cm="1">
        <f t="array" ref="E482">INDEX(municipalities!B:B, MATCH(D482,municipalities!C:C,0),0)</f>
        <v>GM0335</v>
      </c>
      <c r="F482" t="s">
        <v>1169</v>
      </c>
      <c r="G482">
        <v>2020</v>
      </c>
      <c r="H482" cm="1">
        <f t="array" ref="H482">_xlfn.IFNA(INDEX(professionalization_strategies!G:G,MATCH(professionalization!$A482,professionalization_strategies!$A:$A,0),0),-99999)</f>
        <v>-99999</v>
      </c>
    </row>
    <row r="483" spans="1:8">
      <c r="A483" t="s">
        <v>1172</v>
      </c>
      <c r="B483" t="s">
        <v>307</v>
      </c>
      <c r="C483" t="s">
        <v>312</v>
      </c>
      <c r="D483" t="s">
        <v>315</v>
      </c>
      <c r="E483" t="str" cm="1">
        <f t="array" ref="E483">INDEX(municipalities!B:B, MATCH(D483,municipalities!C:C,0),0)</f>
        <v>GM0736</v>
      </c>
      <c r="F483" t="s">
        <v>1171</v>
      </c>
      <c r="G483">
        <v>2019</v>
      </c>
      <c r="H483" cm="1">
        <f t="array" ref="H483">_xlfn.IFNA(INDEX(professionalization_strategies!G:G,MATCH(professionalization!$A483,professionalization_strategies!$A:$A,0),0),-99999)</f>
        <v>1</v>
      </c>
    </row>
    <row r="484" spans="1:8">
      <c r="A484" t="s">
        <v>1173</v>
      </c>
      <c r="B484" t="s">
        <v>307</v>
      </c>
      <c r="C484" t="s">
        <v>312</v>
      </c>
      <c r="D484" t="s">
        <v>315</v>
      </c>
      <c r="E484" t="str" cm="1">
        <f t="array" ref="E484">INDEX(municipalities!B:B, MATCH(D484,municipalities!C:C,0),0)</f>
        <v>GM0736</v>
      </c>
      <c r="G484">
        <v>2019</v>
      </c>
      <c r="H484" cm="1">
        <f t="array" ref="H484">_xlfn.IFNA(INDEX(professionalization_strategies!G:G,MATCH(professionalization!$A484,professionalization_strategies!$A:$A,0),0),-99999)</f>
        <v>-99999</v>
      </c>
    </row>
    <row r="485" spans="1:8">
      <c r="A485" t="s">
        <v>1174</v>
      </c>
      <c r="B485" t="s">
        <v>307</v>
      </c>
      <c r="C485" t="s">
        <v>312</v>
      </c>
      <c r="D485" t="s">
        <v>430</v>
      </c>
      <c r="E485" t="str" cm="1">
        <f t="array" ref="E485">INDEX(municipalities!B:B, MATCH(D485,municipalities!C:C,0),0)</f>
        <v>GM0342</v>
      </c>
      <c r="G485">
        <v>2016</v>
      </c>
      <c r="H485" cm="1">
        <f t="array" ref="H485">_xlfn.IFNA(INDEX(professionalization_strategies!G:G,MATCH(professionalization!$A485,professionalization_strategies!$A:$A,0),0),-99999)</f>
        <v>-99999</v>
      </c>
    </row>
    <row r="486" spans="1:8">
      <c r="A486" t="s">
        <v>1175</v>
      </c>
      <c r="B486" t="s">
        <v>333</v>
      </c>
      <c r="C486" t="s">
        <v>333</v>
      </c>
      <c r="D486" t="s">
        <v>347</v>
      </c>
      <c r="E486" t="str" cm="1">
        <f t="array" ref="E486">INDEX(municipalities!B:B, MATCH(D486,municipalities!C:C,0),0)</f>
        <v>GM0715</v>
      </c>
      <c r="F486" t="s">
        <v>348</v>
      </c>
      <c r="G486">
        <v>2017</v>
      </c>
      <c r="H486" cm="1">
        <f t="array" ref="H486">_xlfn.IFNA(INDEX(professionalization_strategies!G:G,MATCH(professionalization!$A486,professionalization_strategies!$A:$A,0),0),-99999)</f>
        <v>0</v>
      </c>
    </row>
    <row r="487" spans="1:8">
      <c r="A487" t="s">
        <v>1177</v>
      </c>
      <c r="B487" t="s">
        <v>333</v>
      </c>
      <c r="C487" t="s">
        <v>333</v>
      </c>
      <c r="D487" t="s">
        <v>352</v>
      </c>
      <c r="E487" t="str" cm="1">
        <f t="array" ref="E487">INDEX(municipalities!B:B, MATCH(D487,municipalities!C:C,0),0)</f>
        <v>GM0718</v>
      </c>
      <c r="F487" t="s">
        <v>1176</v>
      </c>
      <c r="G487">
        <v>2022</v>
      </c>
      <c r="H487" cm="1">
        <f t="array" ref="H487">_xlfn.IFNA(INDEX(professionalization_strategies!G:G,MATCH(professionalization!$A487,professionalization_strategies!$A:$A,0),0),-99999)</f>
        <v>-99999</v>
      </c>
    </row>
    <row r="488" spans="1:8">
      <c r="A488" t="s">
        <v>1179</v>
      </c>
      <c r="B488" t="s">
        <v>333</v>
      </c>
      <c r="C488" t="s">
        <v>333</v>
      </c>
      <c r="D488" t="s">
        <v>339</v>
      </c>
      <c r="E488" t="str" cm="1">
        <f t="array" ref="E488">INDEX(municipalities!B:B, MATCH(D488,municipalities!C:C,0),0)</f>
        <v>GM1695</v>
      </c>
      <c r="F488" t="s">
        <v>1178</v>
      </c>
      <c r="G488">
        <v>2013</v>
      </c>
      <c r="H488" cm="1">
        <f t="array" ref="H488">_xlfn.IFNA(INDEX(professionalization_strategies!G:G,MATCH(professionalization!$A488,professionalization_strategies!$A:$A,0),0),-99999)</f>
        <v>0</v>
      </c>
    </row>
    <row r="489" spans="1:8">
      <c r="A489" t="s">
        <v>1180</v>
      </c>
      <c r="B489" t="s">
        <v>333</v>
      </c>
      <c r="C489" t="s">
        <v>333</v>
      </c>
      <c r="D489" t="s">
        <v>335</v>
      </c>
      <c r="E489" t="str" cm="1">
        <f t="array" ref="E489">INDEX(municipalities!B:B, MATCH(D489,municipalities!C:C,0),0)</f>
        <v>GM0664</v>
      </c>
      <c r="G489">
        <v>2019</v>
      </c>
      <c r="H489" cm="1">
        <f t="array" ref="H489">_xlfn.IFNA(INDEX(professionalization_strategies!G:G,MATCH(professionalization!$A489,professionalization_strategies!$A:$A,0),0),-99999)</f>
        <v>-99999</v>
      </c>
    </row>
    <row r="490" spans="1:8">
      <c r="A490" t="s">
        <v>1181</v>
      </c>
      <c r="B490" t="s">
        <v>333</v>
      </c>
      <c r="C490" t="s">
        <v>333</v>
      </c>
      <c r="D490" t="s">
        <v>352</v>
      </c>
      <c r="E490" t="str" cm="1">
        <f t="array" ref="E490">INDEX(municipalities!B:B, MATCH(D490,municipalities!C:C,0),0)</f>
        <v>GM0718</v>
      </c>
      <c r="G490">
        <v>1987</v>
      </c>
      <c r="H490" cm="1">
        <f t="array" ref="H490">_xlfn.IFNA(INDEX(professionalization_strategies!G:G,MATCH(professionalization!$A490,professionalization_strategies!$A:$A,0),0),-99999)</f>
        <v>-99999</v>
      </c>
    </row>
    <row r="491" spans="1:8">
      <c r="A491" t="s">
        <v>1183</v>
      </c>
      <c r="B491" t="s">
        <v>333</v>
      </c>
      <c r="C491" t="s">
        <v>333</v>
      </c>
      <c r="D491" t="s">
        <v>350</v>
      </c>
      <c r="E491" t="str" cm="1">
        <f t="array" ref="E491">INDEX(municipalities!B:B, MATCH(D491,municipalities!C:C,0),0)</f>
        <v>GM0717</v>
      </c>
      <c r="F491" t="s">
        <v>1182</v>
      </c>
      <c r="G491">
        <v>2018</v>
      </c>
      <c r="H491" cm="1">
        <f t="array" ref="H491">_xlfn.IFNA(INDEX(professionalization_strategies!G:G,MATCH(professionalization!$A491,professionalization_strategies!$A:$A,0),0),-99999)</f>
        <v>1</v>
      </c>
    </row>
    <row r="492" spans="1:8">
      <c r="A492" t="s">
        <v>1184</v>
      </c>
      <c r="B492" t="s">
        <v>333</v>
      </c>
      <c r="C492" t="s">
        <v>333</v>
      </c>
      <c r="D492" t="s">
        <v>341</v>
      </c>
      <c r="E492" t="str" cm="1">
        <f t="array" ref="E492">INDEX(municipalities!B:B, MATCH(D492,municipalities!C:C,0),0)</f>
        <v>GM1676</v>
      </c>
      <c r="G492">
        <v>2014</v>
      </c>
      <c r="H492" cm="1">
        <f t="array" ref="H492">_xlfn.IFNA(INDEX(professionalization_strategies!G:G,MATCH(professionalization!$A492,professionalization_strategies!$A:$A,0),0),-99999)</f>
        <v>1</v>
      </c>
    </row>
    <row r="493" spans="1:8">
      <c r="A493" t="s">
        <v>1186</v>
      </c>
      <c r="B493" t="s">
        <v>353</v>
      </c>
      <c r="C493" t="s">
        <v>367</v>
      </c>
      <c r="D493" t="s">
        <v>387</v>
      </c>
      <c r="E493" t="str" cm="1">
        <f t="array" ref="E493">INDEX(municipalities!B:B, MATCH(D493,municipalities!C:C,0),0)</f>
        <v>GM1978</v>
      </c>
      <c r="F493" t="s">
        <v>1185</v>
      </c>
      <c r="G493">
        <v>2019</v>
      </c>
      <c r="H493" cm="1">
        <f t="array" ref="H493">_xlfn.IFNA(INDEX(professionalization_strategies!G:G,MATCH(professionalization!$A493,professionalization_strategies!$A:$A,0),0),-99999)</f>
        <v>2</v>
      </c>
    </row>
    <row r="494" spans="1:8">
      <c r="A494" t="s">
        <v>1187</v>
      </c>
      <c r="B494" t="s">
        <v>353</v>
      </c>
      <c r="C494" t="s">
        <v>367</v>
      </c>
      <c r="D494" t="s">
        <v>368</v>
      </c>
      <c r="E494" t="str" cm="1">
        <f t="array" ref="E494">INDEX(municipalities!B:B, MATCH(D494,municipalities!C:C,0),0)</f>
        <v>GM0512</v>
      </c>
      <c r="G494">
        <v>2013</v>
      </c>
      <c r="H494" cm="1">
        <f t="array" ref="H494">_xlfn.IFNA(INDEX(professionalization_strategies!G:G,MATCH(professionalization!$A494,professionalization_strategies!$A:$A,0),0),-99999)</f>
        <v>1</v>
      </c>
    </row>
    <row r="495" spans="1:8">
      <c r="A495" t="s">
        <v>1188</v>
      </c>
      <c r="B495" t="s">
        <v>353</v>
      </c>
      <c r="C495" t="s">
        <v>354</v>
      </c>
      <c r="D495" t="s">
        <v>389</v>
      </c>
      <c r="E495" t="str" cm="1">
        <f t="array" ref="E495">INDEX(municipalities!B:B, MATCH(D495,municipalities!C:C,0),0)</f>
        <v>GM0569</v>
      </c>
      <c r="F495" t="s">
        <v>390</v>
      </c>
      <c r="G495">
        <v>2018</v>
      </c>
      <c r="H495" cm="1">
        <f t="array" ref="H495">_xlfn.IFNA(INDEX(professionalization_strategies!G:G,MATCH(professionalization!$A495,professionalization_strategies!$A:$A,0),0),-99999)</f>
        <v>0</v>
      </c>
    </row>
    <row r="496" spans="1:8">
      <c r="A496" t="s">
        <v>1189</v>
      </c>
      <c r="B496" t="s">
        <v>353</v>
      </c>
      <c r="C496" t="s">
        <v>364</v>
      </c>
      <c r="D496" t="s">
        <v>365</v>
      </c>
      <c r="E496" t="str" cm="1">
        <f t="array" ref="E496">INDEX(municipalities!B:B, MATCH(D496,municipalities!C:C,0),0)</f>
        <v>GM0505</v>
      </c>
      <c r="G496">
        <v>2014</v>
      </c>
      <c r="H496" cm="1">
        <f t="array" ref="H496">_xlfn.IFNA(INDEX(professionalization_strategies!G:G,MATCH(professionalization!$A496,professionalization_strategies!$A:$A,0),0),-99999)</f>
        <v>3</v>
      </c>
    </row>
    <row r="497" spans="1:8">
      <c r="A497" t="s">
        <v>1190</v>
      </c>
      <c r="B497" t="s">
        <v>353</v>
      </c>
      <c r="C497" t="s">
        <v>372</v>
      </c>
      <c r="D497" t="s">
        <v>372</v>
      </c>
      <c r="E497" t="str" cm="1">
        <f t="array" ref="E497">INDEX(municipalities!B:B, MATCH(D497,municipalities!C:C,0),0)</f>
        <v>GM1963</v>
      </c>
      <c r="F497" t="s">
        <v>373</v>
      </c>
      <c r="G497">
        <v>2010</v>
      </c>
      <c r="H497" cm="1">
        <f t="array" ref="H497">_xlfn.IFNA(INDEX(professionalization_strategies!G:G,MATCH(professionalization!$A497,professionalization_strategies!$A:$A,0),0),-99999)</f>
        <v>-99999</v>
      </c>
    </row>
    <row r="498" spans="1:8">
      <c r="A498" t="s">
        <v>1191</v>
      </c>
      <c r="B498" t="s">
        <v>353</v>
      </c>
      <c r="C498" t="s">
        <v>366</v>
      </c>
      <c r="D498" t="s">
        <v>366</v>
      </c>
      <c r="E498" t="str" cm="1">
        <f t="array" ref="E498">INDEX(municipalities!B:B, MATCH(D498,municipalities!C:C,0),0)</f>
        <v>GM1924</v>
      </c>
      <c r="F498" t="s">
        <v>503</v>
      </c>
      <c r="G498">
        <v>1989</v>
      </c>
      <c r="H498" cm="1">
        <f t="array" ref="H498">_xlfn.IFNA(INDEX(professionalization_strategies!G:G,MATCH(professionalization!$A498,professionalization_strategies!$A:$A,0),0),-99999)</f>
        <v>2</v>
      </c>
    </row>
    <row r="499" spans="1:8">
      <c r="A499" t="s">
        <v>1194</v>
      </c>
      <c r="B499" t="s">
        <v>353</v>
      </c>
      <c r="C499" t="s">
        <v>359</v>
      </c>
      <c r="D499" t="s">
        <v>1192</v>
      </c>
      <c r="E499" t="str" cm="1">
        <f t="array" ref="E499">INDEX(municipalities!B:B, MATCH(D499,municipalities!C:C,0),0)</f>
        <v>GM1992</v>
      </c>
      <c r="F499" t="s">
        <v>1193</v>
      </c>
      <c r="G499">
        <v>2017</v>
      </c>
      <c r="H499" cm="1">
        <f t="array" ref="H499">_xlfn.IFNA(INDEX(professionalization_strategies!G:G,MATCH(professionalization!$A499,professionalization_strategies!$A:$A,0),0),-99999)</f>
        <v>2</v>
      </c>
    </row>
    <row r="500" spans="1:8">
      <c r="A500" t="s">
        <v>1196</v>
      </c>
      <c r="B500" t="s">
        <v>353</v>
      </c>
      <c r="C500" t="s">
        <v>359</v>
      </c>
      <c r="D500" t="s">
        <v>472</v>
      </c>
      <c r="E500" t="str" cm="1">
        <f t="array" ref="E500">INDEX(municipalities!B:B, MATCH(D500,municipalities!C:C,0),0)</f>
        <v>GM0613</v>
      </c>
      <c r="F500" t="s">
        <v>1195</v>
      </c>
      <c r="G500">
        <v>2023</v>
      </c>
      <c r="H500" cm="1">
        <f t="array" ref="H500">_xlfn.IFNA(INDEX(professionalization_strategies!G:G,MATCH(professionalization!$A500,professionalization_strategies!$A:$A,0),0),-99999)</f>
        <v>-99999</v>
      </c>
    </row>
    <row r="501" spans="1:8">
      <c r="A501" t="s">
        <v>1197</v>
      </c>
      <c r="B501" t="s">
        <v>353</v>
      </c>
      <c r="C501" t="s">
        <v>359</v>
      </c>
      <c r="D501" t="s">
        <v>472</v>
      </c>
      <c r="E501" t="str" cm="1">
        <f t="array" ref="E501">INDEX(municipalities!B:B, MATCH(D501,municipalities!C:C,0),0)</f>
        <v>GM0613</v>
      </c>
      <c r="F501" t="s">
        <v>473</v>
      </c>
      <c r="G501">
        <v>2018</v>
      </c>
      <c r="H501" cm="1">
        <f t="array" ref="H501">_xlfn.IFNA(INDEX(professionalization_strategies!G:G,MATCH(professionalization!$A501,professionalization_strategies!$A:$A,0),0),-99999)</f>
        <v>1</v>
      </c>
    </row>
    <row r="502" spans="1:8">
      <c r="A502" t="s">
        <v>1198</v>
      </c>
      <c r="B502" t="s">
        <v>353</v>
      </c>
      <c r="C502" t="s">
        <v>359</v>
      </c>
      <c r="D502" t="s">
        <v>402</v>
      </c>
      <c r="E502" t="str" cm="1">
        <f t="array" ref="E502">INDEX(municipalities!B:B, MATCH(D502,municipalities!C:C,0),0)</f>
        <v>GM0622</v>
      </c>
      <c r="G502">
        <v>2016</v>
      </c>
      <c r="H502" cm="1">
        <f t="array" ref="H502">_xlfn.IFNA(INDEX(professionalization_strategies!G:G,MATCH(professionalization!$A502,professionalization_strategies!$A:$A,0),0),-99999)</f>
        <v>-99999</v>
      </c>
    </row>
    <row r="503" spans="1:8">
      <c r="A503" t="s">
        <v>1199</v>
      </c>
      <c r="B503" t="s">
        <v>353</v>
      </c>
      <c r="C503" t="s">
        <v>359</v>
      </c>
      <c r="D503" t="s">
        <v>399</v>
      </c>
      <c r="E503" t="str" cm="1">
        <f t="array" ref="E503">INDEX(municipalities!B:B, MATCH(D503,municipalities!C:C,0),0)</f>
        <v>GM0606</v>
      </c>
      <c r="G503">
        <v>2013</v>
      </c>
      <c r="H503" cm="1">
        <f t="array" ref="H503">_xlfn.IFNA(INDEX(professionalization_strategies!G:G,MATCH(professionalization!$A503,professionalization_strategies!$A:$A,0),0),-99999)</f>
        <v>2</v>
      </c>
    </row>
    <row r="504" spans="1:8">
      <c r="A504" t="s">
        <v>1200</v>
      </c>
      <c r="B504" t="s">
        <v>353</v>
      </c>
      <c r="C504" t="s">
        <v>359</v>
      </c>
      <c r="D504" t="s">
        <v>396</v>
      </c>
      <c r="E504" t="str" cm="1">
        <f t="array" ref="E504">INDEX(municipalities!B:B, MATCH(D504,municipalities!C:C,0),0)</f>
        <v>GM0599</v>
      </c>
      <c r="G504">
        <v>2021</v>
      </c>
      <c r="H504" cm="1">
        <f t="array" ref="H504">_xlfn.IFNA(INDEX(professionalization_strategies!G:G,MATCH(professionalization!$A504,professionalization_strategies!$A:$A,0),0),-99999)</f>
        <v>0</v>
      </c>
    </row>
    <row r="505" spans="1:8">
      <c r="A505" t="s">
        <v>1201</v>
      </c>
      <c r="B505" t="s">
        <v>353</v>
      </c>
      <c r="C505" t="s">
        <v>359</v>
      </c>
      <c r="D505" t="s">
        <v>396</v>
      </c>
      <c r="E505" t="str" cm="1">
        <f t="array" ref="E505">INDEX(municipalities!B:B, MATCH(D505,municipalities!C:C,0),0)</f>
        <v>GM0599</v>
      </c>
      <c r="G505">
        <v>2019</v>
      </c>
      <c r="H505" cm="1">
        <f t="array" ref="H505">_xlfn.IFNA(INDEX(professionalization_strategies!G:G,MATCH(professionalization!$A505,professionalization_strategies!$A:$A,0),0),-99999)</f>
        <v>-99999</v>
      </c>
    </row>
    <row r="506" spans="1:8">
      <c r="A506" t="s">
        <v>1202</v>
      </c>
      <c r="B506" t="s">
        <v>353</v>
      </c>
      <c r="C506" t="s">
        <v>359</v>
      </c>
      <c r="D506" t="s">
        <v>396</v>
      </c>
      <c r="E506" t="str" cm="1">
        <f t="array" ref="E506">INDEX(municipalities!B:B, MATCH(D506,municipalities!C:C,0),0)</f>
        <v>GM0599</v>
      </c>
      <c r="F506" t="s">
        <v>398</v>
      </c>
      <c r="G506">
        <v>2019</v>
      </c>
      <c r="H506" cm="1">
        <f t="array" ref="H506">_xlfn.IFNA(INDEX(professionalization_strategies!G:G,MATCH(professionalization!$A506,professionalization_strategies!$A:$A,0),0),-99999)</f>
        <v>2</v>
      </c>
    </row>
    <row r="507" spans="1:8">
      <c r="A507" t="s">
        <v>1204</v>
      </c>
      <c r="B507" t="s">
        <v>353</v>
      </c>
      <c r="C507" t="s">
        <v>359</v>
      </c>
      <c r="D507" t="s">
        <v>396</v>
      </c>
      <c r="E507" t="str" cm="1">
        <f t="array" ref="E507">INDEX(municipalities!B:B, MATCH(D507,municipalities!C:C,0),0)</f>
        <v>GM0599</v>
      </c>
      <c r="F507" t="s">
        <v>1203</v>
      </c>
      <c r="G507">
        <v>2014</v>
      </c>
      <c r="H507" cm="1">
        <f t="array" ref="H507">_xlfn.IFNA(INDEX(professionalization_strategies!G:G,MATCH(professionalization!$A507,professionalization_strategies!$A:$A,0),0),-99999)</f>
        <v>2</v>
      </c>
    </row>
    <row r="508" spans="1:8">
      <c r="A508" t="s">
        <v>1205</v>
      </c>
      <c r="B508" t="s">
        <v>353</v>
      </c>
      <c r="C508" t="s">
        <v>359</v>
      </c>
      <c r="D508" t="s">
        <v>396</v>
      </c>
      <c r="E508" t="str" cm="1">
        <f t="array" ref="E508">INDEX(municipalities!B:B, MATCH(D508,municipalities!C:C,0),0)</f>
        <v>GM0599</v>
      </c>
      <c r="G508">
        <v>2023</v>
      </c>
      <c r="H508" cm="1">
        <f t="array" ref="H508">_xlfn.IFNA(INDEX(professionalization_strategies!G:G,MATCH(professionalization!$A508,professionalization_strategies!$A:$A,0),0),-99999)</f>
        <v>-99999</v>
      </c>
    </row>
    <row r="509" spans="1:8">
      <c r="A509" t="s">
        <v>1206</v>
      </c>
      <c r="B509" t="s">
        <v>353</v>
      </c>
      <c r="C509" t="s">
        <v>359</v>
      </c>
      <c r="D509" t="s">
        <v>396</v>
      </c>
      <c r="E509" t="str" cm="1">
        <f t="array" ref="E509">INDEX(municipalities!B:B, MATCH(D509,municipalities!C:C,0),0)</f>
        <v>GM0599</v>
      </c>
      <c r="G509">
        <v>2022</v>
      </c>
      <c r="H509" cm="1">
        <f t="array" ref="H509">_xlfn.IFNA(INDEX(professionalization_strategies!G:G,MATCH(professionalization!$A509,professionalization_strategies!$A:$A,0),0),-99999)</f>
        <v>-99999</v>
      </c>
    </row>
    <row r="510" spans="1:8">
      <c r="A510" t="s">
        <v>1207</v>
      </c>
      <c r="B510" t="s">
        <v>353</v>
      </c>
      <c r="C510" t="s">
        <v>359</v>
      </c>
      <c r="D510" t="s">
        <v>394</v>
      </c>
      <c r="E510" t="str" cm="1">
        <f t="array" ref="E510">INDEX(municipalities!B:B, MATCH(D510,municipalities!C:C,0),0)</f>
        <v>GM0597</v>
      </c>
      <c r="G510">
        <v>2015</v>
      </c>
      <c r="H510" cm="1">
        <f t="array" ref="H510">_xlfn.IFNA(INDEX(professionalization_strategies!G:G,MATCH(professionalization!$A510,professionalization_strategies!$A:$A,0),0),-99999)</f>
        <v>2</v>
      </c>
    </row>
    <row r="511" spans="1:8">
      <c r="A511" t="s">
        <v>1209</v>
      </c>
      <c r="B511" t="s">
        <v>353</v>
      </c>
      <c r="C511" t="s">
        <v>367</v>
      </c>
      <c r="D511" t="s">
        <v>387</v>
      </c>
      <c r="E511" t="str" cm="1">
        <f t="array" ref="E511">INDEX(municipalities!B:B, MATCH(D511,municipalities!C:C,0),0)</f>
        <v>GM1978</v>
      </c>
      <c r="F511" t="s">
        <v>1208</v>
      </c>
      <c r="G511">
        <v>2019</v>
      </c>
      <c r="H511" cm="1">
        <f t="array" ref="H511">_xlfn.IFNA(INDEX(professionalization_strategies!G:G,MATCH(professionalization!$A511,professionalization_strategies!$A:$A,0),0),-99999)</f>
        <v>1</v>
      </c>
    </row>
    <row r="512" spans="1:8">
      <c r="A512" t="s">
        <v>1210</v>
      </c>
      <c r="B512" t="s">
        <v>353</v>
      </c>
      <c r="C512" t="s">
        <v>367</v>
      </c>
      <c r="D512" t="s">
        <v>387</v>
      </c>
      <c r="E512" t="str" cm="1">
        <f t="array" ref="E512">INDEX(municipalities!B:B, MATCH(D512,municipalities!C:C,0),0)</f>
        <v>GM1978</v>
      </c>
      <c r="F512" t="s">
        <v>432</v>
      </c>
      <c r="G512">
        <v>2022</v>
      </c>
      <c r="H512" cm="1">
        <f t="array" ref="H512">_xlfn.IFNA(INDEX(professionalization_strategies!G:G,MATCH(professionalization!$A512,professionalization_strategies!$A:$A,0),0),-99999)</f>
        <v>-99999</v>
      </c>
    </row>
    <row r="513" spans="1:8">
      <c r="A513" t="s">
        <v>1211</v>
      </c>
      <c r="B513" t="s">
        <v>353</v>
      </c>
      <c r="C513" t="s">
        <v>359</v>
      </c>
      <c r="D513" t="s">
        <v>377</v>
      </c>
      <c r="E513" t="str" cm="1">
        <f t="array" ref="E513">INDEX(municipalities!B:B, MATCH(D513,municipalities!C:C,0),0)</f>
        <v>GM0542</v>
      </c>
      <c r="G513">
        <v>2020</v>
      </c>
      <c r="H513" cm="1">
        <f t="array" ref="H513">_xlfn.IFNA(INDEX(professionalization_strategies!G:G,MATCH(professionalization!$A513,professionalization_strategies!$A:$A,0),0),-99999)</f>
        <v>1</v>
      </c>
    </row>
    <row r="514" spans="1:8">
      <c r="A514" t="s">
        <v>1212</v>
      </c>
      <c r="B514" t="s">
        <v>353</v>
      </c>
      <c r="C514" t="s">
        <v>359</v>
      </c>
      <c r="D514" t="s">
        <v>360</v>
      </c>
      <c r="E514" t="str" cm="1">
        <f t="array" ref="E514">INDEX(municipalities!B:B, MATCH(D514,municipalities!C:C,0),0)</f>
        <v>GM0502</v>
      </c>
      <c r="G514">
        <v>2018</v>
      </c>
      <c r="H514" cm="1">
        <f t="array" ref="H514">_xlfn.IFNA(INDEX(professionalization_strategies!G:G,MATCH(professionalization!$A514,professionalization_strategies!$A:$A,0),0),-99999)</f>
        <v>1</v>
      </c>
    </row>
    <row r="515" spans="1:8">
      <c r="A515" t="s">
        <v>1213</v>
      </c>
      <c r="B515" t="s">
        <v>353</v>
      </c>
      <c r="C515" t="s">
        <v>356</v>
      </c>
      <c r="D515" t="s">
        <v>378</v>
      </c>
      <c r="E515" t="str" cm="1">
        <f t="array" ref="E515">INDEX(municipalities!B:B, MATCH(D515,municipalities!C:C,0),0)</f>
        <v>GM1931</v>
      </c>
      <c r="F515" t="s">
        <v>379</v>
      </c>
      <c r="G515">
        <v>2014</v>
      </c>
      <c r="H515" cm="1">
        <f t="array" ref="H515">_xlfn.IFNA(INDEX(professionalization_strategies!G:G,MATCH(professionalization!$A515,professionalization_strategies!$A:$A,0),0),-99999)</f>
        <v>-99999</v>
      </c>
    </row>
    <row r="516" spans="1:8">
      <c r="A516" t="s">
        <v>1214</v>
      </c>
      <c r="B516" t="s">
        <v>353</v>
      </c>
      <c r="C516" t="s">
        <v>356</v>
      </c>
      <c r="D516" t="s">
        <v>357</v>
      </c>
      <c r="E516" t="str" cm="1">
        <f t="array" ref="E516">INDEX(municipalities!B:B, MATCH(D516,municipalities!C:C,0),0)</f>
        <v>GM1901</v>
      </c>
      <c r="F516" t="s">
        <v>358</v>
      </c>
      <c r="G516">
        <v>2018</v>
      </c>
      <c r="H516" cm="1">
        <f t="array" ref="H516">_xlfn.IFNA(INDEX(professionalization_strategies!G:G,MATCH(professionalization!$A516,professionalization_strategies!$A:$A,0),0),-99999)</f>
        <v>2</v>
      </c>
    </row>
    <row r="517" spans="1:8">
      <c r="A517" t="s">
        <v>1215</v>
      </c>
      <c r="B517" t="s">
        <v>353</v>
      </c>
      <c r="C517" t="s">
        <v>356</v>
      </c>
      <c r="D517" t="s">
        <v>369</v>
      </c>
      <c r="E517" t="str" cm="1">
        <f t="array" ref="E517">INDEX(municipalities!B:B, MATCH(D517,municipalities!C:C,0),0)</f>
        <v>GM0513</v>
      </c>
      <c r="G517">
        <v>2021</v>
      </c>
      <c r="H517" cm="1">
        <f t="array" ref="H517">_xlfn.IFNA(INDEX(professionalization_strategies!G:G,MATCH(professionalization!$A517,professionalization_strategies!$A:$A,0),0),-99999)</f>
        <v>2</v>
      </c>
    </row>
    <row r="518" spans="1:8">
      <c r="A518" t="s">
        <v>1216</v>
      </c>
      <c r="B518" t="s">
        <v>353</v>
      </c>
      <c r="C518" t="s">
        <v>356</v>
      </c>
      <c r="D518" t="s">
        <v>369</v>
      </c>
      <c r="E518" t="str" cm="1">
        <f t="array" ref="E518">INDEX(municipalities!B:B, MATCH(D518,municipalities!C:C,0),0)</f>
        <v>GM0513</v>
      </c>
      <c r="G518">
        <v>2015</v>
      </c>
      <c r="H518" cm="1">
        <f t="array" ref="H518">_xlfn.IFNA(INDEX(professionalization_strategies!G:G,MATCH(professionalization!$A518,professionalization_strategies!$A:$A,0),0),-99999)</f>
        <v>-99999</v>
      </c>
    </row>
    <row r="519" spans="1:8">
      <c r="A519" t="s">
        <v>1218</v>
      </c>
      <c r="B519" t="s">
        <v>353</v>
      </c>
      <c r="C519" t="s">
        <v>356</v>
      </c>
      <c r="D519" t="s">
        <v>1217</v>
      </c>
      <c r="E519" t="str" cm="1">
        <f t="array" ref="E519">INDEX(municipalities!B:B, MATCH(D519,municipalities!C:C,0),0)</f>
        <v>GM0627</v>
      </c>
      <c r="G519">
        <v>2019</v>
      </c>
      <c r="H519" cm="1">
        <f t="array" ref="H519">_xlfn.IFNA(INDEX(professionalization_strategies!G:G,MATCH(professionalization!$A519,professionalization_strategies!$A:$A,0),0),-99999)</f>
        <v>-99999</v>
      </c>
    </row>
    <row r="520" spans="1:8">
      <c r="A520" t="s">
        <v>1219</v>
      </c>
      <c r="B520" t="s">
        <v>353</v>
      </c>
      <c r="C520" t="s">
        <v>359</v>
      </c>
      <c r="D520" t="s">
        <v>406</v>
      </c>
      <c r="E520" t="str" cm="1">
        <f t="array" ref="E520">INDEX(municipalities!B:B, MATCH(D520,municipalities!C:C,0),0)</f>
        <v>GM0637</v>
      </c>
      <c r="G520">
        <v>2014</v>
      </c>
      <c r="H520" cm="1">
        <f t="array" ref="H520">_xlfn.IFNA(INDEX(professionalization_strategies!G:G,MATCH(professionalization!$A520,professionalization_strategies!$A:$A,0),0),-99999)</f>
        <v>1</v>
      </c>
    </row>
    <row r="521" spans="1:8">
      <c r="A521" t="s">
        <v>1220</v>
      </c>
      <c r="B521" t="s">
        <v>353</v>
      </c>
      <c r="C521" t="s">
        <v>359</v>
      </c>
      <c r="D521" t="s">
        <v>380</v>
      </c>
      <c r="E521" t="str" cm="1">
        <f t="array" ref="E521">INDEX(municipalities!B:B, MATCH(D521,municipalities!C:C,0),0)</f>
        <v>GM1621</v>
      </c>
      <c r="F521" t="s">
        <v>381</v>
      </c>
      <c r="G521">
        <v>2016</v>
      </c>
      <c r="H521" cm="1">
        <f t="array" ref="H521">_xlfn.IFNA(INDEX(professionalization_strategies!G:G,MATCH(professionalization!$A521,professionalization_strategies!$A:$A,0),0),-99999)</f>
        <v>-99999</v>
      </c>
    </row>
    <row r="522" spans="1:8">
      <c r="A522" t="s">
        <v>1221</v>
      </c>
      <c r="B522" t="s">
        <v>353</v>
      </c>
      <c r="C522" t="s">
        <v>359</v>
      </c>
      <c r="D522" t="s">
        <v>393</v>
      </c>
      <c r="E522" t="str" cm="1">
        <f t="array" ref="E522">INDEX(municipalities!B:B, MATCH(D522,municipalities!C:C,0),0)</f>
        <v>GM1926</v>
      </c>
      <c r="G522">
        <v>2018</v>
      </c>
      <c r="H522" cm="1">
        <f t="array" ref="H522">_xlfn.IFNA(INDEX(professionalization_strategies!G:G,MATCH(professionalization!$A522,professionalization_strategies!$A:$A,0),0),-99999)</f>
        <v>2</v>
      </c>
    </row>
    <row r="523" spans="1:8">
      <c r="A523" t="s">
        <v>1222</v>
      </c>
      <c r="B523" t="s">
        <v>353</v>
      </c>
      <c r="C523" t="s">
        <v>359</v>
      </c>
      <c r="D523" t="s">
        <v>386</v>
      </c>
      <c r="E523" t="str" cm="1">
        <f t="array" ref="E523">INDEX(municipalities!B:B, MATCH(D523,municipalities!C:C,0),0)</f>
        <v>GM1842</v>
      </c>
      <c r="G523">
        <v>2018</v>
      </c>
      <c r="H523" cm="1">
        <f t="array" ref="H523">_xlfn.IFNA(INDEX(professionalization_strategies!G:G,MATCH(professionalization!$A523,professionalization_strategies!$A:$A,0),0),-99999)</f>
        <v>-99999</v>
      </c>
    </row>
    <row r="524" spans="1:8">
      <c r="A524" t="s">
        <v>1223</v>
      </c>
      <c r="B524" t="s">
        <v>353</v>
      </c>
      <c r="C524" t="s">
        <v>359</v>
      </c>
      <c r="D524" t="s">
        <v>361</v>
      </c>
      <c r="E524" t="str" cm="1">
        <f t="array" ref="E524">INDEX(municipalities!B:B, MATCH(D524,municipalities!C:C,0),0)</f>
        <v>GM0503</v>
      </c>
      <c r="G524">
        <v>2017</v>
      </c>
      <c r="H524" cm="1">
        <f t="array" ref="H524">_xlfn.IFNA(INDEX(professionalization_strategies!G:G,MATCH(professionalization!$A524,professionalization_strategies!$A:$A,0),0),-99999)</f>
        <v>2</v>
      </c>
    </row>
    <row r="525" spans="1:8" ht="15">
      <c r="A525" t="s">
        <v>1224</v>
      </c>
      <c r="B525" t="s">
        <v>353</v>
      </c>
      <c r="C525" t="s">
        <v>359</v>
      </c>
      <c r="D525" s="1" t="s">
        <v>1427</v>
      </c>
      <c r="E525" t="str" cm="1">
        <f t="array" ref="E525">INDEX(municipalities!B:B, MATCH(D525,municipalities!C:C,0),0)</f>
        <v>GM0518</v>
      </c>
      <c r="G525">
        <v>2011</v>
      </c>
      <c r="H525" cm="1">
        <f t="array" ref="H525">_xlfn.IFNA(INDEX(professionalization_strategies!G:G,MATCH(professionalization!$A525,professionalization_strategies!$A:$A,0),0),-99999)</f>
        <v>-99999</v>
      </c>
    </row>
    <row r="526" spans="1:8" ht="15">
      <c r="A526" t="s">
        <v>1226</v>
      </c>
      <c r="B526" t="s">
        <v>353</v>
      </c>
      <c r="C526" t="s">
        <v>359</v>
      </c>
      <c r="D526" s="1" t="s">
        <v>1427</v>
      </c>
      <c r="E526" t="str" cm="1">
        <f t="array" ref="E526">INDEX(municipalities!B:B, MATCH(D526,municipalities!C:C,0),0)</f>
        <v>GM0518</v>
      </c>
      <c r="F526" t="s">
        <v>1225</v>
      </c>
      <c r="G526">
        <v>2023</v>
      </c>
      <c r="H526" cm="1">
        <f t="array" ref="H526">_xlfn.IFNA(INDEX(professionalization_strategies!G:G,MATCH(professionalization!$A526,professionalization_strategies!$A:$A,0),0),-99999)</f>
        <v>-99999</v>
      </c>
    </row>
    <row r="527" spans="1:8" ht="15">
      <c r="A527" t="s">
        <v>1227</v>
      </c>
      <c r="B527" t="s">
        <v>353</v>
      </c>
      <c r="C527" t="s">
        <v>359</v>
      </c>
      <c r="D527" s="1" t="s">
        <v>1427</v>
      </c>
      <c r="E527" t="str" cm="1">
        <f t="array" ref="E527">INDEX(municipalities!B:B, MATCH(D527,municipalities!C:C,0),0)</f>
        <v>GM0518</v>
      </c>
      <c r="G527">
        <v>2021</v>
      </c>
      <c r="H527" cm="1">
        <f t="array" ref="H527">_xlfn.IFNA(INDEX(professionalization_strategies!G:G,MATCH(professionalization!$A527,professionalization_strategies!$A:$A,0),0),-99999)</f>
        <v>-99999</v>
      </c>
    </row>
    <row r="528" spans="1:8" ht="15">
      <c r="A528" t="s">
        <v>1229</v>
      </c>
      <c r="B528" t="s">
        <v>353</v>
      </c>
      <c r="C528" t="s">
        <v>359</v>
      </c>
      <c r="D528" s="1" t="s">
        <v>1427</v>
      </c>
      <c r="E528" t="str" cm="1">
        <f t="array" ref="E528">INDEX(municipalities!B:B, MATCH(D528,municipalities!C:C,0),0)</f>
        <v>GM0518</v>
      </c>
      <c r="F528" t="s">
        <v>1228</v>
      </c>
      <c r="G528">
        <v>2013</v>
      </c>
      <c r="H528" cm="1">
        <f t="array" ref="H528">_xlfn.IFNA(INDEX(professionalization_strategies!G:G,MATCH(professionalization!$A528,professionalization_strategies!$A:$A,0),0),-99999)</f>
        <v>2</v>
      </c>
    </row>
    <row r="529" spans="1:8" ht="15">
      <c r="A529" t="s">
        <v>1231</v>
      </c>
      <c r="B529" t="s">
        <v>353</v>
      </c>
      <c r="C529" t="s">
        <v>359</v>
      </c>
      <c r="D529" s="1" t="s">
        <v>1427</v>
      </c>
      <c r="E529" t="str" cm="1">
        <f t="array" ref="E529">INDEX(municipalities!B:B, MATCH(D529,municipalities!C:C,0),0)</f>
        <v>GM0518</v>
      </c>
      <c r="F529" t="s">
        <v>1230</v>
      </c>
      <c r="G529">
        <v>2009</v>
      </c>
      <c r="H529" cm="1">
        <f t="array" ref="H529">_xlfn.IFNA(INDEX(professionalization_strategies!G:G,MATCH(professionalization!$A529,professionalization_strategies!$A:$A,0),0),-99999)</f>
        <v>2</v>
      </c>
    </row>
    <row r="530" spans="1:8">
      <c r="A530" t="s">
        <v>1232</v>
      </c>
      <c r="B530" t="s">
        <v>353</v>
      </c>
      <c r="C530" t="s">
        <v>359</v>
      </c>
      <c r="D530" t="s">
        <v>396</v>
      </c>
      <c r="E530" t="str" cm="1">
        <f t="array" ref="E530">INDEX(municipalities!B:B, MATCH(D530,municipalities!C:C,0),0)</f>
        <v>GM0599</v>
      </c>
      <c r="G530">
        <v>2017</v>
      </c>
      <c r="H530" cm="1">
        <f t="array" ref="H530">_xlfn.IFNA(INDEX(professionalization_strategies!G:G,MATCH(professionalization!$A530,professionalization_strategies!$A:$A,0),0),-99999)</f>
        <v>3</v>
      </c>
    </row>
    <row r="531" spans="1:8" ht="15">
      <c r="A531" t="s">
        <v>1233</v>
      </c>
      <c r="B531" t="s">
        <v>353</v>
      </c>
      <c r="C531" t="s">
        <v>359</v>
      </c>
      <c r="D531" s="1" t="s">
        <v>1427</v>
      </c>
      <c r="E531" t="str" cm="1">
        <f t="array" ref="E531">INDEX(municipalities!B:B, MATCH(D531,municipalities!C:C,0),0)</f>
        <v>GM0518</v>
      </c>
      <c r="G531">
        <v>2019</v>
      </c>
      <c r="H531" cm="1">
        <f t="array" ref="H531">_xlfn.IFNA(INDEX(professionalization_strategies!G:G,MATCH(professionalization!$A531,professionalization_strategies!$A:$A,0),0),-99999)</f>
        <v>-99999</v>
      </c>
    </row>
    <row r="532" spans="1:8" ht="15">
      <c r="A532" t="s">
        <v>1234</v>
      </c>
      <c r="B532" t="s">
        <v>353</v>
      </c>
      <c r="C532" t="s">
        <v>359</v>
      </c>
      <c r="D532" s="1" t="s">
        <v>1427</v>
      </c>
      <c r="E532" t="str" cm="1">
        <f t="array" ref="E532">INDEX(municipalities!B:B, MATCH(D532,municipalities!C:C,0),0)</f>
        <v>GM0518</v>
      </c>
      <c r="G532">
        <v>2018</v>
      </c>
      <c r="H532" cm="1">
        <f t="array" ref="H532">_xlfn.IFNA(INDEX(professionalization_strategies!G:G,MATCH(professionalization!$A532,professionalization_strategies!$A:$A,0),0),-99999)</f>
        <v>1</v>
      </c>
    </row>
    <row r="533" spans="1:8" ht="15">
      <c r="A533" t="s">
        <v>1236</v>
      </c>
      <c r="B533" t="s">
        <v>353</v>
      </c>
      <c r="C533" t="s">
        <v>359</v>
      </c>
      <c r="D533" s="1" t="s">
        <v>1427</v>
      </c>
      <c r="E533" t="str" cm="1">
        <f t="array" ref="E533">INDEX(municipalities!B:B, MATCH(D533,municipalities!C:C,0),0)</f>
        <v>GM0518</v>
      </c>
      <c r="F533" t="s">
        <v>1235</v>
      </c>
      <c r="G533">
        <v>2015</v>
      </c>
      <c r="H533" cm="1">
        <f t="array" ref="H533">_xlfn.IFNA(INDEX(professionalization_strategies!G:G,MATCH(professionalization!$A533,professionalization_strategies!$A:$A,0),0),-99999)</f>
        <v>1</v>
      </c>
    </row>
    <row r="534" spans="1:8" ht="15">
      <c r="A534" t="s">
        <v>1237</v>
      </c>
      <c r="B534" t="s">
        <v>353</v>
      </c>
      <c r="C534" t="s">
        <v>359</v>
      </c>
      <c r="D534" s="1" t="s">
        <v>1427</v>
      </c>
      <c r="E534" t="str" cm="1">
        <f t="array" ref="E534">INDEX(municipalities!B:B, MATCH(D534,municipalities!C:C,0),0)</f>
        <v>GM0518</v>
      </c>
      <c r="G534">
        <v>2014</v>
      </c>
      <c r="H534" cm="1">
        <f t="array" ref="H534">_xlfn.IFNA(INDEX(professionalization_strategies!G:G,MATCH(professionalization!$A534,professionalization_strategies!$A:$A,0),0),-99999)</f>
        <v>1</v>
      </c>
    </row>
    <row r="535" spans="1:8" ht="15">
      <c r="A535" t="s">
        <v>1238</v>
      </c>
      <c r="B535" t="s">
        <v>353</v>
      </c>
      <c r="C535" t="s">
        <v>359</v>
      </c>
      <c r="D535" s="1" t="s">
        <v>1427</v>
      </c>
      <c r="E535" t="str" cm="1">
        <f t="array" ref="E535">INDEX(municipalities!B:B, MATCH(D535,municipalities!C:C,0),0)</f>
        <v>GM0518</v>
      </c>
      <c r="G535">
        <v>2021</v>
      </c>
      <c r="H535" cm="1">
        <f t="array" ref="H535">_xlfn.IFNA(INDEX(professionalization_strategies!G:G,MATCH(professionalization!$A535,professionalization_strategies!$A:$A,0),0),-99999)</f>
        <v>1</v>
      </c>
    </row>
    <row r="536" spans="1:8" ht="15">
      <c r="A536" t="s">
        <v>1239</v>
      </c>
      <c r="B536" t="s">
        <v>353</v>
      </c>
      <c r="C536" t="s">
        <v>359</v>
      </c>
      <c r="D536" s="1" t="s">
        <v>1427</v>
      </c>
      <c r="E536" t="str" cm="1">
        <f t="array" ref="E536">INDEX(municipalities!B:B, MATCH(D536,municipalities!C:C,0),0)</f>
        <v>GM0518</v>
      </c>
      <c r="G536">
        <v>2018</v>
      </c>
      <c r="H536" cm="1">
        <f t="array" ref="H536">_xlfn.IFNA(INDEX(professionalization_strategies!G:G,MATCH(professionalization!$A536,professionalization_strategies!$A:$A,0),0),-99999)</f>
        <v>2</v>
      </c>
    </row>
    <row r="537" spans="1:8" ht="15">
      <c r="A537" t="s">
        <v>1241</v>
      </c>
      <c r="B537" t="s">
        <v>353</v>
      </c>
      <c r="C537" t="s">
        <v>359</v>
      </c>
      <c r="D537" s="1" t="s">
        <v>1427</v>
      </c>
      <c r="E537" t="str" cm="1">
        <f t="array" ref="E537">INDEX(municipalities!B:B, MATCH(D537,municipalities!C:C,0),0)</f>
        <v>GM0518</v>
      </c>
      <c r="F537" t="s">
        <v>1240</v>
      </c>
      <c r="G537">
        <v>2015</v>
      </c>
      <c r="H537" cm="1">
        <f t="array" ref="H537">_xlfn.IFNA(INDEX(professionalization_strategies!G:G,MATCH(professionalization!$A537,professionalization_strategies!$A:$A,0),0),-99999)</f>
        <v>2</v>
      </c>
    </row>
    <row r="538" spans="1:8" ht="15">
      <c r="A538" t="s">
        <v>1242</v>
      </c>
      <c r="B538" t="s">
        <v>353</v>
      </c>
      <c r="C538" t="s">
        <v>359</v>
      </c>
      <c r="D538" s="1" t="s">
        <v>1427</v>
      </c>
      <c r="E538" t="str" cm="1">
        <f t="array" ref="E538">INDEX(municipalities!B:B, MATCH(D538,municipalities!C:C,0),0)</f>
        <v>GM0518</v>
      </c>
      <c r="F538" t="s">
        <v>363</v>
      </c>
      <c r="G538">
        <v>2016</v>
      </c>
      <c r="H538" cm="1">
        <f t="array" ref="H538">_xlfn.IFNA(INDEX(professionalization_strategies!G:G,MATCH(professionalization!$A538,professionalization_strategies!$A:$A,0),0),-99999)</f>
        <v>2</v>
      </c>
    </row>
    <row r="539" spans="1:8">
      <c r="A539" t="s">
        <v>1244</v>
      </c>
      <c r="B539" t="s">
        <v>353</v>
      </c>
      <c r="C539" t="s">
        <v>354</v>
      </c>
      <c r="D539" t="s">
        <v>374</v>
      </c>
      <c r="E539" t="str" cm="1">
        <f t="array" ref="E539">INDEX(municipalities!B:B, MATCH(D539,municipalities!C:C,0),0)</f>
        <v>GM1884</v>
      </c>
      <c r="F539" t="s">
        <v>1243</v>
      </c>
      <c r="G539">
        <v>2020</v>
      </c>
      <c r="H539" cm="1">
        <f t="array" ref="H539">_xlfn.IFNA(INDEX(professionalization_strategies!G:G,MATCH(professionalization!$A539,professionalization_strategies!$A:$A,0),0),-99999)</f>
        <v>2</v>
      </c>
    </row>
    <row r="540" spans="1:8">
      <c r="A540" t="s">
        <v>1245</v>
      </c>
      <c r="B540" t="s">
        <v>353</v>
      </c>
      <c r="C540" t="s">
        <v>354</v>
      </c>
      <c r="D540" t="s">
        <v>389</v>
      </c>
      <c r="E540" t="str" cm="1">
        <f t="array" ref="E540">INDEX(municipalities!B:B, MATCH(D540,municipalities!C:C,0),0)</f>
        <v>GM0569</v>
      </c>
      <c r="F540" t="s">
        <v>390</v>
      </c>
      <c r="G540">
        <v>2018</v>
      </c>
      <c r="H540" cm="1">
        <f t="array" ref="H540">_xlfn.IFNA(INDEX(professionalization_strategies!G:G,MATCH(professionalization!$A540,professionalization_strategies!$A:$A,0),0),-99999)</f>
        <v>2</v>
      </c>
    </row>
    <row r="541" spans="1:8">
      <c r="A541" t="s">
        <v>1246</v>
      </c>
      <c r="B541" t="s">
        <v>353</v>
      </c>
      <c r="C541" t="s">
        <v>354</v>
      </c>
      <c r="D541" t="s">
        <v>355</v>
      </c>
      <c r="E541" t="str" cm="1">
        <f t="array" ref="E541">INDEX(municipalities!B:B, MATCH(D541,municipalities!C:C,0),0)</f>
        <v>GM0484</v>
      </c>
      <c r="G541">
        <v>2014</v>
      </c>
      <c r="H541" cm="1">
        <f t="array" ref="H541">_xlfn.IFNA(INDEX(professionalization_strategies!G:G,MATCH(professionalization!$A541,professionalization_strategies!$A:$A,0),0),-99999)</f>
        <v>3</v>
      </c>
    </row>
    <row r="542" spans="1:8">
      <c r="A542" t="s">
        <v>1247</v>
      </c>
      <c r="B542" t="s">
        <v>353</v>
      </c>
      <c r="C542" t="s">
        <v>354</v>
      </c>
      <c r="D542" t="s">
        <v>407</v>
      </c>
      <c r="E542" t="str" cm="1">
        <f t="array" ref="E542">INDEX(municipalities!B:B, MATCH(D542,municipalities!C:C,0),0)</f>
        <v>GM0638</v>
      </c>
      <c r="G542">
        <v>2016</v>
      </c>
      <c r="H542" cm="1">
        <f t="array" ref="H542">_xlfn.IFNA(INDEX(professionalization_strategies!G:G,MATCH(professionalization!$A542,professionalization_strategies!$A:$A,0),0),-99999)</f>
        <v>-99999</v>
      </c>
    </row>
    <row r="543" spans="1:8">
      <c r="A543" t="s">
        <v>1248</v>
      </c>
      <c r="B543" t="s">
        <v>353</v>
      </c>
      <c r="C543" t="s">
        <v>354</v>
      </c>
      <c r="D543" t="s">
        <v>374</v>
      </c>
      <c r="E543" t="str" cm="1">
        <f t="array" ref="E543">INDEX(municipalities!B:B, MATCH(D543,municipalities!C:C,0),0)</f>
        <v>GM1884</v>
      </c>
      <c r="G543">
        <v>2017</v>
      </c>
      <c r="H543" cm="1">
        <f t="array" ref="H543">_xlfn.IFNA(INDEX(professionalization_strategies!G:G,MATCH(professionalization!$A543,professionalization_strategies!$A:$A,0),0),-99999)</f>
        <v>3</v>
      </c>
    </row>
    <row r="544" spans="1:8">
      <c r="A544" t="s">
        <v>1250</v>
      </c>
      <c r="B544" t="s">
        <v>353</v>
      </c>
      <c r="C544" t="s">
        <v>354</v>
      </c>
      <c r="D544" t="s">
        <v>1249</v>
      </c>
      <c r="E544" t="str" cm="1">
        <f t="array" ref="E544">INDEX(municipalities!B:B, MATCH(D544,municipalities!C:C,0),0)</f>
        <v>GM0579</v>
      </c>
      <c r="G544">
        <v>2020</v>
      </c>
      <c r="H544" cm="1">
        <f t="array" ref="H544">_xlfn.IFNA(INDEX(professionalization_strategies!G:G,MATCH(professionalization!$A544,professionalization_strategies!$A:$A,0),0),-99999)</f>
        <v>1</v>
      </c>
    </row>
    <row r="545" spans="1:8">
      <c r="A545" t="s">
        <v>1251</v>
      </c>
      <c r="B545" t="s">
        <v>353</v>
      </c>
      <c r="C545" t="s">
        <v>354</v>
      </c>
      <c r="D545" t="s">
        <v>1249</v>
      </c>
      <c r="E545" t="str" cm="1">
        <f t="array" ref="E545">INDEX(municipalities!B:B, MATCH(D545,municipalities!C:C,0),0)</f>
        <v>GM0579</v>
      </c>
      <c r="G545">
        <v>2013</v>
      </c>
      <c r="H545" cm="1">
        <f t="array" ref="H545">_xlfn.IFNA(INDEX(professionalization_strategies!G:G,MATCH(professionalization!$A545,professionalization_strategies!$A:$A,0),0),-99999)</f>
        <v>-99999</v>
      </c>
    </row>
    <row r="546" spans="1:8">
      <c r="A546" t="s">
        <v>1252</v>
      </c>
      <c r="B546" t="s">
        <v>353</v>
      </c>
      <c r="C546" t="s">
        <v>354</v>
      </c>
      <c r="D546" t="s">
        <v>382</v>
      </c>
      <c r="E546" t="str" cm="1">
        <f t="array" ref="E546">INDEX(municipalities!B:B, MATCH(D546,municipalities!C:C,0),0)</f>
        <v>GM0546</v>
      </c>
      <c r="G546">
        <v>2020</v>
      </c>
      <c r="H546" cm="1">
        <f t="array" ref="H546">_xlfn.IFNA(INDEX(professionalization_strategies!G:G,MATCH(professionalization!$A546,professionalization_strategies!$A:$A,0),0),-99999)</f>
        <v>-99999</v>
      </c>
    </row>
    <row r="547" spans="1:8">
      <c r="A547" t="s">
        <v>1254</v>
      </c>
      <c r="B547" t="s">
        <v>353</v>
      </c>
      <c r="C547" t="s">
        <v>354</v>
      </c>
      <c r="D547" t="s">
        <v>382</v>
      </c>
      <c r="E547" t="str" cm="1">
        <f t="array" ref="E547">INDEX(municipalities!B:B, MATCH(D547,municipalities!C:C,0),0)</f>
        <v>GM0546</v>
      </c>
      <c r="F547" t="s">
        <v>1253</v>
      </c>
      <c r="G547">
        <v>2018</v>
      </c>
      <c r="H547" cm="1">
        <f t="array" ref="H547">_xlfn.IFNA(INDEX(professionalization_strategies!G:G,MATCH(professionalization!$A547,professionalization_strategies!$A:$A,0),0),-99999)</f>
        <v>1</v>
      </c>
    </row>
    <row r="548" spans="1:8">
      <c r="A548" t="s">
        <v>1255</v>
      </c>
      <c r="B548" t="s">
        <v>353</v>
      </c>
      <c r="C548" t="s">
        <v>354</v>
      </c>
      <c r="D548" t="s">
        <v>382</v>
      </c>
      <c r="E548" t="str" cm="1">
        <f t="array" ref="E548">INDEX(municipalities!B:B, MATCH(D548,municipalities!C:C,0),0)</f>
        <v>GM0546</v>
      </c>
      <c r="G548">
        <v>2022</v>
      </c>
      <c r="H548" cm="1">
        <f t="array" ref="H548">_xlfn.IFNA(INDEX(professionalization_strategies!G:G,MATCH(professionalization!$A548,professionalization_strategies!$A:$A,0),0),-99999)</f>
        <v>-99999</v>
      </c>
    </row>
    <row r="549" spans="1:8">
      <c r="A549" t="s">
        <v>1256</v>
      </c>
      <c r="B549" t="s">
        <v>353</v>
      </c>
      <c r="C549" t="s">
        <v>354</v>
      </c>
      <c r="D549" t="s">
        <v>382</v>
      </c>
      <c r="E549" t="str" cm="1">
        <f t="array" ref="E549">INDEX(municipalities!B:B, MATCH(D549,municipalities!C:C,0),0)</f>
        <v>GM0546</v>
      </c>
      <c r="G549">
        <v>2013</v>
      </c>
      <c r="H549" cm="1">
        <f t="array" ref="H549">_xlfn.IFNA(INDEX(professionalization_strategies!G:G,MATCH(professionalization!$A549,professionalization_strategies!$A:$A,0),0),-99999)</f>
        <v>-99999</v>
      </c>
    </row>
    <row r="550" spans="1:8">
      <c r="A550" t="s">
        <v>1257</v>
      </c>
      <c r="B550" t="s">
        <v>353</v>
      </c>
      <c r="C550" t="s">
        <v>359</v>
      </c>
      <c r="D550" t="s">
        <v>384</v>
      </c>
      <c r="E550" t="str" cm="1">
        <f t="array" ref="E550">INDEX(municipalities!B:B, MATCH(D550,municipalities!C:C,0),0)</f>
        <v>GM1916</v>
      </c>
      <c r="G550">
        <v>2020</v>
      </c>
      <c r="H550" cm="1">
        <f t="array" ref="H550">_xlfn.IFNA(INDEX(professionalization_strategies!G:G,MATCH(professionalization!$A550,professionalization_strategies!$A:$A,0),0),-99999)</f>
        <v>2</v>
      </c>
    </row>
    <row r="551" spans="1:8">
      <c r="A551" t="s">
        <v>1258</v>
      </c>
      <c r="B551" t="s">
        <v>353</v>
      </c>
      <c r="C551" t="s">
        <v>356</v>
      </c>
      <c r="D551" t="s">
        <v>384</v>
      </c>
      <c r="E551" t="str" cm="1">
        <f t="array" ref="E551">INDEX(municipalities!B:B, MATCH(D551,municipalities!C:C,0),0)</f>
        <v>GM1916</v>
      </c>
      <c r="G551">
        <v>1991</v>
      </c>
      <c r="H551" cm="1">
        <f t="array" ref="H551">_xlfn.IFNA(INDEX(professionalization_strategies!G:G,MATCH(professionalization!$A551,professionalization_strategies!$A:$A,0),0),-99999)</f>
        <v>2</v>
      </c>
    </row>
    <row r="552" spans="1:8">
      <c r="A552" t="s">
        <v>1259</v>
      </c>
      <c r="B552" t="s">
        <v>353</v>
      </c>
      <c r="C552" t="s">
        <v>359</v>
      </c>
      <c r="D552" t="s">
        <v>404</v>
      </c>
      <c r="E552" t="str" cm="1">
        <f t="array" ref="E552">INDEX(municipalities!B:B, MATCH(D552,municipalities!C:C,0),0)</f>
        <v>GM0629</v>
      </c>
      <c r="G552">
        <v>2020</v>
      </c>
      <c r="H552" cm="1">
        <f t="array" ref="H552">_xlfn.IFNA(INDEX(professionalization_strategies!G:G,MATCH(professionalization!$A552,professionalization_strategies!$A:$A,0),0),-99999)</f>
        <v>1</v>
      </c>
    </row>
    <row r="553" spans="1:8">
      <c r="A553" t="s">
        <v>1261</v>
      </c>
      <c r="B553" t="s">
        <v>353</v>
      </c>
      <c r="C553" t="s">
        <v>354</v>
      </c>
      <c r="D553" t="s">
        <v>376</v>
      </c>
      <c r="E553" t="str" cm="1">
        <f t="array" ref="E553">INDEX(municipalities!B:B, MATCH(D553,municipalities!C:C,0),0)</f>
        <v>GM0537</v>
      </c>
      <c r="F553" t="s">
        <v>1260</v>
      </c>
      <c r="G553">
        <v>2020</v>
      </c>
      <c r="H553" cm="1">
        <f t="array" ref="H553">_xlfn.IFNA(INDEX(professionalization_strategies!G:G,MATCH(professionalization!$A553,professionalization_strategies!$A:$A,0),0),-99999)</f>
        <v>2</v>
      </c>
    </row>
    <row r="554" spans="1:8">
      <c r="A554" t="s">
        <v>1262</v>
      </c>
      <c r="B554" t="s">
        <v>353</v>
      </c>
      <c r="C554" t="s">
        <v>354</v>
      </c>
      <c r="D554" t="s">
        <v>371</v>
      </c>
      <c r="E554" t="str" cm="1">
        <f t="array" ref="E554">INDEX(municipalities!B:B, MATCH(D554,municipalities!C:C,0),0)</f>
        <v>GM0534</v>
      </c>
      <c r="G554">
        <v>2021</v>
      </c>
      <c r="H554" cm="1">
        <f t="array" ref="H554">_xlfn.IFNA(INDEX(professionalization_strategies!G:G,MATCH(professionalization!$A554,professionalization_strategies!$A:$A,0),0),-99999)</f>
        <v>2</v>
      </c>
    </row>
    <row r="555" spans="1:8">
      <c r="A555" t="s">
        <v>1263</v>
      </c>
      <c r="B555" t="s">
        <v>353</v>
      </c>
      <c r="C555" t="s">
        <v>354</v>
      </c>
      <c r="D555" t="s">
        <v>400</v>
      </c>
      <c r="E555" t="str" cm="1">
        <f t="array" ref="E555">INDEX(municipalities!B:B, MATCH(D555,municipalities!C:C,0),0)</f>
        <v>GM1525</v>
      </c>
      <c r="F555" t="s">
        <v>401</v>
      </c>
      <c r="G555">
        <v>2018</v>
      </c>
      <c r="H555" cm="1">
        <f t="array" ref="H555">_xlfn.IFNA(INDEX(professionalization_strategies!G:G,MATCH(professionalization!$A555,professionalization_strategies!$A:$A,0),0),-99999)</f>
        <v>1</v>
      </c>
    </row>
    <row r="556" spans="1:8">
      <c r="A556" t="s">
        <v>1264</v>
      </c>
      <c r="B556" t="s">
        <v>353</v>
      </c>
      <c r="C556" t="s">
        <v>354</v>
      </c>
      <c r="D556" t="s">
        <v>400</v>
      </c>
      <c r="E556" t="str" cm="1">
        <f t="array" ref="E556">INDEX(municipalities!B:B, MATCH(D556,municipalities!C:C,0),0)</f>
        <v>GM1525</v>
      </c>
      <c r="F556" t="s">
        <v>401</v>
      </c>
      <c r="G556">
        <v>2020</v>
      </c>
      <c r="H556" cm="1">
        <f t="array" ref="H556">_xlfn.IFNA(INDEX(professionalization_strategies!G:G,MATCH(professionalization!$A556,professionalization_strategies!$A:$A,0),0),-99999)</f>
        <v>2</v>
      </c>
    </row>
    <row r="557" spans="1:8">
      <c r="A557" t="s">
        <v>1266</v>
      </c>
      <c r="B557" t="s">
        <v>353</v>
      </c>
      <c r="C557" t="s">
        <v>354</v>
      </c>
      <c r="D557" t="s">
        <v>1265</v>
      </c>
      <c r="E557" t="str" cm="1">
        <f t="array" ref="E557">INDEX(municipalities!B:B, MATCH(D557,municipalities!C:C,0),0)</f>
        <v>GM0553</v>
      </c>
      <c r="G557">
        <v>2022</v>
      </c>
      <c r="H557" cm="1">
        <f t="array" ref="H557">_xlfn.IFNA(INDEX(professionalization_strategies!G:G,MATCH(professionalization!$A557,professionalization_strategies!$A:$A,0),0),-99999)</f>
        <v>-99999</v>
      </c>
    </row>
    <row r="558" spans="1:8">
      <c r="A558" t="s">
        <v>1267</v>
      </c>
      <c r="B558" t="s">
        <v>353</v>
      </c>
      <c r="C558" t="s">
        <v>359</v>
      </c>
      <c r="D558" t="s">
        <v>396</v>
      </c>
      <c r="E558" t="str" cm="1">
        <f t="array" ref="E558">INDEX(municipalities!B:B, MATCH(D558,municipalities!C:C,0),0)</f>
        <v>GM0599</v>
      </c>
      <c r="F558" t="s">
        <v>433</v>
      </c>
      <c r="G558">
        <v>2019</v>
      </c>
      <c r="H558" cm="1">
        <f t="array" ref="H558">_xlfn.IFNA(INDEX(professionalization_strategies!G:G,MATCH(professionalization!$A558,professionalization_strategies!$A:$A,0),0),-99999)</f>
        <v>-99999</v>
      </c>
    </row>
    <row r="559" spans="1:8">
      <c r="A559" t="s">
        <v>1269</v>
      </c>
      <c r="B559" t="s">
        <v>353</v>
      </c>
      <c r="C559" t="s">
        <v>359</v>
      </c>
      <c r="D559" t="s">
        <v>1268</v>
      </c>
      <c r="E559" t="str" cm="1">
        <f t="array" ref="E559">INDEX(municipalities!B:B, MATCH(D559,municipalities!C:C,0),0)</f>
        <v>GM0556</v>
      </c>
      <c r="G559">
        <v>2019</v>
      </c>
      <c r="H559" cm="1">
        <f t="array" ref="H559">_xlfn.IFNA(INDEX(professionalization_strategies!G:G,MATCH(professionalization!$A559,professionalization_strategies!$A:$A,0),0),-99999)</f>
        <v>1</v>
      </c>
    </row>
    <row r="560" spans="1:8">
      <c r="A560" t="s">
        <v>1271</v>
      </c>
      <c r="B560" t="s">
        <v>353</v>
      </c>
      <c r="C560" t="s">
        <v>367</v>
      </c>
      <c r="D560" t="s">
        <v>387</v>
      </c>
      <c r="E560" t="str" cm="1">
        <f t="array" ref="E560">INDEX(municipalities!B:B, MATCH(D560,municipalities!C:C,0),0)</f>
        <v>GM1978</v>
      </c>
      <c r="F560" t="s">
        <v>1270</v>
      </c>
      <c r="G560">
        <v>2017</v>
      </c>
      <c r="H560" cm="1">
        <f t="array" ref="H560">_xlfn.IFNA(INDEX(professionalization_strategies!G:G,MATCH(professionalization!$A560,professionalization_strategies!$A:$A,0),0),-99999)</f>
        <v>1</v>
      </c>
    </row>
    <row r="561" spans="1:8">
      <c r="A561" t="s">
        <v>1272</v>
      </c>
      <c r="B561" t="s">
        <v>353</v>
      </c>
      <c r="C561" t="s">
        <v>354</v>
      </c>
      <c r="D561" t="s">
        <v>403</v>
      </c>
      <c r="E561" t="str" cm="1">
        <f t="array" ref="E561">INDEX(municipalities!B:B, MATCH(D561,municipalities!C:C,0),0)</f>
        <v>GM0626</v>
      </c>
      <c r="G561">
        <v>2024</v>
      </c>
      <c r="H561" cm="1">
        <f t="array" ref="H561">_xlfn.IFNA(INDEX(professionalization_strategies!G:G,MATCH(professionalization!$A561,professionalization_strategies!$A:$A,0),0),-99999)</f>
        <v>-99999</v>
      </c>
    </row>
    <row r="562" spans="1:8">
      <c r="A562" t="s">
        <v>1274</v>
      </c>
      <c r="B562" t="s">
        <v>0</v>
      </c>
      <c r="C562" t="s">
        <v>0</v>
      </c>
      <c r="D562" t="s">
        <v>12</v>
      </c>
      <c r="E562" t="str" cm="1">
        <f t="array" ref="E562">INDEX(municipalities!B:B, MATCH(D562,municipalities!C:C,0),0)</f>
        <v>GM1699</v>
      </c>
      <c r="F562" t="s">
        <v>1273</v>
      </c>
      <c r="G562">
        <v>2015</v>
      </c>
      <c r="H562" cm="1">
        <f t="array" ref="H562">_xlfn.IFNA(INDEX(professionalization_strategies!G:G,MATCH(professionalization!$A562,professionalization_strategies!$A:$A,0),0),-99999)</f>
        <v>2</v>
      </c>
    </row>
    <row r="563" spans="1:8">
      <c r="A563" t="s">
        <v>1276</v>
      </c>
      <c r="B563" t="s">
        <v>18</v>
      </c>
      <c r="C563" t="s">
        <v>18</v>
      </c>
      <c r="D563" t="s">
        <v>42</v>
      </c>
      <c r="E563" t="str" cm="1">
        <f t="array" ref="E563">INDEX(municipalities!B:B, MATCH(D563,municipalities!C:C,0),0)</f>
        <v>GM1900</v>
      </c>
      <c r="F563" t="s">
        <v>1275</v>
      </c>
      <c r="G563">
        <v>2015</v>
      </c>
      <c r="H563" cm="1">
        <f t="array" ref="H563">_xlfn.IFNA(INDEX(professionalization_strategies!G:G,MATCH(professionalization!$A563,professionalization_strategies!$A:$A,0),0),-99999)</f>
        <v>-99999</v>
      </c>
    </row>
    <row r="564" spans="1:8">
      <c r="A564" t="s">
        <v>1278</v>
      </c>
      <c r="B564" t="s">
        <v>18</v>
      </c>
      <c r="C564" t="s">
        <v>18</v>
      </c>
      <c r="D564" t="s">
        <v>52</v>
      </c>
      <c r="E564" t="str" cm="1">
        <f t="array" ref="E564">INDEX(municipalities!B:B, MATCH(D564,municipalities!C:C,0),0)</f>
        <v>GM1949</v>
      </c>
      <c r="F564" t="s">
        <v>1277</v>
      </c>
      <c r="G564">
        <v>2016</v>
      </c>
      <c r="H564" cm="1">
        <f t="array" ref="H564">_xlfn.IFNA(INDEX(professionalization_strategies!G:G,MATCH(professionalization!$A564,professionalization_strategies!$A:$A,0),0),-99999)</f>
        <v>2</v>
      </c>
    </row>
    <row r="565" spans="1:8">
      <c r="A565" t="s">
        <v>1279</v>
      </c>
      <c r="B565" t="s">
        <v>137</v>
      </c>
      <c r="C565" t="s">
        <v>137</v>
      </c>
      <c r="D565" t="s">
        <v>137</v>
      </c>
      <c r="E565" t="str" cm="1">
        <f t="array" ref="E565">INDEX(municipalities!B:B, MATCH(D565,municipalities!C:C,0),0)</f>
        <v>GM0014</v>
      </c>
      <c r="F565" t="s">
        <v>453</v>
      </c>
      <c r="G565">
        <v>2020</v>
      </c>
      <c r="H565" cm="1">
        <f t="array" ref="H565">_xlfn.IFNA(INDEX(professionalization_strategies!G:G,MATCH(professionalization!$A565,professionalization_strategies!$A:$A,0),0),-99999)</f>
        <v>0</v>
      </c>
    </row>
    <row r="566" spans="1:8">
      <c r="A566" t="s">
        <v>1281</v>
      </c>
      <c r="B566" t="s">
        <v>137</v>
      </c>
      <c r="C566" t="s">
        <v>137</v>
      </c>
      <c r="D566" t="s">
        <v>141</v>
      </c>
      <c r="E566" t="str" cm="1">
        <f t="array" ref="E566">INDEX(municipalities!B:B, MATCH(D566,municipalities!C:C,0),0)</f>
        <v>GM1966</v>
      </c>
      <c r="F566" t="s">
        <v>1280</v>
      </c>
      <c r="G566">
        <v>2016</v>
      </c>
      <c r="H566" cm="1">
        <f t="array" ref="H566">_xlfn.IFNA(INDEX(professionalization_strategies!G:G,MATCH(professionalization!$A566,professionalization_strategies!$A:$A,0),0),-99999)</f>
        <v>2</v>
      </c>
    </row>
    <row r="567" spans="1:8">
      <c r="A567" t="s">
        <v>1283</v>
      </c>
      <c r="B567" t="s">
        <v>137</v>
      </c>
      <c r="C567" t="s">
        <v>137</v>
      </c>
      <c r="D567" t="s">
        <v>141</v>
      </c>
      <c r="E567" t="str" cm="1">
        <f t="array" ref="E567">INDEX(municipalities!B:B, MATCH(D567,municipalities!C:C,0),0)</f>
        <v>GM1966</v>
      </c>
      <c r="F567" t="s">
        <v>1282</v>
      </c>
      <c r="G567">
        <v>2015</v>
      </c>
      <c r="H567" cm="1">
        <f t="array" ref="H567">_xlfn.IFNA(INDEX(professionalization_strategies!G:G,MATCH(professionalization!$A567,professionalization_strategies!$A:$A,0),0),-99999)</f>
        <v>-99999</v>
      </c>
    </row>
    <row r="568" spans="1:8">
      <c r="A568" t="s">
        <v>1285</v>
      </c>
      <c r="B568" t="s">
        <v>137</v>
      </c>
      <c r="C568" t="s">
        <v>137</v>
      </c>
      <c r="D568" t="s">
        <v>141</v>
      </c>
      <c r="E568" t="str" cm="1">
        <f t="array" ref="E568">INDEX(municipalities!B:B, MATCH(D568,municipalities!C:C,0),0)</f>
        <v>GM1966</v>
      </c>
      <c r="F568" t="s">
        <v>1284</v>
      </c>
      <c r="G568">
        <v>2014</v>
      </c>
      <c r="H568" cm="1">
        <f t="array" ref="H568">_xlfn.IFNA(INDEX(professionalization_strategies!G:G,MATCH(professionalization!$A568,professionalization_strategies!$A:$A,0),0),-99999)</f>
        <v>2</v>
      </c>
    </row>
    <row r="569" spans="1:8">
      <c r="A569" t="s">
        <v>1286</v>
      </c>
      <c r="B569" t="s">
        <v>137</v>
      </c>
      <c r="C569" t="s">
        <v>137</v>
      </c>
      <c r="D569" t="s">
        <v>828</v>
      </c>
      <c r="E569" t="str" cm="1">
        <f t="array" ref="E569">INDEX(municipalities!B:B, MATCH(D569,municipalities!C:C,0),0)</f>
        <v>GM0047</v>
      </c>
      <c r="G569">
        <v>2012</v>
      </c>
      <c r="H569" cm="1">
        <f t="array" ref="H569">_xlfn.IFNA(INDEX(professionalization_strategies!G:G,MATCH(professionalization!$A569,professionalization_strategies!$A:$A,0),0),-99999)</f>
        <v>-99999</v>
      </c>
    </row>
    <row r="570" spans="1:8">
      <c r="A570" t="s">
        <v>1288</v>
      </c>
      <c r="B570" t="s">
        <v>137</v>
      </c>
      <c r="C570" t="s">
        <v>137</v>
      </c>
      <c r="D570" t="s">
        <v>149</v>
      </c>
      <c r="E570" t="str" cm="1">
        <f t="array" ref="E570">INDEX(municipalities!B:B, MATCH(D570,municipalities!C:C,0),0)</f>
        <v>GM1969</v>
      </c>
      <c r="F570" t="s">
        <v>1287</v>
      </c>
      <c r="G570">
        <v>2018</v>
      </c>
      <c r="H570" cm="1">
        <f t="array" ref="H570">_xlfn.IFNA(INDEX(professionalization_strategies!G:G,MATCH(professionalization!$A570,professionalization_strategies!$A:$A,0),0),-99999)</f>
        <v>1</v>
      </c>
    </row>
    <row r="571" spans="1:8">
      <c r="A571" t="s">
        <v>1289</v>
      </c>
      <c r="B571" t="s">
        <v>155</v>
      </c>
      <c r="C571" t="s">
        <v>158</v>
      </c>
      <c r="D571" t="s">
        <v>175</v>
      </c>
      <c r="E571" t="str" cm="1">
        <f t="array" ref="E571">INDEX(municipalities!B:B, MATCH(D571,municipalities!C:C,0),0)</f>
        <v>GM0984</v>
      </c>
      <c r="G571">
        <v>2018</v>
      </c>
      <c r="H571" cm="1">
        <f t="array" ref="H571">_xlfn.IFNA(INDEX(professionalization_strategies!G:G,MATCH(professionalization!$A571,professionalization_strategies!$A:$A,0),0),-99999)</f>
        <v>1</v>
      </c>
    </row>
    <row r="572" spans="1:8">
      <c r="A572" t="s">
        <v>1290</v>
      </c>
      <c r="B572" t="s">
        <v>178</v>
      </c>
      <c r="C572" t="s">
        <v>182</v>
      </c>
      <c r="D572" t="s">
        <v>217</v>
      </c>
      <c r="E572" t="str" cm="1">
        <f t="array" ref="E572">INDEX(municipalities!B:B, MATCH(D572,municipalities!C:C,0),0)</f>
        <v>GM0823</v>
      </c>
      <c r="G572">
        <v>2012</v>
      </c>
      <c r="H572" cm="1">
        <f t="array" ref="H572">_xlfn.IFNA(INDEX(professionalization_strategies!G:G,MATCH(professionalization!$A572,professionalization_strategies!$A:$A,0),0),-99999)</f>
        <v>1</v>
      </c>
    </row>
    <row r="573" spans="1:8">
      <c r="A573" t="s">
        <v>1291</v>
      </c>
      <c r="B573" t="s">
        <v>232</v>
      </c>
      <c r="C573" t="s">
        <v>233</v>
      </c>
      <c r="D573" t="s">
        <v>239</v>
      </c>
      <c r="E573" t="str" cm="1">
        <f t="array" ref="E573">INDEX(municipalities!B:B, MATCH(D573,municipalities!C:C,0),0)</f>
        <v>GM0363</v>
      </c>
      <c r="G573">
        <v>2010</v>
      </c>
      <c r="H573" cm="1">
        <f t="array" ref="H573">_xlfn.IFNA(INDEX(professionalization_strategies!G:G,MATCH(professionalization!$A573,professionalization_strategies!$A:$A,0),0),-99999)</f>
        <v>-99999</v>
      </c>
    </row>
    <row r="574" spans="1:8">
      <c r="A574" t="s">
        <v>1293</v>
      </c>
      <c r="B574" t="s">
        <v>275</v>
      </c>
      <c r="C574" t="s">
        <v>279</v>
      </c>
      <c r="D574" t="s">
        <v>290</v>
      </c>
      <c r="E574" t="str" cm="1">
        <f t="array" ref="E574">INDEX(municipalities!B:B, MATCH(D574,municipalities!C:C,0),0)</f>
        <v>GM1773</v>
      </c>
      <c r="F574" t="s">
        <v>1292</v>
      </c>
      <c r="G574">
        <v>2020</v>
      </c>
      <c r="H574" cm="1">
        <f t="array" ref="H574">_xlfn.IFNA(INDEX(professionalization_strategies!G:G,MATCH(professionalization!$A574,professionalization_strategies!$A:$A,0),0),-99999)</f>
        <v>1</v>
      </c>
    </row>
    <row r="575" spans="1:8">
      <c r="A575" t="s">
        <v>1295</v>
      </c>
      <c r="B575" t="s">
        <v>275</v>
      </c>
      <c r="C575" t="s">
        <v>279</v>
      </c>
      <c r="D575" t="s">
        <v>290</v>
      </c>
      <c r="E575" t="str" cm="1">
        <f t="array" ref="E575">INDEX(municipalities!B:B, MATCH(D575,municipalities!C:C,0),0)</f>
        <v>GM1773</v>
      </c>
      <c r="F575" t="s">
        <v>1294</v>
      </c>
      <c r="G575">
        <v>2019</v>
      </c>
      <c r="H575" cm="1">
        <f t="array" ref="H575">_xlfn.IFNA(INDEX(professionalization_strategies!G:G,MATCH(professionalization!$A575,professionalization_strategies!$A:$A,0),0),-99999)</f>
        <v>0</v>
      </c>
    </row>
    <row r="576" spans="1:8">
      <c r="A576" t="s">
        <v>1297</v>
      </c>
      <c r="B576" t="s">
        <v>275</v>
      </c>
      <c r="C576" t="s">
        <v>279</v>
      </c>
      <c r="D576" t="s">
        <v>294</v>
      </c>
      <c r="E576" t="str" cm="1">
        <f t="array" ref="E576">INDEX(municipalities!B:B, MATCH(D576,municipalities!C:C,0),0)</f>
        <v>GM0177</v>
      </c>
      <c r="F576" t="s">
        <v>1296</v>
      </c>
      <c r="G576">
        <v>2020</v>
      </c>
      <c r="H576" cm="1">
        <f t="array" ref="H576">_xlfn.IFNA(INDEX(professionalization_strategies!G:G,MATCH(professionalization!$A576,professionalization_strategies!$A:$A,0),0),-99999)</f>
        <v>1</v>
      </c>
    </row>
    <row r="577" spans="1:8">
      <c r="A577" t="s">
        <v>1298</v>
      </c>
      <c r="B577" t="s">
        <v>307</v>
      </c>
      <c r="C577" t="s">
        <v>312</v>
      </c>
      <c r="D577" t="s">
        <v>318</v>
      </c>
      <c r="E577" t="str" cm="1">
        <f t="array" ref="E577">INDEX(municipalities!B:B, MATCH(D577,municipalities!C:C,0),0)</f>
        <v>GM0321</v>
      </c>
      <c r="G577">
        <v>2016</v>
      </c>
      <c r="H577" cm="1">
        <f t="array" ref="H577">_xlfn.IFNA(INDEX(professionalization_strategies!G:G,MATCH(professionalization!$A577,professionalization_strategies!$A:$A,0),0),-99999)</f>
        <v>1</v>
      </c>
    </row>
    <row r="578" spans="1:8">
      <c r="A578" t="s">
        <v>1299</v>
      </c>
      <c r="B578" t="s">
        <v>333</v>
      </c>
      <c r="C578" t="s">
        <v>333</v>
      </c>
      <c r="D578" t="s">
        <v>342</v>
      </c>
      <c r="E578" t="str" cm="1">
        <f t="array" ref="E578">INDEX(municipalities!B:B, MATCH(D578,municipalities!C:C,0),0)</f>
        <v>GM1714</v>
      </c>
      <c r="F578" t="s">
        <v>344</v>
      </c>
      <c r="G578">
        <v>2013</v>
      </c>
      <c r="H578" cm="1">
        <f t="array" ref="H578">_xlfn.IFNA(INDEX(professionalization_strategies!G:G,MATCH(professionalization!$A578,professionalization_strategies!$A:$A,0),0),-99999)</f>
        <v>1</v>
      </c>
    </row>
    <row r="579" spans="1:8">
      <c r="A579" t="s">
        <v>1300</v>
      </c>
      <c r="B579" t="s">
        <v>353</v>
      </c>
      <c r="C579" t="s">
        <v>359</v>
      </c>
      <c r="D579" t="s">
        <v>361</v>
      </c>
      <c r="E579" t="str" cm="1">
        <f t="array" ref="E579">INDEX(municipalities!B:B, MATCH(D579,municipalities!C:C,0),0)</f>
        <v>GM0503</v>
      </c>
      <c r="G579">
        <v>2017</v>
      </c>
      <c r="H579" cm="1">
        <f t="array" ref="H579">_xlfn.IFNA(INDEX(professionalization_strategies!G:G,MATCH(professionalization!$A579,professionalization_strategies!$A:$A,0),0),-99999)</f>
        <v>2</v>
      </c>
    </row>
    <row r="580" spans="1:8">
      <c r="A580" t="s">
        <v>1302</v>
      </c>
      <c r="B580" t="s">
        <v>353</v>
      </c>
      <c r="C580" t="s">
        <v>359</v>
      </c>
      <c r="D580" t="s">
        <v>405</v>
      </c>
      <c r="E580" t="str" cm="1">
        <f t="array" ref="E580">INDEX(municipalities!B:B, MATCH(D580,municipalities!C:C,0),0)</f>
        <v>GM1783</v>
      </c>
      <c r="F580" t="s">
        <v>1301</v>
      </c>
      <c r="G580">
        <v>2019</v>
      </c>
      <c r="H580" cm="1">
        <f t="array" ref="H580">_xlfn.IFNA(INDEX(professionalization_strategies!G:G,MATCH(professionalization!$A580,professionalization_strategies!$A:$A,0),0),-99999)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B465-63C8-4A6D-BDC6-30F514F3D695}">
  <dimension ref="A1:DR739"/>
  <sheetViews>
    <sheetView zoomScale="55" zoomScaleNormal="55" workbookViewId="0">
      <pane xSplit="1" ySplit="1" topLeftCell="B398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7" defaultRowHeight="14.25"/>
  <cols>
    <col min="1" max="1" width="48.625" style="8" customWidth="1"/>
    <col min="2" max="7" width="9.5" style="8" customWidth="1"/>
    <col min="8" max="8" width="9.5" style="13" customWidth="1"/>
    <col min="9" max="11" width="9.5" style="14" customWidth="1"/>
    <col min="12" max="12" width="9.5" style="13" customWidth="1"/>
    <col min="13" max="17" width="9.5" style="8" customWidth="1"/>
    <col min="18" max="18" width="9.5" style="13" customWidth="1"/>
    <col min="19" max="56" width="9.5" style="8" customWidth="1"/>
    <col min="57" max="57" width="9.5" style="13" customWidth="1"/>
    <col min="58" max="61" width="9.5" style="8" customWidth="1"/>
    <col min="62" max="63" width="9.5" style="13" customWidth="1"/>
    <col min="64" max="64" width="9.5" style="8" customWidth="1"/>
    <col min="65" max="65" width="9.5" style="13" customWidth="1"/>
    <col min="66" max="69" width="9.5" style="8" customWidth="1"/>
    <col min="70" max="70" width="9.5" style="13" customWidth="1"/>
    <col min="71" max="100" width="9.5" style="8" customWidth="1"/>
    <col min="101" max="101" width="9.5" style="13" customWidth="1"/>
    <col min="102" max="120" width="9.5" style="8" customWidth="1"/>
    <col min="121" max="121" width="9.5" style="13" customWidth="1"/>
    <col min="122" max="16384" width="7" style="8"/>
  </cols>
  <sheetData>
    <row r="1" spans="1:121" s="6" customFormat="1" ht="15">
      <c r="A1" s="3" t="s">
        <v>517</v>
      </c>
      <c r="B1" s="3" t="s">
        <v>518</v>
      </c>
      <c r="C1" s="3" t="s">
        <v>513</v>
      </c>
      <c r="D1" s="3" t="s">
        <v>2207</v>
      </c>
      <c r="E1" s="3" t="s">
        <v>515</v>
      </c>
      <c r="F1" s="3" t="s">
        <v>2208</v>
      </c>
      <c r="G1" s="3" t="s">
        <v>2209</v>
      </c>
      <c r="H1" s="3" t="s">
        <v>1699</v>
      </c>
      <c r="I1" s="3" t="s">
        <v>1700</v>
      </c>
      <c r="J1" s="3" t="s">
        <v>1701</v>
      </c>
      <c r="K1" s="3" t="s">
        <v>1702</v>
      </c>
      <c r="L1" s="3" t="s">
        <v>1703</v>
      </c>
      <c r="M1" s="3" t="s">
        <v>1704</v>
      </c>
      <c r="N1" s="3" t="s">
        <v>1705</v>
      </c>
      <c r="O1" s="3" t="s">
        <v>1706</v>
      </c>
      <c r="P1" s="3" t="s">
        <v>1707</v>
      </c>
      <c r="Q1" s="3" t="s">
        <v>1708</v>
      </c>
      <c r="R1" s="3" t="s">
        <v>1709</v>
      </c>
      <c r="S1" s="3" t="s">
        <v>1710</v>
      </c>
      <c r="T1" s="3" t="s">
        <v>1711</v>
      </c>
      <c r="U1" s="3" t="s">
        <v>1712</v>
      </c>
      <c r="V1" s="3" t="s">
        <v>1713</v>
      </c>
      <c r="W1" s="3" t="s">
        <v>1714</v>
      </c>
      <c r="X1" s="3" t="s">
        <v>1715</v>
      </c>
      <c r="Y1" s="3" t="s">
        <v>1716</v>
      </c>
      <c r="Z1" s="3" t="s">
        <v>1717</v>
      </c>
      <c r="AA1" s="3" t="s">
        <v>1718</v>
      </c>
      <c r="AB1" s="4" t="s">
        <v>1719</v>
      </c>
      <c r="AC1" s="4" t="s">
        <v>1720</v>
      </c>
      <c r="AD1" s="4" t="s">
        <v>1721</v>
      </c>
      <c r="AE1" s="4" t="s">
        <v>1722</v>
      </c>
      <c r="AF1" s="4" t="s">
        <v>1723</v>
      </c>
      <c r="AG1" s="3" t="s">
        <v>1724</v>
      </c>
      <c r="AH1" s="3" t="s">
        <v>1725</v>
      </c>
      <c r="AI1" s="3" t="s">
        <v>1726</v>
      </c>
      <c r="AJ1" s="3" t="s">
        <v>1727</v>
      </c>
      <c r="AK1" s="3" t="s">
        <v>1728</v>
      </c>
      <c r="AL1" s="3" t="s">
        <v>1729</v>
      </c>
      <c r="AM1" s="3" t="s">
        <v>1730</v>
      </c>
      <c r="AN1" s="3" t="s">
        <v>1731</v>
      </c>
      <c r="AO1" s="3" t="s">
        <v>1732</v>
      </c>
      <c r="AP1" s="3" t="s">
        <v>1733</v>
      </c>
      <c r="AQ1" s="3" t="s">
        <v>1734</v>
      </c>
      <c r="AR1" s="3" t="s">
        <v>1735</v>
      </c>
      <c r="AS1" s="3" t="s">
        <v>1736</v>
      </c>
      <c r="AT1" s="3" t="s">
        <v>1737</v>
      </c>
      <c r="AU1" s="3" t="s">
        <v>1738</v>
      </c>
      <c r="AV1" s="3" t="s">
        <v>1739</v>
      </c>
      <c r="AW1" s="3" t="s">
        <v>1740</v>
      </c>
      <c r="AX1" s="3" t="s">
        <v>1741</v>
      </c>
      <c r="AY1" s="3" t="s">
        <v>1742</v>
      </c>
      <c r="AZ1" s="3" t="s">
        <v>1743</v>
      </c>
      <c r="BA1" s="3" t="s">
        <v>1744</v>
      </c>
      <c r="BB1" s="3" t="s">
        <v>1745</v>
      </c>
      <c r="BC1" s="3" t="s">
        <v>1746</v>
      </c>
      <c r="BD1" s="3" t="s">
        <v>1747</v>
      </c>
      <c r="BE1" s="3" t="s">
        <v>1748</v>
      </c>
      <c r="BF1" s="3" t="s">
        <v>1749</v>
      </c>
      <c r="BG1" s="3" t="s">
        <v>1750</v>
      </c>
      <c r="BH1" s="3" t="s">
        <v>1751</v>
      </c>
      <c r="BI1" s="3" t="s">
        <v>1752</v>
      </c>
      <c r="BJ1" s="3" t="s">
        <v>1753</v>
      </c>
      <c r="BK1" s="3" t="s">
        <v>1754</v>
      </c>
      <c r="BL1" s="3" t="s">
        <v>1755</v>
      </c>
      <c r="BM1" s="3" t="s">
        <v>1756</v>
      </c>
      <c r="BN1" s="3" t="s">
        <v>1757</v>
      </c>
      <c r="BO1" s="3" t="s">
        <v>1758</v>
      </c>
      <c r="BP1" s="3" t="s">
        <v>1759</v>
      </c>
      <c r="BQ1" s="3" t="s">
        <v>1760</v>
      </c>
      <c r="BR1" s="3" t="s">
        <v>1761</v>
      </c>
      <c r="BS1" s="3" t="s">
        <v>1762</v>
      </c>
      <c r="BT1" s="3" t="s">
        <v>1763</v>
      </c>
      <c r="BU1" s="3" t="s">
        <v>1764</v>
      </c>
      <c r="BV1" s="3" t="s">
        <v>1765</v>
      </c>
      <c r="BW1" s="3" t="s">
        <v>1766</v>
      </c>
      <c r="BX1" s="3" t="s">
        <v>1767</v>
      </c>
      <c r="BY1" s="3" t="s">
        <v>1768</v>
      </c>
      <c r="BZ1" s="3" t="s">
        <v>1769</v>
      </c>
      <c r="CA1" s="3" t="s">
        <v>1770</v>
      </c>
      <c r="CB1" s="3" t="s">
        <v>1771</v>
      </c>
      <c r="CC1" s="3" t="s">
        <v>1772</v>
      </c>
      <c r="CD1" s="3" t="s">
        <v>1773</v>
      </c>
      <c r="CE1" s="3" t="s">
        <v>1774</v>
      </c>
      <c r="CF1" s="3" t="s">
        <v>1775</v>
      </c>
      <c r="CG1" s="3" t="s">
        <v>1776</v>
      </c>
      <c r="CH1" s="3" t="s">
        <v>1777</v>
      </c>
      <c r="CI1" s="3" t="s">
        <v>1778</v>
      </c>
      <c r="CJ1" s="5" t="s">
        <v>1779</v>
      </c>
      <c r="CK1" s="3" t="s">
        <v>1780</v>
      </c>
      <c r="CL1" s="3" t="s">
        <v>1781</v>
      </c>
      <c r="CM1" s="3" t="s">
        <v>1782</v>
      </c>
      <c r="CN1" s="3" t="s">
        <v>1783</v>
      </c>
      <c r="CO1" s="3" t="s">
        <v>1784</v>
      </c>
      <c r="CP1" s="3" t="s">
        <v>1785</v>
      </c>
      <c r="CQ1" s="3" t="s">
        <v>1786</v>
      </c>
      <c r="CR1" s="3" t="s">
        <v>1787</v>
      </c>
      <c r="CS1" s="3" t="s">
        <v>1788</v>
      </c>
      <c r="CT1" s="3" t="s">
        <v>1789</v>
      </c>
      <c r="CU1" s="3" t="s">
        <v>1790</v>
      </c>
      <c r="CV1" s="3" t="s">
        <v>1791</v>
      </c>
      <c r="CW1" s="3" t="s">
        <v>1792</v>
      </c>
      <c r="CX1" s="3" t="s">
        <v>1793</v>
      </c>
      <c r="CY1" s="3" t="s">
        <v>1794</v>
      </c>
      <c r="CZ1" s="3" t="s">
        <v>1795</v>
      </c>
      <c r="DA1" s="3" t="s">
        <v>1796</v>
      </c>
      <c r="DB1" s="3" t="s">
        <v>1797</v>
      </c>
      <c r="DC1" s="3" t="s">
        <v>1798</v>
      </c>
      <c r="DD1" s="3" t="s">
        <v>1799</v>
      </c>
      <c r="DE1" s="3" t="s">
        <v>1800</v>
      </c>
      <c r="DF1" s="3" t="s">
        <v>1801</v>
      </c>
      <c r="DG1" s="3" t="s">
        <v>1802</v>
      </c>
      <c r="DH1" s="3" t="s">
        <v>1803</v>
      </c>
      <c r="DI1" s="3" t="s">
        <v>1804</v>
      </c>
      <c r="DJ1" s="3" t="s">
        <v>1805</v>
      </c>
      <c r="DK1" s="3" t="s">
        <v>1806</v>
      </c>
      <c r="DL1" s="3" t="s">
        <v>1807</v>
      </c>
      <c r="DM1" s="3" t="s">
        <v>1808</v>
      </c>
      <c r="DN1" s="3" t="s">
        <v>1809</v>
      </c>
      <c r="DO1" s="3" t="s">
        <v>397</v>
      </c>
      <c r="DP1" s="3" t="s">
        <v>1810</v>
      </c>
      <c r="DQ1" s="3" t="s">
        <v>1811</v>
      </c>
    </row>
    <row r="2" spans="1:121">
      <c r="A2" s="7" t="s">
        <v>1004</v>
      </c>
      <c r="B2" s="7">
        <v>2013</v>
      </c>
      <c r="C2" s="7" t="s">
        <v>232</v>
      </c>
      <c r="D2" s="7" t="s">
        <v>233</v>
      </c>
      <c r="E2" s="7" t="s">
        <v>260</v>
      </c>
      <c r="F2" s="7"/>
      <c r="G2" s="7">
        <f t="shared" ref="G2:G65" si="0">H2+DQ2+CW2</f>
        <v>2</v>
      </c>
      <c r="H2" s="7">
        <f>IF(COUNT(I2:K2)&gt;0,1,0)</f>
        <v>1</v>
      </c>
      <c r="I2" s="7">
        <v>1</v>
      </c>
      <c r="J2" s="7"/>
      <c r="K2" s="7"/>
      <c r="L2" s="7"/>
      <c r="M2" s="7">
        <v>4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>
        <f t="shared" ref="BC2:BC65" si="1">SUM(AL2:BB2)</f>
        <v>0</v>
      </c>
      <c r="BD2" s="7"/>
      <c r="BE2" s="7"/>
      <c r="BF2" s="7"/>
      <c r="BG2" s="7"/>
      <c r="BH2" s="7"/>
      <c r="BI2" s="7"/>
      <c r="BJ2" s="7"/>
      <c r="BK2" s="7">
        <f t="shared" ref="BK2:BK38" si="2">BE2+BJ2</f>
        <v>0</v>
      </c>
      <c r="BL2" s="7">
        <f t="shared" ref="BL2:BL65" si="3">SUM(BK2+H2+R2)</f>
        <v>1</v>
      </c>
      <c r="BM2" s="7">
        <f>IF(BL2&gt;0,1,0)</f>
        <v>1</v>
      </c>
      <c r="BN2" s="7">
        <v>3</v>
      </c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>
        <f t="shared" ref="CV2:CV65" si="4">SUM(BN2:CU2)</f>
        <v>3</v>
      </c>
      <c r="CW2" s="7">
        <f>IF(CV2&gt;0,1,0)</f>
        <v>1</v>
      </c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>
        <f t="shared" ref="DP2:DP65" si="5">SUM(CX2:DO2)</f>
        <v>0</v>
      </c>
      <c r="DQ2" s="7">
        <f>IF(DP2 &gt; 0, 1,0)</f>
        <v>0</v>
      </c>
    </row>
    <row r="3" spans="1:121">
      <c r="A3" s="7" t="s">
        <v>1812</v>
      </c>
      <c r="B3" s="7">
        <v>2016</v>
      </c>
      <c r="C3" s="7" t="s">
        <v>307</v>
      </c>
      <c r="D3" s="7" t="s">
        <v>312</v>
      </c>
      <c r="E3" s="7" t="s">
        <v>430</v>
      </c>
      <c r="F3" s="7"/>
      <c r="G3" s="7">
        <f t="shared" si="0"/>
        <v>0</v>
      </c>
      <c r="H3" s="7">
        <f>IF(COUNT(I3:K3)&gt;0,1,0)</f>
        <v>0</v>
      </c>
      <c r="I3" s="7"/>
      <c r="J3" s="7"/>
      <c r="K3" s="7"/>
      <c r="L3" s="9"/>
      <c r="M3" s="7"/>
      <c r="N3" s="7"/>
      <c r="O3" s="7"/>
      <c r="P3" s="7"/>
      <c r="Q3" s="7"/>
      <c r="R3" s="9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>
        <f t="shared" si="1"/>
        <v>0</v>
      </c>
      <c r="BD3" s="7"/>
      <c r="BE3" s="9"/>
      <c r="BF3" s="7"/>
      <c r="BG3" s="7"/>
      <c r="BH3" s="7"/>
      <c r="BI3" s="7"/>
      <c r="BJ3" s="9"/>
      <c r="BK3" s="9">
        <f t="shared" si="2"/>
        <v>0</v>
      </c>
      <c r="BL3" s="7">
        <f t="shared" si="3"/>
        <v>0</v>
      </c>
      <c r="BM3" s="7">
        <f>IF(BL3&gt;0,1,0)</f>
        <v>0</v>
      </c>
      <c r="BN3" s="7"/>
      <c r="BO3" s="7"/>
      <c r="BP3" s="7"/>
      <c r="BQ3" s="7"/>
      <c r="BR3" s="9"/>
      <c r="BS3" s="9"/>
      <c r="BT3" s="9"/>
      <c r="BU3" s="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>
        <f t="shared" si="4"/>
        <v>0</v>
      </c>
      <c r="CW3" s="7">
        <f t="shared" ref="CW3:CW66" si="6">IF(CV3&gt;0,1,0)</f>
        <v>0</v>
      </c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>
        <f t="shared" si="5"/>
        <v>0</v>
      </c>
      <c r="DQ3" s="7">
        <f t="shared" ref="DQ3:DQ66" si="7">IF(DP3 &gt; 0, 1,0)</f>
        <v>0</v>
      </c>
    </row>
    <row r="4" spans="1:121">
      <c r="A4" s="7" t="s">
        <v>602</v>
      </c>
      <c r="B4" s="7">
        <v>2019</v>
      </c>
      <c r="C4" s="7" t="s">
        <v>18</v>
      </c>
      <c r="D4" s="7" t="s">
        <v>18</v>
      </c>
      <c r="E4" s="7" t="s">
        <v>28</v>
      </c>
      <c r="F4" s="7" t="s">
        <v>601</v>
      </c>
      <c r="G4" s="7">
        <f t="shared" si="0"/>
        <v>2</v>
      </c>
      <c r="H4" s="9">
        <v>1</v>
      </c>
      <c r="I4" s="7"/>
      <c r="J4" s="7">
        <v>1</v>
      </c>
      <c r="K4" s="7"/>
      <c r="L4" s="9">
        <v>1</v>
      </c>
      <c r="M4" s="7"/>
      <c r="N4" s="7"/>
      <c r="O4" s="7"/>
      <c r="P4" s="7"/>
      <c r="Q4" s="7"/>
      <c r="R4" s="9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>
        <f t="shared" si="1"/>
        <v>0</v>
      </c>
      <c r="BD4" s="7"/>
      <c r="BE4" s="9"/>
      <c r="BF4" s="7"/>
      <c r="BG4" s="7"/>
      <c r="BH4" s="7"/>
      <c r="BI4" s="7"/>
      <c r="BJ4" s="9"/>
      <c r="BK4" s="9">
        <f t="shared" si="2"/>
        <v>0</v>
      </c>
      <c r="BL4" s="7">
        <f t="shared" si="3"/>
        <v>1</v>
      </c>
      <c r="BM4" s="7">
        <f t="shared" ref="BM4:BM67" si="8">IF(BL4&gt;0,1,0)</f>
        <v>1</v>
      </c>
      <c r="BN4" s="7"/>
      <c r="BO4" s="7"/>
      <c r="BP4" s="7"/>
      <c r="BQ4" s="7"/>
      <c r="BR4" s="9"/>
      <c r="BS4" s="9"/>
      <c r="BT4" s="9"/>
      <c r="BU4" s="9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>
        <f t="shared" si="4"/>
        <v>0</v>
      </c>
      <c r="CW4" s="7">
        <f t="shared" si="6"/>
        <v>0</v>
      </c>
      <c r="CX4" s="7"/>
      <c r="CY4" s="7"/>
      <c r="CZ4" s="7"/>
      <c r="DA4" s="7"/>
      <c r="DB4" s="7"/>
      <c r="DC4" s="7"/>
      <c r="DD4" s="7"/>
      <c r="DE4" s="7"/>
      <c r="DF4" s="7"/>
      <c r="DG4" s="7">
        <v>1</v>
      </c>
      <c r="DH4" s="7"/>
      <c r="DI4" s="7">
        <v>1</v>
      </c>
      <c r="DJ4" s="7"/>
      <c r="DK4" s="7"/>
      <c r="DL4" s="7"/>
      <c r="DM4" s="7"/>
      <c r="DN4" s="7"/>
      <c r="DO4" s="7"/>
      <c r="DP4" s="7">
        <f t="shared" si="5"/>
        <v>2</v>
      </c>
      <c r="DQ4" s="7">
        <f t="shared" si="7"/>
        <v>1</v>
      </c>
    </row>
    <row r="5" spans="1:121">
      <c r="A5" s="7" t="s">
        <v>897</v>
      </c>
      <c r="B5" s="7">
        <v>2013</v>
      </c>
      <c r="C5" s="7" t="s">
        <v>178</v>
      </c>
      <c r="D5" s="7" t="s">
        <v>182</v>
      </c>
      <c r="E5" s="7" t="s">
        <v>199</v>
      </c>
      <c r="F5" s="7"/>
      <c r="G5" s="7">
        <f t="shared" si="0"/>
        <v>2</v>
      </c>
      <c r="H5" s="9"/>
      <c r="I5" s="7"/>
      <c r="J5" s="7"/>
      <c r="K5" s="7"/>
      <c r="L5" s="9"/>
      <c r="M5" s="7"/>
      <c r="N5" s="7"/>
      <c r="O5" s="7"/>
      <c r="P5" s="7"/>
      <c r="Q5" s="7"/>
      <c r="R5" s="9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>
        <f t="shared" si="1"/>
        <v>0</v>
      </c>
      <c r="BD5" s="7"/>
      <c r="BE5" s="9">
        <v>1</v>
      </c>
      <c r="BF5" s="7">
        <v>2</v>
      </c>
      <c r="BG5" s="7">
        <v>0</v>
      </c>
      <c r="BH5" s="7"/>
      <c r="BI5" s="7">
        <f>SUM(S5:AK5)</f>
        <v>0</v>
      </c>
      <c r="BJ5" s="9"/>
      <c r="BK5" s="9">
        <f t="shared" si="2"/>
        <v>1</v>
      </c>
      <c r="BL5" s="7">
        <f t="shared" si="3"/>
        <v>1</v>
      </c>
      <c r="BM5" s="7">
        <f t="shared" si="8"/>
        <v>1</v>
      </c>
      <c r="BN5" s="7"/>
      <c r="BO5" s="7"/>
      <c r="BP5" s="7"/>
      <c r="BQ5" s="7"/>
      <c r="BR5" s="9"/>
      <c r="BS5" s="9"/>
      <c r="BT5" s="9"/>
      <c r="BU5" s="9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>
        <v>7</v>
      </c>
      <c r="CP5" s="7"/>
      <c r="CQ5" s="7"/>
      <c r="CR5" s="7"/>
      <c r="CS5" s="7"/>
      <c r="CT5" s="7"/>
      <c r="CU5" s="7"/>
      <c r="CV5" s="7">
        <f t="shared" si="4"/>
        <v>7</v>
      </c>
      <c r="CW5" s="7">
        <f t="shared" si="6"/>
        <v>1</v>
      </c>
      <c r="CX5" s="7"/>
      <c r="CY5" s="7"/>
      <c r="CZ5" s="7"/>
      <c r="DA5" s="7"/>
      <c r="DB5" s="7"/>
      <c r="DC5" s="7"/>
      <c r="DD5" s="7"/>
      <c r="DE5" s="7"/>
      <c r="DF5" s="7">
        <v>1</v>
      </c>
      <c r="DG5" s="7"/>
      <c r="DH5" s="7"/>
      <c r="DI5" s="7">
        <v>1</v>
      </c>
      <c r="DJ5" s="7"/>
      <c r="DK5" s="7"/>
      <c r="DL5" s="7"/>
      <c r="DM5" s="7"/>
      <c r="DN5" s="7"/>
      <c r="DO5" s="7"/>
      <c r="DP5" s="7">
        <f t="shared" si="5"/>
        <v>2</v>
      </c>
      <c r="DQ5" s="7">
        <f t="shared" si="7"/>
        <v>1</v>
      </c>
    </row>
    <row r="6" spans="1:121">
      <c r="A6" s="7" t="s">
        <v>1237</v>
      </c>
      <c r="B6" s="7">
        <v>2014</v>
      </c>
      <c r="C6" s="7" t="s">
        <v>353</v>
      </c>
      <c r="D6" s="7" t="s">
        <v>359</v>
      </c>
      <c r="E6" s="7" t="s">
        <v>362</v>
      </c>
      <c r="F6" s="7"/>
      <c r="G6" s="7">
        <f t="shared" si="0"/>
        <v>1</v>
      </c>
      <c r="H6" s="9"/>
      <c r="I6" s="7"/>
      <c r="J6" s="7"/>
      <c r="K6" s="7"/>
      <c r="L6" s="9"/>
      <c r="M6" s="7">
        <v>1</v>
      </c>
      <c r="N6" s="7"/>
      <c r="O6" s="7"/>
      <c r="P6" s="7"/>
      <c r="Q6" s="7"/>
      <c r="R6" s="9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>
        <f t="shared" si="1"/>
        <v>0</v>
      </c>
      <c r="BD6" s="7"/>
      <c r="BE6" s="9"/>
      <c r="BF6" s="7"/>
      <c r="BG6" s="7"/>
      <c r="BH6" s="7"/>
      <c r="BI6" s="7"/>
      <c r="BJ6" s="9"/>
      <c r="BK6" s="9">
        <f t="shared" si="2"/>
        <v>0</v>
      </c>
      <c r="BL6" s="7">
        <f t="shared" si="3"/>
        <v>0</v>
      </c>
      <c r="BM6" s="7">
        <f t="shared" si="8"/>
        <v>0</v>
      </c>
      <c r="BN6" s="7"/>
      <c r="BO6" s="7"/>
      <c r="BP6" s="7"/>
      <c r="BQ6" s="7"/>
      <c r="BR6" s="9"/>
      <c r="BS6" s="9"/>
      <c r="BT6" s="9"/>
      <c r="BU6" s="9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>
        <f t="shared" si="4"/>
        <v>0</v>
      </c>
      <c r="CW6" s="7">
        <f t="shared" si="6"/>
        <v>0</v>
      </c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>
        <v>1</v>
      </c>
      <c r="DK6" s="7"/>
      <c r="DL6" s="7"/>
      <c r="DM6" s="7"/>
      <c r="DN6" s="7"/>
      <c r="DO6" s="7"/>
      <c r="DP6" s="7">
        <f t="shared" si="5"/>
        <v>1</v>
      </c>
      <c r="DQ6" s="7">
        <f t="shared" si="7"/>
        <v>1</v>
      </c>
    </row>
    <row r="7" spans="1:121">
      <c r="A7" s="7" t="s">
        <v>1813</v>
      </c>
      <c r="B7" s="7">
        <v>2013</v>
      </c>
      <c r="C7" s="7" t="s">
        <v>18</v>
      </c>
      <c r="D7" s="7" t="s">
        <v>18</v>
      </c>
      <c r="E7" s="7" t="s">
        <v>25</v>
      </c>
      <c r="F7" s="7" t="s">
        <v>665</v>
      </c>
      <c r="G7" s="7">
        <f t="shared" si="0"/>
        <v>2</v>
      </c>
      <c r="H7" s="7">
        <v>1</v>
      </c>
      <c r="I7" s="7"/>
      <c r="J7" s="7">
        <v>1</v>
      </c>
      <c r="K7" s="7"/>
      <c r="L7" s="7">
        <v>1</v>
      </c>
      <c r="M7" s="7"/>
      <c r="N7" s="7"/>
      <c r="O7" s="7"/>
      <c r="P7" s="7"/>
      <c r="Q7" s="7">
        <v>0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>
        <f t="shared" si="1"/>
        <v>0</v>
      </c>
      <c r="BD7" s="7"/>
      <c r="BE7" s="7"/>
      <c r="BF7" s="7"/>
      <c r="BG7" s="7"/>
      <c r="BH7" s="7"/>
      <c r="BI7" s="7"/>
      <c r="BJ7" s="7"/>
      <c r="BK7" s="7">
        <f t="shared" si="2"/>
        <v>0</v>
      </c>
      <c r="BL7" s="7">
        <f t="shared" si="3"/>
        <v>1</v>
      </c>
      <c r="BM7" s="7">
        <f t="shared" si="8"/>
        <v>1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>
        <f t="shared" si="4"/>
        <v>0</v>
      </c>
      <c r="CW7" s="7">
        <f t="shared" si="6"/>
        <v>0</v>
      </c>
      <c r="CX7" s="7"/>
      <c r="CY7" s="7"/>
      <c r="CZ7" s="7"/>
      <c r="DA7" s="7"/>
      <c r="DB7" s="7"/>
      <c r="DC7" s="7"/>
      <c r="DD7" s="7"/>
      <c r="DE7" s="7"/>
      <c r="DF7" s="7"/>
      <c r="DG7" s="7">
        <v>1</v>
      </c>
      <c r="DH7" s="7"/>
      <c r="DI7" s="7">
        <v>1</v>
      </c>
      <c r="DJ7" s="7"/>
      <c r="DK7" s="7"/>
      <c r="DL7" s="7"/>
      <c r="DM7" s="7"/>
      <c r="DN7" s="7"/>
      <c r="DO7" s="7"/>
      <c r="DP7" s="7">
        <f t="shared" si="5"/>
        <v>2</v>
      </c>
      <c r="DQ7" s="7">
        <f t="shared" si="7"/>
        <v>1</v>
      </c>
    </row>
    <row r="8" spans="1:121">
      <c r="A8" s="7" t="s">
        <v>1814</v>
      </c>
      <c r="B8" s="7">
        <v>2015</v>
      </c>
      <c r="C8" s="7" t="s">
        <v>13</v>
      </c>
      <c r="D8" s="7" t="s">
        <v>13</v>
      </c>
      <c r="E8" s="7" t="s">
        <v>14</v>
      </c>
      <c r="F8" s="7"/>
      <c r="G8" s="7">
        <f t="shared" si="0"/>
        <v>2</v>
      </c>
      <c r="H8" s="9">
        <v>1</v>
      </c>
      <c r="I8" s="7"/>
      <c r="J8" s="7"/>
      <c r="K8" s="7">
        <v>1</v>
      </c>
      <c r="L8" s="9">
        <v>1</v>
      </c>
      <c r="M8" s="7"/>
      <c r="N8" s="7"/>
      <c r="O8" s="7"/>
      <c r="P8" s="7"/>
      <c r="Q8" s="7"/>
      <c r="R8" s="9"/>
      <c r="S8" s="7">
        <v>1</v>
      </c>
      <c r="T8" s="7"/>
      <c r="U8" s="7"/>
      <c r="V8" s="7"/>
      <c r="W8" s="7"/>
      <c r="X8" s="7"/>
      <c r="Y8" s="7"/>
      <c r="Z8" s="7"/>
      <c r="AA8" s="7">
        <v>1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>
        <f t="shared" si="1"/>
        <v>0</v>
      </c>
      <c r="BD8" s="7"/>
      <c r="BE8" s="9"/>
      <c r="BF8" s="7"/>
      <c r="BG8" s="7"/>
      <c r="BH8" s="7">
        <v>2</v>
      </c>
      <c r="BI8" s="7">
        <f>BH8</f>
        <v>2</v>
      </c>
      <c r="BJ8" s="10">
        <v>1</v>
      </c>
      <c r="BK8" s="9">
        <f t="shared" si="2"/>
        <v>1</v>
      </c>
      <c r="BL8" s="7">
        <f t="shared" si="3"/>
        <v>2</v>
      </c>
      <c r="BM8" s="7">
        <f t="shared" si="8"/>
        <v>1</v>
      </c>
      <c r="BN8" s="7"/>
      <c r="BO8" s="7"/>
      <c r="BP8" s="7"/>
      <c r="BQ8" s="7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>
        <f t="shared" si="4"/>
        <v>0</v>
      </c>
      <c r="CW8" s="7">
        <f t="shared" si="6"/>
        <v>0</v>
      </c>
      <c r="CX8" s="7"/>
      <c r="CY8" s="7"/>
      <c r="CZ8" s="7"/>
      <c r="DA8" s="7"/>
      <c r="DB8" s="7"/>
      <c r="DC8" s="7"/>
      <c r="DD8" s="7">
        <v>1</v>
      </c>
      <c r="DE8" s="7"/>
      <c r="DF8" s="7"/>
      <c r="DG8" s="7"/>
      <c r="DH8" s="7"/>
      <c r="DI8" s="7">
        <v>1</v>
      </c>
      <c r="DJ8" s="7"/>
      <c r="DK8" s="7"/>
      <c r="DL8" s="7"/>
      <c r="DM8" s="7"/>
      <c r="DN8" s="7"/>
      <c r="DO8" s="7"/>
      <c r="DP8" s="7">
        <f t="shared" si="5"/>
        <v>2</v>
      </c>
      <c r="DQ8" s="7">
        <f t="shared" si="7"/>
        <v>1</v>
      </c>
    </row>
    <row r="9" spans="1:121">
      <c r="A9" s="7" t="s">
        <v>960</v>
      </c>
      <c r="B9" s="7">
        <v>2018</v>
      </c>
      <c r="C9" s="7" t="s">
        <v>178</v>
      </c>
      <c r="D9" s="7" t="s">
        <v>179</v>
      </c>
      <c r="E9" s="7" t="s">
        <v>180</v>
      </c>
      <c r="F9" s="7" t="s">
        <v>181</v>
      </c>
      <c r="G9" s="7">
        <f t="shared" si="0"/>
        <v>2</v>
      </c>
      <c r="H9" s="9">
        <v>1</v>
      </c>
      <c r="I9" s="7"/>
      <c r="J9" s="7"/>
      <c r="K9" s="7">
        <v>1</v>
      </c>
      <c r="L9" s="9">
        <v>1</v>
      </c>
      <c r="M9" s="7">
        <v>3</v>
      </c>
      <c r="N9" s="7">
        <v>0</v>
      </c>
      <c r="O9" s="7">
        <v>0</v>
      </c>
      <c r="P9" s="7">
        <v>0</v>
      </c>
      <c r="Q9" s="7">
        <v>3</v>
      </c>
      <c r="R9" s="9">
        <v>1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>
        <f t="shared" si="1"/>
        <v>0</v>
      </c>
      <c r="BD9" s="7"/>
      <c r="BE9" s="9"/>
      <c r="BF9" s="7"/>
      <c r="BG9" s="7"/>
      <c r="BH9" s="7"/>
      <c r="BI9" s="7"/>
      <c r="BJ9" s="9"/>
      <c r="BK9" s="9">
        <f t="shared" si="2"/>
        <v>0</v>
      </c>
      <c r="BL9" s="7">
        <f t="shared" si="3"/>
        <v>2</v>
      </c>
      <c r="BM9" s="7">
        <f t="shared" si="8"/>
        <v>1</v>
      </c>
      <c r="BN9" s="7"/>
      <c r="BO9" s="7"/>
      <c r="BP9" s="7"/>
      <c r="BQ9" s="7"/>
      <c r="BR9" s="9"/>
      <c r="BS9" s="9"/>
      <c r="BT9" s="9"/>
      <c r="BU9" s="9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>
        <f t="shared" si="4"/>
        <v>0</v>
      </c>
      <c r="CW9" s="7">
        <f t="shared" si="6"/>
        <v>0</v>
      </c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>
        <v>1</v>
      </c>
      <c r="DJ9" s="7"/>
      <c r="DK9" s="7"/>
      <c r="DL9" s="7"/>
      <c r="DM9" s="7"/>
      <c r="DN9" s="7"/>
      <c r="DO9" s="7"/>
      <c r="DP9" s="7">
        <f t="shared" si="5"/>
        <v>1</v>
      </c>
      <c r="DQ9" s="7">
        <f t="shared" si="7"/>
        <v>1</v>
      </c>
    </row>
    <row r="10" spans="1:121">
      <c r="A10" s="7" t="s">
        <v>1815</v>
      </c>
      <c r="B10" s="7">
        <v>2009</v>
      </c>
      <c r="C10" s="7" t="s">
        <v>18</v>
      </c>
      <c r="D10" s="7" t="s">
        <v>18</v>
      </c>
      <c r="E10" s="7" t="s">
        <v>21</v>
      </c>
      <c r="F10" s="7"/>
      <c r="G10" s="7">
        <f t="shared" si="0"/>
        <v>1</v>
      </c>
      <c r="H10" s="9">
        <v>1</v>
      </c>
      <c r="I10" s="7"/>
      <c r="J10" s="7">
        <v>1</v>
      </c>
      <c r="K10" s="7"/>
      <c r="L10" s="9">
        <v>1</v>
      </c>
      <c r="M10" s="7">
        <v>1</v>
      </c>
      <c r="N10" s="7">
        <v>0</v>
      </c>
      <c r="O10" s="7">
        <v>1</v>
      </c>
      <c r="P10" s="7">
        <v>0</v>
      </c>
      <c r="Q10" s="7">
        <v>2</v>
      </c>
      <c r="R10" s="9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1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f t="shared" si="1"/>
        <v>1</v>
      </c>
      <c r="BD10" s="7" t="s">
        <v>440</v>
      </c>
      <c r="BE10" s="10">
        <v>1</v>
      </c>
      <c r="BF10" s="7">
        <v>0</v>
      </c>
      <c r="BG10" s="7">
        <v>1</v>
      </c>
      <c r="BH10" s="7"/>
      <c r="BI10" s="7">
        <f>SUM(S10:AK10)</f>
        <v>0</v>
      </c>
      <c r="BJ10" s="9"/>
      <c r="BK10" s="9">
        <f t="shared" si="2"/>
        <v>1</v>
      </c>
      <c r="BL10" s="7">
        <f t="shared" si="3"/>
        <v>3</v>
      </c>
      <c r="BM10" s="7">
        <f t="shared" si="8"/>
        <v>1</v>
      </c>
      <c r="BN10" s="7"/>
      <c r="BO10" s="7"/>
      <c r="BP10" s="7"/>
      <c r="BQ10" s="7"/>
      <c r="BR10" s="9"/>
      <c r="BS10" s="9"/>
      <c r="BT10" s="9"/>
      <c r="BU10" s="9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>
        <f t="shared" si="4"/>
        <v>0</v>
      </c>
      <c r="CW10" s="7">
        <f t="shared" si="6"/>
        <v>0</v>
      </c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>
        <f t="shared" si="5"/>
        <v>0</v>
      </c>
      <c r="DQ10" s="7">
        <f t="shared" si="7"/>
        <v>0</v>
      </c>
    </row>
    <row r="11" spans="1:121">
      <c r="A11" s="7" t="s">
        <v>1816</v>
      </c>
      <c r="B11" s="7">
        <v>2011</v>
      </c>
      <c r="C11" s="7" t="s">
        <v>232</v>
      </c>
      <c r="D11" s="7" t="s">
        <v>233</v>
      </c>
      <c r="E11" s="7" t="s">
        <v>239</v>
      </c>
      <c r="F11" s="7"/>
      <c r="G11" s="7">
        <f t="shared" si="0"/>
        <v>2</v>
      </c>
      <c r="H11" s="9">
        <v>1</v>
      </c>
      <c r="I11" s="7"/>
      <c r="J11" s="7"/>
      <c r="K11" s="7">
        <v>1</v>
      </c>
      <c r="L11" s="9">
        <v>1</v>
      </c>
      <c r="M11" s="7">
        <v>3</v>
      </c>
      <c r="N11" s="7">
        <v>1</v>
      </c>
      <c r="O11" s="7">
        <v>1</v>
      </c>
      <c r="P11" s="7">
        <v>0</v>
      </c>
      <c r="Q11" s="7">
        <v>5</v>
      </c>
      <c r="R11" s="9">
        <v>1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f t="shared" si="1"/>
        <v>0</v>
      </c>
      <c r="BD11" s="7"/>
      <c r="BE11" s="9"/>
      <c r="BF11" s="7"/>
      <c r="BG11" s="7"/>
      <c r="BH11" s="7"/>
      <c r="BI11" s="7"/>
      <c r="BJ11" s="9"/>
      <c r="BK11" s="9">
        <f t="shared" si="2"/>
        <v>0</v>
      </c>
      <c r="BL11" s="7">
        <f t="shared" si="3"/>
        <v>2</v>
      </c>
      <c r="BM11" s="7">
        <f t="shared" si="8"/>
        <v>1</v>
      </c>
      <c r="BN11" s="7"/>
      <c r="BO11" s="7"/>
      <c r="BP11" s="7"/>
      <c r="BQ11" s="7"/>
      <c r="BR11" s="9"/>
      <c r="BS11" s="9"/>
      <c r="BT11" s="9"/>
      <c r="BU11" s="9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>
        <f t="shared" si="4"/>
        <v>0</v>
      </c>
      <c r="CW11" s="7">
        <f t="shared" si="6"/>
        <v>0</v>
      </c>
      <c r="CX11" s="7"/>
      <c r="CY11" s="7"/>
      <c r="CZ11" s="7"/>
      <c r="DA11" s="7"/>
      <c r="DB11" s="7">
        <v>1</v>
      </c>
      <c r="DC11" s="7"/>
      <c r="DD11" s="7"/>
      <c r="DE11" s="7"/>
      <c r="DF11" s="7"/>
      <c r="DG11" s="7"/>
      <c r="DH11" s="7"/>
      <c r="DI11" s="7">
        <v>1</v>
      </c>
      <c r="DJ11" s="7"/>
      <c r="DK11" s="7"/>
      <c r="DL11" s="7"/>
      <c r="DM11" s="7"/>
      <c r="DN11" s="7"/>
      <c r="DO11" s="7"/>
      <c r="DP11" s="7">
        <f t="shared" si="5"/>
        <v>2</v>
      </c>
      <c r="DQ11" s="7">
        <f t="shared" si="7"/>
        <v>1</v>
      </c>
    </row>
    <row r="12" spans="1:121">
      <c r="A12" s="7" t="s">
        <v>912</v>
      </c>
      <c r="B12" s="7">
        <v>2013</v>
      </c>
      <c r="C12" s="7" t="s">
        <v>178</v>
      </c>
      <c r="D12" s="7" t="s">
        <v>185</v>
      </c>
      <c r="E12" s="7" t="s">
        <v>186</v>
      </c>
      <c r="F12" s="7" t="s">
        <v>911</v>
      </c>
      <c r="G12" s="7">
        <f t="shared" si="0"/>
        <v>1</v>
      </c>
      <c r="H12" s="9">
        <v>1</v>
      </c>
      <c r="I12" s="7"/>
      <c r="J12" s="7"/>
      <c r="K12" s="7">
        <v>1</v>
      </c>
      <c r="L12" s="9">
        <v>1</v>
      </c>
      <c r="M12" s="7">
        <v>2</v>
      </c>
      <c r="N12" s="7">
        <v>0</v>
      </c>
      <c r="O12" s="7">
        <v>0</v>
      </c>
      <c r="P12" s="7">
        <v>0</v>
      </c>
      <c r="Q12" s="7">
        <v>2</v>
      </c>
      <c r="R12" s="9">
        <v>1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>
        <f t="shared" si="1"/>
        <v>0</v>
      </c>
      <c r="BD12" s="7"/>
      <c r="BE12" s="9"/>
      <c r="BF12" s="7"/>
      <c r="BG12" s="7"/>
      <c r="BH12" s="7"/>
      <c r="BI12" s="7"/>
      <c r="BJ12" s="9"/>
      <c r="BK12" s="9">
        <f t="shared" si="2"/>
        <v>0</v>
      </c>
      <c r="BL12" s="7">
        <f t="shared" si="3"/>
        <v>2</v>
      </c>
      <c r="BM12" s="7">
        <f t="shared" si="8"/>
        <v>1</v>
      </c>
      <c r="BN12" s="7"/>
      <c r="BO12" s="7"/>
      <c r="BP12" s="7"/>
      <c r="BQ12" s="7"/>
      <c r="BR12" s="9"/>
      <c r="BS12" s="9"/>
      <c r="BT12" s="9"/>
      <c r="BU12" s="9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>
        <f t="shared" si="4"/>
        <v>0</v>
      </c>
      <c r="CW12" s="7">
        <f t="shared" si="6"/>
        <v>0</v>
      </c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>
        <f t="shared" si="5"/>
        <v>0</v>
      </c>
      <c r="DQ12" s="7">
        <f t="shared" si="7"/>
        <v>0</v>
      </c>
    </row>
    <row r="13" spans="1:121">
      <c r="A13" s="7" t="s">
        <v>855</v>
      </c>
      <c r="B13" s="7">
        <v>2018</v>
      </c>
      <c r="C13" s="7" t="s">
        <v>155</v>
      </c>
      <c r="D13" s="7" t="s">
        <v>156</v>
      </c>
      <c r="E13" s="7" t="s">
        <v>157</v>
      </c>
      <c r="F13" s="7" t="s">
        <v>157</v>
      </c>
      <c r="G13" s="7">
        <f t="shared" si="0"/>
        <v>1</v>
      </c>
      <c r="H13" s="9">
        <v>1</v>
      </c>
      <c r="I13" s="7">
        <v>1</v>
      </c>
      <c r="J13" s="7"/>
      <c r="K13" s="7"/>
      <c r="L13" s="9"/>
      <c r="M13" s="7">
        <v>1</v>
      </c>
      <c r="N13" s="7">
        <v>0</v>
      </c>
      <c r="O13" s="7">
        <v>0</v>
      </c>
      <c r="P13" s="7">
        <v>0</v>
      </c>
      <c r="Q13" s="7">
        <v>1</v>
      </c>
      <c r="R13" s="9">
        <v>1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>
        <f t="shared" si="1"/>
        <v>0</v>
      </c>
      <c r="BD13" s="7"/>
      <c r="BE13" s="9"/>
      <c r="BF13" s="7"/>
      <c r="BG13" s="7"/>
      <c r="BH13" s="7"/>
      <c r="BI13" s="7"/>
      <c r="BJ13" s="9"/>
      <c r="BK13" s="9">
        <f t="shared" si="2"/>
        <v>0</v>
      </c>
      <c r="BL13" s="7">
        <f t="shared" si="3"/>
        <v>2</v>
      </c>
      <c r="BM13" s="7">
        <f t="shared" si="8"/>
        <v>1</v>
      </c>
      <c r="BN13" s="7"/>
      <c r="BO13" s="7"/>
      <c r="BP13" s="7"/>
      <c r="BQ13" s="7"/>
      <c r="BR13" s="9"/>
      <c r="BS13" s="9"/>
      <c r="BT13" s="9"/>
      <c r="BU13" s="9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>
        <f t="shared" si="4"/>
        <v>0</v>
      </c>
      <c r="CW13" s="7">
        <f t="shared" si="6"/>
        <v>0</v>
      </c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>
        <f t="shared" si="5"/>
        <v>0</v>
      </c>
      <c r="DQ13" s="7">
        <f t="shared" si="7"/>
        <v>0</v>
      </c>
    </row>
    <row r="14" spans="1:121">
      <c r="A14" s="7" t="s">
        <v>874</v>
      </c>
      <c r="B14" s="7">
        <v>2017</v>
      </c>
      <c r="C14" s="7" t="s">
        <v>155</v>
      </c>
      <c r="D14" s="7" t="s">
        <v>158</v>
      </c>
      <c r="E14" s="7" t="s">
        <v>159</v>
      </c>
      <c r="F14" s="7" t="s">
        <v>160</v>
      </c>
      <c r="G14" s="7">
        <f t="shared" si="0"/>
        <v>1</v>
      </c>
      <c r="H14" s="9">
        <v>1</v>
      </c>
      <c r="I14" s="7">
        <v>1</v>
      </c>
      <c r="J14" s="7"/>
      <c r="K14" s="7"/>
      <c r="L14" s="9"/>
      <c r="M14" s="7">
        <v>1</v>
      </c>
      <c r="N14" s="7">
        <v>0</v>
      </c>
      <c r="O14" s="7">
        <v>0</v>
      </c>
      <c r="P14" s="7">
        <v>0</v>
      </c>
      <c r="Q14" s="7">
        <v>1</v>
      </c>
      <c r="R14" s="9">
        <v>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>
        <f t="shared" si="1"/>
        <v>0</v>
      </c>
      <c r="BD14" s="7"/>
      <c r="BE14" s="9"/>
      <c r="BF14" s="7"/>
      <c r="BG14" s="7"/>
      <c r="BH14" s="7"/>
      <c r="BI14" s="7"/>
      <c r="BJ14" s="9"/>
      <c r="BK14" s="9">
        <f t="shared" si="2"/>
        <v>0</v>
      </c>
      <c r="BL14" s="7">
        <f t="shared" si="3"/>
        <v>2</v>
      </c>
      <c r="BM14" s="7">
        <f t="shared" si="8"/>
        <v>1</v>
      </c>
      <c r="BN14" s="7"/>
      <c r="BO14" s="7"/>
      <c r="BP14" s="7"/>
      <c r="BQ14" s="7"/>
      <c r="BR14" s="9"/>
      <c r="BS14" s="9"/>
      <c r="BT14" s="9"/>
      <c r="BU14" s="9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>
        <f t="shared" si="4"/>
        <v>0</v>
      </c>
      <c r="CW14" s="7">
        <f t="shared" si="6"/>
        <v>0</v>
      </c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>
        <f t="shared" si="5"/>
        <v>0</v>
      </c>
      <c r="DQ14" s="7">
        <f t="shared" si="7"/>
        <v>0</v>
      </c>
    </row>
    <row r="15" spans="1:121">
      <c r="A15" s="7" t="s">
        <v>1068</v>
      </c>
      <c r="B15" s="7">
        <v>2020</v>
      </c>
      <c r="C15" s="7" t="s">
        <v>275</v>
      </c>
      <c r="D15" s="7" t="s">
        <v>279</v>
      </c>
      <c r="E15" s="7" t="s">
        <v>306</v>
      </c>
      <c r="F15" s="7" t="s">
        <v>1067</v>
      </c>
      <c r="G15" s="7">
        <f t="shared" si="0"/>
        <v>0</v>
      </c>
      <c r="H15" s="9"/>
      <c r="I15" s="7"/>
      <c r="J15" s="7"/>
      <c r="K15" s="7"/>
      <c r="L15" s="9"/>
      <c r="M15" s="7"/>
      <c r="N15" s="7"/>
      <c r="O15" s="7"/>
      <c r="P15" s="7"/>
      <c r="Q15" s="7">
        <v>0</v>
      </c>
      <c r="R15" s="9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>
        <f t="shared" si="1"/>
        <v>0</v>
      </c>
      <c r="BD15" s="7"/>
      <c r="BE15" s="9"/>
      <c r="BF15" s="7"/>
      <c r="BG15" s="7"/>
      <c r="BH15" s="7"/>
      <c r="BI15" s="7"/>
      <c r="BJ15" s="9"/>
      <c r="BK15" s="9">
        <f t="shared" si="2"/>
        <v>0</v>
      </c>
      <c r="BL15" s="7">
        <f t="shared" si="3"/>
        <v>0</v>
      </c>
      <c r="BM15" s="7">
        <f t="shared" si="8"/>
        <v>0</v>
      </c>
      <c r="BN15" s="7"/>
      <c r="BO15" s="7"/>
      <c r="BP15" s="7"/>
      <c r="BQ15" s="7"/>
      <c r="BR15" s="9"/>
      <c r="BS15" s="9"/>
      <c r="BT15" s="9"/>
      <c r="BU15" s="9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>
        <f t="shared" si="4"/>
        <v>0</v>
      </c>
      <c r="CW15" s="7">
        <f t="shared" si="6"/>
        <v>0</v>
      </c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>
        <f t="shared" si="5"/>
        <v>0</v>
      </c>
      <c r="DQ15" s="7">
        <f t="shared" si="7"/>
        <v>0</v>
      </c>
    </row>
    <row r="16" spans="1:121">
      <c r="A16" s="7" t="s">
        <v>1817</v>
      </c>
      <c r="B16" s="7">
        <v>2013</v>
      </c>
      <c r="C16" s="7" t="s">
        <v>307</v>
      </c>
      <c r="D16" s="7" t="s">
        <v>312</v>
      </c>
      <c r="E16" s="7" t="s">
        <v>314</v>
      </c>
      <c r="F16" s="7"/>
      <c r="G16" s="7">
        <f t="shared" si="0"/>
        <v>3</v>
      </c>
      <c r="H16" s="9">
        <v>1</v>
      </c>
      <c r="I16" s="7"/>
      <c r="J16" s="7"/>
      <c r="K16" s="7">
        <v>1</v>
      </c>
      <c r="L16" s="9">
        <v>1</v>
      </c>
      <c r="M16" s="7">
        <v>2</v>
      </c>
      <c r="N16" s="7">
        <v>0</v>
      </c>
      <c r="O16" s="7">
        <v>1</v>
      </c>
      <c r="P16" s="7">
        <v>0</v>
      </c>
      <c r="Q16" s="7">
        <v>3</v>
      </c>
      <c r="R16" s="9">
        <v>1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f t="shared" si="1"/>
        <v>1</v>
      </c>
      <c r="BD16" s="7" t="s">
        <v>469</v>
      </c>
      <c r="BE16" s="10">
        <v>1</v>
      </c>
      <c r="BF16" s="7">
        <v>0</v>
      </c>
      <c r="BG16" s="7">
        <v>1</v>
      </c>
      <c r="BH16" s="7"/>
      <c r="BI16" s="7">
        <f>SUM(S16:AK16)</f>
        <v>0</v>
      </c>
      <c r="BJ16" s="9"/>
      <c r="BK16" s="9">
        <f t="shared" si="2"/>
        <v>1</v>
      </c>
      <c r="BL16" s="7">
        <f t="shared" si="3"/>
        <v>3</v>
      </c>
      <c r="BM16" s="7">
        <f t="shared" si="8"/>
        <v>1</v>
      </c>
      <c r="BN16" s="7"/>
      <c r="BO16" s="7"/>
      <c r="BP16" s="7"/>
      <c r="BQ16" s="7"/>
      <c r="BR16" s="9"/>
      <c r="BS16" s="9"/>
      <c r="BT16" s="9"/>
      <c r="BU16" s="9"/>
      <c r="BV16" s="7"/>
      <c r="BW16" s="7">
        <v>1</v>
      </c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>
        <f t="shared" si="4"/>
        <v>1</v>
      </c>
      <c r="CW16" s="7">
        <f t="shared" si="6"/>
        <v>1</v>
      </c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>
        <v>1</v>
      </c>
      <c r="DI16" s="7">
        <v>1</v>
      </c>
      <c r="DJ16" s="7"/>
      <c r="DK16" s="7"/>
      <c r="DL16" s="7"/>
      <c r="DM16" s="7"/>
      <c r="DN16" s="7"/>
      <c r="DO16" s="7"/>
      <c r="DP16" s="7">
        <f t="shared" si="5"/>
        <v>2</v>
      </c>
      <c r="DQ16" s="7">
        <f t="shared" si="7"/>
        <v>1</v>
      </c>
    </row>
    <row r="17" spans="1:121">
      <c r="A17" s="7" t="s">
        <v>938</v>
      </c>
      <c r="B17" s="7">
        <v>2013</v>
      </c>
      <c r="C17" s="7" t="s">
        <v>178</v>
      </c>
      <c r="D17" s="7" t="s">
        <v>194</v>
      </c>
      <c r="E17" s="7" t="s">
        <v>226</v>
      </c>
      <c r="F17" s="7" t="s">
        <v>219</v>
      </c>
      <c r="G17" s="7">
        <f t="shared" si="0"/>
        <v>0</v>
      </c>
      <c r="H17" s="9"/>
      <c r="I17" s="7"/>
      <c r="J17" s="7"/>
      <c r="K17" s="7"/>
      <c r="L17" s="9"/>
      <c r="M17" s="7">
        <v>1</v>
      </c>
      <c r="N17" s="7">
        <v>0</v>
      </c>
      <c r="O17" s="7">
        <v>0</v>
      </c>
      <c r="P17" s="7">
        <v>0</v>
      </c>
      <c r="Q17" s="7">
        <v>1</v>
      </c>
      <c r="R17" s="9">
        <v>1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>
        <f t="shared" si="1"/>
        <v>0</v>
      </c>
      <c r="BD17" s="7"/>
      <c r="BE17" s="9"/>
      <c r="BF17" s="7"/>
      <c r="BG17" s="7"/>
      <c r="BH17" s="7"/>
      <c r="BI17" s="7"/>
      <c r="BJ17" s="9"/>
      <c r="BK17" s="9">
        <f t="shared" si="2"/>
        <v>0</v>
      </c>
      <c r="BL17" s="7">
        <f t="shared" si="3"/>
        <v>1</v>
      </c>
      <c r="BM17" s="7">
        <f t="shared" si="8"/>
        <v>1</v>
      </c>
      <c r="BN17" s="7"/>
      <c r="BO17" s="7"/>
      <c r="BP17" s="7"/>
      <c r="BQ17" s="7"/>
      <c r="BR17" s="9"/>
      <c r="BS17" s="9"/>
      <c r="BT17" s="9"/>
      <c r="BU17" s="9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>
        <f t="shared" si="4"/>
        <v>0</v>
      </c>
      <c r="CW17" s="7">
        <f t="shared" si="6"/>
        <v>0</v>
      </c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>
        <f t="shared" si="5"/>
        <v>0</v>
      </c>
      <c r="DQ17" s="7">
        <f t="shared" si="7"/>
        <v>0</v>
      </c>
    </row>
    <row r="18" spans="1:121">
      <c r="A18" s="7" t="s">
        <v>1818</v>
      </c>
      <c r="B18" s="7">
        <v>2013</v>
      </c>
      <c r="C18" s="7" t="s">
        <v>275</v>
      </c>
      <c r="D18" s="7" t="s">
        <v>279</v>
      </c>
      <c r="E18" s="7" t="s">
        <v>306</v>
      </c>
      <c r="F18" s="7"/>
      <c r="G18" s="7">
        <f t="shared" si="0"/>
        <v>3</v>
      </c>
      <c r="H18" s="9">
        <v>1</v>
      </c>
      <c r="I18" s="7">
        <v>1</v>
      </c>
      <c r="J18" s="7"/>
      <c r="K18" s="7"/>
      <c r="L18" s="9"/>
      <c r="M18" s="7"/>
      <c r="N18" s="7"/>
      <c r="O18" s="7"/>
      <c r="P18" s="7"/>
      <c r="Q18" s="7">
        <v>0</v>
      </c>
      <c r="R18" s="9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>
        <v>1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1</v>
      </c>
      <c r="BA18" s="7">
        <v>0</v>
      </c>
      <c r="BB18" s="7">
        <v>0</v>
      </c>
      <c r="BC18" s="7">
        <f t="shared" si="1"/>
        <v>2</v>
      </c>
      <c r="BD18" s="7" t="s">
        <v>1819</v>
      </c>
      <c r="BE18" s="9">
        <v>1</v>
      </c>
      <c r="BF18" s="7">
        <v>2</v>
      </c>
      <c r="BG18" s="7">
        <v>0</v>
      </c>
      <c r="BH18" s="7"/>
      <c r="BI18" s="7">
        <f>SUM(S18:AK18)</f>
        <v>0</v>
      </c>
      <c r="BJ18" s="9"/>
      <c r="BK18" s="9">
        <f t="shared" si="2"/>
        <v>1</v>
      </c>
      <c r="BL18" s="7">
        <f t="shared" si="3"/>
        <v>2</v>
      </c>
      <c r="BM18" s="7">
        <f t="shared" si="8"/>
        <v>1</v>
      </c>
      <c r="BN18" s="7"/>
      <c r="BO18" s="7"/>
      <c r="BP18" s="7"/>
      <c r="BQ18" s="7"/>
      <c r="BR18" s="9"/>
      <c r="BS18" s="9"/>
      <c r="BT18" s="9"/>
      <c r="BU18" s="9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>
        <v>2</v>
      </c>
      <c r="CT18" s="7"/>
      <c r="CU18" s="7"/>
      <c r="CV18" s="7">
        <f t="shared" si="4"/>
        <v>2</v>
      </c>
      <c r="CW18" s="7">
        <f t="shared" si="6"/>
        <v>1</v>
      </c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>
        <v>1</v>
      </c>
      <c r="DJ18" s="7"/>
      <c r="DK18" s="7"/>
      <c r="DL18" s="7"/>
      <c r="DM18" s="7"/>
      <c r="DN18" s="7"/>
      <c r="DO18" s="7"/>
      <c r="DP18" s="7">
        <f t="shared" si="5"/>
        <v>1</v>
      </c>
      <c r="DQ18" s="7">
        <f t="shared" si="7"/>
        <v>1</v>
      </c>
    </row>
    <row r="19" spans="1:121">
      <c r="A19" s="7" t="s">
        <v>1820</v>
      </c>
      <c r="B19" s="7">
        <v>2015</v>
      </c>
      <c r="C19" s="7" t="s">
        <v>18</v>
      </c>
      <c r="D19" s="7" t="s">
        <v>18</v>
      </c>
      <c r="E19" s="7" t="s">
        <v>52</v>
      </c>
      <c r="F19" s="7" t="s">
        <v>53</v>
      </c>
      <c r="G19" s="7">
        <f t="shared" si="0"/>
        <v>2</v>
      </c>
      <c r="H19" s="9">
        <v>1</v>
      </c>
      <c r="I19" s="7"/>
      <c r="J19" s="7">
        <v>1</v>
      </c>
      <c r="K19" s="7"/>
      <c r="L19" s="9">
        <v>1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9">
        <v>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>
        <f t="shared" si="1"/>
        <v>0</v>
      </c>
      <c r="BD19" s="7"/>
      <c r="BE19" s="9"/>
      <c r="BF19" s="7"/>
      <c r="BG19" s="7"/>
      <c r="BH19" s="7"/>
      <c r="BI19" s="7"/>
      <c r="BJ19" s="9"/>
      <c r="BK19" s="9">
        <f t="shared" si="2"/>
        <v>0</v>
      </c>
      <c r="BL19" s="7">
        <f t="shared" si="3"/>
        <v>2</v>
      </c>
      <c r="BM19" s="7">
        <f t="shared" si="8"/>
        <v>1</v>
      </c>
      <c r="BN19" s="7"/>
      <c r="BO19" s="7"/>
      <c r="BP19" s="7"/>
      <c r="BQ19" s="7"/>
      <c r="BR19" s="9"/>
      <c r="BS19" s="9"/>
      <c r="BT19" s="9"/>
      <c r="BU19" s="9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>
        <f t="shared" si="4"/>
        <v>0</v>
      </c>
      <c r="CW19" s="7">
        <f t="shared" si="6"/>
        <v>0</v>
      </c>
      <c r="CX19" s="7"/>
      <c r="CY19" s="7"/>
      <c r="CZ19" s="7"/>
      <c r="DA19" s="7"/>
      <c r="DB19" s="7"/>
      <c r="DC19" s="7"/>
      <c r="DD19" s="7"/>
      <c r="DE19" s="7"/>
      <c r="DF19" s="7"/>
      <c r="DG19" s="7">
        <v>1</v>
      </c>
      <c r="DH19" s="7"/>
      <c r="DI19" s="7">
        <v>1</v>
      </c>
      <c r="DJ19" s="7"/>
      <c r="DK19" s="7"/>
      <c r="DL19" s="7"/>
      <c r="DM19" s="7"/>
      <c r="DN19" s="7"/>
      <c r="DO19" s="7"/>
      <c r="DP19" s="7">
        <f t="shared" si="5"/>
        <v>2</v>
      </c>
      <c r="DQ19" s="7">
        <f t="shared" si="7"/>
        <v>1</v>
      </c>
    </row>
    <row r="20" spans="1:121">
      <c r="A20" s="7" t="s">
        <v>1821</v>
      </c>
      <c r="B20" s="7">
        <v>2014</v>
      </c>
      <c r="C20" s="7" t="s">
        <v>275</v>
      </c>
      <c r="D20" s="7" t="s">
        <v>78</v>
      </c>
      <c r="E20" s="7" t="s">
        <v>278</v>
      </c>
      <c r="F20" s="7"/>
      <c r="G20" s="7">
        <f t="shared" si="0"/>
        <v>0</v>
      </c>
      <c r="H20" s="9"/>
      <c r="I20" s="7"/>
      <c r="J20" s="7"/>
      <c r="K20" s="7"/>
      <c r="L20" s="9"/>
      <c r="M20" s="7">
        <v>1</v>
      </c>
      <c r="N20" s="7">
        <v>0</v>
      </c>
      <c r="O20" s="7">
        <v>0</v>
      </c>
      <c r="P20" s="7">
        <v>0</v>
      </c>
      <c r="Q20" s="7">
        <v>1</v>
      </c>
      <c r="R20" s="9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>
        <f t="shared" si="1"/>
        <v>0</v>
      </c>
      <c r="BD20" s="7"/>
      <c r="BE20" s="9"/>
      <c r="BF20" s="7"/>
      <c r="BG20" s="7"/>
      <c r="BH20" s="7"/>
      <c r="BI20" s="7"/>
      <c r="BJ20" s="9"/>
      <c r="BK20" s="9">
        <f t="shared" si="2"/>
        <v>0</v>
      </c>
      <c r="BL20" s="7">
        <f t="shared" si="3"/>
        <v>1</v>
      </c>
      <c r="BM20" s="7">
        <f t="shared" si="8"/>
        <v>1</v>
      </c>
      <c r="BN20" s="7"/>
      <c r="BO20" s="7"/>
      <c r="BP20" s="7"/>
      <c r="BQ20" s="7"/>
      <c r="BR20" s="9"/>
      <c r="BS20" s="9"/>
      <c r="BT20" s="9"/>
      <c r="BU20" s="9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>
        <f t="shared" si="4"/>
        <v>0</v>
      </c>
      <c r="CW20" s="7">
        <f t="shared" si="6"/>
        <v>0</v>
      </c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>
        <f t="shared" si="5"/>
        <v>0</v>
      </c>
      <c r="DQ20" s="7">
        <f t="shared" si="7"/>
        <v>0</v>
      </c>
    </row>
    <row r="21" spans="1:121">
      <c r="A21" s="7" t="s">
        <v>1822</v>
      </c>
      <c r="B21" s="7">
        <v>2016</v>
      </c>
      <c r="C21" s="7" t="s">
        <v>178</v>
      </c>
      <c r="D21" s="7" t="s">
        <v>185</v>
      </c>
      <c r="E21" s="7" t="s">
        <v>1823</v>
      </c>
      <c r="F21" s="7"/>
      <c r="G21" s="7">
        <f t="shared" si="0"/>
        <v>0</v>
      </c>
      <c r="H21" s="9"/>
      <c r="I21" s="7"/>
      <c r="J21" s="7"/>
      <c r="K21" s="7"/>
      <c r="L21" s="9"/>
      <c r="M21" s="7"/>
      <c r="N21" s="7"/>
      <c r="O21" s="7"/>
      <c r="P21" s="7"/>
      <c r="Q21" s="7">
        <v>0</v>
      </c>
      <c r="R21" s="9"/>
      <c r="S21" s="7"/>
      <c r="T21" s="7"/>
      <c r="U21" s="7"/>
      <c r="V21" s="7"/>
      <c r="W21" s="7"/>
      <c r="X21" s="7"/>
      <c r="Y21" s="7"/>
      <c r="Z21" s="7"/>
      <c r="AA21" s="7"/>
      <c r="AB21" s="7">
        <v>1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>
        <f t="shared" si="1"/>
        <v>0</v>
      </c>
      <c r="BD21" s="7"/>
      <c r="BE21" s="9"/>
      <c r="BF21" s="7"/>
      <c r="BG21" s="7"/>
      <c r="BH21" s="7">
        <v>1</v>
      </c>
      <c r="BI21" s="7">
        <f>BH21</f>
        <v>1</v>
      </c>
      <c r="BJ21" s="10">
        <v>1</v>
      </c>
      <c r="BK21" s="9">
        <f t="shared" si="2"/>
        <v>1</v>
      </c>
      <c r="BL21" s="7">
        <f t="shared" si="3"/>
        <v>1</v>
      </c>
      <c r="BM21" s="7">
        <f t="shared" si="8"/>
        <v>1</v>
      </c>
      <c r="BN21" s="7"/>
      <c r="BO21" s="7"/>
      <c r="BP21" s="7"/>
      <c r="BQ21" s="7"/>
      <c r="BR21" s="9"/>
      <c r="BS21" s="9"/>
      <c r="BT21" s="9"/>
      <c r="BU21" s="9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>
        <f t="shared" si="4"/>
        <v>0</v>
      </c>
      <c r="CW21" s="7">
        <f t="shared" si="6"/>
        <v>0</v>
      </c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>
        <f t="shared" si="5"/>
        <v>0</v>
      </c>
      <c r="DQ21" s="7">
        <f t="shared" si="7"/>
        <v>0</v>
      </c>
    </row>
    <row r="22" spans="1:121">
      <c r="A22" s="7" t="s">
        <v>950</v>
      </c>
      <c r="B22" s="7">
        <v>2014</v>
      </c>
      <c r="C22" s="7" t="s">
        <v>178</v>
      </c>
      <c r="D22" s="7" t="s">
        <v>179</v>
      </c>
      <c r="E22" s="7" t="s">
        <v>191</v>
      </c>
      <c r="F22" s="7"/>
      <c r="G22" s="7">
        <f t="shared" si="0"/>
        <v>2</v>
      </c>
      <c r="H22" s="9">
        <v>1</v>
      </c>
      <c r="I22" s="7">
        <v>1</v>
      </c>
      <c r="J22" s="7"/>
      <c r="K22" s="7"/>
      <c r="L22" s="9"/>
      <c r="M22" s="7">
        <v>2</v>
      </c>
      <c r="N22" s="7">
        <v>0</v>
      </c>
      <c r="O22" s="7">
        <v>2</v>
      </c>
      <c r="P22" s="7">
        <v>0</v>
      </c>
      <c r="Q22" s="7">
        <v>5</v>
      </c>
      <c r="R22" s="9">
        <v>1</v>
      </c>
      <c r="S22" s="7">
        <v>1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>
        <f t="shared" si="1"/>
        <v>0</v>
      </c>
      <c r="BD22" s="7"/>
      <c r="BE22" s="9"/>
      <c r="BF22" s="7"/>
      <c r="BG22" s="7"/>
      <c r="BH22" s="7">
        <v>1</v>
      </c>
      <c r="BI22" s="7">
        <f>BH22</f>
        <v>1</v>
      </c>
      <c r="BJ22" s="10">
        <v>1</v>
      </c>
      <c r="BK22" s="9">
        <f t="shared" si="2"/>
        <v>1</v>
      </c>
      <c r="BL22" s="7">
        <f t="shared" si="3"/>
        <v>3</v>
      </c>
      <c r="BM22" s="7">
        <f t="shared" si="8"/>
        <v>1</v>
      </c>
      <c r="BN22" s="7"/>
      <c r="BO22" s="7"/>
      <c r="BP22" s="7"/>
      <c r="BQ22" s="7"/>
      <c r="BR22" s="9"/>
      <c r="BS22" s="9"/>
      <c r="BT22" s="9"/>
      <c r="BU22" s="9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>
        <f t="shared" si="4"/>
        <v>0</v>
      </c>
      <c r="CW22" s="7">
        <f t="shared" si="6"/>
        <v>0</v>
      </c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>
        <v>1</v>
      </c>
      <c r="DJ22" s="7"/>
      <c r="DK22" s="7"/>
      <c r="DL22" s="7"/>
      <c r="DM22" s="7"/>
      <c r="DN22" s="7"/>
      <c r="DO22" s="7"/>
      <c r="DP22" s="7">
        <f t="shared" si="5"/>
        <v>1</v>
      </c>
      <c r="DQ22" s="7">
        <f t="shared" si="7"/>
        <v>1</v>
      </c>
    </row>
    <row r="23" spans="1:121">
      <c r="A23" s="7" t="s">
        <v>823</v>
      </c>
      <c r="B23" s="7">
        <v>2018</v>
      </c>
      <c r="C23" s="7" t="s">
        <v>137</v>
      </c>
      <c r="D23" s="7" t="s">
        <v>137</v>
      </c>
      <c r="E23" s="7" t="s">
        <v>145</v>
      </c>
      <c r="F23" s="7" t="s">
        <v>822</v>
      </c>
      <c r="G23" s="7">
        <f t="shared" si="0"/>
        <v>2</v>
      </c>
      <c r="H23" s="9">
        <v>1</v>
      </c>
      <c r="I23" s="7"/>
      <c r="J23" s="7">
        <v>1</v>
      </c>
      <c r="K23" s="7"/>
      <c r="L23" s="9">
        <v>1</v>
      </c>
      <c r="M23" s="7">
        <v>1</v>
      </c>
      <c r="N23" s="7">
        <v>0</v>
      </c>
      <c r="O23" s="7">
        <v>0</v>
      </c>
      <c r="P23" s="7">
        <v>0</v>
      </c>
      <c r="Q23" s="7">
        <v>1</v>
      </c>
      <c r="R23" s="9">
        <v>1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>
        <f t="shared" si="1"/>
        <v>0</v>
      </c>
      <c r="BD23" s="7"/>
      <c r="BE23" s="9"/>
      <c r="BF23" s="7"/>
      <c r="BG23" s="7"/>
      <c r="BH23" s="7"/>
      <c r="BI23" s="7"/>
      <c r="BJ23" s="9"/>
      <c r="BK23" s="9">
        <f t="shared" si="2"/>
        <v>0</v>
      </c>
      <c r="BL23" s="7">
        <f t="shared" si="3"/>
        <v>2</v>
      </c>
      <c r="BM23" s="7">
        <f t="shared" si="8"/>
        <v>1</v>
      </c>
      <c r="BN23" s="7"/>
      <c r="BO23" s="7"/>
      <c r="BP23" s="7"/>
      <c r="BQ23" s="7"/>
      <c r="BR23" s="9"/>
      <c r="BS23" s="9"/>
      <c r="BT23" s="9"/>
      <c r="BU23" s="9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>
        <f t="shared" si="4"/>
        <v>0</v>
      </c>
      <c r="CW23" s="7">
        <f t="shared" si="6"/>
        <v>0</v>
      </c>
      <c r="CX23" s="7"/>
      <c r="CY23" s="7"/>
      <c r="CZ23" s="7"/>
      <c r="DA23" s="7"/>
      <c r="DB23" s="7"/>
      <c r="DC23" s="7"/>
      <c r="DD23" s="7"/>
      <c r="DE23" s="7"/>
      <c r="DF23" s="7">
        <v>1</v>
      </c>
      <c r="DG23" s="7"/>
      <c r="DH23" s="7"/>
      <c r="DI23" s="7">
        <v>1</v>
      </c>
      <c r="DJ23" s="7"/>
      <c r="DK23" s="7"/>
      <c r="DL23" s="7"/>
      <c r="DM23" s="7"/>
      <c r="DN23" s="7"/>
      <c r="DO23" s="7"/>
      <c r="DP23" s="7">
        <f t="shared" si="5"/>
        <v>2</v>
      </c>
      <c r="DQ23" s="7">
        <f t="shared" si="7"/>
        <v>1</v>
      </c>
    </row>
    <row r="24" spans="1:121">
      <c r="A24" s="7" t="s">
        <v>699</v>
      </c>
      <c r="B24" s="7">
        <v>2013</v>
      </c>
      <c r="C24" s="7" t="s">
        <v>60</v>
      </c>
      <c r="D24" s="7" t="s">
        <v>64</v>
      </c>
      <c r="E24" s="7" t="s">
        <v>85</v>
      </c>
      <c r="F24" s="7" t="s">
        <v>86</v>
      </c>
      <c r="G24" s="7">
        <f t="shared" si="0"/>
        <v>3</v>
      </c>
      <c r="H24" s="9">
        <v>1</v>
      </c>
      <c r="I24" s="7"/>
      <c r="J24" s="7"/>
      <c r="K24" s="7">
        <v>1</v>
      </c>
      <c r="L24" s="9">
        <v>1</v>
      </c>
      <c r="M24" s="7">
        <v>1</v>
      </c>
      <c r="N24" s="7">
        <v>0</v>
      </c>
      <c r="O24" s="7">
        <v>0</v>
      </c>
      <c r="P24" s="7">
        <v>0</v>
      </c>
      <c r="Q24" s="7">
        <v>2</v>
      </c>
      <c r="R24" s="9">
        <v>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1</v>
      </c>
      <c r="AY24" s="7">
        <v>0</v>
      </c>
      <c r="AZ24" s="7">
        <v>0</v>
      </c>
      <c r="BA24" s="7">
        <v>0</v>
      </c>
      <c r="BB24" s="7">
        <v>1</v>
      </c>
      <c r="BC24" s="7">
        <f t="shared" si="1"/>
        <v>2</v>
      </c>
      <c r="BD24" s="7" t="s">
        <v>448</v>
      </c>
      <c r="BE24" s="9">
        <v>1</v>
      </c>
      <c r="BF24" s="7">
        <v>1</v>
      </c>
      <c r="BG24" s="7">
        <v>0</v>
      </c>
      <c r="BH24" s="7"/>
      <c r="BI24" s="7">
        <f>SUM(S24:AK24)</f>
        <v>0</v>
      </c>
      <c r="BJ24" s="9"/>
      <c r="BK24" s="9">
        <f t="shared" si="2"/>
        <v>1</v>
      </c>
      <c r="BL24" s="7">
        <f t="shared" si="3"/>
        <v>3</v>
      </c>
      <c r="BM24" s="7">
        <f t="shared" si="8"/>
        <v>1</v>
      </c>
      <c r="BN24" s="7"/>
      <c r="BO24" s="7"/>
      <c r="BP24" s="7"/>
      <c r="BQ24" s="7"/>
      <c r="BR24" s="9"/>
      <c r="BS24" s="9"/>
      <c r="BT24" s="9"/>
      <c r="BU24" s="9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>
        <v>1</v>
      </c>
      <c r="CT24" s="7"/>
      <c r="CU24" s="7"/>
      <c r="CV24" s="7">
        <f t="shared" si="4"/>
        <v>1</v>
      </c>
      <c r="CW24" s="7">
        <f t="shared" si="6"/>
        <v>1</v>
      </c>
      <c r="CX24" s="7"/>
      <c r="CY24" s="7"/>
      <c r="CZ24" s="7"/>
      <c r="DA24" s="7"/>
      <c r="DB24" s="7"/>
      <c r="DC24" s="7"/>
      <c r="DD24" s="7"/>
      <c r="DE24" s="7"/>
      <c r="DF24" s="7"/>
      <c r="DG24" s="7">
        <v>1</v>
      </c>
      <c r="DH24" s="7"/>
      <c r="DI24" s="7">
        <v>1</v>
      </c>
      <c r="DJ24" s="7"/>
      <c r="DK24" s="7"/>
      <c r="DL24" s="7"/>
      <c r="DM24" s="7"/>
      <c r="DN24" s="7"/>
      <c r="DO24" s="7"/>
      <c r="DP24" s="7">
        <f t="shared" si="5"/>
        <v>2</v>
      </c>
      <c r="DQ24" s="7">
        <f t="shared" si="7"/>
        <v>1</v>
      </c>
    </row>
    <row r="25" spans="1:121">
      <c r="A25" s="7" t="s">
        <v>1824</v>
      </c>
      <c r="B25" s="7"/>
      <c r="C25" s="7"/>
      <c r="D25" s="7"/>
      <c r="E25" s="7"/>
      <c r="F25" s="7"/>
      <c r="G25" s="7">
        <f t="shared" si="0"/>
        <v>1</v>
      </c>
      <c r="H25" s="7">
        <v>1</v>
      </c>
      <c r="I25" s="7"/>
      <c r="J25" s="7">
        <v>1</v>
      </c>
      <c r="K25" s="7"/>
      <c r="L25" s="7">
        <v>1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>
        <f t="shared" si="1"/>
        <v>0</v>
      </c>
      <c r="BD25" s="7"/>
      <c r="BE25" s="7"/>
      <c r="BF25" s="7"/>
      <c r="BG25" s="7"/>
      <c r="BH25" s="7"/>
      <c r="BI25" s="7"/>
      <c r="BJ25" s="7"/>
      <c r="BK25" s="7">
        <f t="shared" si="2"/>
        <v>0</v>
      </c>
      <c r="BL25" s="7">
        <f t="shared" si="3"/>
        <v>1</v>
      </c>
      <c r="BM25" s="7">
        <f t="shared" si="8"/>
        <v>1</v>
      </c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>
        <f t="shared" si="4"/>
        <v>0</v>
      </c>
      <c r="CW25" s="7">
        <f t="shared" si="6"/>
        <v>0</v>
      </c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>
        <f t="shared" si="5"/>
        <v>0</v>
      </c>
      <c r="DQ25" s="7">
        <f t="shared" si="7"/>
        <v>0</v>
      </c>
    </row>
    <row r="26" spans="1:121">
      <c r="A26" s="7" t="s">
        <v>1825</v>
      </c>
      <c r="B26" s="7">
        <v>2020</v>
      </c>
      <c r="C26" s="7" t="s">
        <v>60</v>
      </c>
      <c r="D26" s="7" t="s">
        <v>61</v>
      </c>
      <c r="E26" s="7" t="s">
        <v>75</v>
      </c>
      <c r="F26" s="7" t="s">
        <v>76</v>
      </c>
      <c r="G26" s="7">
        <f t="shared" si="0"/>
        <v>1</v>
      </c>
      <c r="H26" s="9"/>
      <c r="I26" s="7"/>
      <c r="J26" s="7"/>
      <c r="K26" s="7"/>
      <c r="L26" s="9"/>
      <c r="M26" s="7"/>
      <c r="N26" s="7"/>
      <c r="O26" s="7"/>
      <c r="P26" s="7"/>
      <c r="Q26" s="7">
        <v>0</v>
      </c>
      <c r="R26" s="9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>
        <f t="shared" si="1"/>
        <v>0</v>
      </c>
      <c r="BD26" s="7"/>
      <c r="BE26" s="9"/>
      <c r="BF26" s="7"/>
      <c r="BG26" s="7"/>
      <c r="BH26" s="7"/>
      <c r="BI26" s="7"/>
      <c r="BJ26" s="9"/>
      <c r="BK26" s="9">
        <f t="shared" si="2"/>
        <v>0</v>
      </c>
      <c r="BL26" s="7">
        <f t="shared" si="3"/>
        <v>0</v>
      </c>
      <c r="BM26" s="7">
        <f t="shared" si="8"/>
        <v>0</v>
      </c>
      <c r="BN26" s="7"/>
      <c r="BO26" s="7"/>
      <c r="BP26" s="7"/>
      <c r="BQ26" s="7"/>
      <c r="BR26" s="9"/>
      <c r="BS26" s="9"/>
      <c r="BT26" s="9"/>
      <c r="BU26" s="9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>
        <f t="shared" si="4"/>
        <v>0</v>
      </c>
      <c r="CW26" s="7">
        <f t="shared" si="6"/>
        <v>0</v>
      </c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>
        <v>1</v>
      </c>
      <c r="DJ26" s="7"/>
      <c r="DK26" s="7"/>
      <c r="DL26" s="7"/>
      <c r="DM26" s="7"/>
      <c r="DN26" s="7"/>
      <c r="DO26" s="7"/>
      <c r="DP26" s="7">
        <f t="shared" si="5"/>
        <v>1</v>
      </c>
      <c r="DQ26" s="7">
        <f t="shared" si="7"/>
        <v>1</v>
      </c>
    </row>
    <row r="27" spans="1:121">
      <c r="A27" s="7" t="s">
        <v>1826</v>
      </c>
      <c r="B27" s="7">
        <v>2014</v>
      </c>
      <c r="C27" s="7" t="s">
        <v>60</v>
      </c>
      <c r="D27" s="7" t="s">
        <v>87</v>
      </c>
      <c r="E27" s="7" t="s">
        <v>130</v>
      </c>
      <c r="F27" s="7" t="s">
        <v>98</v>
      </c>
      <c r="G27" s="7">
        <f t="shared" si="0"/>
        <v>1</v>
      </c>
      <c r="H27" s="9"/>
      <c r="I27" s="7"/>
      <c r="J27" s="7"/>
      <c r="K27" s="7"/>
      <c r="L27" s="9"/>
      <c r="M27" s="7"/>
      <c r="N27" s="7"/>
      <c r="O27" s="7"/>
      <c r="P27" s="7"/>
      <c r="Q27" s="7">
        <v>0</v>
      </c>
      <c r="R27" s="9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>
        <v>1</v>
      </c>
      <c r="AE27" s="7"/>
      <c r="AF27" s="7"/>
      <c r="AG27" s="7"/>
      <c r="AH27" s="7"/>
      <c r="AI27" s="7"/>
      <c r="AJ27" s="7"/>
      <c r="AK27" s="7">
        <v>1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>
        <f t="shared" si="1"/>
        <v>0</v>
      </c>
      <c r="BD27" s="7"/>
      <c r="BE27" s="9"/>
      <c r="BF27" s="7"/>
      <c r="BG27" s="7"/>
      <c r="BH27" s="7">
        <v>2</v>
      </c>
      <c r="BI27" s="7">
        <f>BH27</f>
        <v>2</v>
      </c>
      <c r="BJ27" s="10">
        <v>1</v>
      </c>
      <c r="BK27" s="9">
        <f t="shared" si="2"/>
        <v>1</v>
      </c>
      <c r="BL27" s="7">
        <f t="shared" si="3"/>
        <v>1</v>
      </c>
      <c r="BM27" s="7">
        <f t="shared" si="8"/>
        <v>1</v>
      </c>
      <c r="BN27" s="7"/>
      <c r="BO27" s="7"/>
      <c r="BP27" s="7"/>
      <c r="BQ27" s="7"/>
      <c r="BR27" s="9"/>
      <c r="BS27" s="9"/>
      <c r="BT27" s="9"/>
      <c r="BU27" s="9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>
        <f t="shared" si="4"/>
        <v>0</v>
      </c>
      <c r="CW27" s="7">
        <f t="shared" si="6"/>
        <v>0</v>
      </c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>
        <v>1</v>
      </c>
      <c r="DJ27" s="7"/>
      <c r="DK27" s="7"/>
      <c r="DL27" s="7"/>
      <c r="DM27" s="7"/>
      <c r="DN27" s="7"/>
      <c r="DO27" s="7"/>
      <c r="DP27" s="7">
        <f t="shared" si="5"/>
        <v>1</v>
      </c>
      <c r="DQ27" s="7">
        <f t="shared" si="7"/>
        <v>1</v>
      </c>
    </row>
    <row r="28" spans="1:121">
      <c r="A28" s="7" t="s">
        <v>1827</v>
      </c>
      <c r="B28" s="7">
        <v>2018</v>
      </c>
      <c r="C28" s="7" t="s">
        <v>178</v>
      </c>
      <c r="D28" s="7" t="s">
        <v>194</v>
      </c>
      <c r="E28" s="7" t="s">
        <v>226</v>
      </c>
      <c r="F28" s="7" t="s">
        <v>227</v>
      </c>
      <c r="G28" s="7">
        <f t="shared" si="0"/>
        <v>0</v>
      </c>
      <c r="H28" s="9"/>
      <c r="I28" s="7"/>
      <c r="J28" s="7"/>
      <c r="K28" s="7"/>
      <c r="L28" s="9"/>
      <c r="M28" s="7"/>
      <c r="N28" s="7"/>
      <c r="O28" s="7"/>
      <c r="P28" s="7"/>
      <c r="Q28" s="7">
        <v>0</v>
      </c>
      <c r="R28" s="9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1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>
        <f t="shared" si="1"/>
        <v>0</v>
      </c>
      <c r="BD28" s="7"/>
      <c r="BE28" s="9"/>
      <c r="BF28" s="7"/>
      <c r="BG28" s="7"/>
      <c r="BH28" s="7">
        <v>1</v>
      </c>
      <c r="BI28" s="7">
        <f>BH28</f>
        <v>1</v>
      </c>
      <c r="BJ28" s="10">
        <v>1</v>
      </c>
      <c r="BK28" s="9">
        <f t="shared" si="2"/>
        <v>1</v>
      </c>
      <c r="BL28" s="7">
        <f t="shared" si="3"/>
        <v>1</v>
      </c>
      <c r="BM28" s="7">
        <f t="shared" si="8"/>
        <v>1</v>
      </c>
      <c r="BN28" s="7"/>
      <c r="BO28" s="7"/>
      <c r="BP28" s="7"/>
      <c r="BQ28" s="7"/>
      <c r="BR28" s="9"/>
      <c r="BS28" s="9"/>
      <c r="BT28" s="9"/>
      <c r="BU28" s="9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>
        <f t="shared" si="4"/>
        <v>0</v>
      </c>
      <c r="CW28" s="7">
        <f t="shared" si="6"/>
        <v>0</v>
      </c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>
        <f t="shared" si="5"/>
        <v>0</v>
      </c>
      <c r="DQ28" s="7">
        <f t="shared" si="7"/>
        <v>0</v>
      </c>
    </row>
    <row r="29" spans="1:121">
      <c r="A29" s="7" t="s">
        <v>973</v>
      </c>
      <c r="B29" s="7">
        <v>2013</v>
      </c>
      <c r="C29" s="7" t="s">
        <v>232</v>
      </c>
      <c r="D29" s="7" t="s">
        <v>233</v>
      </c>
      <c r="E29" s="7" t="s">
        <v>250</v>
      </c>
      <c r="F29" s="7" t="s">
        <v>972</v>
      </c>
      <c r="G29" s="7">
        <f t="shared" si="0"/>
        <v>2</v>
      </c>
      <c r="H29" s="9"/>
      <c r="I29" s="7"/>
      <c r="J29" s="7"/>
      <c r="K29" s="7"/>
      <c r="L29" s="9"/>
      <c r="M29" s="7">
        <v>1</v>
      </c>
      <c r="N29" s="7">
        <v>0</v>
      </c>
      <c r="O29" s="7">
        <v>0</v>
      </c>
      <c r="P29" s="7">
        <v>0</v>
      </c>
      <c r="Q29" s="7">
        <v>1</v>
      </c>
      <c r="R29" s="9">
        <v>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>
        <f t="shared" si="1"/>
        <v>0</v>
      </c>
      <c r="BD29" s="7"/>
      <c r="BE29" s="9"/>
      <c r="BF29" s="7"/>
      <c r="BG29" s="7"/>
      <c r="BH29" s="7"/>
      <c r="BI29" s="7"/>
      <c r="BJ29" s="9"/>
      <c r="BK29" s="9">
        <f t="shared" si="2"/>
        <v>0</v>
      </c>
      <c r="BL29" s="7">
        <f t="shared" si="3"/>
        <v>1</v>
      </c>
      <c r="BM29" s="7">
        <f t="shared" si="8"/>
        <v>1</v>
      </c>
      <c r="BN29" s="7">
        <v>1</v>
      </c>
      <c r="BO29" s="7"/>
      <c r="BP29" s="7"/>
      <c r="BQ29" s="7"/>
      <c r="BR29" s="9"/>
      <c r="BS29" s="9"/>
      <c r="BT29" s="9"/>
      <c r="BU29" s="9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>
        <f t="shared" si="4"/>
        <v>1</v>
      </c>
      <c r="CW29" s="7">
        <f t="shared" si="6"/>
        <v>1</v>
      </c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>
        <v>1</v>
      </c>
      <c r="DJ29" s="7"/>
      <c r="DK29" s="7"/>
      <c r="DL29" s="7"/>
      <c r="DM29" s="7"/>
      <c r="DN29" s="7"/>
      <c r="DO29" s="7"/>
      <c r="DP29" s="7">
        <f t="shared" si="5"/>
        <v>1</v>
      </c>
      <c r="DQ29" s="7">
        <f t="shared" si="7"/>
        <v>1</v>
      </c>
    </row>
    <row r="30" spans="1:121">
      <c r="A30" s="7" t="s">
        <v>1032</v>
      </c>
      <c r="B30" s="7">
        <v>2015</v>
      </c>
      <c r="C30" s="7" t="s">
        <v>232</v>
      </c>
      <c r="D30" s="7" t="s">
        <v>233</v>
      </c>
      <c r="E30" s="7" t="s">
        <v>239</v>
      </c>
      <c r="F30" s="7"/>
      <c r="G30" s="7">
        <f t="shared" si="0"/>
        <v>0</v>
      </c>
      <c r="H30" s="9"/>
      <c r="I30" s="7"/>
      <c r="J30" s="7"/>
      <c r="K30" s="7"/>
      <c r="L30" s="9"/>
      <c r="M30" s="7"/>
      <c r="N30" s="7"/>
      <c r="O30" s="7"/>
      <c r="P30" s="7"/>
      <c r="Q30" s="7">
        <v>0</v>
      </c>
      <c r="R30" s="9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>
        <f t="shared" si="1"/>
        <v>0</v>
      </c>
      <c r="BD30" s="7"/>
      <c r="BE30" s="9"/>
      <c r="BF30" s="7"/>
      <c r="BG30" s="7"/>
      <c r="BH30" s="7"/>
      <c r="BI30" s="7"/>
      <c r="BJ30" s="9"/>
      <c r="BK30" s="9">
        <f t="shared" si="2"/>
        <v>0</v>
      </c>
      <c r="BL30" s="7">
        <f t="shared" si="3"/>
        <v>0</v>
      </c>
      <c r="BM30" s="7">
        <f t="shared" si="8"/>
        <v>0</v>
      </c>
      <c r="BN30" s="7"/>
      <c r="BO30" s="7"/>
      <c r="BP30" s="7"/>
      <c r="BQ30" s="7"/>
      <c r="BR30" s="9"/>
      <c r="BS30" s="9"/>
      <c r="BT30" s="9"/>
      <c r="BU30" s="9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>
        <f t="shared" si="4"/>
        <v>0</v>
      </c>
      <c r="CW30" s="7">
        <f t="shared" si="6"/>
        <v>0</v>
      </c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>
        <f t="shared" si="5"/>
        <v>0</v>
      </c>
      <c r="DQ30" s="7">
        <f t="shared" si="7"/>
        <v>0</v>
      </c>
    </row>
    <row r="31" spans="1:121">
      <c r="A31" s="7" t="s">
        <v>923</v>
      </c>
      <c r="B31" s="7">
        <v>2020</v>
      </c>
      <c r="C31" s="7" t="s">
        <v>178</v>
      </c>
      <c r="D31" s="7" t="s">
        <v>185</v>
      </c>
      <c r="E31" s="7" t="s">
        <v>1823</v>
      </c>
      <c r="F31" s="7"/>
      <c r="G31" s="7">
        <f t="shared" si="0"/>
        <v>0</v>
      </c>
      <c r="H31" s="9"/>
      <c r="I31" s="7"/>
      <c r="J31" s="7"/>
      <c r="K31" s="7"/>
      <c r="L31" s="9"/>
      <c r="M31" s="7"/>
      <c r="N31" s="7"/>
      <c r="O31" s="7"/>
      <c r="P31" s="7"/>
      <c r="Q31" s="7">
        <v>0</v>
      </c>
      <c r="R31" s="9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>
        <f t="shared" si="1"/>
        <v>0</v>
      </c>
      <c r="BD31" s="7"/>
      <c r="BE31" s="9"/>
      <c r="BF31" s="7"/>
      <c r="BG31" s="7"/>
      <c r="BH31" s="7"/>
      <c r="BI31" s="7"/>
      <c r="BJ31" s="9"/>
      <c r="BK31" s="9">
        <f t="shared" si="2"/>
        <v>0</v>
      </c>
      <c r="BL31" s="7">
        <f t="shared" si="3"/>
        <v>0</v>
      </c>
      <c r="BM31" s="7">
        <f t="shared" si="8"/>
        <v>0</v>
      </c>
      <c r="BN31" s="7"/>
      <c r="BO31" s="7"/>
      <c r="BP31" s="7"/>
      <c r="BQ31" s="7"/>
      <c r="BR31" s="9"/>
      <c r="BS31" s="9"/>
      <c r="BT31" s="9"/>
      <c r="BU31" s="9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>
        <f t="shared" si="4"/>
        <v>0</v>
      </c>
      <c r="CW31" s="7">
        <f t="shared" si="6"/>
        <v>0</v>
      </c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>
        <f t="shared" si="5"/>
        <v>0</v>
      </c>
      <c r="DQ31" s="7">
        <f t="shared" si="7"/>
        <v>0</v>
      </c>
    </row>
    <row r="32" spans="1:121">
      <c r="A32" s="7" t="s">
        <v>509</v>
      </c>
      <c r="B32" s="7"/>
      <c r="C32" s="7"/>
      <c r="D32" s="7"/>
      <c r="E32" s="7"/>
      <c r="F32" s="7"/>
      <c r="G32" s="7">
        <f t="shared" si="0"/>
        <v>1</v>
      </c>
      <c r="H32" s="7">
        <v>1</v>
      </c>
      <c r="I32" s="7">
        <v>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>
        <f t="shared" si="1"/>
        <v>0</v>
      </c>
      <c r="BD32" s="7"/>
      <c r="BE32" s="7"/>
      <c r="BF32" s="7"/>
      <c r="BG32" s="7"/>
      <c r="BH32" s="7"/>
      <c r="BI32" s="7"/>
      <c r="BJ32" s="7"/>
      <c r="BK32" s="7">
        <f t="shared" si="2"/>
        <v>0</v>
      </c>
      <c r="BL32" s="7">
        <f t="shared" si="3"/>
        <v>1</v>
      </c>
      <c r="BM32" s="7">
        <f t="shared" si="8"/>
        <v>1</v>
      </c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>
        <f t="shared" si="4"/>
        <v>0</v>
      </c>
      <c r="CW32" s="7">
        <f t="shared" si="6"/>
        <v>0</v>
      </c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>
        <f t="shared" si="5"/>
        <v>0</v>
      </c>
      <c r="DQ32" s="7">
        <f t="shared" si="7"/>
        <v>0</v>
      </c>
    </row>
    <row r="33" spans="1:121">
      <c r="A33" s="7" t="s">
        <v>983</v>
      </c>
      <c r="B33" s="7">
        <v>2010</v>
      </c>
      <c r="C33" s="7" t="s">
        <v>232</v>
      </c>
      <c r="D33" s="7" t="s">
        <v>235</v>
      </c>
      <c r="E33" s="7" t="s">
        <v>243</v>
      </c>
      <c r="F33" s="7"/>
      <c r="G33" s="7">
        <f t="shared" si="0"/>
        <v>3</v>
      </c>
      <c r="H33" s="9">
        <v>1</v>
      </c>
      <c r="I33" s="7">
        <v>1</v>
      </c>
      <c r="J33" s="7"/>
      <c r="K33" s="7"/>
      <c r="L33" s="9"/>
      <c r="M33" s="7">
        <v>0</v>
      </c>
      <c r="N33" s="7">
        <v>1</v>
      </c>
      <c r="O33" s="7">
        <v>0</v>
      </c>
      <c r="P33" s="7">
        <v>0</v>
      </c>
      <c r="Q33" s="7">
        <v>3</v>
      </c>
      <c r="R33" s="9">
        <v>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>
        <f t="shared" si="1"/>
        <v>0</v>
      </c>
      <c r="BD33" s="7"/>
      <c r="BE33" s="9"/>
      <c r="BF33" s="7"/>
      <c r="BG33" s="7"/>
      <c r="BH33" s="7">
        <v>1</v>
      </c>
      <c r="BI33" s="7">
        <f>BH33</f>
        <v>1</v>
      </c>
      <c r="BJ33" s="9">
        <v>1</v>
      </c>
      <c r="BK33" s="9">
        <f t="shared" si="2"/>
        <v>1</v>
      </c>
      <c r="BL33" s="7">
        <f t="shared" si="3"/>
        <v>3</v>
      </c>
      <c r="BM33" s="7">
        <f t="shared" si="8"/>
        <v>1</v>
      </c>
      <c r="BN33" s="7">
        <v>3</v>
      </c>
      <c r="BO33" s="7"/>
      <c r="BP33" s="7"/>
      <c r="BQ33" s="7"/>
      <c r="BR33" s="9"/>
      <c r="BS33" s="9"/>
      <c r="BT33" s="9"/>
      <c r="BU33" s="9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>
        <f t="shared" si="4"/>
        <v>3</v>
      </c>
      <c r="CW33" s="7">
        <f t="shared" si="6"/>
        <v>1</v>
      </c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>
        <v>1</v>
      </c>
      <c r="DJ33" s="7"/>
      <c r="DK33" s="7"/>
      <c r="DL33" s="7"/>
      <c r="DM33" s="7"/>
      <c r="DN33" s="7"/>
      <c r="DO33" s="7"/>
      <c r="DP33" s="7">
        <f t="shared" si="5"/>
        <v>1</v>
      </c>
      <c r="DQ33" s="7">
        <f t="shared" si="7"/>
        <v>1</v>
      </c>
    </row>
    <row r="34" spans="1:121">
      <c r="A34" s="7" t="s">
        <v>1828</v>
      </c>
      <c r="B34" s="7">
        <v>2016</v>
      </c>
      <c r="C34" s="7" t="s">
        <v>60</v>
      </c>
      <c r="D34" s="7" t="s">
        <v>64</v>
      </c>
      <c r="E34" s="7" t="s">
        <v>135</v>
      </c>
      <c r="F34" s="7" t="s">
        <v>136</v>
      </c>
      <c r="G34" s="7">
        <f t="shared" si="0"/>
        <v>0</v>
      </c>
      <c r="H34" s="9"/>
      <c r="I34" s="7"/>
      <c r="J34" s="7"/>
      <c r="K34" s="7"/>
      <c r="L34" s="9"/>
      <c r="M34" s="7">
        <v>1</v>
      </c>
      <c r="N34" s="7"/>
      <c r="O34" s="7"/>
      <c r="P34" s="7"/>
      <c r="Q34" s="7">
        <v>1</v>
      </c>
      <c r="R34" s="9">
        <v>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>
        <f t="shared" si="1"/>
        <v>0</v>
      </c>
      <c r="BD34" s="7"/>
      <c r="BE34" s="9"/>
      <c r="BF34" s="7"/>
      <c r="BG34" s="7"/>
      <c r="BH34" s="7"/>
      <c r="BI34" s="7"/>
      <c r="BJ34" s="9"/>
      <c r="BK34" s="9">
        <f t="shared" si="2"/>
        <v>0</v>
      </c>
      <c r="BL34" s="7">
        <f t="shared" si="3"/>
        <v>1</v>
      </c>
      <c r="BM34" s="7">
        <f t="shared" si="8"/>
        <v>1</v>
      </c>
      <c r="BN34" s="7"/>
      <c r="BO34" s="7"/>
      <c r="BP34" s="7"/>
      <c r="BQ34" s="7"/>
      <c r="BR34" s="9"/>
      <c r="BS34" s="9"/>
      <c r="BT34" s="9"/>
      <c r="BU34" s="9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>
        <f t="shared" si="4"/>
        <v>0</v>
      </c>
      <c r="CW34" s="7">
        <f t="shared" si="6"/>
        <v>0</v>
      </c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>
        <f t="shared" si="5"/>
        <v>0</v>
      </c>
      <c r="DQ34" s="7">
        <f t="shared" si="7"/>
        <v>0</v>
      </c>
    </row>
    <row r="35" spans="1:121">
      <c r="A35" s="7" t="s">
        <v>796</v>
      </c>
      <c r="B35" s="7">
        <v>2016</v>
      </c>
      <c r="C35" s="7" t="s">
        <v>137</v>
      </c>
      <c r="D35" s="7" t="s">
        <v>137</v>
      </c>
      <c r="E35" s="7" t="s">
        <v>149</v>
      </c>
      <c r="F35" s="7" t="s">
        <v>152</v>
      </c>
      <c r="G35" s="7">
        <f t="shared" si="0"/>
        <v>1</v>
      </c>
      <c r="H35" s="9">
        <v>1</v>
      </c>
      <c r="I35" s="7">
        <v>1</v>
      </c>
      <c r="J35" s="7">
        <v>1</v>
      </c>
      <c r="K35" s="7"/>
      <c r="L35" s="9">
        <v>1</v>
      </c>
      <c r="M35" s="7">
        <v>3</v>
      </c>
      <c r="N35" s="7">
        <v>0</v>
      </c>
      <c r="O35" s="7">
        <v>0</v>
      </c>
      <c r="P35" s="7">
        <v>0</v>
      </c>
      <c r="Q35" s="7">
        <v>3</v>
      </c>
      <c r="R35" s="9">
        <v>1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>
        <f t="shared" si="1"/>
        <v>0</v>
      </c>
      <c r="BD35" s="7"/>
      <c r="BE35" s="9"/>
      <c r="BF35" s="7"/>
      <c r="BG35" s="7"/>
      <c r="BH35" s="7"/>
      <c r="BI35" s="7"/>
      <c r="BJ35" s="9"/>
      <c r="BK35" s="9">
        <f t="shared" si="2"/>
        <v>0</v>
      </c>
      <c r="BL35" s="7">
        <f t="shared" si="3"/>
        <v>2</v>
      </c>
      <c r="BM35" s="7">
        <f t="shared" si="8"/>
        <v>1</v>
      </c>
      <c r="BN35" s="7"/>
      <c r="BO35" s="7"/>
      <c r="BP35" s="7"/>
      <c r="BQ35" s="7"/>
      <c r="BR35" s="9"/>
      <c r="BS35" s="9"/>
      <c r="BT35" s="9"/>
      <c r="BU35" s="9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>
        <f t="shared" si="4"/>
        <v>0</v>
      </c>
      <c r="CW35" s="7">
        <f t="shared" si="6"/>
        <v>0</v>
      </c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>
        <f t="shared" si="5"/>
        <v>0</v>
      </c>
      <c r="DQ35" s="7">
        <f t="shared" si="7"/>
        <v>0</v>
      </c>
    </row>
    <row r="36" spans="1:121">
      <c r="A36" s="7" t="s">
        <v>985</v>
      </c>
      <c r="B36" s="7">
        <v>2014</v>
      </c>
      <c r="C36" s="7" t="s">
        <v>232</v>
      </c>
      <c r="D36" s="7" t="s">
        <v>235</v>
      </c>
      <c r="E36" s="7" t="s">
        <v>236</v>
      </c>
      <c r="F36" s="7"/>
      <c r="G36" s="7">
        <f t="shared" si="0"/>
        <v>2</v>
      </c>
      <c r="H36" s="9">
        <v>1</v>
      </c>
      <c r="I36" s="7"/>
      <c r="J36" s="7"/>
      <c r="K36" s="7">
        <v>1</v>
      </c>
      <c r="L36" s="9">
        <v>1</v>
      </c>
      <c r="M36" s="7">
        <v>1</v>
      </c>
      <c r="N36" s="7">
        <v>0</v>
      </c>
      <c r="O36" s="7">
        <v>0</v>
      </c>
      <c r="P36" s="7">
        <v>0</v>
      </c>
      <c r="Q36" s="7">
        <v>3</v>
      </c>
      <c r="R36" s="9">
        <v>1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>
        <f t="shared" si="1"/>
        <v>0</v>
      </c>
      <c r="BD36" s="7"/>
      <c r="BE36" s="9"/>
      <c r="BF36" s="7"/>
      <c r="BG36" s="7"/>
      <c r="BH36" s="7">
        <v>1</v>
      </c>
      <c r="BI36" s="7">
        <f>BH36</f>
        <v>1</v>
      </c>
      <c r="BJ36" s="10">
        <v>1</v>
      </c>
      <c r="BK36" s="9">
        <f t="shared" si="2"/>
        <v>1</v>
      </c>
      <c r="BL36" s="7">
        <f t="shared" si="3"/>
        <v>3</v>
      </c>
      <c r="BM36" s="7">
        <f t="shared" si="8"/>
        <v>1</v>
      </c>
      <c r="BN36" s="7"/>
      <c r="BO36" s="7"/>
      <c r="BP36" s="7"/>
      <c r="BQ36" s="7"/>
      <c r="BR36" s="9"/>
      <c r="BS36" s="9"/>
      <c r="BT36" s="9"/>
      <c r="BU36" s="9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>
        <f t="shared" si="4"/>
        <v>0</v>
      </c>
      <c r="CW36" s="7">
        <f t="shared" si="6"/>
        <v>0</v>
      </c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>
        <v>1</v>
      </c>
      <c r="DJ36" s="7"/>
      <c r="DK36" s="7"/>
      <c r="DL36" s="7"/>
      <c r="DM36" s="7"/>
      <c r="DN36" s="7"/>
      <c r="DO36" s="7"/>
      <c r="DP36" s="7">
        <f t="shared" si="5"/>
        <v>1</v>
      </c>
      <c r="DQ36" s="7">
        <f t="shared" si="7"/>
        <v>1</v>
      </c>
    </row>
    <row r="37" spans="1:121">
      <c r="A37" s="7" t="s">
        <v>1829</v>
      </c>
      <c r="B37" s="7">
        <v>2015</v>
      </c>
      <c r="C37" s="7" t="s">
        <v>60</v>
      </c>
      <c r="D37" s="7" t="s">
        <v>67</v>
      </c>
      <c r="E37" s="7" t="s">
        <v>134</v>
      </c>
      <c r="F37" s="7"/>
      <c r="G37" s="7">
        <f t="shared" si="0"/>
        <v>1</v>
      </c>
      <c r="H37" s="9"/>
      <c r="I37" s="7"/>
      <c r="J37" s="7"/>
      <c r="K37" s="7"/>
      <c r="L37" s="9"/>
      <c r="M37" s="7">
        <v>1</v>
      </c>
      <c r="N37" s="7"/>
      <c r="O37" s="7"/>
      <c r="P37" s="7"/>
      <c r="Q37" s="7">
        <v>1</v>
      </c>
      <c r="R37" s="9">
        <v>1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>
        <f t="shared" si="1"/>
        <v>0</v>
      </c>
      <c r="BD37" s="7"/>
      <c r="BE37" s="9"/>
      <c r="BF37" s="7"/>
      <c r="BG37" s="7"/>
      <c r="BH37" s="7"/>
      <c r="BI37" s="7"/>
      <c r="BJ37" s="9"/>
      <c r="BK37" s="9">
        <f t="shared" si="2"/>
        <v>0</v>
      </c>
      <c r="BL37" s="7">
        <f t="shared" si="3"/>
        <v>1</v>
      </c>
      <c r="BM37" s="7">
        <f t="shared" si="8"/>
        <v>1</v>
      </c>
      <c r="BN37" s="7"/>
      <c r="BO37" s="7"/>
      <c r="BP37" s="7"/>
      <c r="BQ37" s="7"/>
      <c r="BR37" s="9"/>
      <c r="BS37" s="9"/>
      <c r="BT37" s="9"/>
      <c r="BU37" s="9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>
        <v>1</v>
      </c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>
        <f t="shared" si="4"/>
        <v>1</v>
      </c>
      <c r="CW37" s="7">
        <f t="shared" si="6"/>
        <v>1</v>
      </c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>
        <f t="shared" si="5"/>
        <v>0</v>
      </c>
      <c r="DQ37" s="7">
        <f t="shared" si="7"/>
        <v>0</v>
      </c>
    </row>
    <row r="38" spans="1:121">
      <c r="A38" s="7" t="s">
        <v>1289</v>
      </c>
      <c r="B38" s="7">
        <v>2018</v>
      </c>
      <c r="C38" s="7" t="s">
        <v>155</v>
      </c>
      <c r="D38" s="7" t="s">
        <v>158</v>
      </c>
      <c r="E38" s="7" t="s">
        <v>175</v>
      </c>
      <c r="F38" s="7"/>
      <c r="G38" s="7">
        <f t="shared" si="0"/>
        <v>1</v>
      </c>
      <c r="H38" s="9"/>
      <c r="I38" s="7"/>
      <c r="J38" s="7"/>
      <c r="K38" s="7"/>
      <c r="L38" s="9"/>
      <c r="M38" s="7">
        <v>1</v>
      </c>
      <c r="N38" s="7">
        <v>0</v>
      </c>
      <c r="O38" s="7">
        <v>0</v>
      </c>
      <c r="P38" s="7">
        <v>0</v>
      </c>
      <c r="Q38" s="7">
        <v>1</v>
      </c>
      <c r="R38" s="9">
        <v>1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>
        <f t="shared" si="1"/>
        <v>0</v>
      </c>
      <c r="BD38" s="7"/>
      <c r="BE38" s="9"/>
      <c r="BF38" s="7"/>
      <c r="BG38" s="7"/>
      <c r="BH38" s="7"/>
      <c r="BI38" s="7"/>
      <c r="BJ38" s="9"/>
      <c r="BK38" s="9">
        <f t="shared" si="2"/>
        <v>0</v>
      </c>
      <c r="BL38" s="7">
        <f t="shared" si="3"/>
        <v>1</v>
      </c>
      <c r="BM38" s="7">
        <f t="shared" si="8"/>
        <v>1</v>
      </c>
      <c r="BN38" s="7"/>
      <c r="BO38" s="7"/>
      <c r="BP38" s="7"/>
      <c r="BQ38" s="7"/>
      <c r="BR38" s="9"/>
      <c r="BS38" s="9"/>
      <c r="BT38" s="9"/>
      <c r="BU38" s="9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>
        <f t="shared" si="4"/>
        <v>0</v>
      </c>
      <c r="CW38" s="7">
        <f t="shared" si="6"/>
        <v>0</v>
      </c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>
        <v>1</v>
      </c>
      <c r="DJ38" s="7"/>
      <c r="DK38" s="7"/>
      <c r="DL38" s="7"/>
      <c r="DM38" s="7"/>
      <c r="DN38" s="7"/>
      <c r="DO38" s="7"/>
      <c r="DP38" s="7">
        <f t="shared" si="5"/>
        <v>1</v>
      </c>
      <c r="DQ38" s="7">
        <f t="shared" si="7"/>
        <v>1</v>
      </c>
    </row>
    <row r="39" spans="1:121">
      <c r="A39" s="7" t="s">
        <v>981</v>
      </c>
      <c r="B39" s="7">
        <v>2013</v>
      </c>
      <c r="C39" s="7" t="s">
        <v>232</v>
      </c>
      <c r="D39" s="7" t="s">
        <v>235</v>
      </c>
      <c r="E39" s="7" t="s">
        <v>240</v>
      </c>
      <c r="F39" s="7" t="s">
        <v>241</v>
      </c>
      <c r="G39" s="7">
        <f t="shared" si="0"/>
        <v>2</v>
      </c>
      <c r="H39" s="9">
        <v>1</v>
      </c>
      <c r="I39" s="7">
        <v>1</v>
      </c>
      <c r="J39" s="7"/>
      <c r="K39" s="7"/>
      <c r="L39" s="9"/>
      <c r="M39" s="7">
        <v>2</v>
      </c>
      <c r="N39" s="7">
        <v>0</v>
      </c>
      <c r="O39" s="7">
        <v>1</v>
      </c>
      <c r="P39" s="7">
        <v>0</v>
      </c>
      <c r="Q39" s="7">
        <v>3</v>
      </c>
      <c r="R39" s="9">
        <v>1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>
        <v>1</v>
      </c>
      <c r="AF39" s="7"/>
      <c r="AG39" s="7"/>
      <c r="AH39" s="7"/>
      <c r="AI39" s="7"/>
      <c r="AJ39" s="7"/>
      <c r="AK39" s="7"/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2</v>
      </c>
      <c r="BC39" s="7">
        <f t="shared" si="1"/>
        <v>2</v>
      </c>
      <c r="BD39" s="7"/>
      <c r="BE39" s="10">
        <v>1</v>
      </c>
      <c r="BF39" s="7">
        <v>1</v>
      </c>
      <c r="BG39" s="7">
        <v>1</v>
      </c>
      <c r="BH39" s="7">
        <v>1</v>
      </c>
      <c r="BI39" s="7">
        <f>SUM(S39:AK39)</f>
        <v>1</v>
      </c>
      <c r="BJ39" s="10">
        <v>1</v>
      </c>
      <c r="BK39" s="9">
        <v>1</v>
      </c>
      <c r="BL39" s="7">
        <f t="shared" si="3"/>
        <v>3</v>
      </c>
      <c r="BM39" s="7">
        <f t="shared" si="8"/>
        <v>1</v>
      </c>
      <c r="BN39" s="7"/>
      <c r="BO39" s="7"/>
      <c r="BP39" s="7"/>
      <c r="BQ39" s="7"/>
      <c r="BR39" s="9"/>
      <c r="BS39" s="9"/>
      <c r="BT39" s="9"/>
      <c r="BU39" s="9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>
        <f t="shared" si="4"/>
        <v>0</v>
      </c>
      <c r="CW39" s="7">
        <f t="shared" si="6"/>
        <v>0</v>
      </c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>
        <v>1</v>
      </c>
      <c r="DJ39" s="7"/>
      <c r="DK39" s="7"/>
      <c r="DL39" s="7"/>
      <c r="DM39" s="7"/>
      <c r="DN39" s="7"/>
      <c r="DO39" s="7"/>
      <c r="DP39" s="7">
        <f t="shared" si="5"/>
        <v>1</v>
      </c>
      <c r="DQ39" s="7">
        <f t="shared" si="7"/>
        <v>1</v>
      </c>
    </row>
    <row r="40" spans="1:121">
      <c r="A40" s="7" t="s">
        <v>681</v>
      </c>
      <c r="B40" s="7">
        <v>2013</v>
      </c>
      <c r="C40" s="7" t="s">
        <v>60</v>
      </c>
      <c r="D40" s="7" t="s">
        <v>61</v>
      </c>
      <c r="E40" s="7" t="s">
        <v>75</v>
      </c>
      <c r="F40" s="7" t="s">
        <v>76</v>
      </c>
      <c r="G40" s="7">
        <f t="shared" si="0"/>
        <v>2</v>
      </c>
      <c r="H40" s="9"/>
      <c r="I40" s="7"/>
      <c r="J40" s="7"/>
      <c r="K40" s="7"/>
      <c r="L40" s="9"/>
      <c r="M40" s="7">
        <v>4</v>
      </c>
      <c r="N40" s="7">
        <v>0</v>
      </c>
      <c r="O40" s="7">
        <v>0</v>
      </c>
      <c r="P40" s="7">
        <v>0</v>
      </c>
      <c r="Q40" s="7">
        <v>4</v>
      </c>
      <c r="R40" s="9">
        <v>1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>
        <f t="shared" si="1"/>
        <v>0</v>
      </c>
      <c r="BD40" s="7"/>
      <c r="BE40" s="9"/>
      <c r="BF40" s="7"/>
      <c r="BG40" s="7"/>
      <c r="BH40" s="7"/>
      <c r="BI40" s="7"/>
      <c r="BJ40" s="9"/>
      <c r="BK40" s="9">
        <f t="shared" ref="BK40:BK103" si="9">BE40+BJ40</f>
        <v>0</v>
      </c>
      <c r="BL40" s="7">
        <f t="shared" si="3"/>
        <v>1</v>
      </c>
      <c r="BM40" s="7">
        <f t="shared" si="8"/>
        <v>1</v>
      </c>
      <c r="BN40" s="7"/>
      <c r="BO40" s="7"/>
      <c r="BP40" s="7"/>
      <c r="BQ40" s="7"/>
      <c r="BR40" s="9"/>
      <c r="BS40" s="9"/>
      <c r="BT40" s="9"/>
      <c r="BU40" s="9"/>
      <c r="BV40" s="7"/>
      <c r="BW40" s="7"/>
      <c r="BX40" s="7"/>
      <c r="BY40" s="7"/>
      <c r="BZ40" s="7"/>
      <c r="CA40" s="7"/>
      <c r="CB40" s="7">
        <v>4</v>
      </c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>
        <f t="shared" si="4"/>
        <v>4</v>
      </c>
      <c r="CW40" s="7">
        <f t="shared" si="6"/>
        <v>1</v>
      </c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>
        <v>1</v>
      </c>
      <c r="DI40" s="7"/>
      <c r="DJ40" s="7"/>
      <c r="DK40" s="7"/>
      <c r="DL40" s="7"/>
      <c r="DM40" s="7"/>
      <c r="DN40" s="7"/>
      <c r="DO40" s="7"/>
      <c r="DP40" s="7">
        <f t="shared" si="5"/>
        <v>1</v>
      </c>
      <c r="DQ40" s="7">
        <f t="shared" si="7"/>
        <v>1</v>
      </c>
    </row>
    <row r="41" spans="1:121">
      <c r="A41" s="7" t="s">
        <v>894</v>
      </c>
      <c r="B41" s="7">
        <v>2013</v>
      </c>
      <c r="C41" s="7" t="s">
        <v>178</v>
      </c>
      <c r="D41" s="7" t="s">
        <v>182</v>
      </c>
      <c r="E41" s="7" t="s">
        <v>187</v>
      </c>
      <c r="F41" s="7"/>
      <c r="G41" s="7">
        <f t="shared" si="0"/>
        <v>1</v>
      </c>
      <c r="H41" s="9"/>
      <c r="I41" s="7"/>
      <c r="J41" s="7"/>
      <c r="K41" s="7"/>
      <c r="L41" s="9"/>
      <c r="M41" s="7"/>
      <c r="N41" s="7"/>
      <c r="O41" s="7"/>
      <c r="P41" s="7"/>
      <c r="Q41" s="7">
        <v>0</v>
      </c>
      <c r="R41" s="9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>
        <f t="shared" si="1"/>
        <v>0</v>
      </c>
      <c r="BD41" s="7"/>
      <c r="BE41" s="9">
        <v>1</v>
      </c>
      <c r="BF41" s="7"/>
      <c r="BG41" s="7"/>
      <c r="BH41" s="7"/>
      <c r="BI41" s="7"/>
      <c r="BJ41" s="9"/>
      <c r="BK41" s="9">
        <f t="shared" si="9"/>
        <v>1</v>
      </c>
      <c r="BL41" s="7">
        <f t="shared" si="3"/>
        <v>1</v>
      </c>
      <c r="BM41" s="7">
        <f t="shared" si="8"/>
        <v>1</v>
      </c>
      <c r="BN41" s="7"/>
      <c r="BO41" s="7"/>
      <c r="BP41" s="7"/>
      <c r="BQ41" s="7"/>
      <c r="BR41" s="9"/>
      <c r="BS41" s="9"/>
      <c r="BT41" s="9"/>
      <c r="BU41" s="9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>
        <f t="shared" si="4"/>
        <v>0</v>
      </c>
      <c r="CW41" s="7">
        <f t="shared" si="6"/>
        <v>0</v>
      </c>
      <c r="CX41" s="7"/>
      <c r="CY41" s="7"/>
      <c r="CZ41" s="7">
        <v>1</v>
      </c>
      <c r="DA41" s="7"/>
      <c r="DB41" s="7"/>
      <c r="DC41" s="7"/>
      <c r="DD41" s="7"/>
      <c r="DE41" s="7"/>
      <c r="DF41" s="7"/>
      <c r="DG41" s="7"/>
      <c r="DH41" s="7"/>
      <c r="DI41" s="7">
        <v>1</v>
      </c>
      <c r="DJ41" s="7"/>
      <c r="DK41" s="7"/>
      <c r="DL41" s="7"/>
      <c r="DM41" s="7"/>
      <c r="DN41" s="7"/>
      <c r="DO41" s="7"/>
      <c r="DP41" s="7">
        <f t="shared" si="5"/>
        <v>2</v>
      </c>
      <c r="DQ41" s="7">
        <f t="shared" si="7"/>
        <v>1</v>
      </c>
    </row>
    <row r="42" spans="1:121">
      <c r="A42" s="7" t="s">
        <v>895</v>
      </c>
      <c r="B42" s="7">
        <v>2020</v>
      </c>
      <c r="C42" s="7" t="s">
        <v>178</v>
      </c>
      <c r="D42" s="7" t="s">
        <v>182</v>
      </c>
      <c r="E42" s="7" t="s">
        <v>187</v>
      </c>
      <c r="F42" s="7"/>
      <c r="G42" s="7">
        <f t="shared" si="0"/>
        <v>2</v>
      </c>
      <c r="H42" s="9">
        <v>1</v>
      </c>
      <c r="I42" s="7">
        <v>1</v>
      </c>
      <c r="J42" s="7"/>
      <c r="K42" s="7"/>
      <c r="L42" s="9"/>
      <c r="M42" s="7">
        <v>1</v>
      </c>
      <c r="N42" s="7"/>
      <c r="O42" s="7"/>
      <c r="P42" s="7"/>
      <c r="Q42" s="7">
        <v>0</v>
      </c>
      <c r="R42" s="9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>
        <f t="shared" si="1"/>
        <v>0</v>
      </c>
      <c r="BD42" s="7"/>
      <c r="BE42" s="9"/>
      <c r="BF42" s="7"/>
      <c r="BG42" s="7"/>
      <c r="BH42" s="7"/>
      <c r="BI42" s="7"/>
      <c r="BJ42" s="9"/>
      <c r="BK42" s="9">
        <f t="shared" si="9"/>
        <v>0</v>
      </c>
      <c r="BL42" s="7">
        <f t="shared" si="3"/>
        <v>1</v>
      </c>
      <c r="BM42" s="7">
        <f t="shared" si="8"/>
        <v>1</v>
      </c>
      <c r="BN42" s="7"/>
      <c r="BO42" s="7"/>
      <c r="BP42" s="7"/>
      <c r="BQ42" s="7"/>
      <c r="BR42" s="9"/>
      <c r="BS42" s="9"/>
      <c r="BT42" s="9"/>
      <c r="BU42" s="9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>
        <f t="shared" si="4"/>
        <v>0</v>
      </c>
      <c r="CW42" s="7">
        <f t="shared" si="6"/>
        <v>0</v>
      </c>
      <c r="CX42" s="7"/>
      <c r="CY42" s="7"/>
      <c r="CZ42" s="7">
        <v>1</v>
      </c>
      <c r="DA42" s="7"/>
      <c r="DB42" s="7"/>
      <c r="DC42" s="7"/>
      <c r="DD42" s="7"/>
      <c r="DE42" s="7"/>
      <c r="DF42" s="7"/>
      <c r="DG42" s="7"/>
      <c r="DH42" s="7"/>
      <c r="DI42" s="7">
        <v>1</v>
      </c>
      <c r="DJ42" s="7"/>
      <c r="DK42" s="7"/>
      <c r="DL42" s="7"/>
      <c r="DM42" s="7"/>
      <c r="DN42" s="7"/>
      <c r="DO42" s="7"/>
      <c r="DP42" s="7">
        <f t="shared" si="5"/>
        <v>2</v>
      </c>
      <c r="DQ42" s="7">
        <f t="shared" si="7"/>
        <v>1</v>
      </c>
    </row>
    <row r="43" spans="1:121">
      <c r="A43" s="7" t="s">
        <v>763</v>
      </c>
      <c r="B43" s="7">
        <v>2019</v>
      </c>
      <c r="C43" s="7" t="s">
        <v>60</v>
      </c>
      <c r="D43" s="7" t="s">
        <v>61</v>
      </c>
      <c r="E43" s="7" t="s">
        <v>91</v>
      </c>
      <c r="F43" s="7"/>
      <c r="G43" s="7">
        <f t="shared" si="0"/>
        <v>0</v>
      </c>
      <c r="H43" s="9"/>
      <c r="I43" s="7"/>
      <c r="J43" s="7"/>
      <c r="K43" s="7"/>
      <c r="L43" s="9"/>
      <c r="M43" s="7"/>
      <c r="N43" s="7"/>
      <c r="O43" s="7"/>
      <c r="P43" s="7"/>
      <c r="Q43" s="7">
        <v>0</v>
      </c>
      <c r="R43" s="9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>
        <f t="shared" si="1"/>
        <v>0</v>
      </c>
      <c r="BD43" s="7"/>
      <c r="BE43" s="9"/>
      <c r="BF43" s="7"/>
      <c r="BG43" s="7"/>
      <c r="BH43" s="7"/>
      <c r="BI43" s="7"/>
      <c r="BJ43" s="9"/>
      <c r="BK43" s="9">
        <f t="shared" si="9"/>
        <v>0</v>
      </c>
      <c r="BL43" s="7">
        <f t="shared" si="3"/>
        <v>0</v>
      </c>
      <c r="BM43" s="7">
        <f t="shared" si="8"/>
        <v>0</v>
      </c>
      <c r="BN43" s="7"/>
      <c r="BO43" s="7"/>
      <c r="BP43" s="7"/>
      <c r="BQ43" s="7"/>
      <c r="BR43" s="9"/>
      <c r="BS43" s="9"/>
      <c r="BT43" s="9"/>
      <c r="BU43" s="9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>
        <f t="shared" si="4"/>
        <v>0</v>
      </c>
      <c r="CW43" s="7">
        <f t="shared" si="6"/>
        <v>0</v>
      </c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>
        <f t="shared" si="5"/>
        <v>0</v>
      </c>
      <c r="DQ43" s="7">
        <f t="shared" si="7"/>
        <v>0</v>
      </c>
    </row>
    <row r="44" spans="1:121">
      <c r="A44" s="7" t="s">
        <v>1204</v>
      </c>
      <c r="B44" s="7">
        <v>2014</v>
      </c>
      <c r="C44" s="7" t="s">
        <v>353</v>
      </c>
      <c r="D44" s="7" t="s">
        <v>359</v>
      </c>
      <c r="E44" s="7" t="s">
        <v>396</v>
      </c>
      <c r="F44" s="7" t="s">
        <v>1203</v>
      </c>
      <c r="G44" s="7">
        <f t="shared" si="0"/>
        <v>2</v>
      </c>
      <c r="H44" s="9">
        <v>1</v>
      </c>
      <c r="I44" s="7">
        <v>1</v>
      </c>
      <c r="J44" s="7"/>
      <c r="K44" s="7"/>
      <c r="L44" s="9"/>
      <c r="M44" s="7">
        <v>4</v>
      </c>
      <c r="N44" s="7">
        <v>0</v>
      </c>
      <c r="O44" s="7">
        <v>0</v>
      </c>
      <c r="P44" s="7">
        <v>0</v>
      </c>
      <c r="Q44" s="7">
        <v>4</v>
      </c>
      <c r="R44" s="9">
        <v>1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>
        <f t="shared" si="1"/>
        <v>0</v>
      </c>
      <c r="BD44" s="7"/>
      <c r="BE44" s="9"/>
      <c r="BF44" s="7"/>
      <c r="BG44" s="7"/>
      <c r="BH44" s="7"/>
      <c r="BI44" s="7"/>
      <c r="BJ44" s="9"/>
      <c r="BK44" s="9">
        <f t="shared" si="9"/>
        <v>0</v>
      </c>
      <c r="BL44" s="7">
        <f t="shared" si="3"/>
        <v>2</v>
      </c>
      <c r="BM44" s="7">
        <f t="shared" si="8"/>
        <v>1</v>
      </c>
      <c r="BN44" s="7"/>
      <c r="BO44" s="7"/>
      <c r="BP44" s="7"/>
      <c r="BQ44" s="7"/>
      <c r="BR44" s="9"/>
      <c r="BS44" s="9"/>
      <c r="BT44" s="9"/>
      <c r="BU44" s="9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>
        <f t="shared" si="4"/>
        <v>0</v>
      </c>
      <c r="CW44" s="7">
        <f t="shared" si="6"/>
        <v>0</v>
      </c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>
        <v>1</v>
      </c>
      <c r="DJ44" s="7">
        <v>1</v>
      </c>
      <c r="DK44" s="7"/>
      <c r="DL44" s="7"/>
      <c r="DM44" s="7"/>
      <c r="DN44" s="7"/>
      <c r="DO44" s="7">
        <v>1</v>
      </c>
      <c r="DP44" s="7">
        <f t="shared" si="5"/>
        <v>3</v>
      </c>
      <c r="DQ44" s="7">
        <f t="shared" si="7"/>
        <v>1</v>
      </c>
    </row>
    <row r="45" spans="1:121">
      <c r="A45" s="7" t="s">
        <v>1830</v>
      </c>
      <c r="B45" s="7">
        <v>2015</v>
      </c>
      <c r="C45" s="7" t="s">
        <v>60</v>
      </c>
      <c r="D45" s="7" t="s">
        <v>87</v>
      </c>
      <c r="E45" s="7" t="s">
        <v>127</v>
      </c>
      <c r="F45" s="7"/>
      <c r="G45" s="7">
        <f t="shared" si="0"/>
        <v>1</v>
      </c>
      <c r="H45" s="9"/>
      <c r="I45" s="7"/>
      <c r="J45" s="7"/>
      <c r="K45" s="7"/>
      <c r="L45" s="9"/>
      <c r="M45" s="7">
        <v>1</v>
      </c>
      <c r="N45" s="7"/>
      <c r="O45" s="7"/>
      <c r="P45" s="7"/>
      <c r="Q45" s="7">
        <v>1</v>
      </c>
      <c r="R45" s="9">
        <v>1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>
        <f t="shared" si="1"/>
        <v>0</v>
      </c>
      <c r="BD45" s="7"/>
      <c r="BE45" s="9"/>
      <c r="BF45" s="7"/>
      <c r="BG45" s="7"/>
      <c r="BH45" s="7"/>
      <c r="BI45" s="7"/>
      <c r="BJ45" s="9"/>
      <c r="BK45" s="9">
        <f t="shared" si="9"/>
        <v>0</v>
      </c>
      <c r="BL45" s="7">
        <f t="shared" si="3"/>
        <v>1</v>
      </c>
      <c r="BM45" s="7">
        <f t="shared" si="8"/>
        <v>1</v>
      </c>
      <c r="BN45" s="7"/>
      <c r="BO45" s="7"/>
      <c r="BP45" s="7"/>
      <c r="BQ45" s="7"/>
      <c r="BR45" s="9"/>
      <c r="BS45" s="9"/>
      <c r="BT45" s="9"/>
      <c r="BU45" s="9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>
        <v>1</v>
      </c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>
        <f t="shared" si="4"/>
        <v>1</v>
      </c>
      <c r="CW45" s="7">
        <f t="shared" si="6"/>
        <v>1</v>
      </c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>
        <f t="shared" si="5"/>
        <v>0</v>
      </c>
      <c r="DQ45" s="7">
        <f t="shared" si="7"/>
        <v>0</v>
      </c>
    </row>
    <row r="46" spans="1:121">
      <c r="A46" s="7" t="s">
        <v>906</v>
      </c>
      <c r="B46" s="7">
        <v>2014</v>
      </c>
      <c r="C46" s="7" t="s">
        <v>178</v>
      </c>
      <c r="D46" s="7" t="s">
        <v>185</v>
      </c>
      <c r="E46" s="7" t="s">
        <v>188</v>
      </c>
      <c r="F46" s="7"/>
      <c r="G46" s="7">
        <f t="shared" si="0"/>
        <v>1</v>
      </c>
      <c r="H46" s="9"/>
      <c r="I46" s="7"/>
      <c r="J46" s="7"/>
      <c r="K46" s="7"/>
      <c r="L46" s="9"/>
      <c r="M46" s="7">
        <v>2</v>
      </c>
      <c r="N46" s="7">
        <v>0</v>
      </c>
      <c r="O46" s="7">
        <v>0</v>
      </c>
      <c r="P46" s="7">
        <v>0</v>
      </c>
      <c r="Q46" s="7">
        <v>2</v>
      </c>
      <c r="R46" s="9">
        <v>1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>
        <f t="shared" si="1"/>
        <v>0</v>
      </c>
      <c r="BD46" s="7"/>
      <c r="BE46" s="9"/>
      <c r="BF46" s="7"/>
      <c r="BG46" s="7"/>
      <c r="BH46" s="7"/>
      <c r="BI46" s="7"/>
      <c r="BJ46" s="9"/>
      <c r="BK46" s="9">
        <f t="shared" si="9"/>
        <v>0</v>
      </c>
      <c r="BL46" s="7">
        <f t="shared" si="3"/>
        <v>1</v>
      </c>
      <c r="BM46" s="7">
        <f t="shared" si="8"/>
        <v>1</v>
      </c>
      <c r="BN46" s="7"/>
      <c r="BO46" s="7"/>
      <c r="BP46" s="7"/>
      <c r="BQ46" s="7"/>
      <c r="BR46" s="9"/>
      <c r="BS46" s="9"/>
      <c r="BT46" s="9"/>
      <c r="BU46" s="9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>
        <v>2</v>
      </c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>
        <v>1</v>
      </c>
      <c r="CS46" s="7"/>
      <c r="CT46" s="7"/>
      <c r="CU46" s="7"/>
      <c r="CV46" s="7">
        <f t="shared" si="4"/>
        <v>3</v>
      </c>
      <c r="CW46" s="7">
        <f t="shared" si="6"/>
        <v>1</v>
      </c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>
        <f t="shared" si="5"/>
        <v>0</v>
      </c>
      <c r="DQ46" s="7">
        <f t="shared" si="7"/>
        <v>0</v>
      </c>
    </row>
    <row r="47" spans="1:121">
      <c r="A47" s="7" t="s">
        <v>1831</v>
      </c>
      <c r="B47" s="7">
        <v>2016</v>
      </c>
      <c r="C47" s="7" t="s">
        <v>60</v>
      </c>
      <c r="D47" s="7" t="s">
        <v>87</v>
      </c>
      <c r="E47" s="7" t="s">
        <v>133</v>
      </c>
      <c r="F47" s="7"/>
      <c r="G47" s="7">
        <f t="shared" si="0"/>
        <v>2</v>
      </c>
      <c r="H47" s="9">
        <v>1</v>
      </c>
      <c r="I47" s="7">
        <v>1</v>
      </c>
      <c r="J47" s="7"/>
      <c r="K47" s="7"/>
      <c r="L47" s="9"/>
      <c r="M47" s="7">
        <v>3</v>
      </c>
      <c r="N47" s="7">
        <v>0</v>
      </c>
      <c r="O47" s="7">
        <v>0</v>
      </c>
      <c r="P47" s="7">
        <v>0</v>
      </c>
      <c r="Q47" s="7">
        <v>3</v>
      </c>
      <c r="R47" s="9">
        <v>1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>
        <f t="shared" si="1"/>
        <v>0</v>
      </c>
      <c r="BD47" s="7"/>
      <c r="BE47" s="9"/>
      <c r="BF47" s="7"/>
      <c r="BG47" s="7"/>
      <c r="BH47" s="7"/>
      <c r="BI47" s="7"/>
      <c r="BJ47" s="9"/>
      <c r="BK47" s="9">
        <f t="shared" si="9"/>
        <v>0</v>
      </c>
      <c r="BL47" s="7">
        <f t="shared" si="3"/>
        <v>2</v>
      </c>
      <c r="BM47" s="7">
        <f t="shared" si="8"/>
        <v>1</v>
      </c>
      <c r="BN47" s="7"/>
      <c r="BO47" s="7"/>
      <c r="BP47" s="7"/>
      <c r="BQ47" s="7"/>
      <c r="BR47" s="9"/>
      <c r="BS47" s="9"/>
      <c r="BT47" s="9"/>
      <c r="BU47" s="9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>
        <f t="shared" si="4"/>
        <v>0</v>
      </c>
      <c r="CW47" s="7">
        <f t="shared" si="6"/>
        <v>0</v>
      </c>
      <c r="CX47" s="7">
        <v>1</v>
      </c>
      <c r="CY47" s="7"/>
      <c r="CZ47" s="7"/>
      <c r="DA47" s="7"/>
      <c r="DB47" s="7"/>
      <c r="DC47" s="7"/>
      <c r="DD47" s="7"/>
      <c r="DE47" s="7"/>
      <c r="DF47" s="7"/>
      <c r="DG47" s="7"/>
      <c r="DH47" s="7">
        <v>1</v>
      </c>
      <c r="DI47" s="7">
        <v>1</v>
      </c>
      <c r="DJ47" s="7"/>
      <c r="DK47" s="7"/>
      <c r="DL47" s="7"/>
      <c r="DM47" s="7"/>
      <c r="DN47" s="7"/>
      <c r="DO47" s="7"/>
      <c r="DP47" s="7">
        <f t="shared" si="5"/>
        <v>3</v>
      </c>
      <c r="DQ47" s="7">
        <f t="shared" si="7"/>
        <v>1</v>
      </c>
    </row>
    <row r="48" spans="1:121">
      <c r="A48" s="7" t="s">
        <v>1093</v>
      </c>
      <c r="B48" s="7">
        <v>2019</v>
      </c>
      <c r="C48" s="7" t="s">
        <v>275</v>
      </c>
      <c r="D48" s="7" t="s">
        <v>78</v>
      </c>
      <c r="E48" s="7" t="s">
        <v>278</v>
      </c>
      <c r="F48" s="7"/>
      <c r="G48" s="7">
        <f t="shared" si="0"/>
        <v>0</v>
      </c>
      <c r="H48" s="9"/>
      <c r="I48" s="7"/>
      <c r="J48" s="7"/>
      <c r="K48" s="7"/>
      <c r="L48" s="9"/>
      <c r="M48" s="7"/>
      <c r="N48" s="7"/>
      <c r="O48" s="7"/>
      <c r="P48" s="7"/>
      <c r="Q48" s="7">
        <v>0</v>
      </c>
      <c r="R48" s="9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>
        <f t="shared" si="1"/>
        <v>0</v>
      </c>
      <c r="BD48" s="7"/>
      <c r="BE48" s="9"/>
      <c r="BF48" s="7"/>
      <c r="BG48" s="7"/>
      <c r="BH48" s="7"/>
      <c r="BI48" s="7"/>
      <c r="BJ48" s="9"/>
      <c r="BK48" s="9">
        <f t="shared" si="9"/>
        <v>0</v>
      </c>
      <c r="BL48" s="7">
        <f t="shared" si="3"/>
        <v>0</v>
      </c>
      <c r="BM48" s="7">
        <f t="shared" si="8"/>
        <v>0</v>
      </c>
      <c r="BN48" s="7"/>
      <c r="BO48" s="7"/>
      <c r="BP48" s="7"/>
      <c r="BQ48" s="7"/>
      <c r="BR48" s="9"/>
      <c r="BS48" s="9"/>
      <c r="BT48" s="9"/>
      <c r="BU48" s="9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>
        <f t="shared" si="4"/>
        <v>0</v>
      </c>
      <c r="CW48" s="7">
        <f t="shared" si="6"/>
        <v>0</v>
      </c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>
        <f t="shared" si="5"/>
        <v>0</v>
      </c>
      <c r="DQ48" s="7">
        <f t="shared" si="7"/>
        <v>0</v>
      </c>
    </row>
    <row r="49" spans="1:121">
      <c r="A49" s="7" t="s">
        <v>996</v>
      </c>
      <c r="B49" s="7">
        <v>2021</v>
      </c>
      <c r="C49" s="7" t="s">
        <v>232</v>
      </c>
      <c r="D49" s="7" t="s">
        <v>235</v>
      </c>
      <c r="E49" s="7" t="s">
        <v>248</v>
      </c>
      <c r="F49" s="7"/>
      <c r="G49" s="7">
        <f t="shared" si="0"/>
        <v>0</v>
      </c>
      <c r="H49" s="9"/>
      <c r="I49" s="7"/>
      <c r="J49" s="7"/>
      <c r="K49" s="7"/>
      <c r="L49" s="9"/>
      <c r="M49" s="7"/>
      <c r="N49" s="7"/>
      <c r="O49" s="7"/>
      <c r="P49" s="7"/>
      <c r="Q49" s="7">
        <v>0</v>
      </c>
      <c r="R49" s="9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>
        <f t="shared" si="1"/>
        <v>0</v>
      </c>
      <c r="BD49" s="7"/>
      <c r="BE49" s="9"/>
      <c r="BF49" s="7"/>
      <c r="BG49" s="7"/>
      <c r="BH49" s="7"/>
      <c r="BI49" s="7"/>
      <c r="BJ49" s="9"/>
      <c r="BK49" s="9">
        <f t="shared" si="9"/>
        <v>0</v>
      </c>
      <c r="BL49" s="7">
        <f t="shared" si="3"/>
        <v>0</v>
      </c>
      <c r="BM49" s="7">
        <f t="shared" si="8"/>
        <v>0</v>
      </c>
      <c r="BN49" s="7"/>
      <c r="BO49" s="7"/>
      <c r="BP49" s="7"/>
      <c r="BQ49" s="7"/>
      <c r="BR49" s="9"/>
      <c r="BS49" s="9"/>
      <c r="BT49" s="9"/>
      <c r="BU49" s="9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>
        <f t="shared" si="4"/>
        <v>0</v>
      </c>
      <c r="CW49" s="7">
        <f t="shared" si="6"/>
        <v>0</v>
      </c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>
        <f t="shared" si="5"/>
        <v>0</v>
      </c>
      <c r="DQ49" s="7">
        <f t="shared" si="7"/>
        <v>0</v>
      </c>
    </row>
    <row r="50" spans="1:121">
      <c r="A50" s="7" t="s">
        <v>882</v>
      </c>
      <c r="B50" s="7">
        <v>2014</v>
      </c>
      <c r="C50" s="7" t="s">
        <v>178</v>
      </c>
      <c r="D50" s="7" t="s">
        <v>182</v>
      </c>
      <c r="E50" s="7" t="s">
        <v>486</v>
      </c>
      <c r="F50" s="7"/>
      <c r="G50" s="7">
        <f t="shared" si="0"/>
        <v>1</v>
      </c>
      <c r="H50" s="9"/>
      <c r="I50" s="7"/>
      <c r="J50" s="7"/>
      <c r="K50" s="7"/>
      <c r="L50" s="9"/>
      <c r="M50" s="7"/>
      <c r="N50" s="7"/>
      <c r="O50" s="7"/>
      <c r="P50" s="7"/>
      <c r="Q50" s="7">
        <v>0</v>
      </c>
      <c r="R50" s="9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>
        <f t="shared" si="1"/>
        <v>0</v>
      </c>
      <c r="BD50" s="7"/>
      <c r="BE50" s="9"/>
      <c r="BF50" s="7"/>
      <c r="BG50" s="7"/>
      <c r="BH50" s="7"/>
      <c r="BI50" s="7"/>
      <c r="BJ50" s="9"/>
      <c r="BK50" s="9">
        <f t="shared" si="9"/>
        <v>0</v>
      </c>
      <c r="BL50" s="7">
        <f t="shared" si="3"/>
        <v>0</v>
      </c>
      <c r="BM50" s="7">
        <f t="shared" si="8"/>
        <v>0</v>
      </c>
      <c r="BN50" s="7"/>
      <c r="BO50" s="7"/>
      <c r="BP50" s="7"/>
      <c r="BQ50" s="7"/>
      <c r="BR50" s="9"/>
      <c r="BS50" s="9"/>
      <c r="BT50" s="9"/>
      <c r="BU50" s="9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>
        <f t="shared" si="4"/>
        <v>0</v>
      </c>
      <c r="CW50" s="7">
        <f t="shared" si="6"/>
        <v>0</v>
      </c>
      <c r="CX50" s="7"/>
      <c r="CY50" s="7"/>
      <c r="CZ50" s="7">
        <v>1</v>
      </c>
      <c r="DA50" s="7"/>
      <c r="DB50" s="7"/>
      <c r="DC50" s="7"/>
      <c r="DD50" s="7"/>
      <c r="DE50" s="7"/>
      <c r="DF50" s="7"/>
      <c r="DG50" s="7"/>
      <c r="DH50" s="7"/>
      <c r="DI50" s="7">
        <v>1</v>
      </c>
      <c r="DJ50" s="7"/>
      <c r="DK50" s="7"/>
      <c r="DL50" s="7"/>
      <c r="DM50" s="7"/>
      <c r="DN50" s="7"/>
      <c r="DO50" s="7"/>
      <c r="DP50" s="7">
        <f t="shared" si="5"/>
        <v>2</v>
      </c>
      <c r="DQ50" s="7">
        <f t="shared" si="7"/>
        <v>1</v>
      </c>
    </row>
    <row r="51" spans="1:121">
      <c r="A51" s="7" t="s">
        <v>1080</v>
      </c>
      <c r="B51" s="7">
        <v>2016</v>
      </c>
      <c r="C51" s="7" t="s">
        <v>275</v>
      </c>
      <c r="D51" s="7" t="s">
        <v>279</v>
      </c>
      <c r="E51" s="7" t="s">
        <v>280</v>
      </c>
      <c r="F51" s="7"/>
      <c r="G51" s="7">
        <f t="shared" si="0"/>
        <v>1</v>
      </c>
      <c r="H51" s="9">
        <v>1</v>
      </c>
      <c r="I51" s="7">
        <v>1</v>
      </c>
      <c r="J51" s="7"/>
      <c r="K51" s="7"/>
      <c r="L51" s="9"/>
      <c r="M51" s="7">
        <v>2</v>
      </c>
      <c r="N51" s="7">
        <v>0</v>
      </c>
      <c r="O51" s="7">
        <v>0</v>
      </c>
      <c r="P51" s="7">
        <v>0</v>
      </c>
      <c r="Q51" s="7">
        <v>2</v>
      </c>
      <c r="R51" s="9">
        <v>1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>
        <f t="shared" si="1"/>
        <v>0</v>
      </c>
      <c r="BD51" s="7"/>
      <c r="BE51" s="9"/>
      <c r="BF51" s="7"/>
      <c r="BG51" s="7"/>
      <c r="BH51" s="7"/>
      <c r="BI51" s="7"/>
      <c r="BJ51" s="9"/>
      <c r="BK51" s="9">
        <f t="shared" si="9"/>
        <v>0</v>
      </c>
      <c r="BL51" s="7">
        <f t="shared" si="3"/>
        <v>2</v>
      </c>
      <c r="BM51" s="7">
        <f t="shared" si="8"/>
        <v>1</v>
      </c>
      <c r="BN51" s="7"/>
      <c r="BO51" s="7"/>
      <c r="BP51" s="7"/>
      <c r="BQ51" s="7"/>
      <c r="BR51" s="9"/>
      <c r="BS51" s="9"/>
      <c r="BT51" s="9"/>
      <c r="BU51" s="9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>
        <f t="shared" si="4"/>
        <v>0</v>
      </c>
      <c r="CW51" s="7">
        <f t="shared" si="6"/>
        <v>0</v>
      </c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>
        <f t="shared" si="5"/>
        <v>0</v>
      </c>
      <c r="DQ51" s="7">
        <f t="shared" si="7"/>
        <v>0</v>
      </c>
    </row>
    <row r="52" spans="1:121">
      <c r="A52" s="7" t="s">
        <v>664</v>
      </c>
      <c r="B52" s="7">
        <v>2014</v>
      </c>
      <c r="C52" s="7" t="s">
        <v>18</v>
      </c>
      <c r="D52" s="7" t="s">
        <v>18</v>
      </c>
      <c r="E52" s="7" t="s">
        <v>25</v>
      </c>
      <c r="F52" s="7" t="s">
        <v>663</v>
      </c>
      <c r="G52" s="7">
        <f t="shared" si="0"/>
        <v>3</v>
      </c>
      <c r="H52" s="9">
        <v>1</v>
      </c>
      <c r="I52" s="7"/>
      <c r="J52" s="7">
        <v>1</v>
      </c>
      <c r="K52" s="7"/>
      <c r="L52" s="9">
        <v>1</v>
      </c>
      <c r="M52" s="7"/>
      <c r="N52" s="7"/>
      <c r="O52" s="7"/>
      <c r="P52" s="7"/>
      <c r="Q52" s="7">
        <v>0</v>
      </c>
      <c r="R52" s="9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>
        <f t="shared" si="1"/>
        <v>0</v>
      </c>
      <c r="BD52" s="7"/>
      <c r="BE52" s="9"/>
      <c r="BF52" s="7"/>
      <c r="BG52" s="7"/>
      <c r="BH52" s="7"/>
      <c r="BI52" s="7"/>
      <c r="BJ52" s="9"/>
      <c r="BK52" s="9">
        <f t="shared" si="9"/>
        <v>0</v>
      </c>
      <c r="BL52" s="7">
        <f t="shared" si="3"/>
        <v>1</v>
      </c>
      <c r="BM52" s="7">
        <f t="shared" si="8"/>
        <v>1</v>
      </c>
      <c r="BN52" s="7"/>
      <c r="BO52" s="7"/>
      <c r="BP52" s="7"/>
      <c r="BQ52" s="7"/>
      <c r="BR52" s="9"/>
      <c r="BS52" s="9"/>
      <c r="BT52" s="9"/>
      <c r="BU52" s="9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>
        <v>1</v>
      </c>
      <c r="CT52" s="7"/>
      <c r="CU52" s="7"/>
      <c r="CV52" s="7">
        <f t="shared" si="4"/>
        <v>1</v>
      </c>
      <c r="CW52" s="7">
        <f t="shared" si="6"/>
        <v>1</v>
      </c>
      <c r="CX52" s="7"/>
      <c r="CY52" s="7"/>
      <c r="CZ52" s="7"/>
      <c r="DA52" s="7"/>
      <c r="DB52" s="7"/>
      <c r="DC52" s="7"/>
      <c r="DD52" s="7"/>
      <c r="DE52" s="7"/>
      <c r="DF52" s="7"/>
      <c r="DG52" s="7">
        <v>1</v>
      </c>
      <c r="DH52" s="7"/>
      <c r="DI52" s="7">
        <v>1</v>
      </c>
      <c r="DJ52" s="7"/>
      <c r="DK52" s="7"/>
      <c r="DL52" s="7"/>
      <c r="DM52" s="7"/>
      <c r="DN52" s="7"/>
      <c r="DO52" s="7"/>
      <c r="DP52" s="7">
        <f t="shared" si="5"/>
        <v>2</v>
      </c>
      <c r="DQ52" s="7">
        <f t="shared" si="7"/>
        <v>1</v>
      </c>
    </row>
    <row r="53" spans="1:121">
      <c r="A53" s="7" t="s">
        <v>592</v>
      </c>
      <c r="B53" s="7">
        <v>2018</v>
      </c>
      <c r="C53" s="7" t="s">
        <v>18</v>
      </c>
      <c r="D53" s="7" t="s">
        <v>18</v>
      </c>
      <c r="E53" s="7" t="s">
        <v>32</v>
      </c>
      <c r="F53" s="7" t="s">
        <v>33</v>
      </c>
      <c r="G53" s="7">
        <f t="shared" si="0"/>
        <v>3</v>
      </c>
      <c r="H53" s="9">
        <v>1</v>
      </c>
      <c r="I53" s="7"/>
      <c r="J53" s="7">
        <v>1</v>
      </c>
      <c r="K53" s="7"/>
      <c r="L53" s="9">
        <v>1</v>
      </c>
      <c r="M53" s="7">
        <v>1</v>
      </c>
      <c r="N53" s="7">
        <v>0</v>
      </c>
      <c r="O53" s="7">
        <v>0</v>
      </c>
      <c r="P53" s="7">
        <v>0</v>
      </c>
      <c r="Q53" s="7">
        <v>1</v>
      </c>
      <c r="R53" s="9">
        <v>1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>
        <f t="shared" si="1"/>
        <v>0</v>
      </c>
      <c r="BD53" s="7"/>
      <c r="BE53" s="9"/>
      <c r="BF53" s="7"/>
      <c r="BG53" s="7"/>
      <c r="BH53" s="7"/>
      <c r="BI53" s="7"/>
      <c r="BJ53" s="9"/>
      <c r="BK53" s="9">
        <f t="shared" si="9"/>
        <v>0</v>
      </c>
      <c r="BL53" s="7">
        <f t="shared" si="3"/>
        <v>2</v>
      </c>
      <c r="BM53" s="7">
        <f t="shared" si="8"/>
        <v>1</v>
      </c>
      <c r="BN53" s="7"/>
      <c r="BO53" s="7"/>
      <c r="BP53" s="7"/>
      <c r="BQ53" s="7"/>
      <c r="BR53" s="9"/>
      <c r="BS53" s="9"/>
      <c r="BT53" s="9"/>
      <c r="BU53" s="9"/>
      <c r="BV53" s="7"/>
      <c r="BW53" s="7"/>
      <c r="BX53" s="7"/>
      <c r="BY53" s="7">
        <v>1</v>
      </c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>
        <f t="shared" si="4"/>
        <v>1</v>
      </c>
      <c r="CW53" s="7">
        <f t="shared" si="6"/>
        <v>1</v>
      </c>
      <c r="CX53" s="7"/>
      <c r="CY53" s="7"/>
      <c r="CZ53" s="7"/>
      <c r="DA53" s="7"/>
      <c r="DB53" s="7"/>
      <c r="DC53" s="7"/>
      <c r="DD53" s="7"/>
      <c r="DE53" s="7"/>
      <c r="DF53" s="7"/>
      <c r="DG53" s="7">
        <v>1</v>
      </c>
      <c r="DH53" s="7"/>
      <c r="DI53" s="7">
        <v>1</v>
      </c>
      <c r="DJ53" s="7"/>
      <c r="DK53" s="7"/>
      <c r="DL53" s="7"/>
      <c r="DM53" s="7"/>
      <c r="DN53" s="7"/>
      <c r="DO53" s="7"/>
      <c r="DP53" s="7">
        <f t="shared" si="5"/>
        <v>2</v>
      </c>
      <c r="DQ53" s="7">
        <f t="shared" si="7"/>
        <v>1</v>
      </c>
    </row>
    <row r="54" spans="1:121">
      <c r="A54" s="7" t="s">
        <v>683</v>
      </c>
      <c r="B54" s="7">
        <v>2020</v>
      </c>
      <c r="C54" s="7" t="s">
        <v>60</v>
      </c>
      <c r="D54" s="7" t="s">
        <v>61</v>
      </c>
      <c r="E54" s="7" t="s">
        <v>81</v>
      </c>
      <c r="F54" s="7" t="s">
        <v>82</v>
      </c>
      <c r="G54" s="7">
        <f t="shared" si="0"/>
        <v>1</v>
      </c>
      <c r="H54" s="9"/>
      <c r="I54" s="7"/>
      <c r="J54" s="7"/>
      <c r="K54" s="7"/>
      <c r="L54" s="9"/>
      <c r="M54" s="7"/>
      <c r="N54" s="7"/>
      <c r="O54" s="7"/>
      <c r="P54" s="7"/>
      <c r="Q54" s="7">
        <v>0</v>
      </c>
      <c r="R54" s="9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>
        <f t="shared" si="1"/>
        <v>0</v>
      </c>
      <c r="BD54" s="7"/>
      <c r="BE54" s="9"/>
      <c r="BF54" s="7"/>
      <c r="BG54" s="7"/>
      <c r="BH54" s="7"/>
      <c r="BI54" s="7"/>
      <c r="BJ54" s="9"/>
      <c r="BK54" s="9">
        <f t="shared" si="9"/>
        <v>0</v>
      </c>
      <c r="BL54" s="7">
        <f t="shared" si="3"/>
        <v>0</v>
      </c>
      <c r="BM54" s="7">
        <f t="shared" si="8"/>
        <v>0</v>
      </c>
      <c r="BN54" s="7"/>
      <c r="BO54" s="7"/>
      <c r="BP54" s="7"/>
      <c r="BQ54" s="7"/>
      <c r="BR54" s="9"/>
      <c r="BS54" s="9"/>
      <c r="BT54" s="9"/>
      <c r="BU54" s="9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>
        <f t="shared" si="4"/>
        <v>0</v>
      </c>
      <c r="CW54" s="7">
        <f t="shared" si="6"/>
        <v>0</v>
      </c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>
        <v>1</v>
      </c>
      <c r="DJ54" s="7"/>
      <c r="DK54" s="7"/>
      <c r="DL54" s="7"/>
      <c r="DM54" s="7"/>
      <c r="DN54" s="7"/>
      <c r="DO54" s="7"/>
      <c r="DP54" s="7">
        <f t="shared" si="5"/>
        <v>1</v>
      </c>
      <c r="DQ54" s="7">
        <f t="shared" si="7"/>
        <v>1</v>
      </c>
    </row>
    <row r="55" spans="1:121">
      <c r="A55" s="7" t="s">
        <v>1832</v>
      </c>
      <c r="B55" s="7">
        <v>2020</v>
      </c>
      <c r="C55" s="7" t="s">
        <v>232</v>
      </c>
      <c r="D55" s="7" t="s">
        <v>233</v>
      </c>
      <c r="E55" s="7" t="s">
        <v>239</v>
      </c>
      <c r="F55" s="7"/>
      <c r="G55" s="7">
        <f t="shared" si="0"/>
        <v>0</v>
      </c>
      <c r="H55" s="9"/>
      <c r="I55" s="7"/>
      <c r="J55" s="7"/>
      <c r="K55" s="7"/>
      <c r="L55" s="9"/>
      <c r="M55" s="7"/>
      <c r="N55" s="7"/>
      <c r="O55" s="7"/>
      <c r="P55" s="7"/>
      <c r="Q55" s="7">
        <v>0</v>
      </c>
      <c r="R55" s="9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>
        <f t="shared" si="1"/>
        <v>0</v>
      </c>
      <c r="BD55" s="7"/>
      <c r="BE55" s="9"/>
      <c r="BF55" s="7"/>
      <c r="BG55" s="7"/>
      <c r="BH55" s="7"/>
      <c r="BI55" s="7"/>
      <c r="BJ55" s="9"/>
      <c r="BK55" s="9">
        <f t="shared" si="9"/>
        <v>0</v>
      </c>
      <c r="BL55" s="7">
        <f t="shared" si="3"/>
        <v>0</v>
      </c>
      <c r="BM55" s="7">
        <f t="shared" si="8"/>
        <v>0</v>
      </c>
      <c r="BN55" s="7"/>
      <c r="BO55" s="7"/>
      <c r="BP55" s="7"/>
      <c r="BQ55" s="7"/>
      <c r="BR55" s="9"/>
      <c r="BS55" s="9"/>
      <c r="BT55" s="9"/>
      <c r="BU55" s="9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>
        <f t="shared" si="4"/>
        <v>0</v>
      </c>
      <c r="CW55" s="7">
        <f t="shared" si="6"/>
        <v>0</v>
      </c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>
        <f t="shared" si="5"/>
        <v>0</v>
      </c>
      <c r="DQ55" s="7">
        <f t="shared" si="7"/>
        <v>0</v>
      </c>
    </row>
    <row r="56" spans="1:121">
      <c r="A56" s="7" t="s">
        <v>1833</v>
      </c>
      <c r="B56" s="7">
        <v>2014</v>
      </c>
      <c r="C56" s="7" t="s">
        <v>232</v>
      </c>
      <c r="D56" s="7" t="s">
        <v>233</v>
      </c>
      <c r="E56" s="7" t="s">
        <v>250</v>
      </c>
      <c r="F56" s="7" t="s">
        <v>969</v>
      </c>
      <c r="G56" s="7">
        <f t="shared" si="0"/>
        <v>2</v>
      </c>
      <c r="H56" s="9">
        <v>1</v>
      </c>
      <c r="I56" s="7">
        <v>1</v>
      </c>
      <c r="J56" s="7"/>
      <c r="K56" s="7"/>
      <c r="L56" s="9"/>
      <c r="M56" s="7">
        <v>1</v>
      </c>
      <c r="N56" s="7">
        <v>0</v>
      </c>
      <c r="O56" s="7">
        <v>0</v>
      </c>
      <c r="P56" s="7">
        <v>0</v>
      </c>
      <c r="Q56" s="7">
        <v>1</v>
      </c>
      <c r="R56" s="9">
        <v>1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>
        <f t="shared" si="1"/>
        <v>0</v>
      </c>
      <c r="BD56" s="7"/>
      <c r="BE56" s="9"/>
      <c r="BF56" s="7"/>
      <c r="BG56" s="7"/>
      <c r="BH56" s="7"/>
      <c r="BI56" s="7"/>
      <c r="BJ56" s="9"/>
      <c r="BK56" s="9">
        <f t="shared" si="9"/>
        <v>0</v>
      </c>
      <c r="BL56" s="7">
        <f t="shared" si="3"/>
        <v>2</v>
      </c>
      <c r="BM56" s="7">
        <f t="shared" si="8"/>
        <v>1</v>
      </c>
      <c r="BN56" s="7"/>
      <c r="BO56" s="7"/>
      <c r="BP56" s="7"/>
      <c r="BQ56" s="7"/>
      <c r="BR56" s="9"/>
      <c r="BS56" s="9"/>
      <c r="BT56" s="9"/>
      <c r="BU56" s="9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>
        <f t="shared" si="4"/>
        <v>0</v>
      </c>
      <c r="CW56" s="7">
        <f t="shared" si="6"/>
        <v>0</v>
      </c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>
        <v>1</v>
      </c>
      <c r="DJ56" s="7"/>
      <c r="DK56" s="7"/>
      <c r="DL56" s="7"/>
      <c r="DM56" s="7"/>
      <c r="DN56" s="7"/>
      <c r="DO56" s="7"/>
      <c r="DP56" s="7">
        <f t="shared" si="5"/>
        <v>1</v>
      </c>
      <c r="DQ56" s="7">
        <f t="shared" si="7"/>
        <v>1</v>
      </c>
    </row>
    <row r="57" spans="1:121">
      <c r="A57" s="7" t="s">
        <v>680</v>
      </c>
      <c r="B57" s="7">
        <v>2012</v>
      </c>
      <c r="C57" s="7" t="s">
        <v>60</v>
      </c>
      <c r="D57" s="7" t="s">
        <v>64</v>
      </c>
      <c r="E57" s="7" t="s">
        <v>65</v>
      </c>
      <c r="F57" s="7"/>
      <c r="G57" s="7">
        <f t="shared" si="0"/>
        <v>1</v>
      </c>
      <c r="H57" s="9">
        <v>1</v>
      </c>
      <c r="I57" s="7">
        <v>1</v>
      </c>
      <c r="J57" s="7"/>
      <c r="K57" s="7"/>
      <c r="L57" s="9"/>
      <c r="M57" s="7">
        <v>6</v>
      </c>
      <c r="N57" s="7">
        <v>0</v>
      </c>
      <c r="O57" s="7">
        <v>1</v>
      </c>
      <c r="P57" s="7">
        <v>0</v>
      </c>
      <c r="Q57" s="7">
        <v>11</v>
      </c>
      <c r="R57" s="9">
        <v>1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1</v>
      </c>
      <c r="AY57" s="7">
        <v>0</v>
      </c>
      <c r="AZ57" s="7">
        <v>0</v>
      </c>
      <c r="BA57" s="7">
        <v>0</v>
      </c>
      <c r="BB57" s="7">
        <v>0</v>
      </c>
      <c r="BC57" s="7">
        <f t="shared" si="1"/>
        <v>1</v>
      </c>
      <c r="BD57" s="7" t="s">
        <v>450</v>
      </c>
      <c r="BE57" s="10">
        <v>1</v>
      </c>
      <c r="BF57" s="7">
        <v>1</v>
      </c>
      <c r="BG57" s="7">
        <v>0</v>
      </c>
      <c r="BH57" s="7"/>
      <c r="BI57" s="7">
        <f>SUM(S57:AK57)</f>
        <v>0</v>
      </c>
      <c r="BJ57" s="9"/>
      <c r="BK57" s="9">
        <f t="shared" si="9"/>
        <v>1</v>
      </c>
      <c r="BL57" s="7">
        <f t="shared" si="3"/>
        <v>3</v>
      </c>
      <c r="BM57" s="7">
        <f t="shared" si="8"/>
        <v>1</v>
      </c>
      <c r="BN57" s="7"/>
      <c r="BO57" s="7"/>
      <c r="BP57" s="7"/>
      <c r="BQ57" s="7"/>
      <c r="BR57" s="9"/>
      <c r="BS57" s="9"/>
      <c r="BT57" s="9"/>
      <c r="BU57" s="9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>
        <f t="shared" si="4"/>
        <v>0</v>
      </c>
      <c r="CW57" s="7">
        <f t="shared" si="6"/>
        <v>0</v>
      </c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>
        <f t="shared" si="5"/>
        <v>0</v>
      </c>
      <c r="DQ57" s="7">
        <f t="shared" si="7"/>
        <v>0</v>
      </c>
    </row>
    <row r="58" spans="1:121">
      <c r="A58" s="7" t="s">
        <v>937</v>
      </c>
      <c r="B58" s="7">
        <v>2013</v>
      </c>
      <c r="C58" s="7" t="s">
        <v>178</v>
      </c>
      <c r="D58" s="7" t="s">
        <v>194</v>
      </c>
      <c r="E58" s="7" t="s">
        <v>218</v>
      </c>
      <c r="F58" s="7"/>
      <c r="G58" s="7">
        <f t="shared" si="0"/>
        <v>2</v>
      </c>
      <c r="H58" s="9"/>
      <c r="I58" s="7"/>
      <c r="J58" s="7"/>
      <c r="K58" s="7"/>
      <c r="L58" s="9"/>
      <c r="M58" s="7">
        <v>5</v>
      </c>
      <c r="N58" s="7">
        <v>1</v>
      </c>
      <c r="O58" s="7">
        <v>0</v>
      </c>
      <c r="P58" s="7">
        <v>0</v>
      </c>
      <c r="Q58" s="7">
        <v>6</v>
      </c>
      <c r="R58" s="9">
        <v>1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>
        <f t="shared" si="1"/>
        <v>0</v>
      </c>
      <c r="BD58" s="7"/>
      <c r="BE58" s="9"/>
      <c r="BF58" s="7"/>
      <c r="BG58" s="7"/>
      <c r="BH58" s="7"/>
      <c r="BI58" s="7"/>
      <c r="BJ58" s="9"/>
      <c r="BK58" s="9">
        <f t="shared" si="9"/>
        <v>0</v>
      </c>
      <c r="BL58" s="7">
        <f t="shared" si="3"/>
        <v>1</v>
      </c>
      <c r="BM58" s="7">
        <f t="shared" si="8"/>
        <v>1</v>
      </c>
      <c r="BN58" s="7">
        <v>6</v>
      </c>
      <c r="BO58" s="7"/>
      <c r="BP58" s="7"/>
      <c r="BQ58" s="7"/>
      <c r="BR58" s="9"/>
      <c r="BS58" s="9"/>
      <c r="BT58" s="9"/>
      <c r="BU58" s="9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>
        <f t="shared" si="4"/>
        <v>6</v>
      </c>
      <c r="CW58" s="7">
        <f t="shared" si="6"/>
        <v>1</v>
      </c>
      <c r="CX58" s="7"/>
      <c r="CY58" s="7"/>
      <c r="CZ58" s="7"/>
      <c r="DA58" s="7">
        <v>1</v>
      </c>
      <c r="DB58" s="7"/>
      <c r="DC58" s="7"/>
      <c r="DD58" s="7"/>
      <c r="DE58" s="7"/>
      <c r="DF58" s="7"/>
      <c r="DG58" s="7"/>
      <c r="DH58" s="7"/>
      <c r="DI58" s="7">
        <v>1</v>
      </c>
      <c r="DJ58" s="7"/>
      <c r="DK58" s="7"/>
      <c r="DL58" s="7"/>
      <c r="DM58" s="7"/>
      <c r="DN58" s="7"/>
      <c r="DO58" s="7"/>
      <c r="DP58" s="7">
        <f t="shared" si="5"/>
        <v>2</v>
      </c>
      <c r="DQ58" s="7">
        <f t="shared" si="7"/>
        <v>1</v>
      </c>
    </row>
    <row r="59" spans="1:121">
      <c r="A59" s="7" t="s">
        <v>1223</v>
      </c>
      <c r="B59" s="7">
        <v>2017</v>
      </c>
      <c r="C59" s="7" t="s">
        <v>353</v>
      </c>
      <c r="D59" s="7" t="s">
        <v>359</v>
      </c>
      <c r="E59" s="7" t="s">
        <v>361</v>
      </c>
      <c r="F59" s="7"/>
      <c r="G59" s="7">
        <f t="shared" si="0"/>
        <v>2</v>
      </c>
      <c r="H59" s="9">
        <v>1</v>
      </c>
      <c r="I59" s="7">
        <v>1</v>
      </c>
      <c r="J59" s="7"/>
      <c r="K59" s="7">
        <v>1</v>
      </c>
      <c r="L59" s="9">
        <v>1</v>
      </c>
      <c r="M59" s="7">
        <v>3</v>
      </c>
      <c r="N59" s="7">
        <v>0</v>
      </c>
      <c r="O59" s="7">
        <v>0</v>
      </c>
      <c r="P59" s="7">
        <v>0</v>
      </c>
      <c r="Q59" s="7">
        <v>4</v>
      </c>
      <c r="R59" s="9">
        <v>1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>
        <f t="shared" si="1"/>
        <v>0</v>
      </c>
      <c r="BD59" s="7"/>
      <c r="BE59" s="9"/>
      <c r="BF59" s="7"/>
      <c r="BG59" s="7"/>
      <c r="BH59" s="7"/>
      <c r="BI59" s="7"/>
      <c r="BJ59" s="9"/>
      <c r="BK59" s="9">
        <f t="shared" si="9"/>
        <v>0</v>
      </c>
      <c r="BL59" s="7">
        <f t="shared" si="3"/>
        <v>2</v>
      </c>
      <c r="BM59" s="7">
        <f t="shared" si="8"/>
        <v>1</v>
      </c>
      <c r="BN59" s="7"/>
      <c r="BO59" s="7"/>
      <c r="BP59" s="7"/>
      <c r="BQ59" s="7"/>
      <c r="BR59" s="9"/>
      <c r="BS59" s="9"/>
      <c r="BT59" s="9"/>
      <c r="BU59" s="9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>
        <f t="shared" si="4"/>
        <v>0</v>
      </c>
      <c r="CW59" s="7">
        <f t="shared" si="6"/>
        <v>0</v>
      </c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>
        <v>1</v>
      </c>
      <c r="DJ59" s="7">
        <v>1</v>
      </c>
      <c r="DK59" s="7"/>
      <c r="DL59" s="7"/>
      <c r="DM59" s="7"/>
      <c r="DN59" s="7"/>
      <c r="DO59" s="7"/>
      <c r="DP59" s="7">
        <f t="shared" si="5"/>
        <v>2</v>
      </c>
      <c r="DQ59" s="7">
        <f t="shared" si="7"/>
        <v>1</v>
      </c>
    </row>
    <row r="60" spans="1:121">
      <c r="A60" s="7" t="s">
        <v>1191</v>
      </c>
      <c r="B60" s="7">
        <v>1989</v>
      </c>
      <c r="C60" s="7" t="s">
        <v>353</v>
      </c>
      <c r="D60" s="7" t="s">
        <v>366</v>
      </c>
      <c r="E60" s="7" t="s">
        <v>366</v>
      </c>
      <c r="F60" s="7" t="s">
        <v>503</v>
      </c>
      <c r="G60" s="7">
        <f t="shared" si="0"/>
        <v>2</v>
      </c>
      <c r="H60" s="9"/>
      <c r="I60" s="7"/>
      <c r="J60" s="7"/>
      <c r="K60" s="7"/>
      <c r="L60" s="9"/>
      <c r="M60" s="7"/>
      <c r="N60" s="7"/>
      <c r="O60" s="7"/>
      <c r="P60" s="7"/>
      <c r="Q60" s="7">
        <v>0</v>
      </c>
      <c r="R60" s="9"/>
      <c r="S60" s="7"/>
      <c r="T60" s="7"/>
      <c r="U60" s="7"/>
      <c r="V60" s="7"/>
      <c r="W60" s="7">
        <v>1</v>
      </c>
      <c r="X60" s="7"/>
      <c r="Y60" s="7"/>
      <c r="Z60" s="7"/>
      <c r="AA60" s="7"/>
      <c r="AB60" s="7"/>
      <c r="AC60" s="7"/>
      <c r="AD60" s="7"/>
      <c r="AE60" s="7"/>
      <c r="AF60" s="7"/>
      <c r="AG60" s="7">
        <v>5</v>
      </c>
      <c r="AH60" s="7">
        <v>3</v>
      </c>
      <c r="AI60" s="7"/>
      <c r="AJ60" s="7"/>
      <c r="AK60" s="7">
        <v>4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C60" s="7">
        <f t="shared" si="1"/>
        <v>1</v>
      </c>
      <c r="BD60" s="7" t="s">
        <v>476</v>
      </c>
      <c r="BE60" s="9">
        <v>1</v>
      </c>
      <c r="BF60" s="7">
        <v>2</v>
      </c>
      <c r="BG60" s="7">
        <v>0</v>
      </c>
      <c r="BH60" s="7"/>
      <c r="BI60" s="7">
        <f>SUM(S60:AK60)</f>
        <v>13</v>
      </c>
      <c r="BJ60" s="9"/>
      <c r="BK60" s="9">
        <f t="shared" si="9"/>
        <v>1</v>
      </c>
      <c r="BL60" s="7">
        <f t="shared" si="3"/>
        <v>1</v>
      </c>
      <c r="BM60" s="7">
        <f t="shared" si="8"/>
        <v>1</v>
      </c>
      <c r="BN60" s="7"/>
      <c r="BO60" s="7"/>
      <c r="BP60" s="7"/>
      <c r="BQ60" s="7"/>
      <c r="BR60" s="9"/>
      <c r="BS60" s="9"/>
      <c r="BT60" s="9"/>
      <c r="BU60" s="9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>
        <v>2</v>
      </c>
      <c r="CR60" s="7"/>
      <c r="CS60" s="7"/>
      <c r="CT60" s="7"/>
      <c r="CU60" s="7"/>
      <c r="CV60" s="7">
        <f t="shared" si="4"/>
        <v>2</v>
      </c>
      <c r="CW60" s="7">
        <f t="shared" si="6"/>
        <v>1</v>
      </c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>
        <v>1</v>
      </c>
      <c r="DJ60" s="7"/>
      <c r="DK60" s="7"/>
      <c r="DL60" s="7"/>
      <c r="DM60" s="7"/>
      <c r="DN60" s="7"/>
      <c r="DO60" s="7"/>
      <c r="DP60" s="7">
        <f t="shared" si="5"/>
        <v>1</v>
      </c>
      <c r="DQ60" s="7">
        <f t="shared" si="7"/>
        <v>1</v>
      </c>
    </row>
    <row r="61" spans="1:121">
      <c r="A61" s="7" t="s">
        <v>1834</v>
      </c>
      <c r="B61" s="7">
        <v>1992</v>
      </c>
      <c r="C61" s="7" t="s">
        <v>18</v>
      </c>
      <c r="D61" s="7" t="s">
        <v>18</v>
      </c>
      <c r="E61" s="7" t="s">
        <v>28</v>
      </c>
      <c r="F61" s="7" t="s">
        <v>510</v>
      </c>
      <c r="G61" s="7">
        <f t="shared" si="0"/>
        <v>1</v>
      </c>
      <c r="H61" s="9">
        <v>1</v>
      </c>
      <c r="I61" s="7"/>
      <c r="J61" s="7">
        <v>1</v>
      </c>
      <c r="K61" s="7"/>
      <c r="L61" s="9">
        <v>1</v>
      </c>
      <c r="M61" s="7"/>
      <c r="N61" s="7"/>
      <c r="O61" s="7"/>
      <c r="P61" s="7"/>
      <c r="Q61" s="7">
        <v>0</v>
      </c>
      <c r="R61" s="9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>
        <f t="shared" si="1"/>
        <v>0</v>
      </c>
      <c r="BD61" s="7"/>
      <c r="BE61" s="9"/>
      <c r="BF61" s="7"/>
      <c r="BG61" s="7"/>
      <c r="BH61" s="7"/>
      <c r="BI61" s="7"/>
      <c r="BJ61" s="9"/>
      <c r="BK61" s="9">
        <f t="shared" si="9"/>
        <v>0</v>
      </c>
      <c r="BL61" s="7">
        <f t="shared" si="3"/>
        <v>1</v>
      </c>
      <c r="BM61" s="7">
        <f t="shared" si="8"/>
        <v>1</v>
      </c>
      <c r="BN61" s="7"/>
      <c r="BO61" s="7"/>
      <c r="BP61" s="7"/>
      <c r="BQ61" s="7"/>
      <c r="BR61" s="9"/>
      <c r="BS61" s="9"/>
      <c r="BT61" s="9"/>
      <c r="BU61" s="9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>
        <f t="shared" si="4"/>
        <v>0</v>
      </c>
      <c r="CW61" s="7">
        <f t="shared" si="6"/>
        <v>0</v>
      </c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>
        <f t="shared" si="5"/>
        <v>0</v>
      </c>
      <c r="DQ61" s="7">
        <f t="shared" si="7"/>
        <v>0</v>
      </c>
    </row>
    <row r="62" spans="1:121">
      <c r="A62" s="7" t="s">
        <v>1095</v>
      </c>
      <c r="B62" s="7">
        <v>2020</v>
      </c>
      <c r="C62" s="7" t="s">
        <v>275</v>
      </c>
      <c r="D62" s="7" t="s">
        <v>78</v>
      </c>
      <c r="E62" s="7" t="s">
        <v>276</v>
      </c>
      <c r="F62" s="7" t="s">
        <v>277</v>
      </c>
      <c r="G62" s="7">
        <f t="shared" si="0"/>
        <v>1</v>
      </c>
      <c r="H62" s="9"/>
      <c r="I62" s="7"/>
      <c r="J62" s="7"/>
      <c r="K62" s="7"/>
      <c r="L62" s="9"/>
      <c r="M62" s="7"/>
      <c r="N62" s="7"/>
      <c r="O62" s="7"/>
      <c r="P62" s="7"/>
      <c r="Q62" s="7">
        <v>0</v>
      </c>
      <c r="R62" s="9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>
        <f t="shared" si="1"/>
        <v>0</v>
      </c>
      <c r="BD62" s="7"/>
      <c r="BE62" s="9"/>
      <c r="BF62" s="7"/>
      <c r="BG62" s="7"/>
      <c r="BH62" s="7"/>
      <c r="BI62" s="7"/>
      <c r="BJ62" s="9"/>
      <c r="BK62" s="9">
        <f t="shared" si="9"/>
        <v>0</v>
      </c>
      <c r="BL62" s="7">
        <f t="shared" si="3"/>
        <v>0</v>
      </c>
      <c r="BM62" s="7">
        <f t="shared" si="8"/>
        <v>0</v>
      </c>
      <c r="BN62" s="7"/>
      <c r="BO62" s="7"/>
      <c r="BP62" s="7"/>
      <c r="BQ62" s="7"/>
      <c r="BR62" s="9"/>
      <c r="BS62" s="9"/>
      <c r="BT62" s="9"/>
      <c r="BU62" s="9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>
        <f t="shared" si="4"/>
        <v>0</v>
      </c>
      <c r="CW62" s="7">
        <f t="shared" si="6"/>
        <v>0</v>
      </c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>
        <v>1</v>
      </c>
      <c r="DJ62" s="7"/>
      <c r="DK62" s="7"/>
      <c r="DL62" s="7"/>
      <c r="DM62" s="7"/>
      <c r="DN62" s="7"/>
      <c r="DO62" s="7"/>
      <c r="DP62" s="7">
        <f t="shared" si="5"/>
        <v>1</v>
      </c>
      <c r="DQ62" s="7">
        <f t="shared" si="7"/>
        <v>1</v>
      </c>
    </row>
    <row r="63" spans="1:121">
      <c r="A63" s="7" t="s">
        <v>711</v>
      </c>
      <c r="B63" s="7">
        <v>2019</v>
      </c>
      <c r="C63" s="7" t="s">
        <v>60</v>
      </c>
      <c r="D63" s="7" t="s">
        <v>67</v>
      </c>
      <c r="E63" s="7" t="s">
        <v>68</v>
      </c>
      <c r="F63" s="7"/>
      <c r="G63" s="7">
        <f t="shared" si="0"/>
        <v>0</v>
      </c>
      <c r="H63" s="9"/>
      <c r="I63" s="7"/>
      <c r="J63" s="7"/>
      <c r="K63" s="7"/>
      <c r="L63" s="9"/>
      <c r="M63" s="7"/>
      <c r="N63" s="7"/>
      <c r="O63" s="7"/>
      <c r="P63" s="7"/>
      <c r="Q63" s="7">
        <v>0</v>
      </c>
      <c r="R63" s="9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>
        <f t="shared" si="1"/>
        <v>0</v>
      </c>
      <c r="BD63" s="7"/>
      <c r="BE63" s="9"/>
      <c r="BF63" s="7"/>
      <c r="BG63" s="7"/>
      <c r="BH63" s="7"/>
      <c r="BI63" s="7"/>
      <c r="BJ63" s="9"/>
      <c r="BK63" s="9">
        <f t="shared" si="9"/>
        <v>0</v>
      </c>
      <c r="BL63" s="7">
        <f t="shared" si="3"/>
        <v>0</v>
      </c>
      <c r="BM63" s="7">
        <f t="shared" si="8"/>
        <v>0</v>
      </c>
      <c r="BN63" s="7"/>
      <c r="BO63" s="7"/>
      <c r="BP63" s="7"/>
      <c r="BQ63" s="7"/>
      <c r="BR63" s="9"/>
      <c r="BS63" s="9"/>
      <c r="BT63" s="9"/>
      <c r="BU63" s="9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>
        <f t="shared" si="4"/>
        <v>0</v>
      </c>
      <c r="CW63" s="7">
        <f t="shared" si="6"/>
        <v>0</v>
      </c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>
        <f t="shared" si="5"/>
        <v>0</v>
      </c>
      <c r="DQ63" s="7">
        <f t="shared" si="7"/>
        <v>0</v>
      </c>
    </row>
    <row r="64" spans="1:121">
      <c r="A64" s="7" t="s">
        <v>528</v>
      </c>
      <c r="B64" s="7">
        <v>2018</v>
      </c>
      <c r="C64" s="7" t="s">
        <v>0</v>
      </c>
      <c r="D64" s="7" t="s">
        <v>0</v>
      </c>
      <c r="E64" s="7" t="s">
        <v>11</v>
      </c>
      <c r="F64" s="7" t="s">
        <v>527</v>
      </c>
      <c r="G64" s="7">
        <f t="shared" si="0"/>
        <v>2</v>
      </c>
      <c r="H64" s="9">
        <v>1</v>
      </c>
      <c r="I64" s="7"/>
      <c r="J64" s="7">
        <v>1</v>
      </c>
      <c r="K64" s="7"/>
      <c r="L64" s="9">
        <v>1</v>
      </c>
      <c r="M64" s="7"/>
      <c r="N64" s="7"/>
      <c r="O64" s="7"/>
      <c r="P64" s="7"/>
      <c r="Q64" s="7">
        <v>0</v>
      </c>
      <c r="R64" s="9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>
        <f t="shared" si="1"/>
        <v>0</v>
      </c>
      <c r="BD64" s="7"/>
      <c r="BE64" s="9"/>
      <c r="BF64" s="7"/>
      <c r="BG64" s="7"/>
      <c r="BH64" s="7"/>
      <c r="BI64" s="7"/>
      <c r="BJ64" s="9"/>
      <c r="BK64" s="9">
        <f t="shared" si="9"/>
        <v>0</v>
      </c>
      <c r="BL64" s="7">
        <f t="shared" si="3"/>
        <v>1</v>
      </c>
      <c r="BM64" s="7">
        <f t="shared" si="8"/>
        <v>1</v>
      </c>
      <c r="BN64" s="7"/>
      <c r="BO64" s="7"/>
      <c r="BP64" s="7"/>
      <c r="BQ64" s="7"/>
      <c r="BR64" s="9"/>
      <c r="BS64" s="9"/>
      <c r="BT64" s="9"/>
      <c r="BU64" s="9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>
        <f t="shared" si="4"/>
        <v>0</v>
      </c>
      <c r="CW64" s="7">
        <f t="shared" si="6"/>
        <v>0</v>
      </c>
      <c r="CX64" s="7"/>
      <c r="CY64" s="7"/>
      <c r="CZ64" s="7"/>
      <c r="DA64" s="7"/>
      <c r="DB64" s="7"/>
      <c r="DC64" s="7"/>
      <c r="DD64" s="7"/>
      <c r="DE64" s="7">
        <v>1</v>
      </c>
      <c r="DF64" s="7"/>
      <c r="DG64" s="7"/>
      <c r="DH64" s="7"/>
      <c r="DI64" s="7">
        <v>1</v>
      </c>
      <c r="DJ64" s="7"/>
      <c r="DK64" s="7"/>
      <c r="DL64" s="7"/>
      <c r="DM64" s="7"/>
      <c r="DN64" s="7"/>
      <c r="DO64" s="7"/>
      <c r="DP64" s="7">
        <f t="shared" si="5"/>
        <v>2</v>
      </c>
      <c r="DQ64" s="7">
        <f t="shared" si="7"/>
        <v>1</v>
      </c>
    </row>
    <row r="65" spans="1:121">
      <c r="A65" s="7" t="s">
        <v>1127</v>
      </c>
      <c r="B65" s="7">
        <v>2020</v>
      </c>
      <c r="C65" s="7" t="s">
        <v>307</v>
      </c>
      <c r="D65" s="7" t="s">
        <v>312</v>
      </c>
      <c r="E65" s="7" t="s">
        <v>318</v>
      </c>
      <c r="F65" s="7" t="s">
        <v>251</v>
      </c>
      <c r="G65" s="7">
        <f t="shared" si="0"/>
        <v>1</v>
      </c>
      <c r="H65" s="9"/>
      <c r="I65" s="7"/>
      <c r="J65" s="7"/>
      <c r="K65" s="7"/>
      <c r="L65" s="9"/>
      <c r="M65" s="7"/>
      <c r="N65" s="7"/>
      <c r="O65" s="7"/>
      <c r="P65" s="7"/>
      <c r="Q65" s="7">
        <v>0</v>
      </c>
      <c r="R65" s="9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>
        <f t="shared" si="1"/>
        <v>0</v>
      </c>
      <c r="BD65" s="7"/>
      <c r="BE65" s="9"/>
      <c r="BF65" s="7"/>
      <c r="BG65" s="7"/>
      <c r="BH65" s="7"/>
      <c r="BI65" s="7"/>
      <c r="BJ65" s="9"/>
      <c r="BK65" s="9">
        <f t="shared" si="9"/>
        <v>0</v>
      </c>
      <c r="BL65" s="7">
        <f t="shared" si="3"/>
        <v>0</v>
      </c>
      <c r="BM65" s="7">
        <f t="shared" si="8"/>
        <v>0</v>
      </c>
      <c r="BN65" s="7"/>
      <c r="BO65" s="7"/>
      <c r="BP65" s="7"/>
      <c r="BQ65" s="7"/>
      <c r="BR65" s="9"/>
      <c r="BS65" s="9"/>
      <c r="BT65" s="9"/>
      <c r="BU65" s="9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>
        <f t="shared" si="4"/>
        <v>0</v>
      </c>
      <c r="CW65" s="7">
        <f t="shared" si="6"/>
        <v>0</v>
      </c>
      <c r="CX65" s="7"/>
      <c r="CY65" s="7"/>
      <c r="CZ65" s="7"/>
      <c r="DA65" s="7"/>
      <c r="DB65" s="7"/>
      <c r="DC65" s="7">
        <v>1</v>
      </c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>
        <f t="shared" si="5"/>
        <v>1</v>
      </c>
      <c r="DQ65" s="7">
        <f t="shared" si="7"/>
        <v>1</v>
      </c>
    </row>
    <row r="66" spans="1:121">
      <c r="A66" s="7" t="s">
        <v>804</v>
      </c>
      <c r="B66" s="7">
        <v>2021</v>
      </c>
      <c r="C66" s="7" t="s">
        <v>137</v>
      </c>
      <c r="D66" s="7" t="s">
        <v>137</v>
      </c>
      <c r="E66" s="7" t="s">
        <v>137</v>
      </c>
      <c r="F66" s="7" t="s">
        <v>452</v>
      </c>
      <c r="G66" s="7">
        <f t="shared" ref="G66:G129" si="10">H66+DQ66+CW66</f>
        <v>1</v>
      </c>
      <c r="H66" s="9">
        <v>1</v>
      </c>
      <c r="I66" s="7">
        <v>1</v>
      </c>
      <c r="J66" s="7"/>
      <c r="K66" s="7"/>
      <c r="L66" s="9"/>
      <c r="M66" s="7"/>
      <c r="N66" s="7"/>
      <c r="O66" s="7"/>
      <c r="P66" s="7"/>
      <c r="Q66" s="7">
        <v>0</v>
      </c>
      <c r="R66" s="9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>
        <f t="shared" ref="BC66:BC129" si="11">SUM(AL66:BB66)</f>
        <v>0</v>
      </c>
      <c r="BD66" s="7"/>
      <c r="BE66" s="9"/>
      <c r="BF66" s="7"/>
      <c r="BG66" s="7"/>
      <c r="BH66" s="7"/>
      <c r="BI66" s="7"/>
      <c r="BJ66" s="9"/>
      <c r="BK66" s="9">
        <f t="shared" si="9"/>
        <v>0</v>
      </c>
      <c r="BL66" s="7">
        <f t="shared" ref="BL66:BL129" si="12">SUM(BK66+H66+R66)</f>
        <v>1</v>
      </c>
      <c r="BM66" s="7">
        <f t="shared" si="8"/>
        <v>1</v>
      </c>
      <c r="BN66" s="7"/>
      <c r="BO66" s="7"/>
      <c r="BP66" s="7"/>
      <c r="BQ66" s="7"/>
      <c r="BR66" s="9"/>
      <c r="BS66" s="9"/>
      <c r="BT66" s="9"/>
      <c r="BU66" s="9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>
        <f t="shared" ref="CV66:CV129" si="13">SUM(BN66:CU66)</f>
        <v>0</v>
      </c>
      <c r="CW66" s="7">
        <f t="shared" si="6"/>
        <v>0</v>
      </c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>
        <f t="shared" ref="DP66:DP129" si="14">SUM(CX66:DO66)</f>
        <v>0</v>
      </c>
      <c r="DQ66" s="7">
        <f t="shared" si="7"/>
        <v>0</v>
      </c>
    </row>
    <row r="67" spans="1:121">
      <c r="A67" s="7" t="s">
        <v>649</v>
      </c>
      <c r="B67" s="7">
        <v>2014</v>
      </c>
      <c r="C67" s="7" t="s">
        <v>18</v>
      </c>
      <c r="D67" s="7" t="s">
        <v>18</v>
      </c>
      <c r="E67" s="7" t="s">
        <v>42</v>
      </c>
      <c r="F67" s="7" t="s">
        <v>45</v>
      </c>
      <c r="G67" s="7">
        <f t="shared" si="10"/>
        <v>3</v>
      </c>
      <c r="H67" s="9">
        <v>1</v>
      </c>
      <c r="I67" s="7"/>
      <c r="J67" s="7">
        <v>1</v>
      </c>
      <c r="K67" s="7"/>
      <c r="L67" s="9">
        <v>1</v>
      </c>
      <c r="M67" s="7">
        <v>1</v>
      </c>
      <c r="N67" s="7">
        <v>0</v>
      </c>
      <c r="O67" s="7">
        <v>0</v>
      </c>
      <c r="P67" s="7">
        <v>0</v>
      </c>
      <c r="Q67" s="7">
        <v>1</v>
      </c>
      <c r="R67" s="9">
        <v>1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>
        <f t="shared" si="11"/>
        <v>0</v>
      </c>
      <c r="BD67" s="7"/>
      <c r="BE67" s="9"/>
      <c r="BF67" s="7"/>
      <c r="BG67" s="7"/>
      <c r="BH67" s="7"/>
      <c r="BI67" s="7"/>
      <c r="BJ67" s="9"/>
      <c r="BK67" s="9">
        <f t="shared" si="9"/>
        <v>0</v>
      </c>
      <c r="BL67" s="7">
        <f t="shared" si="12"/>
        <v>2</v>
      </c>
      <c r="BM67" s="7">
        <f t="shared" si="8"/>
        <v>1</v>
      </c>
      <c r="BN67" s="7"/>
      <c r="BO67" s="7"/>
      <c r="BP67" s="7"/>
      <c r="BQ67" s="7"/>
      <c r="BR67" s="9"/>
      <c r="BS67" s="9"/>
      <c r="BT67" s="9"/>
      <c r="BU67" s="9"/>
      <c r="BV67" s="7"/>
      <c r="BW67" s="7"/>
      <c r="BX67" s="7"/>
      <c r="BY67" s="7">
        <v>1</v>
      </c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>
        <f t="shared" si="13"/>
        <v>1</v>
      </c>
      <c r="CW67" s="7">
        <f t="shared" ref="CW67:CW130" si="15">IF(CV67&gt;0,1,0)</f>
        <v>1</v>
      </c>
      <c r="CX67" s="7"/>
      <c r="CY67" s="7"/>
      <c r="CZ67" s="7"/>
      <c r="DA67" s="7"/>
      <c r="DB67" s="7"/>
      <c r="DC67" s="7"/>
      <c r="DD67" s="7"/>
      <c r="DE67" s="7"/>
      <c r="DF67" s="7"/>
      <c r="DG67" s="7">
        <v>1</v>
      </c>
      <c r="DH67" s="7"/>
      <c r="DI67" s="7">
        <v>1</v>
      </c>
      <c r="DJ67" s="7"/>
      <c r="DK67" s="7"/>
      <c r="DL67" s="7"/>
      <c r="DM67" s="7"/>
      <c r="DN67" s="7"/>
      <c r="DO67" s="7"/>
      <c r="DP67" s="7">
        <f t="shared" si="14"/>
        <v>2</v>
      </c>
      <c r="DQ67" s="7">
        <f t="shared" ref="DQ67:DQ130" si="16">IF(DP67 &gt; 0, 1,0)</f>
        <v>1</v>
      </c>
    </row>
    <row r="68" spans="1:121">
      <c r="A68" s="7" t="s">
        <v>645</v>
      </c>
      <c r="B68" s="7">
        <v>2013</v>
      </c>
      <c r="C68" s="7" t="s">
        <v>18</v>
      </c>
      <c r="D68" s="7" t="s">
        <v>18</v>
      </c>
      <c r="E68" s="7" t="s">
        <v>42</v>
      </c>
      <c r="F68" s="7" t="s">
        <v>644</v>
      </c>
      <c r="G68" s="7">
        <f t="shared" si="10"/>
        <v>2</v>
      </c>
      <c r="H68" s="9">
        <v>1</v>
      </c>
      <c r="I68" s="7">
        <v>1</v>
      </c>
      <c r="J68" s="7">
        <v>1</v>
      </c>
      <c r="K68" s="7"/>
      <c r="L68" s="9">
        <v>1</v>
      </c>
      <c r="M68" s="7"/>
      <c r="N68" s="7"/>
      <c r="O68" s="7"/>
      <c r="P68" s="7"/>
      <c r="Q68" s="7">
        <v>0</v>
      </c>
      <c r="R68" s="9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>
        <f t="shared" si="11"/>
        <v>0</v>
      </c>
      <c r="BD68" s="7"/>
      <c r="BE68" s="9"/>
      <c r="BF68" s="7"/>
      <c r="BG68" s="7"/>
      <c r="BH68" s="7"/>
      <c r="BI68" s="7"/>
      <c r="BJ68" s="9"/>
      <c r="BK68" s="9">
        <f t="shared" si="9"/>
        <v>0</v>
      </c>
      <c r="BL68" s="7">
        <f t="shared" si="12"/>
        <v>1</v>
      </c>
      <c r="BM68" s="7">
        <f t="shared" ref="BM68:BM131" si="17">IF(BL68&gt;0,1,0)</f>
        <v>1</v>
      </c>
      <c r="BN68" s="7"/>
      <c r="BO68" s="7"/>
      <c r="BP68" s="7"/>
      <c r="BQ68" s="7"/>
      <c r="BR68" s="9"/>
      <c r="BS68" s="9"/>
      <c r="BT68" s="9"/>
      <c r="BU68" s="9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>
        <f t="shared" si="13"/>
        <v>0</v>
      </c>
      <c r="CW68" s="7">
        <f t="shared" si="15"/>
        <v>0</v>
      </c>
      <c r="CX68" s="7"/>
      <c r="CY68" s="7"/>
      <c r="CZ68" s="7"/>
      <c r="DA68" s="7"/>
      <c r="DB68" s="7"/>
      <c r="DC68" s="7"/>
      <c r="DD68" s="7"/>
      <c r="DE68" s="7"/>
      <c r="DF68" s="7"/>
      <c r="DG68" s="7">
        <v>1</v>
      </c>
      <c r="DH68" s="7"/>
      <c r="DI68" s="7">
        <v>1</v>
      </c>
      <c r="DJ68" s="7"/>
      <c r="DK68" s="7"/>
      <c r="DL68" s="7"/>
      <c r="DM68" s="7"/>
      <c r="DN68" s="7"/>
      <c r="DO68" s="7"/>
      <c r="DP68" s="7">
        <f t="shared" si="14"/>
        <v>2</v>
      </c>
      <c r="DQ68" s="7">
        <f t="shared" si="16"/>
        <v>1</v>
      </c>
    </row>
    <row r="69" spans="1:121">
      <c r="A69" s="7" t="s">
        <v>1835</v>
      </c>
      <c r="B69" s="7">
        <v>2013</v>
      </c>
      <c r="C69" s="7" t="s">
        <v>275</v>
      </c>
      <c r="D69" s="7" t="s">
        <v>279</v>
      </c>
      <c r="E69" s="7" t="s">
        <v>280</v>
      </c>
      <c r="F69" s="7" t="s">
        <v>1052</v>
      </c>
      <c r="G69" s="7">
        <f t="shared" si="10"/>
        <v>0</v>
      </c>
      <c r="H69" s="9"/>
      <c r="I69" s="7"/>
      <c r="J69" s="7"/>
      <c r="K69" s="7"/>
      <c r="L69" s="9"/>
      <c r="M69" s="7"/>
      <c r="N69" s="7"/>
      <c r="O69" s="7"/>
      <c r="P69" s="7"/>
      <c r="Q69" s="7">
        <v>0</v>
      </c>
      <c r="R69" s="9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>
        <f t="shared" si="11"/>
        <v>0</v>
      </c>
      <c r="BD69" s="7"/>
      <c r="BE69" s="9"/>
      <c r="BF69" s="7"/>
      <c r="BG69" s="7"/>
      <c r="BH69" s="7"/>
      <c r="BI69" s="7"/>
      <c r="BJ69" s="9"/>
      <c r="BK69" s="9">
        <f t="shared" si="9"/>
        <v>0</v>
      </c>
      <c r="BL69" s="7">
        <f t="shared" si="12"/>
        <v>0</v>
      </c>
      <c r="BM69" s="7">
        <f t="shared" si="17"/>
        <v>0</v>
      </c>
      <c r="BN69" s="7"/>
      <c r="BO69" s="7"/>
      <c r="BP69" s="7"/>
      <c r="BQ69" s="7"/>
      <c r="BR69" s="9"/>
      <c r="BS69" s="9"/>
      <c r="BT69" s="9"/>
      <c r="BU69" s="9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>
        <f t="shared" si="13"/>
        <v>0</v>
      </c>
      <c r="CW69" s="7">
        <f t="shared" si="15"/>
        <v>0</v>
      </c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>
        <f t="shared" si="14"/>
        <v>0</v>
      </c>
      <c r="DQ69" s="7">
        <f t="shared" si="16"/>
        <v>0</v>
      </c>
    </row>
    <row r="70" spans="1:121">
      <c r="A70" s="7" t="s">
        <v>866</v>
      </c>
      <c r="B70" s="7">
        <v>2018</v>
      </c>
      <c r="C70" s="7" t="s">
        <v>155</v>
      </c>
      <c r="D70" s="7" t="s">
        <v>158</v>
      </c>
      <c r="E70" s="7" t="s">
        <v>485</v>
      </c>
      <c r="F70" s="7" t="s">
        <v>865</v>
      </c>
      <c r="G70" s="7">
        <f t="shared" si="10"/>
        <v>0</v>
      </c>
      <c r="H70" s="9"/>
      <c r="I70" s="7"/>
      <c r="J70" s="7"/>
      <c r="K70" s="7"/>
      <c r="L70" s="9"/>
      <c r="M70" s="7"/>
      <c r="N70" s="7"/>
      <c r="O70" s="7"/>
      <c r="P70" s="7"/>
      <c r="Q70" s="7">
        <v>0</v>
      </c>
      <c r="R70" s="9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>
        <f t="shared" si="11"/>
        <v>0</v>
      </c>
      <c r="BD70" s="7"/>
      <c r="BE70" s="9"/>
      <c r="BF70" s="7"/>
      <c r="BG70" s="7"/>
      <c r="BH70" s="7"/>
      <c r="BI70" s="7"/>
      <c r="BJ70" s="9"/>
      <c r="BK70" s="9">
        <f t="shared" si="9"/>
        <v>0</v>
      </c>
      <c r="BL70" s="7">
        <f t="shared" si="12"/>
        <v>0</v>
      </c>
      <c r="BM70" s="7">
        <f t="shared" si="17"/>
        <v>0</v>
      </c>
      <c r="BN70" s="7"/>
      <c r="BO70" s="7"/>
      <c r="BP70" s="7"/>
      <c r="BQ70" s="7"/>
      <c r="BR70" s="9"/>
      <c r="BS70" s="9"/>
      <c r="BT70" s="9"/>
      <c r="BU70" s="9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>
        <f t="shared" si="13"/>
        <v>0</v>
      </c>
      <c r="CW70" s="7">
        <f t="shared" si="15"/>
        <v>0</v>
      </c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>
        <f t="shared" si="14"/>
        <v>0</v>
      </c>
      <c r="DQ70" s="7">
        <f t="shared" si="16"/>
        <v>0</v>
      </c>
    </row>
    <row r="71" spans="1:121">
      <c r="A71" s="7" t="s">
        <v>1836</v>
      </c>
      <c r="B71" s="7">
        <v>2017</v>
      </c>
      <c r="C71" s="7" t="s">
        <v>178</v>
      </c>
      <c r="D71" s="7" t="s">
        <v>185</v>
      </c>
      <c r="E71" s="7" t="s">
        <v>1837</v>
      </c>
      <c r="F71" s="7" t="s">
        <v>189</v>
      </c>
      <c r="G71" s="7">
        <f t="shared" si="10"/>
        <v>2</v>
      </c>
      <c r="H71" s="9">
        <v>1</v>
      </c>
      <c r="I71" s="7">
        <v>1</v>
      </c>
      <c r="J71" s="7"/>
      <c r="K71" s="7"/>
      <c r="L71" s="9"/>
      <c r="M71" s="7">
        <v>0</v>
      </c>
      <c r="N71" s="7">
        <v>0</v>
      </c>
      <c r="O71" s="7">
        <v>0</v>
      </c>
      <c r="P71" s="7">
        <v>1</v>
      </c>
      <c r="Q71" s="7">
        <v>1</v>
      </c>
      <c r="R71" s="9">
        <v>1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>
        <f t="shared" si="11"/>
        <v>0</v>
      </c>
      <c r="BD71" s="7"/>
      <c r="BE71" s="9"/>
      <c r="BF71" s="7"/>
      <c r="BG71" s="7"/>
      <c r="BH71" s="7"/>
      <c r="BI71" s="7"/>
      <c r="BJ71" s="9"/>
      <c r="BK71" s="9">
        <f t="shared" si="9"/>
        <v>0</v>
      </c>
      <c r="BL71" s="7">
        <f t="shared" si="12"/>
        <v>2</v>
      </c>
      <c r="BM71" s="7">
        <f t="shared" si="17"/>
        <v>1</v>
      </c>
      <c r="BN71" s="7"/>
      <c r="BO71" s="7"/>
      <c r="BP71" s="7"/>
      <c r="BQ71" s="7"/>
      <c r="BR71" s="9"/>
      <c r="BS71" s="9"/>
      <c r="BT71" s="9"/>
      <c r="BU71" s="9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>
        <f t="shared" si="13"/>
        <v>0</v>
      </c>
      <c r="CW71" s="7">
        <f t="shared" si="15"/>
        <v>0</v>
      </c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>
        <v>1</v>
      </c>
      <c r="DJ71" s="7"/>
      <c r="DK71" s="7"/>
      <c r="DL71" s="7"/>
      <c r="DM71" s="7"/>
      <c r="DN71" s="7"/>
      <c r="DO71" s="7"/>
      <c r="DP71" s="7">
        <f t="shared" si="14"/>
        <v>1</v>
      </c>
      <c r="DQ71" s="7">
        <f t="shared" si="16"/>
        <v>1</v>
      </c>
    </row>
    <row r="72" spans="1:121">
      <c r="A72" s="7" t="s">
        <v>862</v>
      </c>
      <c r="B72" s="7">
        <v>2017</v>
      </c>
      <c r="C72" s="7" t="s">
        <v>155</v>
      </c>
      <c r="D72" s="7" t="s">
        <v>158</v>
      </c>
      <c r="E72" s="7" t="s">
        <v>172</v>
      </c>
      <c r="F72" s="7" t="s">
        <v>861</v>
      </c>
      <c r="G72" s="7">
        <f t="shared" si="10"/>
        <v>2</v>
      </c>
      <c r="H72" s="9">
        <v>1</v>
      </c>
      <c r="I72" s="7">
        <v>1</v>
      </c>
      <c r="J72" s="7"/>
      <c r="K72" s="7"/>
      <c r="L72" s="9"/>
      <c r="M72" s="7">
        <v>1</v>
      </c>
      <c r="N72" s="7">
        <v>0</v>
      </c>
      <c r="O72" s="7">
        <v>0</v>
      </c>
      <c r="P72" s="7">
        <v>0</v>
      </c>
      <c r="Q72" s="7">
        <v>1</v>
      </c>
      <c r="R72" s="9">
        <v>1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>
        <f t="shared" si="11"/>
        <v>0</v>
      </c>
      <c r="BD72" s="7"/>
      <c r="BE72" s="9"/>
      <c r="BF72" s="7"/>
      <c r="BG72" s="7"/>
      <c r="BH72" s="7"/>
      <c r="BI72" s="7"/>
      <c r="BJ72" s="9"/>
      <c r="BK72" s="9">
        <f t="shared" si="9"/>
        <v>0</v>
      </c>
      <c r="BL72" s="7">
        <f t="shared" si="12"/>
        <v>2</v>
      </c>
      <c r="BM72" s="7">
        <f t="shared" si="17"/>
        <v>1</v>
      </c>
      <c r="BN72" s="7"/>
      <c r="BO72" s="7"/>
      <c r="BP72" s="7"/>
      <c r="BQ72" s="7"/>
      <c r="BR72" s="9"/>
      <c r="BS72" s="9"/>
      <c r="BT72" s="9"/>
      <c r="BU72" s="9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>
        <f t="shared" si="13"/>
        <v>0</v>
      </c>
      <c r="CW72" s="7">
        <f t="shared" si="15"/>
        <v>0</v>
      </c>
      <c r="CX72" s="7"/>
      <c r="CY72" s="7">
        <v>1</v>
      </c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>
        <f t="shared" si="14"/>
        <v>1</v>
      </c>
      <c r="DQ72" s="7">
        <f t="shared" si="16"/>
        <v>1</v>
      </c>
    </row>
    <row r="73" spans="1:121">
      <c r="A73" s="7" t="s">
        <v>1838</v>
      </c>
      <c r="B73" s="7">
        <v>2019</v>
      </c>
      <c r="C73" s="7" t="s">
        <v>275</v>
      </c>
      <c r="D73" s="7" t="s">
        <v>78</v>
      </c>
      <c r="E73" s="7" t="s">
        <v>425</v>
      </c>
      <c r="F73" s="7" t="s">
        <v>1839</v>
      </c>
      <c r="G73" s="7">
        <f t="shared" si="10"/>
        <v>0</v>
      </c>
      <c r="H73" s="9"/>
      <c r="I73" s="7"/>
      <c r="J73" s="7"/>
      <c r="K73" s="7"/>
      <c r="L73" s="9"/>
      <c r="M73" s="7"/>
      <c r="N73" s="7"/>
      <c r="O73" s="7"/>
      <c r="P73" s="7"/>
      <c r="Q73" s="7">
        <v>0</v>
      </c>
      <c r="R73" s="9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>
        <f t="shared" si="11"/>
        <v>0</v>
      </c>
      <c r="BD73" s="7"/>
      <c r="BE73" s="9"/>
      <c r="BF73" s="7"/>
      <c r="BG73" s="7"/>
      <c r="BH73" s="7"/>
      <c r="BI73" s="7"/>
      <c r="BJ73" s="9"/>
      <c r="BK73" s="9">
        <f t="shared" si="9"/>
        <v>0</v>
      </c>
      <c r="BL73" s="7">
        <f t="shared" si="12"/>
        <v>0</v>
      </c>
      <c r="BM73" s="7">
        <f t="shared" si="17"/>
        <v>0</v>
      </c>
      <c r="BN73" s="7"/>
      <c r="BO73" s="7"/>
      <c r="BP73" s="7"/>
      <c r="BQ73" s="7"/>
      <c r="BR73" s="9"/>
      <c r="BS73" s="9"/>
      <c r="BT73" s="9"/>
      <c r="BU73" s="9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>
        <f t="shared" si="13"/>
        <v>0</v>
      </c>
      <c r="CW73" s="7">
        <f t="shared" si="15"/>
        <v>0</v>
      </c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>
        <f t="shared" si="14"/>
        <v>0</v>
      </c>
      <c r="DQ73" s="7">
        <f t="shared" si="16"/>
        <v>0</v>
      </c>
    </row>
    <row r="74" spans="1:121">
      <c r="A74" s="7" t="s">
        <v>857</v>
      </c>
      <c r="B74" s="7">
        <v>2018</v>
      </c>
      <c r="C74" s="7" t="s">
        <v>155</v>
      </c>
      <c r="D74" s="7" t="s">
        <v>156</v>
      </c>
      <c r="E74" s="7" t="s">
        <v>174</v>
      </c>
      <c r="F74" s="7"/>
      <c r="G74" s="7">
        <f t="shared" si="10"/>
        <v>1</v>
      </c>
      <c r="H74" s="9">
        <v>1</v>
      </c>
      <c r="I74" s="7"/>
      <c r="J74" s="7"/>
      <c r="K74" s="7">
        <v>1</v>
      </c>
      <c r="L74" s="9">
        <v>1</v>
      </c>
      <c r="M74" s="7">
        <v>3</v>
      </c>
      <c r="N74" s="7">
        <v>0</v>
      </c>
      <c r="O74" s="7">
        <v>0</v>
      </c>
      <c r="P74" s="7">
        <v>0</v>
      </c>
      <c r="Q74" s="7">
        <v>3</v>
      </c>
      <c r="R74" s="9">
        <v>1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>
        <f t="shared" si="11"/>
        <v>0</v>
      </c>
      <c r="BD74" s="7"/>
      <c r="BE74" s="9"/>
      <c r="BF74" s="7"/>
      <c r="BG74" s="7"/>
      <c r="BH74" s="7"/>
      <c r="BI74" s="7"/>
      <c r="BJ74" s="9"/>
      <c r="BK74" s="9">
        <f t="shared" si="9"/>
        <v>0</v>
      </c>
      <c r="BL74" s="7">
        <f t="shared" si="12"/>
        <v>2</v>
      </c>
      <c r="BM74" s="7">
        <f t="shared" si="17"/>
        <v>1</v>
      </c>
      <c r="BN74" s="7"/>
      <c r="BO74" s="7"/>
      <c r="BP74" s="7"/>
      <c r="BQ74" s="7"/>
      <c r="BR74" s="9"/>
      <c r="BS74" s="9"/>
      <c r="BT74" s="9"/>
      <c r="BU74" s="9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>
        <f t="shared" si="13"/>
        <v>0</v>
      </c>
      <c r="CW74" s="7">
        <f t="shared" si="15"/>
        <v>0</v>
      </c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>
        <f t="shared" si="14"/>
        <v>0</v>
      </c>
      <c r="DQ74" s="7">
        <f t="shared" si="16"/>
        <v>0</v>
      </c>
    </row>
    <row r="75" spans="1:121">
      <c r="A75" s="7" t="s">
        <v>1840</v>
      </c>
      <c r="B75" s="7">
        <v>2017</v>
      </c>
      <c r="C75" s="7" t="s">
        <v>18</v>
      </c>
      <c r="D75" s="7" t="s">
        <v>18</v>
      </c>
      <c r="E75" s="7" t="s">
        <v>28</v>
      </c>
      <c r="F75" s="7" t="s">
        <v>30</v>
      </c>
      <c r="G75" s="7">
        <f t="shared" si="10"/>
        <v>0</v>
      </c>
      <c r="H75" s="9"/>
      <c r="I75" s="7"/>
      <c r="J75" s="7"/>
      <c r="K75" s="7"/>
      <c r="L75" s="9"/>
      <c r="M75" s="7">
        <v>0</v>
      </c>
      <c r="N75" s="7">
        <v>0</v>
      </c>
      <c r="O75" s="7">
        <v>1</v>
      </c>
      <c r="P75" s="7">
        <v>0</v>
      </c>
      <c r="Q75" s="7">
        <v>1</v>
      </c>
      <c r="R75" s="9">
        <v>1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>
        <f t="shared" si="11"/>
        <v>0</v>
      </c>
      <c r="BD75" s="7"/>
      <c r="BE75" s="9"/>
      <c r="BF75" s="7"/>
      <c r="BG75" s="7"/>
      <c r="BH75" s="7"/>
      <c r="BI75" s="7"/>
      <c r="BJ75" s="9"/>
      <c r="BK75" s="9">
        <f t="shared" si="9"/>
        <v>0</v>
      </c>
      <c r="BL75" s="7">
        <f t="shared" si="12"/>
        <v>1</v>
      </c>
      <c r="BM75" s="7">
        <f t="shared" si="17"/>
        <v>1</v>
      </c>
      <c r="BN75" s="7"/>
      <c r="BO75" s="7"/>
      <c r="BP75" s="7"/>
      <c r="BQ75" s="7"/>
      <c r="BR75" s="9"/>
      <c r="BS75" s="9"/>
      <c r="BT75" s="9"/>
      <c r="BU75" s="9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>
        <f t="shared" si="13"/>
        <v>0</v>
      </c>
      <c r="CW75" s="7">
        <f t="shared" si="15"/>
        <v>0</v>
      </c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>
        <f t="shared" si="14"/>
        <v>0</v>
      </c>
      <c r="DQ75" s="7">
        <f t="shared" si="16"/>
        <v>0</v>
      </c>
    </row>
    <row r="76" spans="1:121">
      <c r="A76" s="7" t="s">
        <v>746</v>
      </c>
      <c r="B76" s="7">
        <v>2020</v>
      </c>
      <c r="C76" s="7" t="s">
        <v>60</v>
      </c>
      <c r="D76" s="7" t="s">
        <v>87</v>
      </c>
      <c r="E76" s="7" t="s">
        <v>130</v>
      </c>
      <c r="F76" s="7" t="s">
        <v>98</v>
      </c>
      <c r="G76" s="7">
        <f t="shared" si="10"/>
        <v>1</v>
      </c>
      <c r="H76" s="9"/>
      <c r="I76" s="7"/>
      <c r="J76" s="7"/>
      <c r="K76" s="7"/>
      <c r="L76" s="9"/>
      <c r="M76" s="7"/>
      <c r="N76" s="7"/>
      <c r="O76" s="7"/>
      <c r="P76" s="7"/>
      <c r="Q76" s="7">
        <v>0</v>
      </c>
      <c r="R76" s="9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>
        <f t="shared" si="11"/>
        <v>0</v>
      </c>
      <c r="BD76" s="7"/>
      <c r="BE76" s="9"/>
      <c r="BF76" s="7"/>
      <c r="BG76" s="7"/>
      <c r="BH76" s="7"/>
      <c r="BI76" s="7"/>
      <c r="BJ76" s="9"/>
      <c r="BK76" s="9">
        <f t="shared" si="9"/>
        <v>0</v>
      </c>
      <c r="BL76" s="7">
        <f t="shared" si="12"/>
        <v>0</v>
      </c>
      <c r="BM76" s="7">
        <f t="shared" si="17"/>
        <v>0</v>
      </c>
      <c r="BN76" s="7"/>
      <c r="BO76" s="7"/>
      <c r="BP76" s="7"/>
      <c r="BQ76" s="7"/>
      <c r="BR76" s="9"/>
      <c r="BS76" s="9"/>
      <c r="BT76" s="9"/>
      <c r="BU76" s="9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>
        <f t="shared" si="13"/>
        <v>0</v>
      </c>
      <c r="CW76" s="7">
        <f t="shared" si="15"/>
        <v>0</v>
      </c>
      <c r="CX76" s="7">
        <v>1</v>
      </c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>
        <f t="shared" si="14"/>
        <v>1</v>
      </c>
      <c r="DQ76" s="7">
        <f t="shared" si="16"/>
        <v>1</v>
      </c>
    </row>
    <row r="77" spans="1:121">
      <c r="A77" s="7" t="s">
        <v>1049</v>
      </c>
      <c r="B77" s="7">
        <v>2019</v>
      </c>
      <c r="C77" s="7" t="s">
        <v>275</v>
      </c>
      <c r="D77" s="7" t="s">
        <v>279</v>
      </c>
      <c r="E77" s="7" t="s">
        <v>288</v>
      </c>
      <c r="F77" s="7" t="s">
        <v>1048</v>
      </c>
      <c r="G77" s="7">
        <f t="shared" si="10"/>
        <v>1</v>
      </c>
      <c r="H77" s="9">
        <v>1</v>
      </c>
      <c r="I77" s="7">
        <v>1</v>
      </c>
      <c r="J77" s="7"/>
      <c r="K77" s="7"/>
      <c r="L77" s="9"/>
      <c r="M77" s="7">
        <v>1</v>
      </c>
      <c r="N77" s="7">
        <v>0</v>
      </c>
      <c r="O77" s="7">
        <v>0</v>
      </c>
      <c r="P77" s="7">
        <v>0</v>
      </c>
      <c r="Q77" s="7">
        <v>1</v>
      </c>
      <c r="R77" s="9">
        <v>1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>
        <f t="shared" si="11"/>
        <v>0</v>
      </c>
      <c r="BD77" s="7"/>
      <c r="BE77" s="9"/>
      <c r="BF77" s="7"/>
      <c r="BG77" s="7"/>
      <c r="BH77" s="7"/>
      <c r="BI77" s="7"/>
      <c r="BJ77" s="9"/>
      <c r="BK77" s="9">
        <f t="shared" si="9"/>
        <v>0</v>
      </c>
      <c r="BL77" s="7">
        <f t="shared" si="12"/>
        <v>2</v>
      </c>
      <c r="BM77" s="7">
        <f t="shared" si="17"/>
        <v>1</v>
      </c>
      <c r="BN77" s="7"/>
      <c r="BO77" s="7"/>
      <c r="BP77" s="7"/>
      <c r="BQ77" s="7"/>
      <c r="BR77" s="9"/>
      <c r="BS77" s="9"/>
      <c r="BT77" s="9"/>
      <c r="BU77" s="9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>
        <f t="shared" si="13"/>
        <v>0</v>
      </c>
      <c r="CW77" s="7">
        <f t="shared" si="15"/>
        <v>0</v>
      </c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>
        <f t="shared" si="14"/>
        <v>0</v>
      </c>
      <c r="DQ77" s="7">
        <f t="shared" si="16"/>
        <v>0</v>
      </c>
    </row>
    <row r="78" spans="1:121">
      <c r="A78" s="7" t="s">
        <v>1841</v>
      </c>
      <c r="B78" s="7">
        <v>2011</v>
      </c>
      <c r="C78" s="7" t="s">
        <v>275</v>
      </c>
      <c r="D78" s="7" t="s">
        <v>78</v>
      </c>
      <c r="E78" s="7" t="s">
        <v>285</v>
      </c>
      <c r="F78" s="7"/>
      <c r="G78" s="7">
        <f t="shared" si="10"/>
        <v>2</v>
      </c>
      <c r="H78" s="9">
        <v>1</v>
      </c>
      <c r="I78" s="7"/>
      <c r="J78" s="7">
        <v>1</v>
      </c>
      <c r="K78" s="7"/>
      <c r="L78" s="9">
        <v>1</v>
      </c>
      <c r="M78" s="7">
        <v>1</v>
      </c>
      <c r="N78" s="7">
        <v>0</v>
      </c>
      <c r="O78" s="7">
        <v>0</v>
      </c>
      <c r="P78" s="7">
        <v>0</v>
      </c>
      <c r="Q78" s="7">
        <v>1</v>
      </c>
      <c r="R78" s="9">
        <v>1</v>
      </c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>
        <f t="shared" si="11"/>
        <v>0</v>
      </c>
      <c r="BD78" s="7"/>
      <c r="BE78" s="9"/>
      <c r="BF78" s="7"/>
      <c r="BG78" s="7"/>
      <c r="BH78" s="7"/>
      <c r="BI78" s="7"/>
      <c r="BJ78" s="9"/>
      <c r="BK78" s="9">
        <f t="shared" si="9"/>
        <v>0</v>
      </c>
      <c r="BL78" s="7">
        <f t="shared" si="12"/>
        <v>2</v>
      </c>
      <c r="BM78" s="7">
        <f t="shared" si="17"/>
        <v>1</v>
      </c>
      <c r="BN78" s="7"/>
      <c r="BO78" s="7"/>
      <c r="BP78" s="7"/>
      <c r="BQ78" s="7"/>
      <c r="BR78" s="9"/>
      <c r="BS78" s="9"/>
      <c r="BT78" s="9"/>
      <c r="BU78" s="9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>
        <f t="shared" si="13"/>
        <v>0</v>
      </c>
      <c r="CW78" s="7">
        <f t="shared" si="15"/>
        <v>0</v>
      </c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>
        <v>1</v>
      </c>
      <c r="DJ78" s="7"/>
      <c r="DK78" s="7"/>
      <c r="DL78" s="7"/>
      <c r="DM78" s="7"/>
      <c r="DN78" s="7"/>
      <c r="DO78" s="7"/>
      <c r="DP78" s="7">
        <f t="shared" si="14"/>
        <v>1</v>
      </c>
      <c r="DQ78" s="7">
        <f t="shared" si="16"/>
        <v>1</v>
      </c>
    </row>
    <row r="79" spans="1:121">
      <c r="A79" s="7" t="s">
        <v>940</v>
      </c>
      <c r="B79" s="7">
        <v>2014</v>
      </c>
      <c r="C79" s="7" t="s">
        <v>178</v>
      </c>
      <c r="D79" s="7" t="s">
        <v>194</v>
      </c>
      <c r="E79" s="7" t="s">
        <v>226</v>
      </c>
      <c r="F79" s="7" t="s">
        <v>939</v>
      </c>
      <c r="G79" s="7">
        <f t="shared" si="10"/>
        <v>2</v>
      </c>
      <c r="H79" s="9">
        <v>1</v>
      </c>
      <c r="I79" s="7"/>
      <c r="J79" s="7"/>
      <c r="K79" s="7">
        <v>1</v>
      </c>
      <c r="L79" s="9">
        <v>1</v>
      </c>
      <c r="M79" s="7"/>
      <c r="N79" s="7"/>
      <c r="O79" s="7"/>
      <c r="P79" s="7"/>
      <c r="Q79" s="7">
        <v>0</v>
      </c>
      <c r="R79" s="9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>
        <f t="shared" si="11"/>
        <v>0</v>
      </c>
      <c r="BD79" s="7"/>
      <c r="BE79" s="9"/>
      <c r="BF79" s="7"/>
      <c r="BG79" s="7"/>
      <c r="BH79" s="7"/>
      <c r="BI79" s="7"/>
      <c r="BJ79" s="9"/>
      <c r="BK79" s="9">
        <f t="shared" si="9"/>
        <v>0</v>
      </c>
      <c r="BL79" s="7">
        <f t="shared" si="12"/>
        <v>1</v>
      </c>
      <c r="BM79" s="7">
        <f t="shared" si="17"/>
        <v>1</v>
      </c>
      <c r="BN79" s="7"/>
      <c r="BO79" s="7"/>
      <c r="BP79" s="7"/>
      <c r="BQ79" s="7"/>
      <c r="BR79" s="9"/>
      <c r="BS79" s="9"/>
      <c r="BT79" s="9"/>
      <c r="BU79" s="9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>
        <f t="shared" si="13"/>
        <v>0</v>
      </c>
      <c r="CW79" s="7">
        <f t="shared" si="15"/>
        <v>0</v>
      </c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>
        <v>1</v>
      </c>
      <c r="DJ79" s="7"/>
      <c r="DK79" s="7"/>
      <c r="DL79" s="7"/>
      <c r="DM79" s="7"/>
      <c r="DN79" s="7"/>
      <c r="DO79" s="7"/>
      <c r="DP79" s="7">
        <f t="shared" si="14"/>
        <v>1</v>
      </c>
      <c r="DQ79" s="7">
        <f t="shared" si="16"/>
        <v>1</v>
      </c>
    </row>
    <row r="80" spans="1:121">
      <c r="A80" s="7" t="s">
        <v>1234</v>
      </c>
      <c r="B80" s="7">
        <v>2018</v>
      </c>
      <c r="C80" s="7" t="s">
        <v>353</v>
      </c>
      <c r="D80" s="7" t="s">
        <v>359</v>
      </c>
      <c r="E80" s="7" t="s">
        <v>362</v>
      </c>
      <c r="F80" s="7"/>
      <c r="G80" s="7">
        <f t="shared" si="10"/>
        <v>1</v>
      </c>
      <c r="H80" s="9"/>
      <c r="I80" s="7"/>
      <c r="J80" s="7"/>
      <c r="K80" s="7"/>
      <c r="L80" s="9"/>
      <c r="M80" s="7"/>
      <c r="N80" s="7"/>
      <c r="O80" s="7"/>
      <c r="P80" s="7"/>
      <c r="Q80" s="7">
        <v>0</v>
      </c>
      <c r="R80" s="9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>
        <f t="shared" si="11"/>
        <v>0</v>
      </c>
      <c r="BD80" s="7"/>
      <c r="BE80" s="9"/>
      <c r="BF80" s="7"/>
      <c r="BG80" s="7"/>
      <c r="BH80" s="7"/>
      <c r="BI80" s="7"/>
      <c r="BJ80" s="9"/>
      <c r="BK80" s="9">
        <f t="shared" si="9"/>
        <v>0</v>
      </c>
      <c r="BL80" s="7">
        <f t="shared" si="12"/>
        <v>0</v>
      </c>
      <c r="BM80" s="7">
        <f t="shared" si="17"/>
        <v>0</v>
      </c>
      <c r="BN80" s="7"/>
      <c r="BO80" s="7"/>
      <c r="BP80" s="7"/>
      <c r="BQ80" s="7"/>
      <c r="BR80" s="9"/>
      <c r="BS80" s="9"/>
      <c r="BT80" s="9"/>
      <c r="BU80" s="9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>
        <f t="shared" si="13"/>
        <v>0</v>
      </c>
      <c r="CW80" s="7">
        <f t="shared" si="15"/>
        <v>0</v>
      </c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>
        <v>1</v>
      </c>
      <c r="DJ80" s="7">
        <v>1</v>
      </c>
      <c r="DK80" s="7"/>
      <c r="DL80" s="7"/>
      <c r="DM80" s="7"/>
      <c r="DN80" s="7"/>
      <c r="DO80" s="7"/>
      <c r="DP80" s="7">
        <f t="shared" si="14"/>
        <v>2</v>
      </c>
      <c r="DQ80" s="7">
        <f t="shared" si="16"/>
        <v>1</v>
      </c>
    </row>
    <row r="81" spans="1:121">
      <c r="A81" s="7" t="s">
        <v>1842</v>
      </c>
      <c r="B81" s="7">
        <v>2018</v>
      </c>
      <c r="C81" s="7" t="s">
        <v>60</v>
      </c>
      <c r="D81" s="7" t="s">
        <v>87</v>
      </c>
      <c r="E81" s="7" t="s">
        <v>88</v>
      </c>
      <c r="F81" s="7"/>
      <c r="G81" s="7">
        <f t="shared" si="10"/>
        <v>2</v>
      </c>
      <c r="H81" s="9">
        <v>1</v>
      </c>
      <c r="I81" s="7">
        <v>1</v>
      </c>
      <c r="J81" s="7"/>
      <c r="K81" s="7"/>
      <c r="L81" s="9"/>
      <c r="M81" s="7">
        <v>1</v>
      </c>
      <c r="N81" s="7">
        <v>0</v>
      </c>
      <c r="O81" s="7">
        <v>1</v>
      </c>
      <c r="P81" s="7">
        <v>0</v>
      </c>
      <c r="Q81" s="7">
        <v>2</v>
      </c>
      <c r="R81" s="9">
        <v>1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>
        <f t="shared" si="11"/>
        <v>0</v>
      </c>
      <c r="BD81" s="7"/>
      <c r="BE81" s="9"/>
      <c r="BF81" s="7"/>
      <c r="BG81" s="7"/>
      <c r="BH81" s="7"/>
      <c r="BI81" s="7"/>
      <c r="BJ81" s="9"/>
      <c r="BK81" s="9">
        <f t="shared" si="9"/>
        <v>0</v>
      </c>
      <c r="BL81" s="7">
        <f t="shared" si="12"/>
        <v>2</v>
      </c>
      <c r="BM81" s="7">
        <f t="shared" si="17"/>
        <v>1</v>
      </c>
      <c r="BN81" s="7"/>
      <c r="BO81" s="7"/>
      <c r="BP81" s="7"/>
      <c r="BQ81" s="7"/>
      <c r="BR81" s="9"/>
      <c r="BS81" s="9"/>
      <c r="BT81" s="9"/>
      <c r="BU81" s="9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>
        <f t="shared" si="13"/>
        <v>0</v>
      </c>
      <c r="CW81" s="7">
        <f t="shared" si="15"/>
        <v>0</v>
      </c>
      <c r="CX81" s="7">
        <v>1</v>
      </c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>
        <v>1</v>
      </c>
      <c r="DJ81" s="7"/>
      <c r="DK81" s="7"/>
      <c r="DL81" s="7"/>
      <c r="DM81" s="7"/>
      <c r="DN81" s="7"/>
      <c r="DO81" s="7"/>
      <c r="DP81" s="7">
        <f t="shared" si="14"/>
        <v>2</v>
      </c>
      <c r="DQ81" s="7">
        <f t="shared" si="16"/>
        <v>1</v>
      </c>
    </row>
    <row r="82" spans="1:121">
      <c r="A82" s="7" t="s">
        <v>907</v>
      </c>
      <c r="B82" s="7">
        <v>2013</v>
      </c>
      <c r="C82" s="7" t="s">
        <v>178</v>
      </c>
      <c r="D82" s="7" t="s">
        <v>185</v>
      </c>
      <c r="E82" s="7" t="s">
        <v>188</v>
      </c>
      <c r="F82" s="7"/>
      <c r="G82" s="7">
        <f t="shared" si="10"/>
        <v>2</v>
      </c>
      <c r="H82" s="9">
        <v>1</v>
      </c>
      <c r="I82" s="7"/>
      <c r="J82" s="7">
        <v>1</v>
      </c>
      <c r="K82" s="7"/>
      <c r="L82" s="9">
        <v>1</v>
      </c>
      <c r="M82" s="7"/>
      <c r="N82" s="7"/>
      <c r="O82" s="7"/>
      <c r="P82" s="7"/>
      <c r="Q82" s="7">
        <v>0</v>
      </c>
      <c r="R82" s="9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>
        <f t="shared" si="11"/>
        <v>0</v>
      </c>
      <c r="BD82" s="7"/>
      <c r="BE82" s="9"/>
      <c r="BF82" s="7"/>
      <c r="BG82" s="7"/>
      <c r="BH82" s="7"/>
      <c r="BI82" s="7"/>
      <c r="BJ82" s="9"/>
      <c r="BK82" s="9">
        <f t="shared" si="9"/>
        <v>0</v>
      </c>
      <c r="BL82" s="7">
        <f t="shared" si="12"/>
        <v>1</v>
      </c>
      <c r="BM82" s="7">
        <f t="shared" si="17"/>
        <v>1</v>
      </c>
      <c r="BN82" s="7"/>
      <c r="BO82" s="7"/>
      <c r="BP82" s="7"/>
      <c r="BQ82" s="7"/>
      <c r="BR82" s="9"/>
      <c r="BS82" s="9"/>
      <c r="BT82" s="9"/>
      <c r="BU82" s="9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>
        <f t="shared" si="13"/>
        <v>0</v>
      </c>
      <c r="CW82" s="7">
        <f t="shared" si="15"/>
        <v>0</v>
      </c>
      <c r="CX82" s="7"/>
      <c r="CY82" s="7"/>
      <c r="CZ82" s="7"/>
      <c r="DA82" s="7"/>
      <c r="DB82" s="7"/>
      <c r="DC82" s="7"/>
      <c r="DD82" s="7"/>
      <c r="DE82" s="7"/>
      <c r="DF82" s="7">
        <v>1</v>
      </c>
      <c r="DG82" s="7"/>
      <c r="DH82" s="7"/>
      <c r="DI82" s="7"/>
      <c r="DJ82" s="7"/>
      <c r="DK82" s="7"/>
      <c r="DL82" s="7"/>
      <c r="DM82" s="7"/>
      <c r="DN82" s="7"/>
      <c r="DO82" s="7"/>
      <c r="DP82" s="7">
        <f t="shared" si="14"/>
        <v>1</v>
      </c>
      <c r="DQ82" s="7">
        <f t="shared" si="16"/>
        <v>1</v>
      </c>
    </row>
    <row r="83" spans="1:121">
      <c r="A83" s="7" t="s">
        <v>523</v>
      </c>
      <c r="B83" s="7">
        <v>2012</v>
      </c>
      <c r="C83" s="7" t="s">
        <v>0</v>
      </c>
      <c r="D83" s="7" t="s">
        <v>0</v>
      </c>
      <c r="E83" s="7" t="s">
        <v>1</v>
      </c>
      <c r="F83" s="7" t="s">
        <v>522</v>
      </c>
      <c r="G83" s="7">
        <f t="shared" si="10"/>
        <v>2</v>
      </c>
      <c r="H83" s="9">
        <v>1</v>
      </c>
      <c r="I83" s="7"/>
      <c r="J83" s="7">
        <v>1</v>
      </c>
      <c r="K83" s="7"/>
      <c r="L83" s="9">
        <v>1</v>
      </c>
      <c r="M83" s="7"/>
      <c r="N83" s="7"/>
      <c r="O83" s="7"/>
      <c r="P83" s="7"/>
      <c r="Q83" s="7">
        <v>0</v>
      </c>
      <c r="R83" s="9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>
        <f t="shared" si="11"/>
        <v>0</v>
      </c>
      <c r="BD83" s="7"/>
      <c r="BE83" s="9"/>
      <c r="BF83" s="7"/>
      <c r="BG83" s="7"/>
      <c r="BH83" s="7"/>
      <c r="BI83" s="7"/>
      <c r="BJ83" s="9"/>
      <c r="BK83" s="9">
        <f t="shared" si="9"/>
        <v>0</v>
      </c>
      <c r="BL83" s="7">
        <f t="shared" si="12"/>
        <v>1</v>
      </c>
      <c r="BM83" s="7">
        <f t="shared" si="17"/>
        <v>1</v>
      </c>
      <c r="BN83" s="7"/>
      <c r="BO83" s="7"/>
      <c r="BP83" s="7"/>
      <c r="BQ83" s="7"/>
      <c r="BR83" s="9"/>
      <c r="BS83" s="9"/>
      <c r="BT83" s="9"/>
      <c r="BU83" s="9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>
        <f t="shared" si="13"/>
        <v>0</v>
      </c>
      <c r="CW83" s="7">
        <f t="shared" si="15"/>
        <v>0</v>
      </c>
      <c r="CX83" s="7"/>
      <c r="CY83" s="7"/>
      <c r="CZ83" s="7"/>
      <c r="DA83" s="7"/>
      <c r="DB83" s="7"/>
      <c r="DC83" s="7"/>
      <c r="DD83" s="7"/>
      <c r="DE83" s="7">
        <v>1</v>
      </c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>
        <f t="shared" si="14"/>
        <v>1</v>
      </c>
      <c r="DQ83" s="7">
        <f t="shared" si="16"/>
        <v>1</v>
      </c>
    </row>
    <row r="84" spans="1:121">
      <c r="A84" s="7" t="s">
        <v>1029</v>
      </c>
      <c r="B84" s="7">
        <v>2014</v>
      </c>
      <c r="C84" s="7" t="s">
        <v>232</v>
      </c>
      <c r="D84" s="7" t="s">
        <v>233</v>
      </c>
      <c r="E84" s="7" t="s">
        <v>239</v>
      </c>
      <c r="F84" s="7"/>
      <c r="G84" s="7">
        <f t="shared" si="10"/>
        <v>2</v>
      </c>
      <c r="H84" s="9">
        <v>1</v>
      </c>
      <c r="I84" s="7">
        <v>1</v>
      </c>
      <c r="J84" s="7"/>
      <c r="K84" s="7"/>
      <c r="L84" s="9"/>
      <c r="M84" s="7">
        <v>16</v>
      </c>
      <c r="N84" s="7">
        <v>3</v>
      </c>
      <c r="O84" s="7">
        <v>5</v>
      </c>
      <c r="P84" s="7">
        <v>0</v>
      </c>
      <c r="Q84" s="7">
        <v>25</v>
      </c>
      <c r="R84" s="9">
        <v>1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>
        <f t="shared" si="11"/>
        <v>0</v>
      </c>
      <c r="BD84" s="7"/>
      <c r="BE84" s="9"/>
      <c r="BF84" s="7"/>
      <c r="BG84" s="7"/>
      <c r="BH84" s="7"/>
      <c r="BI84" s="7"/>
      <c r="BJ84" s="9"/>
      <c r="BK84" s="9">
        <f t="shared" si="9"/>
        <v>0</v>
      </c>
      <c r="BL84" s="7">
        <f t="shared" si="12"/>
        <v>2</v>
      </c>
      <c r="BM84" s="7">
        <f t="shared" si="17"/>
        <v>1</v>
      </c>
      <c r="BN84" s="7"/>
      <c r="BO84" s="7"/>
      <c r="BP84" s="7"/>
      <c r="BQ84" s="7"/>
      <c r="BR84" s="9"/>
      <c r="BS84" s="9"/>
      <c r="BT84" s="9"/>
      <c r="BU84" s="9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>
        <f t="shared" si="13"/>
        <v>0</v>
      </c>
      <c r="CW84" s="7">
        <f t="shared" si="15"/>
        <v>0</v>
      </c>
      <c r="CX84" s="7"/>
      <c r="CY84" s="7"/>
      <c r="CZ84" s="7"/>
      <c r="DA84" s="7"/>
      <c r="DB84" s="7">
        <v>1</v>
      </c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>
        <f t="shared" si="14"/>
        <v>1</v>
      </c>
      <c r="DQ84" s="7">
        <f t="shared" si="16"/>
        <v>1</v>
      </c>
    </row>
    <row r="85" spans="1:121">
      <c r="A85" s="7" t="s">
        <v>797</v>
      </c>
      <c r="B85" s="7">
        <v>2021</v>
      </c>
      <c r="C85" s="7" t="s">
        <v>137</v>
      </c>
      <c r="D85" s="7" t="s">
        <v>137</v>
      </c>
      <c r="E85" s="7" t="s">
        <v>137</v>
      </c>
      <c r="F85" s="7" t="s">
        <v>416</v>
      </c>
      <c r="G85" s="7">
        <f t="shared" si="10"/>
        <v>2</v>
      </c>
      <c r="H85" s="9">
        <v>1</v>
      </c>
      <c r="I85" s="7"/>
      <c r="J85" s="7">
        <v>1</v>
      </c>
      <c r="K85" s="7"/>
      <c r="L85" s="9">
        <v>1</v>
      </c>
      <c r="M85" s="7"/>
      <c r="N85" s="7"/>
      <c r="O85" s="7"/>
      <c r="P85" s="7"/>
      <c r="Q85" s="7">
        <v>0</v>
      </c>
      <c r="R85" s="9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>
        <f t="shared" si="11"/>
        <v>0</v>
      </c>
      <c r="BD85" s="7"/>
      <c r="BE85" s="9"/>
      <c r="BF85" s="7"/>
      <c r="BG85" s="7"/>
      <c r="BH85" s="7"/>
      <c r="BI85" s="7"/>
      <c r="BJ85" s="9"/>
      <c r="BK85" s="9">
        <f t="shared" si="9"/>
        <v>0</v>
      </c>
      <c r="BL85" s="7">
        <f t="shared" si="12"/>
        <v>1</v>
      </c>
      <c r="BM85" s="7">
        <f t="shared" si="17"/>
        <v>1</v>
      </c>
      <c r="BN85" s="7"/>
      <c r="BO85" s="7"/>
      <c r="BP85" s="7"/>
      <c r="BQ85" s="7"/>
      <c r="BR85" s="9"/>
      <c r="BS85" s="9"/>
      <c r="BT85" s="9"/>
      <c r="BU85" s="9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>
        <f t="shared" si="13"/>
        <v>0</v>
      </c>
      <c r="CW85" s="7">
        <f t="shared" si="15"/>
        <v>0</v>
      </c>
      <c r="CX85" s="7"/>
      <c r="CY85" s="7"/>
      <c r="CZ85" s="7"/>
      <c r="DA85" s="7"/>
      <c r="DB85" s="7"/>
      <c r="DC85" s="7"/>
      <c r="DD85" s="7"/>
      <c r="DE85" s="7"/>
      <c r="DF85" s="7">
        <v>1</v>
      </c>
      <c r="DG85" s="7"/>
      <c r="DH85" s="7"/>
      <c r="DI85" s="7"/>
      <c r="DJ85" s="7"/>
      <c r="DK85" s="7"/>
      <c r="DL85" s="7"/>
      <c r="DM85" s="7"/>
      <c r="DN85" s="7"/>
      <c r="DO85" s="7"/>
      <c r="DP85" s="7">
        <f t="shared" si="14"/>
        <v>1</v>
      </c>
      <c r="DQ85" s="7">
        <f t="shared" si="16"/>
        <v>1</v>
      </c>
    </row>
    <row r="86" spans="1:121">
      <c r="A86" s="7" t="s">
        <v>821</v>
      </c>
      <c r="B86" s="7">
        <v>2020</v>
      </c>
      <c r="C86" s="7" t="s">
        <v>137</v>
      </c>
      <c r="D86" s="7" t="s">
        <v>137</v>
      </c>
      <c r="E86" s="7" t="s">
        <v>145</v>
      </c>
      <c r="F86" s="7"/>
      <c r="G86" s="7">
        <f t="shared" si="10"/>
        <v>0</v>
      </c>
      <c r="H86" s="9"/>
      <c r="I86" s="7"/>
      <c r="J86" s="7"/>
      <c r="K86" s="7"/>
      <c r="L86" s="9"/>
      <c r="M86" s="7"/>
      <c r="N86" s="7"/>
      <c r="O86" s="7"/>
      <c r="P86" s="7"/>
      <c r="Q86" s="7">
        <v>0</v>
      </c>
      <c r="R86" s="9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>
        <f t="shared" si="11"/>
        <v>0</v>
      </c>
      <c r="BD86" s="7"/>
      <c r="BE86" s="9"/>
      <c r="BF86" s="7"/>
      <c r="BG86" s="7"/>
      <c r="BH86" s="7"/>
      <c r="BI86" s="7"/>
      <c r="BJ86" s="9"/>
      <c r="BK86" s="9">
        <f t="shared" si="9"/>
        <v>0</v>
      </c>
      <c r="BL86" s="7">
        <f t="shared" si="12"/>
        <v>0</v>
      </c>
      <c r="BM86" s="7">
        <f t="shared" si="17"/>
        <v>0</v>
      </c>
      <c r="BN86" s="7"/>
      <c r="BO86" s="7"/>
      <c r="BP86" s="7"/>
      <c r="BQ86" s="7"/>
      <c r="BR86" s="9"/>
      <c r="BS86" s="9"/>
      <c r="BT86" s="9"/>
      <c r="BU86" s="9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>
        <f t="shared" si="13"/>
        <v>0</v>
      </c>
      <c r="CW86" s="7">
        <f t="shared" si="15"/>
        <v>0</v>
      </c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>
        <f t="shared" si="14"/>
        <v>0</v>
      </c>
      <c r="DQ86" s="7">
        <f t="shared" si="16"/>
        <v>0</v>
      </c>
    </row>
    <row r="87" spans="1:121">
      <c r="A87" s="7" t="s">
        <v>1124</v>
      </c>
      <c r="B87" s="7">
        <v>2014</v>
      </c>
      <c r="C87" s="7" t="s">
        <v>307</v>
      </c>
      <c r="D87" s="7" t="s">
        <v>312</v>
      </c>
      <c r="E87" s="7" t="s">
        <v>320</v>
      </c>
      <c r="F87" s="7" t="s">
        <v>1123</v>
      </c>
      <c r="G87" s="7">
        <f t="shared" si="10"/>
        <v>2</v>
      </c>
      <c r="H87" s="9">
        <v>1</v>
      </c>
      <c r="I87" s="7">
        <v>1</v>
      </c>
      <c r="J87" s="7"/>
      <c r="K87" s="7"/>
      <c r="L87" s="9"/>
      <c r="M87" s="7"/>
      <c r="N87" s="7"/>
      <c r="O87" s="7"/>
      <c r="P87" s="7"/>
      <c r="Q87" s="7">
        <v>0</v>
      </c>
      <c r="R87" s="9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>
        <v>0</v>
      </c>
      <c r="AM87" s="7">
        <v>0</v>
      </c>
      <c r="AN87" s="7">
        <v>0</v>
      </c>
      <c r="AO87" s="7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f t="shared" si="11"/>
        <v>1</v>
      </c>
      <c r="BD87" s="7" t="s">
        <v>470</v>
      </c>
      <c r="BE87" s="9">
        <v>1</v>
      </c>
      <c r="BF87" s="7">
        <v>0</v>
      </c>
      <c r="BG87" s="7">
        <v>1</v>
      </c>
      <c r="BH87" s="7"/>
      <c r="BI87" s="7">
        <f>SUM(S87:AK87)</f>
        <v>0</v>
      </c>
      <c r="BJ87" s="9"/>
      <c r="BK87" s="9">
        <f t="shared" si="9"/>
        <v>1</v>
      </c>
      <c r="BL87" s="7">
        <f t="shared" si="12"/>
        <v>2</v>
      </c>
      <c r="BM87" s="7">
        <f t="shared" si="17"/>
        <v>1</v>
      </c>
      <c r="BN87" s="7"/>
      <c r="BO87" s="7"/>
      <c r="BP87" s="7"/>
      <c r="BQ87" s="7"/>
      <c r="BR87" s="9"/>
      <c r="BS87" s="9"/>
      <c r="BT87" s="9"/>
      <c r="BU87" s="9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>
        <v>1</v>
      </c>
      <c r="CT87" s="7"/>
      <c r="CU87" s="7"/>
      <c r="CV87" s="7">
        <f t="shared" si="13"/>
        <v>1</v>
      </c>
      <c r="CW87" s="7">
        <f t="shared" si="15"/>
        <v>1</v>
      </c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>
        <f t="shared" si="14"/>
        <v>0</v>
      </c>
      <c r="DQ87" s="7">
        <f t="shared" si="16"/>
        <v>0</v>
      </c>
    </row>
    <row r="88" spans="1:121">
      <c r="A88" s="7" t="s">
        <v>1843</v>
      </c>
      <c r="B88" s="7">
        <v>2017</v>
      </c>
      <c r="C88" s="7" t="s">
        <v>178</v>
      </c>
      <c r="D88" s="7" t="s">
        <v>182</v>
      </c>
      <c r="E88" s="7" t="s">
        <v>202</v>
      </c>
      <c r="F88" s="7" t="s">
        <v>204</v>
      </c>
      <c r="G88" s="7">
        <f t="shared" si="10"/>
        <v>1</v>
      </c>
      <c r="H88" s="9"/>
      <c r="I88" s="7"/>
      <c r="J88" s="7"/>
      <c r="K88" s="7"/>
      <c r="L88" s="9"/>
      <c r="M88" s="7">
        <v>1</v>
      </c>
      <c r="N88" s="7">
        <v>0</v>
      </c>
      <c r="O88" s="7">
        <v>0</v>
      </c>
      <c r="P88" s="7">
        <v>0</v>
      </c>
      <c r="Q88" s="7">
        <v>1</v>
      </c>
      <c r="R88" s="9">
        <v>1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>
        <f t="shared" si="11"/>
        <v>0</v>
      </c>
      <c r="BD88" s="7"/>
      <c r="BE88" s="9"/>
      <c r="BF88" s="7"/>
      <c r="BG88" s="7"/>
      <c r="BH88" s="7"/>
      <c r="BI88" s="7"/>
      <c r="BJ88" s="9"/>
      <c r="BK88" s="9">
        <f t="shared" si="9"/>
        <v>0</v>
      </c>
      <c r="BL88" s="7">
        <f t="shared" si="12"/>
        <v>1</v>
      </c>
      <c r="BM88" s="7">
        <f t="shared" si="17"/>
        <v>1</v>
      </c>
      <c r="BN88" s="7"/>
      <c r="BO88" s="7"/>
      <c r="BP88" s="7"/>
      <c r="BQ88" s="7"/>
      <c r="BR88" s="9"/>
      <c r="BS88" s="9"/>
      <c r="BT88" s="9"/>
      <c r="BU88" s="9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>
        <v>1</v>
      </c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>
        <v>1</v>
      </c>
      <c r="CS88" s="7"/>
      <c r="CT88" s="7"/>
      <c r="CU88" s="7"/>
      <c r="CV88" s="7">
        <f t="shared" si="13"/>
        <v>2</v>
      </c>
      <c r="CW88" s="7">
        <f t="shared" si="15"/>
        <v>1</v>
      </c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>
        <f t="shared" si="14"/>
        <v>0</v>
      </c>
      <c r="DQ88" s="7">
        <f t="shared" si="16"/>
        <v>0</v>
      </c>
    </row>
    <row r="89" spans="1:121">
      <c r="A89" s="7" t="s">
        <v>837</v>
      </c>
      <c r="B89" s="7">
        <v>2019</v>
      </c>
      <c r="C89" s="7" t="s">
        <v>137</v>
      </c>
      <c r="D89" s="7" t="s">
        <v>137</v>
      </c>
      <c r="E89" s="7" t="s">
        <v>149</v>
      </c>
      <c r="F89" s="7" t="s">
        <v>150</v>
      </c>
      <c r="G89" s="7">
        <f t="shared" si="10"/>
        <v>2</v>
      </c>
      <c r="H89" s="9">
        <v>1</v>
      </c>
      <c r="I89" s="7"/>
      <c r="J89" s="7">
        <v>1</v>
      </c>
      <c r="K89" s="7"/>
      <c r="L89" s="9">
        <v>1</v>
      </c>
      <c r="M89" s="7">
        <v>0</v>
      </c>
      <c r="N89" s="7">
        <v>1</v>
      </c>
      <c r="O89" s="7">
        <v>0</v>
      </c>
      <c r="P89" s="7">
        <v>0</v>
      </c>
      <c r="Q89" s="7">
        <v>1</v>
      </c>
      <c r="R89" s="9">
        <v>1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>
        <f t="shared" si="11"/>
        <v>0</v>
      </c>
      <c r="BD89" s="7"/>
      <c r="BE89" s="9"/>
      <c r="BF89" s="7"/>
      <c r="BG89" s="7"/>
      <c r="BH89" s="7"/>
      <c r="BI89" s="7"/>
      <c r="BJ89" s="9"/>
      <c r="BK89" s="9">
        <f t="shared" si="9"/>
        <v>0</v>
      </c>
      <c r="BL89" s="7">
        <f t="shared" si="12"/>
        <v>2</v>
      </c>
      <c r="BM89" s="7">
        <f t="shared" si="17"/>
        <v>1</v>
      </c>
      <c r="BN89" s="7"/>
      <c r="BO89" s="7"/>
      <c r="BP89" s="7"/>
      <c r="BQ89" s="7"/>
      <c r="BR89" s="9"/>
      <c r="BS89" s="9"/>
      <c r="BT89" s="9"/>
      <c r="BU89" s="9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>
        <f t="shared" si="13"/>
        <v>0</v>
      </c>
      <c r="CW89" s="7">
        <f t="shared" si="15"/>
        <v>0</v>
      </c>
      <c r="CX89" s="7"/>
      <c r="CY89" s="7"/>
      <c r="CZ89" s="7"/>
      <c r="DA89" s="7"/>
      <c r="DB89" s="7"/>
      <c r="DC89" s="7"/>
      <c r="DD89" s="7"/>
      <c r="DE89" s="7"/>
      <c r="DF89" s="7">
        <v>1</v>
      </c>
      <c r="DG89" s="7"/>
      <c r="DH89" s="7"/>
      <c r="DI89" s="7"/>
      <c r="DJ89" s="7"/>
      <c r="DK89" s="7"/>
      <c r="DL89" s="7"/>
      <c r="DM89" s="7"/>
      <c r="DN89" s="7"/>
      <c r="DO89" s="7"/>
      <c r="DP89" s="7">
        <f t="shared" si="14"/>
        <v>1</v>
      </c>
      <c r="DQ89" s="7">
        <f t="shared" si="16"/>
        <v>1</v>
      </c>
    </row>
    <row r="90" spans="1:121">
      <c r="A90" s="7" t="s">
        <v>1844</v>
      </c>
      <c r="B90" s="7">
        <v>2013</v>
      </c>
      <c r="C90" s="7" t="s">
        <v>60</v>
      </c>
      <c r="D90" s="7" t="s">
        <v>67</v>
      </c>
      <c r="E90" s="7" t="s">
        <v>112</v>
      </c>
      <c r="F90" s="7"/>
      <c r="G90" s="7">
        <f t="shared" si="10"/>
        <v>1</v>
      </c>
      <c r="H90" s="9"/>
      <c r="I90" s="7"/>
      <c r="J90" s="7"/>
      <c r="K90" s="7"/>
      <c r="L90" s="9"/>
      <c r="M90" s="7"/>
      <c r="N90" s="7"/>
      <c r="O90" s="7"/>
      <c r="P90" s="7"/>
      <c r="Q90" s="7">
        <v>0</v>
      </c>
      <c r="R90" s="9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>
        <v>1</v>
      </c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>
        <f t="shared" si="11"/>
        <v>0</v>
      </c>
      <c r="BD90" s="7"/>
      <c r="BE90" s="9"/>
      <c r="BF90" s="7"/>
      <c r="BG90" s="7"/>
      <c r="BH90" s="7">
        <v>1</v>
      </c>
      <c r="BI90" s="7">
        <f>BH90</f>
        <v>1</v>
      </c>
      <c r="BJ90" s="10">
        <v>1</v>
      </c>
      <c r="BK90" s="9">
        <f t="shared" si="9"/>
        <v>1</v>
      </c>
      <c r="BL90" s="7">
        <f t="shared" si="12"/>
        <v>1</v>
      </c>
      <c r="BM90" s="7">
        <f t="shared" si="17"/>
        <v>1</v>
      </c>
      <c r="BN90" s="7"/>
      <c r="BO90" s="7"/>
      <c r="BP90" s="7"/>
      <c r="BQ90" s="7"/>
      <c r="BR90" s="9"/>
      <c r="BS90" s="9"/>
      <c r="BT90" s="9"/>
      <c r="BU90" s="9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>
        <f t="shared" si="13"/>
        <v>0</v>
      </c>
      <c r="CW90" s="7">
        <f t="shared" si="15"/>
        <v>0</v>
      </c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>
        <v>1</v>
      </c>
      <c r="DI90" s="7">
        <v>1</v>
      </c>
      <c r="DJ90" s="7"/>
      <c r="DK90" s="7"/>
      <c r="DL90" s="7"/>
      <c r="DM90" s="7"/>
      <c r="DN90" s="7"/>
      <c r="DO90" s="7"/>
      <c r="DP90" s="7">
        <f t="shared" si="14"/>
        <v>2</v>
      </c>
      <c r="DQ90" s="7">
        <f t="shared" si="16"/>
        <v>1</v>
      </c>
    </row>
    <row r="91" spans="1:121">
      <c r="A91" s="7" t="s">
        <v>932</v>
      </c>
      <c r="B91" s="7">
        <v>2013</v>
      </c>
      <c r="C91" s="7" t="s">
        <v>178</v>
      </c>
      <c r="D91" s="7" t="s">
        <v>194</v>
      </c>
      <c r="E91" s="7" t="s">
        <v>206</v>
      </c>
      <c r="F91" s="7"/>
      <c r="G91" s="7">
        <f t="shared" si="10"/>
        <v>2</v>
      </c>
      <c r="H91" s="9">
        <v>1</v>
      </c>
      <c r="I91" s="7"/>
      <c r="J91" s="7"/>
      <c r="K91" s="7">
        <v>1</v>
      </c>
      <c r="L91" s="9">
        <v>1</v>
      </c>
      <c r="M91" s="7">
        <v>2</v>
      </c>
      <c r="N91" s="7">
        <v>0</v>
      </c>
      <c r="O91" s="7">
        <v>1</v>
      </c>
      <c r="P91" s="7">
        <v>0</v>
      </c>
      <c r="Q91" s="7">
        <v>3</v>
      </c>
      <c r="R91" s="9">
        <v>1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>
        <f t="shared" si="11"/>
        <v>0</v>
      </c>
      <c r="BD91" s="7"/>
      <c r="BE91" s="9"/>
      <c r="BF91" s="7"/>
      <c r="BG91" s="7"/>
      <c r="BH91" s="7"/>
      <c r="BI91" s="7"/>
      <c r="BJ91" s="9"/>
      <c r="BK91" s="9">
        <f t="shared" si="9"/>
        <v>0</v>
      </c>
      <c r="BL91" s="7">
        <f t="shared" si="12"/>
        <v>2</v>
      </c>
      <c r="BM91" s="7">
        <f t="shared" si="17"/>
        <v>1</v>
      </c>
      <c r="BN91" s="7"/>
      <c r="BO91" s="7"/>
      <c r="BP91" s="7"/>
      <c r="BQ91" s="7"/>
      <c r="BR91" s="9"/>
      <c r="BS91" s="9"/>
      <c r="BT91" s="9"/>
      <c r="BU91" s="9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>
        <f t="shared" si="13"/>
        <v>0</v>
      </c>
      <c r="CW91" s="7">
        <f t="shared" si="15"/>
        <v>0</v>
      </c>
      <c r="CX91" s="7"/>
      <c r="CY91" s="7"/>
      <c r="CZ91" s="7"/>
      <c r="DA91" s="7">
        <v>1</v>
      </c>
      <c r="DB91" s="7"/>
      <c r="DC91" s="7"/>
      <c r="DD91" s="7"/>
      <c r="DE91" s="7"/>
      <c r="DF91" s="7"/>
      <c r="DG91" s="7"/>
      <c r="DH91" s="7"/>
      <c r="DI91" s="7">
        <v>1</v>
      </c>
      <c r="DJ91" s="7"/>
      <c r="DK91" s="7"/>
      <c r="DL91" s="7"/>
      <c r="DM91" s="7"/>
      <c r="DN91" s="7"/>
      <c r="DO91" s="7"/>
      <c r="DP91" s="7">
        <f t="shared" si="14"/>
        <v>2</v>
      </c>
      <c r="DQ91" s="7">
        <f t="shared" si="16"/>
        <v>1</v>
      </c>
    </row>
    <row r="92" spans="1:121">
      <c r="A92" s="7" t="s">
        <v>641</v>
      </c>
      <c r="B92" s="7">
        <v>2014</v>
      </c>
      <c r="C92" s="7" t="s">
        <v>18</v>
      </c>
      <c r="D92" s="7" t="s">
        <v>18</v>
      </c>
      <c r="E92" s="7" t="s">
        <v>42</v>
      </c>
      <c r="F92" s="7" t="s">
        <v>640</v>
      </c>
      <c r="G92" s="7">
        <f t="shared" si="10"/>
        <v>3</v>
      </c>
      <c r="H92" s="9">
        <v>1</v>
      </c>
      <c r="I92" s="7"/>
      <c r="J92" s="7">
        <v>1</v>
      </c>
      <c r="K92" s="7"/>
      <c r="L92" s="9">
        <v>1</v>
      </c>
      <c r="M92" s="7">
        <v>1</v>
      </c>
      <c r="N92" s="7">
        <v>0</v>
      </c>
      <c r="O92" s="7">
        <v>0</v>
      </c>
      <c r="P92" s="7">
        <v>0</v>
      </c>
      <c r="Q92" s="7">
        <v>1</v>
      </c>
      <c r="R92" s="9">
        <v>1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>
        <f t="shared" si="11"/>
        <v>0</v>
      </c>
      <c r="BD92" s="7"/>
      <c r="BE92" s="9"/>
      <c r="BF92" s="7"/>
      <c r="BG92" s="7"/>
      <c r="BH92" s="7"/>
      <c r="BI92" s="7"/>
      <c r="BJ92" s="9"/>
      <c r="BK92" s="9">
        <f t="shared" si="9"/>
        <v>0</v>
      </c>
      <c r="BL92" s="7">
        <f t="shared" si="12"/>
        <v>2</v>
      </c>
      <c r="BM92" s="7">
        <f t="shared" si="17"/>
        <v>1</v>
      </c>
      <c r="BN92" s="7"/>
      <c r="BO92" s="7"/>
      <c r="BP92" s="7"/>
      <c r="BQ92" s="7"/>
      <c r="BR92" s="9"/>
      <c r="BS92" s="9"/>
      <c r="BT92" s="9"/>
      <c r="BU92" s="9"/>
      <c r="BV92" s="7"/>
      <c r="BW92" s="7"/>
      <c r="BX92" s="7"/>
      <c r="BY92" s="7">
        <v>1</v>
      </c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>
        <f t="shared" si="13"/>
        <v>1</v>
      </c>
      <c r="CW92" s="7">
        <f t="shared" si="15"/>
        <v>1</v>
      </c>
      <c r="CX92" s="7"/>
      <c r="CY92" s="7"/>
      <c r="CZ92" s="7"/>
      <c r="DA92" s="7"/>
      <c r="DB92" s="7"/>
      <c r="DC92" s="7"/>
      <c r="DD92" s="7"/>
      <c r="DE92" s="7"/>
      <c r="DF92" s="7"/>
      <c r="DG92" s="7">
        <v>1</v>
      </c>
      <c r="DH92" s="7"/>
      <c r="DI92" s="7">
        <v>1</v>
      </c>
      <c r="DJ92" s="7"/>
      <c r="DK92" s="7"/>
      <c r="DL92" s="7"/>
      <c r="DM92" s="7"/>
      <c r="DN92" s="7"/>
      <c r="DO92" s="7"/>
      <c r="DP92" s="7">
        <f t="shared" si="14"/>
        <v>2</v>
      </c>
      <c r="DQ92" s="7">
        <f t="shared" si="16"/>
        <v>1</v>
      </c>
    </row>
    <row r="93" spans="1:121">
      <c r="A93" s="7" t="s">
        <v>782</v>
      </c>
      <c r="B93" s="7">
        <v>2020</v>
      </c>
      <c r="C93" s="7" t="s">
        <v>137</v>
      </c>
      <c r="D93" s="7" t="s">
        <v>137</v>
      </c>
      <c r="E93" s="7" t="s">
        <v>483</v>
      </c>
      <c r="F93" s="7" t="s">
        <v>781</v>
      </c>
      <c r="G93" s="7">
        <f t="shared" si="10"/>
        <v>0</v>
      </c>
      <c r="H93" s="9"/>
      <c r="I93" s="7"/>
      <c r="J93" s="7"/>
      <c r="K93" s="7"/>
      <c r="L93" s="9"/>
      <c r="M93" s="7"/>
      <c r="N93" s="7"/>
      <c r="O93" s="7"/>
      <c r="P93" s="7"/>
      <c r="Q93" s="7">
        <v>0</v>
      </c>
      <c r="R93" s="9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>
        <f t="shared" si="11"/>
        <v>0</v>
      </c>
      <c r="BD93" s="7"/>
      <c r="BE93" s="9"/>
      <c r="BF93" s="7"/>
      <c r="BG93" s="7"/>
      <c r="BH93" s="7"/>
      <c r="BI93" s="7"/>
      <c r="BJ93" s="9"/>
      <c r="BK93" s="9">
        <f t="shared" si="9"/>
        <v>0</v>
      </c>
      <c r="BL93" s="7">
        <f t="shared" si="12"/>
        <v>0</v>
      </c>
      <c r="BM93" s="7">
        <f t="shared" si="17"/>
        <v>0</v>
      </c>
      <c r="BN93" s="7"/>
      <c r="BO93" s="7"/>
      <c r="BP93" s="7"/>
      <c r="BQ93" s="7"/>
      <c r="BR93" s="9"/>
      <c r="BS93" s="9"/>
      <c r="BT93" s="9"/>
      <c r="BU93" s="9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>
        <f t="shared" si="13"/>
        <v>0</v>
      </c>
      <c r="CW93" s="7">
        <f t="shared" si="15"/>
        <v>0</v>
      </c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>
        <f t="shared" si="14"/>
        <v>0</v>
      </c>
      <c r="DQ93" s="7">
        <f t="shared" si="16"/>
        <v>0</v>
      </c>
    </row>
    <row r="94" spans="1:121">
      <c r="A94" s="7" t="s">
        <v>836</v>
      </c>
      <c r="B94" s="7">
        <v>2020</v>
      </c>
      <c r="C94" s="7" t="s">
        <v>137</v>
      </c>
      <c r="D94" s="7" t="s">
        <v>137</v>
      </c>
      <c r="E94" s="7" t="s">
        <v>149</v>
      </c>
      <c r="F94" s="7" t="s">
        <v>835</v>
      </c>
      <c r="G94" s="7">
        <f t="shared" si="10"/>
        <v>2</v>
      </c>
      <c r="H94" s="9">
        <v>1</v>
      </c>
      <c r="I94" s="7"/>
      <c r="J94" s="7">
        <v>1</v>
      </c>
      <c r="K94" s="7"/>
      <c r="L94" s="9">
        <v>1</v>
      </c>
      <c r="M94" s="7"/>
      <c r="N94" s="7"/>
      <c r="O94" s="7"/>
      <c r="P94" s="7"/>
      <c r="Q94" s="7">
        <v>0</v>
      </c>
      <c r="R94" s="9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>
        <f t="shared" si="11"/>
        <v>0</v>
      </c>
      <c r="BD94" s="7"/>
      <c r="BE94" s="9"/>
      <c r="BF94" s="7"/>
      <c r="BG94" s="7"/>
      <c r="BH94" s="7"/>
      <c r="BI94" s="7"/>
      <c r="BJ94" s="9"/>
      <c r="BK94" s="9">
        <f t="shared" si="9"/>
        <v>0</v>
      </c>
      <c r="BL94" s="7">
        <f t="shared" si="12"/>
        <v>1</v>
      </c>
      <c r="BM94" s="7">
        <f t="shared" si="17"/>
        <v>1</v>
      </c>
      <c r="BN94" s="7"/>
      <c r="BO94" s="7"/>
      <c r="BP94" s="7"/>
      <c r="BQ94" s="7"/>
      <c r="BR94" s="9"/>
      <c r="BS94" s="9"/>
      <c r="BT94" s="9"/>
      <c r="BU94" s="9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>
        <f t="shared" si="13"/>
        <v>0</v>
      </c>
      <c r="CW94" s="7">
        <f t="shared" si="15"/>
        <v>0</v>
      </c>
      <c r="CX94" s="7"/>
      <c r="CY94" s="7"/>
      <c r="CZ94" s="7"/>
      <c r="DA94" s="7"/>
      <c r="DB94" s="7"/>
      <c r="DC94" s="7"/>
      <c r="DD94" s="7"/>
      <c r="DE94" s="7"/>
      <c r="DF94" s="7">
        <v>1</v>
      </c>
      <c r="DG94" s="7"/>
      <c r="DH94" s="7"/>
      <c r="DI94" s="7"/>
      <c r="DJ94" s="7"/>
      <c r="DK94" s="7"/>
      <c r="DL94" s="7"/>
      <c r="DM94" s="7"/>
      <c r="DN94" s="7"/>
      <c r="DO94" s="7"/>
      <c r="DP94" s="7">
        <f t="shared" si="14"/>
        <v>1</v>
      </c>
      <c r="DQ94" s="7">
        <f t="shared" si="16"/>
        <v>1</v>
      </c>
    </row>
    <row r="95" spans="1:121">
      <c r="A95" s="7" t="s">
        <v>1106</v>
      </c>
      <c r="B95" s="7">
        <v>2021</v>
      </c>
      <c r="C95" s="7" t="s">
        <v>275</v>
      </c>
      <c r="D95" s="7" t="s">
        <v>78</v>
      </c>
      <c r="E95" s="7" t="s">
        <v>287</v>
      </c>
      <c r="F95" s="7" t="s">
        <v>426</v>
      </c>
      <c r="G95" s="7">
        <f t="shared" si="10"/>
        <v>2</v>
      </c>
      <c r="H95" s="9"/>
      <c r="I95" s="7"/>
      <c r="J95" s="7"/>
      <c r="K95" s="7"/>
      <c r="L95" s="9"/>
      <c r="M95" s="7"/>
      <c r="N95" s="7"/>
      <c r="O95" s="7"/>
      <c r="P95" s="7"/>
      <c r="Q95" s="7">
        <v>0</v>
      </c>
      <c r="R95" s="9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>
        <v>0</v>
      </c>
      <c r="AM95" s="7">
        <v>0</v>
      </c>
      <c r="AN95" s="7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f t="shared" si="11"/>
        <v>1</v>
      </c>
      <c r="BD95" s="7" t="s">
        <v>466</v>
      </c>
      <c r="BE95" s="9">
        <v>1</v>
      </c>
      <c r="BF95" s="7"/>
      <c r="BG95" s="7"/>
      <c r="BH95" s="7"/>
      <c r="BI95" s="7">
        <f>SUM(S95:AK95)</f>
        <v>0</v>
      </c>
      <c r="BJ95" s="9"/>
      <c r="BK95" s="9">
        <f t="shared" si="9"/>
        <v>1</v>
      </c>
      <c r="BL95" s="7">
        <f t="shared" si="12"/>
        <v>1</v>
      </c>
      <c r="BM95" s="7">
        <f t="shared" si="17"/>
        <v>1</v>
      </c>
      <c r="BN95" s="7"/>
      <c r="BO95" s="7"/>
      <c r="BP95" s="7"/>
      <c r="BQ95" s="7"/>
      <c r="BR95" s="9"/>
      <c r="BS95" s="9"/>
      <c r="BT95" s="9"/>
      <c r="BU95" s="9"/>
      <c r="BV95" s="7"/>
      <c r="BW95" s="7"/>
      <c r="BX95" s="7"/>
      <c r="BY95" s="7"/>
      <c r="BZ95" s="7"/>
      <c r="CA95" s="7"/>
      <c r="CB95" s="7"/>
      <c r="CC95" s="7">
        <v>2</v>
      </c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>
        <f t="shared" si="13"/>
        <v>2</v>
      </c>
      <c r="CW95" s="7">
        <f t="shared" si="15"/>
        <v>1</v>
      </c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>
        <v>1</v>
      </c>
      <c r="DI95" s="7">
        <v>1</v>
      </c>
      <c r="DJ95" s="7"/>
      <c r="DK95" s="7"/>
      <c r="DL95" s="7"/>
      <c r="DM95" s="7"/>
      <c r="DN95" s="7"/>
      <c r="DO95" s="7"/>
      <c r="DP95" s="7">
        <f t="shared" si="14"/>
        <v>2</v>
      </c>
      <c r="DQ95" s="7">
        <f t="shared" si="16"/>
        <v>1</v>
      </c>
    </row>
    <row r="96" spans="1:121">
      <c r="A96" s="7" t="s">
        <v>943</v>
      </c>
      <c r="B96" s="7">
        <v>2013</v>
      </c>
      <c r="C96" s="7" t="s">
        <v>178</v>
      </c>
      <c r="D96" s="7" t="s">
        <v>194</v>
      </c>
      <c r="E96" s="7" t="s">
        <v>226</v>
      </c>
      <c r="F96" s="7"/>
      <c r="G96" s="7">
        <f t="shared" si="10"/>
        <v>2</v>
      </c>
      <c r="H96" s="9">
        <v>1</v>
      </c>
      <c r="I96" s="7">
        <v>1</v>
      </c>
      <c r="J96" s="7"/>
      <c r="K96" s="7"/>
      <c r="L96" s="9"/>
      <c r="M96" s="7">
        <v>2</v>
      </c>
      <c r="N96" s="7">
        <v>2</v>
      </c>
      <c r="O96" s="7">
        <v>0</v>
      </c>
      <c r="P96" s="7">
        <v>0</v>
      </c>
      <c r="Q96" s="7">
        <v>4</v>
      </c>
      <c r="R96" s="9">
        <v>1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>
        <f t="shared" si="11"/>
        <v>0</v>
      </c>
      <c r="BD96" s="7"/>
      <c r="BE96" s="9"/>
      <c r="BF96" s="7"/>
      <c r="BG96" s="7"/>
      <c r="BH96" s="7"/>
      <c r="BI96" s="7"/>
      <c r="BJ96" s="9"/>
      <c r="BK96" s="9">
        <f t="shared" si="9"/>
        <v>0</v>
      </c>
      <c r="BL96" s="7">
        <f t="shared" si="12"/>
        <v>2</v>
      </c>
      <c r="BM96" s="7">
        <f t="shared" si="17"/>
        <v>1</v>
      </c>
      <c r="BN96" s="7"/>
      <c r="BO96" s="7"/>
      <c r="BP96" s="7"/>
      <c r="BQ96" s="7"/>
      <c r="BR96" s="9"/>
      <c r="BS96" s="9"/>
      <c r="BT96" s="9"/>
      <c r="BU96" s="9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>
        <f t="shared" si="13"/>
        <v>0</v>
      </c>
      <c r="CW96" s="7">
        <f t="shared" si="15"/>
        <v>0</v>
      </c>
      <c r="CX96" s="7"/>
      <c r="CY96" s="7"/>
      <c r="CZ96" s="7"/>
      <c r="DA96" s="7">
        <v>1</v>
      </c>
      <c r="DB96" s="7"/>
      <c r="DC96" s="7"/>
      <c r="DD96" s="7"/>
      <c r="DE96" s="7"/>
      <c r="DF96" s="7"/>
      <c r="DG96" s="7"/>
      <c r="DH96" s="7"/>
      <c r="DI96" s="7">
        <v>1</v>
      </c>
      <c r="DJ96" s="7"/>
      <c r="DK96" s="7"/>
      <c r="DL96" s="7"/>
      <c r="DM96" s="7"/>
      <c r="DN96" s="7"/>
      <c r="DO96" s="7"/>
      <c r="DP96" s="7">
        <f t="shared" si="14"/>
        <v>2</v>
      </c>
      <c r="DQ96" s="7">
        <f t="shared" si="16"/>
        <v>1</v>
      </c>
    </row>
    <row r="97" spans="1:121">
      <c r="A97" s="7" t="s">
        <v>1246</v>
      </c>
      <c r="B97" s="7">
        <v>2014</v>
      </c>
      <c r="C97" s="7" t="s">
        <v>353</v>
      </c>
      <c r="D97" s="7" t="s">
        <v>354</v>
      </c>
      <c r="E97" s="7" t="s">
        <v>355</v>
      </c>
      <c r="F97" s="7"/>
      <c r="G97" s="7">
        <f t="shared" si="10"/>
        <v>3</v>
      </c>
      <c r="H97" s="9">
        <v>1</v>
      </c>
      <c r="I97" s="7"/>
      <c r="J97" s="7"/>
      <c r="K97" s="7">
        <v>1</v>
      </c>
      <c r="L97" s="9">
        <v>1</v>
      </c>
      <c r="M97" s="7">
        <v>2</v>
      </c>
      <c r="N97" s="7">
        <v>0</v>
      </c>
      <c r="O97" s="7">
        <v>0</v>
      </c>
      <c r="P97" s="7">
        <v>0</v>
      </c>
      <c r="Q97" s="7">
        <v>2</v>
      </c>
      <c r="R97" s="9">
        <v>1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>
        <f t="shared" si="11"/>
        <v>0</v>
      </c>
      <c r="BD97" s="7"/>
      <c r="BE97" s="9"/>
      <c r="BF97" s="7"/>
      <c r="BG97" s="7"/>
      <c r="BH97" s="7"/>
      <c r="BI97" s="7"/>
      <c r="BJ97" s="9"/>
      <c r="BK97" s="9">
        <f t="shared" si="9"/>
        <v>0</v>
      </c>
      <c r="BL97" s="7">
        <f t="shared" si="12"/>
        <v>2</v>
      </c>
      <c r="BM97" s="7">
        <f t="shared" si="17"/>
        <v>1</v>
      </c>
      <c r="BN97" s="7">
        <v>2</v>
      </c>
      <c r="BO97" s="7"/>
      <c r="BP97" s="7"/>
      <c r="BQ97" s="7"/>
      <c r="BR97" s="9"/>
      <c r="BS97" s="9"/>
      <c r="BT97" s="9"/>
      <c r="BU97" s="9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>
        <f t="shared" si="13"/>
        <v>2</v>
      </c>
      <c r="CW97" s="7">
        <f t="shared" si="15"/>
        <v>1</v>
      </c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>
        <v>1</v>
      </c>
      <c r="DJ97" s="7">
        <v>1</v>
      </c>
      <c r="DK97" s="7"/>
      <c r="DL97" s="7">
        <v>1</v>
      </c>
      <c r="DM97" s="7"/>
      <c r="DN97" s="7"/>
      <c r="DO97" s="7"/>
      <c r="DP97" s="7">
        <f t="shared" si="14"/>
        <v>3</v>
      </c>
      <c r="DQ97" s="7">
        <f t="shared" si="16"/>
        <v>1</v>
      </c>
    </row>
    <row r="98" spans="1:121">
      <c r="A98" s="7" t="s">
        <v>1293</v>
      </c>
      <c r="B98" s="7">
        <v>2020</v>
      </c>
      <c r="C98" s="7" t="s">
        <v>275</v>
      </c>
      <c r="D98" s="7" t="s">
        <v>279</v>
      </c>
      <c r="E98" s="7" t="s">
        <v>290</v>
      </c>
      <c r="F98" s="7" t="s">
        <v>1292</v>
      </c>
      <c r="G98" s="7">
        <f t="shared" si="10"/>
        <v>1</v>
      </c>
      <c r="H98" s="9"/>
      <c r="I98" s="7"/>
      <c r="J98" s="7"/>
      <c r="K98" s="7"/>
      <c r="L98" s="9"/>
      <c r="M98" s="7"/>
      <c r="N98" s="7"/>
      <c r="O98" s="7"/>
      <c r="P98" s="7"/>
      <c r="Q98" s="7">
        <v>0</v>
      </c>
      <c r="R98" s="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>
        <f t="shared" si="11"/>
        <v>0</v>
      </c>
      <c r="BD98" s="7"/>
      <c r="BE98" s="9"/>
      <c r="BF98" s="7"/>
      <c r="BG98" s="7"/>
      <c r="BH98" s="7"/>
      <c r="BI98" s="7"/>
      <c r="BJ98" s="9"/>
      <c r="BK98" s="9">
        <f t="shared" si="9"/>
        <v>0</v>
      </c>
      <c r="BL98" s="7">
        <f t="shared" si="12"/>
        <v>0</v>
      </c>
      <c r="BM98" s="7">
        <f t="shared" si="17"/>
        <v>0</v>
      </c>
      <c r="BN98" s="7"/>
      <c r="BO98" s="7"/>
      <c r="BP98" s="7"/>
      <c r="BQ98" s="7"/>
      <c r="BR98" s="9"/>
      <c r="BS98" s="9"/>
      <c r="BT98" s="9"/>
      <c r="BU98" s="9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>
        <f t="shared" si="13"/>
        <v>0</v>
      </c>
      <c r="CW98" s="7">
        <f t="shared" si="15"/>
        <v>0</v>
      </c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>
        <v>1</v>
      </c>
      <c r="DJ98" s="7"/>
      <c r="DK98" s="7"/>
      <c r="DL98" s="7"/>
      <c r="DM98" s="7"/>
      <c r="DN98" s="7"/>
      <c r="DO98" s="7"/>
      <c r="DP98" s="7">
        <f t="shared" si="14"/>
        <v>1</v>
      </c>
      <c r="DQ98" s="7">
        <f t="shared" si="16"/>
        <v>1</v>
      </c>
    </row>
    <row r="99" spans="1:121">
      <c r="A99" s="7" t="s">
        <v>1297</v>
      </c>
      <c r="B99" s="7">
        <v>2020</v>
      </c>
      <c r="C99" s="7" t="s">
        <v>275</v>
      </c>
      <c r="D99" s="7" t="s">
        <v>279</v>
      </c>
      <c r="E99" s="7" t="s">
        <v>294</v>
      </c>
      <c r="F99" s="7" t="s">
        <v>1296</v>
      </c>
      <c r="G99" s="7">
        <f t="shared" si="10"/>
        <v>1</v>
      </c>
      <c r="H99" s="9">
        <v>1</v>
      </c>
      <c r="I99" s="7"/>
      <c r="J99" s="7">
        <v>1</v>
      </c>
      <c r="K99" s="7"/>
      <c r="L99" s="9">
        <v>1</v>
      </c>
      <c r="M99" s="7"/>
      <c r="N99" s="7"/>
      <c r="O99" s="7"/>
      <c r="P99" s="7"/>
      <c r="Q99" s="7">
        <v>0</v>
      </c>
      <c r="R99" s="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>
        <f t="shared" si="11"/>
        <v>0</v>
      </c>
      <c r="BD99" s="7"/>
      <c r="BE99" s="9"/>
      <c r="BF99" s="7"/>
      <c r="BG99" s="7"/>
      <c r="BH99" s="7"/>
      <c r="BI99" s="7"/>
      <c r="BJ99" s="9"/>
      <c r="BK99" s="9">
        <f t="shared" si="9"/>
        <v>0</v>
      </c>
      <c r="BL99" s="7">
        <f t="shared" si="12"/>
        <v>1</v>
      </c>
      <c r="BM99" s="7">
        <f t="shared" si="17"/>
        <v>1</v>
      </c>
      <c r="BN99" s="7"/>
      <c r="BO99" s="7"/>
      <c r="BP99" s="7"/>
      <c r="BQ99" s="7"/>
      <c r="BR99" s="9"/>
      <c r="BS99" s="9"/>
      <c r="BT99" s="9"/>
      <c r="BU99" s="9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>
        <f t="shared" si="13"/>
        <v>0</v>
      </c>
      <c r="CW99" s="7">
        <f t="shared" si="15"/>
        <v>0</v>
      </c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>
        <f t="shared" si="14"/>
        <v>0</v>
      </c>
      <c r="DQ99" s="7">
        <f t="shared" si="16"/>
        <v>0</v>
      </c>
    </row>
    <row r="100" spans="1:121">
      <c r="A100" s="7" t="s">
        <v>846</v>
      </c>
      <c r="B100" s="7">
        <v>2019</v>
      </c>
      <c r="C100" s="7" t="s">
        <v>155</v>
      </c>
      <c r="D100" s="7" t="s">
        <v>156</v>
      </c>
      <c r="E100" s="7" t="s">
        <v>845</v>
      </c>
      <c r="F100" s="7"/>
      <c r="G100" s="7">
        <f t="shared" si="10"/>
        <v>1</v>
      </c>
      <c r="H100" s="9"/>
      <c r="I100" s="7"/>
      <c r="J100" s="7"/>
      <c r="K100" s="7"/>
      <c r="L100" s="9"/>
      <c r="M100" s="7"/>
      <c r="N100" s="7"/>
      <c r="O100" s="7"/>
      <c r="P100" s="7"/>
      <c r="Q100" s="7">
        <v>0</v>
      </c>
      <c r="R100" s="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>
        <f t="shared" si="11"/>
        <v>0</v>
      </c>
      <c r="BD100" s="7"/>
      <c r="BE100" s="9"/>
      <c r="BF100" s="7"/>
      <c r="BG100" s="7"/>
      <c r="BH100" s="7"/>
      <c r="BI100" s="7"/>
      <c r="BJ100" s="9"/>
      <c r="BK100" s="9">
        <f t="shared" si="9"/>
        <v>0</v>
      </c>
      <c r="BL100" s="7">
        <f t="shared" si="12"/>
        <v>0</v>
      </c>
      <c r="BM100" s="7">
        <f t="shared" si="17"/>
        <v>0</v>
      </c>
      <c r="BN100" s="7"/>
      <c r="BO100" s="7"/>
      <c r="BP100" s="7"/>
      <c r="BQ100" s="7"/>
      <c r="BR100" s="9"/>
      <c r="BS100" s="9"/>
      <c r="BT100" s="9"/>
      <c r="BU100" s="9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>
        <f t="shared" si="13"/>
        <v>0</v>
      </c>
      <c r="CW100" s="7">
        <f t="shared" si="15"/>
        <v>0</v>
      </c>
      <c r="CX100" s="7"/>
      <c r="CY100" s="7">
        <v>1</v>
      </c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>
        <f t="shared" si="14"/>
        <v>1</v>
      </c>
      <c r="DQ100" s="7">
        <f t="shared" si="16"/>
        <v>1</v>
      </c>
    </row>
    <row r="101" spans="1:121">
      <c r="A101" s="7" t="s">
        <v>1084</v>
      </c>
      <c r="B101" s="7">
        <v>2021</v>
      </c>
      <c r="C101" s="7" t="s">
        <v>275</v>
      </c>
      <c r="D101" s="7" t="s">
        <v>78</v>
      </c>
      <c r="E101" s="7" t="s">
        <v>285</v>
      </c>
      <c r="F101" s="7" t="s">
        <v>1083</v>
      </c>
      <c r="G101" s="7">
        <f t="shared" si="10"/>
        <v>0</v>
      </c>
      <c r="H101" s="9"/>
      <c r="I101" s="7"/>
      <c r="J101" s="7"/>
      <c r="K101" s="7"/>
      <c r="L101" s="9"/>
      <c r="M101" s="7"/>
      <c r="N101" s="7"/>
      <c r="O101" s="7"/>
      <c r="P101" s="7"/>
      <c r="Q101" s="7">
        <v>0</v>
      </c>
      <c r="R101" s="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>
        <f t="shared" si="11"/>
        <v>0</v>
      </c>
      <c r="BD101" s="7"/>
      <c r="BE101" s="9"/>
      <c r="BF101" s="7"/>
      <c r="BG101" s="7"/>
      <c r="BH101" s="7"/>
      <c r="BI101" s="7"/>
      <c r="BJ101" s="9"/>
      <c r="BK101" s="9">
        <f t="shared" si="9"/>
        <v>0</v>
      </c>
      <c r="BL101" s="7">
        <f t="shared" si="12"/>
        <v>0</v>
      </c>
      <c r="BM101" s="7">
        <f t="shared" si="17"/>
        <v>0</v>
      </c>
      <c r="BN101" s="7"/>
      <c r="BO101" s="7"/>
      <c r="BP101" s="7"/>
      <c r="BQ101" s="7"/>
      <c r="BR101" s="9"/>
      <c r="BS101" s="9"/>
      <c r="BT101" s="9"/>
      <c r="BU101" s="9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>
        <f t="shared" si="13"/>
        <v>0</v>
      </c>
      <c r="CW101" s="7">
        <f t="shared" si="15"/>
        <v>0</v>
      </c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>
        <f t="shared" si="14"/>
        <v>0</v>
      </c>
      <c r="DQ101" s="7">
        <f t="shared" si="16"/>
        <v>0</v>
      </c>
    </row>
    <row r="102" spans="1:121">
      <c r="A102" s="7" t="s">
        <v>1845</v>
      </c>
      <c r="B102" s="7">
        <v>2013</v>
      </c>
      <c r="C102" s="7" t="s">
        <v>353</v>
      </c>
      <c r="D102" s="7" t="s">
        <v>354</v>
      </c>
      <c r="E102" s="7" t="s">
        <v>382</v>
      </c>
      <c r="F102" s="7"/>
      <c r="G102" s="7">
        <f t="shared" si="10"/>
        <v>2</v>
      </c>
      <c r="H102" s="9"/>
      <c r="I102" s="7"/>
      <c r="J102" s="7"/>
      <c r="K102" s="7"/>
      <c r="L102" s="9"/>
      <c r="M102" s="7">
        <v>0</v>
      </c>
      <c r="N102" s="7">
        <v>0</v>
      </c>
      <c r="O102" s="7">
        <v>1</v>
      </c>
      <c r="P102" s="7">
        <v>0</v>
      </c>
      <c r="Q102" s="7">
        <v>1</v>
      </c>
      <c r="R102" s="9">
        <v>1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>
        <f t="shared" si="11"/>
        <v>0</v>
      </c>
      <c r="BD102" s="7"/>
      <c r="BE102" s="9"/>
      <c r="BF102" s="7"/>
      <c r="BG102" s="7"/>
      <c r="BH102" s="7"/>
      <c r="BI102" s="7"/>
      <c r="BJ102" s="9"/>
      <c r="BK102" s="9">
        <f t="shared" si="9"/>
        <v>0</v>
      </c>
      <c r="BL102" s="7">
        <f t="shared" si="12"/>
        <v>1</v>
      </c>
      <c r="BM102" s="7">
        <f t="shared" si="17"/>
        <v>1</v>
      </c>
      <c r="BN102" s="7"/>
      <c r="BO102" s="7"/>
      <c r="BP102" s="7"/>
      <c r="BQ102" s="7"/>
      <c r="BR102" s="9"/>
      <c r="BS102" s="9"/>
      <c r="BT102" s="9"/>
      <c r="BU102" s="9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>
        <v>1</v>
      </c>
      <c r="CU102" s="7"/>
      <c r="CV102" s="7">
        <f t="shared" si="13"/>
        <v>1</v>
      </c>
      <c r="CW102" s="7">
        <f t="shared" si="15"/>
        <v>1</v>
      </c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>
        <v>1</v>
      </c>
      <c r="DJ102" s="7">
        <v>1</v>
      </c>
      <c r="DK102" s="7"/>
      <c r="DL102" s="7">
        <v>1</v>
      </c>
      <c r="DM102" s="7"/>
      <c r="DN102" s="7"/>
      <c r="DO102" s="7"/>
      <c r="DP102" s="7">
        <f t="shared" si="14"/>
        <v>3</v>
      </c>
      <c r="DQ102" s="7">
        <f t="shared" si="16"/>
        <v>1</v>
      </c>
    </row>
    <row r="103" spans="1:121">
      <c r="A103" s="7" t="s">
        <v>806</v>
      </c>
      <c r="B103" s="7">
        <v>2020</v>
      </c>
      <c r="C103" s="7" t="s">
        <v>137</v>
      </c>
      <c r="D103" s="7" t="s">
        <v>137</v>
      </c>
      <c r="E103" s="7" t="s">
        <v>137</v>
      </c>
      <c r="F103" s="7" t="s">
        <v>453</v>
      </c>
      <c r="G103" s="7">
        <f t="shared" si="10"/>
        <v>2</v>
      </c>
      <c r="H103" s="9">
        <v>1</v>
      </c>
      <c r="I103" s="7"/>
      <c r="J103" s="7">
        <v>1</v>
      </c>
      <c r="K103" s="7"/>
      <c r="L103" s="9">
        <v>1</v>
      </c>
      <c r="M103" s="7"/>
      <c r="N103" s="7"/>
      <c r="O103" s="7"/>
      <c r="P103" s="7"/>
      <c r="Q103" s="7">
        <v>0</v>
      </c>
      <c r="R103" s="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>
        <f t="shared" si="11"/>
        <v>0</v>
      </c>
      <c r="BD103" s="7"/>
      <c r="BE103" s="9"/>
      <c r="BF103" s="7"/>
      <c r="BG103" s="7"/>
      <c r="BH103" s="7"/>
      <c r="BI103" s="7"/>
      <c r="BJ103" s="9"/>
      <c r="BK103" s="9">
        <f t="shared" si="9"/>
        <v>0</v>
      </c>
      <c r="BL103" s="7">
        <f t="shared" si="12"/>
        <v>1</v>
      </c>
      <c r="BM103" s="7">
        <f t="shared" si="17"/>
        <v>1</v>
      </c>
      <c r="BN103" s="7"/>
      <c r="BO103" s="7"/>
      <c r="BP103" s="7"/>
      <c r="BQ103" s="7"/>
      <c r="BR103" s="9"/>
      <c r="BS103" s="9"/>
      <c r="BT103" s="9"/>
      <c r="BU103" s="9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>
        <f t="shared" si="13"/>
        <v>0</v>
      </c>
      <c r="CW103" s="7">
        <f t="shared" si="15"/>
        <v>0</v>
      </c>
      <c r="CX103" s="7"/>
      <c r="CY103" s="7"/>
      <c r="CZ103" s="7"/>
      <c r="DA103" s="7"/>
      <c r="DB103" s="7"/>
      <c r="DC103" s="7"/>
      <c r="DD103" s="7"/>
      <c r="DE103" s="7"/>
      <c r="DF103" s="7">
        <v>1</v>
      </c>
      <c r="DG103" s="7"/>
      <c r="DH103" s="7"/>
      <c r="DI103" s="7"/>
      <c r="DJ103" s="7"/>
      <c r="DK103" s="7"/>
      <c r="DL103" s="7"/>
      <c r="DM103" s="7"/>
      <c r="DN103" s="7"/>
      <c r="DO103" s="7"/>
      <c r="DP103" s="7">
        <f t="shared" si="14"/>
        <v>1</v>
      </c>
      <c r="DQ103" s="7">
        <f t="shared" si="16"/>
        <v>1</v>
      </c>
    </row>
    <row r="104" spans="1:121">
      <c r="A104" s="7" t="s">
        <v>695</v>
      </c>
      <c r="B104" s="7">
        <v>2019</v>
      </c>
      <c r="C104" s="7" t="s">
        <v>60</v>
      </c>
      <c r="D104" s="7" t="s">
        <v>61</v>
      </c>
      <c r="E104" s="7" t="s">
        <v>495</v>
      </c>
      <c r="F104" s="7" t="s">
        <v>123</v>
      </c>
      <c r="G104" s="7">
        <f t="shared" si="10"/>
        <v>0</v>
      </c>
      <c r="H104" s="9"/>
      <c r="I104" s="7"/>
      <c r="J104" s="7"/>
      <c r="K104" s="7"/>
      <c r="L104" s="9"/>
      <c r="M104" s="7"/>
      <c r="N104" s="7"/>
      <c r="O104" s="7"/>
      <c r="P104" s="7"/>
      <c r="Q104" s="7">
        <v>0</v>
      </c>
      <c r="R104" s="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>
        <f t="shared" si="11"/>
        <v>0</v>
      </c>
      <c r="BD104" s="7"/>
      <c r="BE104" s="9"/>
      <c r="BF104" s="7"/>
      <c r="BG104" s="7"/>
      <c r="BH104" s="7"/>
      <c r="BI104" s="7"/>
      <c r="BJ104" s="9"/>
      <c r="BK104" s="9">
        <f t="shared" ref="BK104:BK167" si="18">BE104+BJ104</f>
        <v>0</v>
      </c>
      <c r="BL104" s="7">
        <f t="shared" si="12"/>
        <v>0</v>
      </c>
      <c r="BM104" s="7">
        <f t="shared" si="17"/>
        <v>0</v>
      </c>
      <c r="BN104" s="7"/>
      <c r="BO104" s="7"/>
      <c r="BP104" s="7"/>
      <c r="BQ104" s="7"/>
      <c r="BR104" s="9"/>
      <c r="BS104" s="9"/>
      <c r="BT104" s="9"/>
      <c r="BU104" s="9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>
        <f t="shared" si="13"/>
        <v>0</v>
      </c>
      <c r="CW104" s="7">
        <f t="shared" si="15"/>
        <v>0</v>
      </c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>
        <f t="shared" si="14"/>
        <v>0</v>
      </c>
      <c r="DQ104" s="7">
        <f t="shared" si="16"/>
        <v>0</v>
      </c>
    </row>
    <row r="105" spans="1:121">
      <c r="A105" s="7" t="s">
        <v>1250</v>
      </c>
      <c r="B105" s="7">
        <v>2020</v>
      </c>
      <c r="C105" s="7" t="s">
        <v>353</v>
      </c>
      <c r="D105" s="7" t="s">
        <v>354</v>
      </c>
      <c r="E105" s="7" t="s">
        <v>1249</v>
      </c>
      <c r="F105" s="7"/>
      <c r="G105" s="7">
        <f t="shared" si="10"/>
        <v>1</v>
      </c>
      <c r="H105" s="9"/>
      <c r="I105" s="7"/>
      <c r="J105" s="7"/>
      <c r="K105" s="7"/>
      <c r="L105" s="9"/>
      <c r="M105" s="7"/>
      <c r="N105" s="7"/>
      <c r="O105" s="7"/>
      <c r="P105" s="7"/>
      <c r="Q105" s="7">
        <v>0</v>
      </c>
      <c r="R105" s="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>
        <f t="shared" si="11"/>
        <v>0</v>
      </c>
      <c r="BD105" s="7"/>
      <c r="BE105" s="9"/>
      <c r="BF105" s="7"/>
      <c r="BG105" s="7"/>
      <c r="BH105" s="7"/>
      <c r="BI105" s="7"/>
      <c r="BJ105" s="9"/>
      <c r="BK105" s="9">
        <f t="shared" si="18"/>
        <v>0</v>
      </c>
      <c r="BL105" s="7">
        <f t="shared" si="12"/>
        <v>0</v>
      </c>
      <c r="BM105" s="7">
        <f t="shared" si="17"/>
        <v>0</v>
      </c>
      <c r="BN105" s="7"/>
      <c r="BO105" s="7"/>
      <c r="BP105" s="7"/>
      <c r="BQ105" s="7"/>
      <c r="BR105" s="9"/>
      <c r="BS105" s="9"/>
      <c r="BT105" s="9"/>
      <c r="BU105" s="9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>
        <f t="shared" si="13"/>
        <v>0</v>
      </c>
      <c r="CW105" s="7">
        <f t="shared" si="15"/>
        <v>0</v>
      </c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>
        <v>1</v>
      </c>
      <c r="DJ105" s="7">
        <v>1</v>
      </c>
      <c r="DK105" s="7"/>
      <c r="DL105" s="7">
        <v>1</v>
      </c>
      <c r="DM105" s="7"/>
      <c r="DN105" s="7"/>
      <c r="DO105" s="7"/>
      <c r="DP105" s="7">
        <f t="shared" si="14"/>
        <v>3</v>
      </c>
      <c r="DQ105" s="7">
        <f t="shared" si="16"/>
        <v>1</v>
      </c>
    </row>
    <row r="106" spans="1:121">
      <c r="A106" s="7" t="s">
        <v>1064</v>
      </c>
      <c r="B106" s="7">
        <v>2018</v>
      </c>
      <c r="C106" s="7" t="s">
        <v>275</v>
      </c>
      <c r="D106" s="7" t="s">
        <v>279</v>
      </c>
      <c r="E106" s="7" t="s">
        <v>305</v>
      </c>
      <c r="F106" s="7" t="s">
        <v>1063</v>
      </c>
      <c r="G106" s="7">
        <f t="shared" si="10"/>
        <v>2</v>
      </c>
      <c r="H106" s="9">
        <v>1</v>
      </c>
      <c r="I106" s="7">
        <v>1</v>
      </c>
      <c r="J106" s="7"/>
      <c r="K106" s="7"/>
      <c r="L106" s="9"/>
      <c r="M106" s="7">
        <v>2</v>
      </c>
      <c r="N106" s="7">
        <v>0</v>
      </c>
      <c r="O106" s="7">
        <v>0</v>
      </c>
      <c r="P106" s="7">
        <v>0</v>
      </c>
      <c r="Q106" s="7">
        <v>2</v>
      </c>
      <c r="R106" s="9">
        <v>1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>
        <f t="shared" si="11"/>
        <v>0</v>
      </c>
      <c r="BD106" s="7"/>
      <c r="BE106" s="9"/>
      <c r="BF106" s="7"/>
      <c r="BG106" s="7"/>
      <c r="BH106" s="7"/>
      <c r="BI106" s="7"/>
      <c r="BJ106" s="9"/>
      <c r="BK106" s="9">
        <f t="shared" si="18"/>
        <v>0</v>
      </c>
      <c r="BL106" s="7">
        <f t="shared" si="12"/>
        <v>2</v>
      </c>
      <c r="BM106" s="7">
        <f t="shared" si="17"/>
        <v>1</v>
      </c>
      <c r="BN106" s="7"/>
      <c r="BO106" s="7"/>
      <c r="BP106" s="7"/>
      <c r="BQ106" s="7"/>
      <c r="BR106" s="9"/>
      <c r="BS106" s="9"/>
      <c r="BT106" s="9"/>
      <c r="BU106" s="9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>
        <f t="shared" si="13"/>
        <v>0</v>
      </c>
      <c r="CW106" s="7">
        <f t="shared" si="15"/>
        <v>0</v>
      </c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>
        <v>1</v>
      </c>
      <c r="DJ106" s="7"/>
      <c r="DK106" s="7"/>
      <c r="DL106" s="7"/>
      <c r="DM106" s="7"/>
      <c r="DN106" s="7"/>
      <c r="DO106" s="7"/>
      <c r="DP106" s="7">
        <f t="shared" si="14"/>
        <v>1</v>
      </c>
      <c r="DQ106" s="7">
        <f t="shared" si="16"/>
        <v>1</v>
      </c>
    </row>
    <row r="107" spans="1:121">
      <c r="A107" s="7" t="s">
        <v>1846</v>
      </c>
      <c r="B107" s="7">
        <v>2015</v>
      </c>
      <c r="C107" s="7" t="s">
        <v>0</v>
      </c>
      <c r="D107" s="7" t="s">
        <v>0</v>
      </c>
      <c r="E107" s="7" t="s">
        <v>6</v>
      </c>
      <c r="F107" s="7" t="s">
        <v>8</v>
      </c>
      <c r="G107" s="7">
        <f t="shared" si="10"/>
        <v>1</v>
      </c>
      <c r="H107" s="9"/>
      <c r="I107" s="7"/>
      <c r="J107" s="7"/>
      <c r="K107" s="7"/>
      <c r="L107" s="9"/>
      <c r="M107" s="7">
        <v>1</v>
      </c>
      <c r="N107" s="7">
        <v>0</v>
      </c>
      <c r="O107" s="7">
        <v>2</v>
      </c>
      <c r="P107" s="7">
        <v>0</v>
      </c>
      <c r="Q107" s="7">
        <v>3</v>
      </c>
      <c r="R107" s="9">
        <v>1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>
        <f t="shared" si="11"/>
        <v>0</v>
      </c>
      <c r="BD107" s="7"/>
      <c r="BE107" s="9"/>
      <c r="BF107" s="7"/>
      <c r="BG107" s="7"/>
      <c r="BH107" s="7"/>
      <c r="BI107" s="7"/>
      <c r="BJ107" s="9"/>
      <c r="BK107" s="9">
        <f t="shared" si="18"/>
        <v>0</v>
      </c>
      <c r="BL107" s="7">
        <f t="shared" si="12"/>
        <v>1</v>
      </c>
      <c r="BM107" s="7">
        <f t="shared" si="17"/>
        <v>1</v>
      </c>
      <c r="BN107" s="7"/>
      <c r="BO107" s="7"/>
      <c r="BP107" s="7"/>
      <c r="BQ107" s="7"/>
      <c r="BR107" s="9"/>
      <c r="BS107" s="9"/>
      <c r="BT107" s="9"/>
      <c r="BU107" s="9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>
        <f t="shared" si="13"/>
        <v>0</v>
      </c>
      <c r="CW107" s="7">
        <f t="shared" si="15"/>
        <v>0</v>
      </c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>
        <v>1</v>
      </c>
      <c r="DJ107" s="7"/>
      <c r="DK107" s="7"/>
      <c r="DL107" s="7"/>
      <c r="DM107" s="7"/>
      <c r="DN107" s="7"/>
      <c r="DO107" s="7"/>
      <c r="DP107" s="7">
        <f t="shared" si="14"/>
        <v>1</v>
      </c>
      <c r="DQ107" s="7">
        <f t="shared" si="16"/>
        <v>1</v>
      </c>
    </row>
    <row r="108" spans="1:121">
      <c r="A108" s="7" t="s">
        <v>694</v>
      </c>
      <c r="B108" s="7">
        <v>2017</v>
      </c>
      <c r="C108" s="7" t="s">
        <v>60</v>
      </c>
      <c r="D108" s="7" t="s">
        <v>61</v>
      </c>
      <c r="E108" s="7" t="s">
        <v>414</v>
      </c>
      <c r="F108" s="7"/>
      <c r="G108" s="7">
        <f t="shared" si="10"/>
        <v>2</v>
      </c>
      <c r="H108" s="9"/>
      <c r="I108" s="7"/>
      <c r="J108" s="7"/>
      <c r="K108" s="7"/>
      <c r="L108" s="9"/>
      <c r="M108" s="7">
        <v>5</v>
      </c>
      <c r="N108" s="7">
        <v>0</v>
      </c>
      <c r="O108" s="7">
        <v>0</v>
      </c>
      <c r="P108" s="7">
        <v>0</v>
      </c>
      <c r="Q108" s="7">
        <v>5</v>
      </c>
      <c r="R108" s="9">
        <v>1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>
        <f t="shared" si="11"/>
        <v>0</v>
      </c>
      <c r="BD108" s="7"/>
      <c r="BE108" s="9"/>
      <c r="BF108" s="7"/>
      <c r="BG108" s="7"/>
      <c r="BH108" s="7"/>
      <c r="BI108" s="7"/>
      <c r="BJ108" s="9"/>
      <c r="BK108" s="9">
        <f t="shared" si="18"/>
        <v>0</v>
      </c>
      <c r="BL108" s="7">
        <f t="shared" si="12"/>
        <v>1</v>
      </c>
      <c r="BM108" s="7">
        <f t="shared" si="17"/>
        <v>1</v>
      </c>
      <c r="BN108" s="7"/>
      <c r="BO108" s="7"/>
      <c r="BP108" s="7"/>
      <c r="BQ108" s="7"/>
      <c r="BR108" s="9"/>
      <c r="BS108" s="9"/>
      <c r="BT108" s="9"/>
      <c r="BU108" s="9"/>
      <c r="BV108" s="7"/>
      <c r="BW108" s="7"/>
      <c r="BX108" s="7"/>
      <c r="BY108" s="7"/>
      <c r="BZ108" s="7"/>
      <c r="CA108" s="7"/>
      <c r="CB108" s="7">
        <v>5</v>
      </c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>
        <f t="shared" si="13"/>
        <v>5</v>
      </c>
      <c r="CW108" s="7">
        <f t="shared" si="15"/>
        <v>1</v>
      </c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>
        <v>1</v>
      </c>
      <c r="DJ108" s="7"/>
      <c r="DK108" s="7"/>
      <c r="DL108" s="7"/>
      <c r="DM108" s="7"/>
      <c r="DN108" s="7"/>
      <c r="DO108" s="7"/>
      <c r="DP108" s="7">
        <f t="shared" si="14"/>
        <v>1</v>
      </c>
      <c r="DQ108" s="7">
        <f t="shared" si="16"/>
        <v>1</v>
      </c>
    </row>
    <row r="109" spans="1:121">
      <c r="A109" s="7" t="s">
        <v>1199</v>
      </c>
      <c r="B109" s="7">
        <v>2013</v>
      </c>
      <c r="C109" s="7" t="s">
        <v>353</v>
      </c>
      <c r="D109" s="7" t="s">
        <v>359</v>
      </c>
      <c r="E109" s="7" t="s">
        <v>399</v>
      </c>
      <c r="F109" s="7"/>
      <c r="G109" s="7">
        <f t="shared" si="10"/>
        <v>2</v>
      </c>
      <c r="H109" s="9">
        <v>1</v>
      </c>
      <c r="I109" s="7">
        <v>1</v>
      </c>
      <c r="J109" s="7"/>
      <c r="K109" s="7">
        <v>1</v>
      </c>
      <c r="L109" s="9">
        <v>1</v>
      </c>
      <c r="M109" s="7">
        <v>1</v>
      </c>
      <c r="N109" s="7">
        <v>0</v>
      </c>
      <c r="O109" s="7">
        <v>1</v>
      </c>
      <c r="P109" s="7">
        <v>0</v>
      </c>
      <c r="Q109" s="7">
        <v>2</v>
      </c>
      <c r="R109" s="9">
        <v>1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>
        <f t="shared" si="11"/>
        <v>0</v>
      </c>
      <c r="BD109" s="7"/>
      <c r="BE109" s="9"/>
      <c r="BF109" s="7"/>
      <c r="BG109" s="7"/>
      <c r="BH109" s="7"/>
      <c r="BI109" s="7"/>
      <c r="BJ109" s="9"/>
      <c r="BK109" s="9">
        <f t="shared" si="18"/>
        <v>0</v>
      </c>
      <c r="BL109" s="7">
        <f t="shared" si="12"/>
        <v>2</v>
      </c>
      <c r="BM109" s="7">
        <f t="shared" si="17"/>
        <v>1</v>
      </c>
      <c r="BN109" s="7"/>
      <c r="BO109" s="7"/>
      <c r="BP109" s="7"/>
      <c r="BQ109" s="7"/>
      <c r="BR109" s="9"/>
      <c r="BS109" s="9"/>
      <c r="BT109" s="9"/>
      <c r="BU109" s="9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>
        <f t="shared" si="13"/>
        <v>0</v>
      </c>
      <c r="CW109" s="7">
        <f t="shared" si="15"/>
        <v>0</v>
      </c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>
        <v>1</v>
      </c>
      <c r="DJ109" s="7">
        <v>1</v>
      </c>
      <c r="DK109" s="7"/>
      <c r="DL109" s="7"/>
      <c r="DM109" s="7"/>
      <c r="DN109" s="7"/>
      <c r="DO109" s="7"/>
      <c r="DP109" s="7">
        <f t="shared" si="14"/>
        <v>2</v>
      </c>
      <c r="DQ109" s="7">
        <f t="shared" si="16"/>
        <v>1</v>
      </c>
    </row>
    <row r="110" spans="1:121">
      <c r="A110" s="7" t="s">
        <v>1183</v>
      </c>
      <c r="B110" s="7">
        <v>2018</v>
      </c>
      <c r="C110" s="7" t="s">
        <v>333</v>
      </c>
      <c r="D110" s="7" t="s">
        <v>333</v>
      </c>
      <c r="E110" s="7" t="s">
        <v>350</v>
      </c>
      <c r="F110" s="7" t="s">
        <v>1182</v>
      </c>
      <c r="G110" s="7">
        <f t="shared" si="10"/>
        <v>1</v>
      </c>
      <c r="H110" s="9"/>
      <c r="I110" s="7"/>
      <c r="J110" s="7"/>
      <c r="K110" s="7"/>
      <c r="L110" s="9"/>
      <c r="M110" s="7"/>
      <c r="N110" s="7"/>
      <c r="O110" s="7"/>
      <c r="P110" s="7"/>
      <c r="Q110" s="7">
        <v>0</v>
      </c>
      <c r="R110" s="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1</v>
      </c>
      <c r="BC110" s="7">
        <f t="shared" si="11"/>
        <v>1</v>
      </c>
      <c r="BD110" s="7" t="s">
        <v>471</v>
      </c>
      <c r="BE110" s="10">
        <v>1</v>
      </c>
      <c r="BF110" s="7">
        <v>1</v>
      </c>
      <c r="BG110" s="7">
        <v>0</v>
      </c>
      <c r="BH110" s="7"/>
      <c r="BI110" s="7">
        <f>SUM(S110:AK110)</f>
        <v>0</v>
      </c>
      <c r="BJ110" s="9"/>
      <c r="BK110" s="9">
        <f t="shared" si="18"/>
        <v>1</v>
      </c>
      <c r="BL110" s="7">
        <f t="shared" si="12"/>
        <v>1</v>
      </c>
      <c r="BM110" s="7">
        <f t="shared" si="17"/>
        <v>1</v>
      </c>
      <c r="BN110" s="7"/>
      <c r="BO110" s="7"/>
      <c r="BP110" s="7"/>
      <c r="BQ110" s="7"/>
      <c r="BR110" s="9"/>
      <c r="BS110" s="9"/>
      <c r="BT110" s="9"/>
      <c r="BU110" s="9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>
        <f t="shared" si="13"/>
        <v>0</v>
      </c>
      <c r="CW110" s="7">
        <f t="shared" si="15"/>
        <v>0</v>
      </c>
      <c r="CX110" s="7"/>
      <c r="CY110" s="7"/>
      <c r="CZ110" s="7"/>
      <c r="DA110" s="7"/>
      <c r="DB110" s="7"/>
      <c r="DC110" s="7">
        <v>1</v>
      </c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>
        <f t="shared" si="14"/>
        <v>1</v>
      </c>
      <c r="DQ110" s="7">
        <f t="shared" si="16"/>
        <v>1</v>
      </c>
    </row>
    <row r="111" spans="1:121">
      <c r="A111" s="7" t="s">
        <v>1238</v>
      </c>
      <c r="B111" s="7">
        <v>2021</v>
      </c>
      <c r="C111" s="7" t="s">
        <v>353</v>
      </c>
      <c r="D111" s="7" t="s">
        <v>359</v>
      </c>
      <c r="E111" s="7" t="s">
        <v>362</v>
      </c>
      <c r="F111" s="7"/>
      <c r="G111" s="7">
        <f t="shared" si="10"/>
        <v>1</v>
      </c>
      <c r="H111" s="9"/>
      <c r="I111" s="7"/>
      <c r="J111" s="7"/>
      <c r="K111" s="7"/>
      <c r="L111" s="9"/>
      <c r="M111" s="7"/>
      <c r="N111" s="7"/>
      <c r="O111" s="7"/>
      <c r="P111" s="7"/>
      <c r="Q111" s="7">
        <v>0</v>
      </c>
      <c r="R111" s="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>
        <f t="shared" si="11"/>
        <v>0</v>
      </c>
      <c r="BD111" s="7"/>
      <c r="BE111" s="9"/>
      <c r="BF111" s="7"/>
      <c r="BG111" s="7"/>
      <c r="BH111" s="7"/>
      <c r="BI111" s="7"/>
      <c r="BJ111" s="9"/>
      <c r="BK111" s="9">
        <f t="shared" si="18"/>
        <v>0</v>
      </c>
      <c r="BL111" s="7">
        <f t="shared" si="12"/>
        <v>0</v>
      </c>
      <c r="BM111" s="7">
        <f t="shared" si="17"/>
        <v>0</v>
      </c>
      <c r="BN111" s="7"/>
      <c r="BO111" s="7"/>
      <c r="BP111" s="7"/>
      <c r="BQ111" s="7"/>
      <c r="BR111" s="9"/>
      <c r="BS111" s="9"/>
      <c r="BT111" s="9"/>
      <c r="BU111" s="9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>
        <f t="shared" si="13"/>
        <v>0</v>
      </c>
      <c r="CW111" s="7">
        <f t="shared" si="15"/>
        <v>0</v>
      </c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>
        <v>1</v>
      </c>
      <c r="DJ111" s="7"/>
      <c r="DK111" s="7"/>
      <c r="DL111" s="7"/>
      <c r="DM111" s="7"/>
      <c r="DN111" s="7">
        <v>1</v>
      </c>
      <c r="DO111" s="7"/>
      <c r="DP111" s="7">
        <f t="shared" si="14"/>
        <v>2</v>
      </c>
      <c r="DQ111" s="7">
        <f t="shared" si="16"/>
        <v>1</v>
      </c>
    </row>
    <row r="112" spans="1:121">
      <c r="A112" s="7" t="s">
        <v>1156</v>
      </c>
      <c r="B112" s="7">
        <v>2010</v>
      </c>
      <c r="C112" s="7" t="s">
        <v>307</v>
      </c>
      <c r="D112" s="7" t="s">
        <v>312</v>
      </c>
      <c r="E112" s="7" t="s">
        <v>307</v>
      </c>
      <c r="F112" s="7"/>
      <c r="G112" s="7">
        <f t="shared" si="10"/>
        <v>3</v>
      </c>
      <c r="H112" s="9">
        <v>1</v>
      </c>
      <c r="I112" s="7">
        <v>1</v>
      </c>
      <c r="J112" s="7"/>
      <c r="K112" s="7">
        <v>1</v>
      </c>
      <c r="L112" s="9">
        <v>1</v>
      </c>
      <c r="M112" s="7">
        <v>11</v>
      </c>
      <c r="N112" s="7">
        <v>0</v>
      </c>
      <c r="O112" s="7">
        <v>0</v>
      </c>
      <c r="P112" s="7">
        <v>0</v>
      </c>
      <c r="Q112" s="7">
        <v>12</v>
      </c>
      <c r="R112" s="9">
        <v>1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>
        <f t="shared" si="11"/>
        <v>0</v>
      </c>
      <c r="BD112" s="7"/>
      <c r="BE112" s="9"/>
      <c r="BF112" s="7"/>
      <c r="BG112" s="7"/>
      <c r="BH112" s="7"/>
      <c r="BI112" s="7"/>
      <c r="BJ112" s="9"/>
      <c r="BK112" s="9">
        <f t="shared" si="18"/>
        <v>0</v>
      </c>
      <c r="BL112" s="7">
        <f t="shared" si="12"/>
        <v>2</v>
      </c>
      <c r="BM112" s="7">
        <f t="shared" si="17"/>
        <v>1</v>
      </c>
      <c r="BN112" s="7"/>
      <c r="BO112" s="7"/>
      <c r="BP112" s="7"/>
      <c r="BQ112" s="7"/>
      <c r="BR112" s="9"/>
      <c r="BS112" s="9"/>
      <c r="BT112" s="9"/>
      <c r="BU112" s="9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>
        <v>11</v>
      </c>
      <c r="CV112" s="7">
        <f t="shared" si="13"/>
        <v>11</v>
      </c>
      <c r="CW112" s="7">
        <f t="shared" si="15"/>
        <v>1</v>
      </c>
      <c r="CX112" s="7"/>
      <c r="CY112" s="7"/>
      <c r="CZ112" s="7"/>
      <c r="DA112" s="7"/>
      <c r="DB112" s="7"/>
      <c r="DC112" s="7">
        <v>1</v>
      </c>
      <c r="DD112" s="7"/>
      <c r="DE112" s="7"/>
      <c r="DF112" s="7"/>
      <c r="DG112" s="7"/>
      <c r="DH112" s="7"/>
      <c r="DI112" s="7">
        <v>1</v>
      </c>
      <c r="DJ112" s="7"/>
      <c r="DK112" s="7"/>
      <c r="DL112" s="7"/>
      <c r="DM112" s="7"/>
      <c r="DN112" s="7"/>
      <c r="DO112" s="7"/>
      <c r="DP112" s="7">
        <f t="shared" si="14"/>
        <v>2</v>
      </c>
      <c r="DQ112" s="7">
        <f t="shared" si="16"/>
        <v>1</v>
      </c>
    </row>
    <row r="113" spans="1:121">
      <c r="A113" s="7" t="s">
        <v>1847</v>
      </c>
      <c r="B113" s="7">
        <v>2018</v>
      </c>
      <c r="C113" s="7" t="s">
        <v>60</v>
      </c>
      <c r="D113" s="7" t="s">
        <v>67</v>
      </c>
      <c r="E113" s="7" t="s">
        <v>80</v>
      </c>
      <c r="F113" s="7"/>
      <c r="G113" s="7">
        <f t="shared" si="10"/>
        <v>1</v>
      </c>
      <c r="H113" s="9"/>
      <c r="I113" s="7"/>
      <c r="J113" s="7"/>
      <c r="K113" s="7"/>
      <c r="L113" s="9"/>
      <c r="M113" s="7"/>
      <c r="N113" s="7"/>
      <c r="O113" s="7"/>
      <c r="P113" s="7"/>
      <c r="Q113" s="7">
        <v>0</v>
      </c>
      <c r="R113" s="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>
        <f t="shared" si="11"/>
        <v>0</v>
      </c>
      <c r="BD113" s="7"/>
      <c r="BE113" s="9"/>
      <c r="BF113" s="7"/>
      <c r="BG113" s="7"/>
      <c r="BH113" s="7"/>
      <c r="BI113" s="7"/>
      <c r="BJ113" s="9"/>
      <c r="BK113" s="9">
        <f t="shared" si="18"/>
        <v>0</v>
      </c>
      <c r="BL113" s="7">
        <f t="shared" si="12"/>
        <v>0</v>
      </c>
      <c r="BM113" s="7">
        <f t="shared" si="17"/>
        <v>0</v>
      </c>
      <c r="BN113" s="7"/>
      <c r="BO113" s="7"/>
      <c r="BP113" s="7"/>
      <c r="BQ113" s="7"/>
      <c r="BR113" s="9"/>
      <c r="BS113" s="9"/>
      <c r="BT113" s="9"/>
      <c r="BU113" s="9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>
        <f t="shared" si="13"/>
        <v>0</v>
      </c>
      <c r="CW113" s="7">
        <f t="shared" si="15"/>
        <v>0</v>
      </c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>
        <v>1</v>
      </c>
      <c r="DJ113" s="7"/>
      <c r="DK113" s="7"/>
      <c r="DL113" s="7"/>
      <c r="DM113" s="7"/>
      <c r="DN113" s="7"/>
      <c r="DO113" s="7"/>
      <c r="DP113" s="7">
        <f t="shared" si="14"/>
        <v>1</v>
      </c>
      <c r="DQ113" s="7">
        <f t="shared" si="16"/>
        <v>1</v>
      </c>
    </row>
    <row r="114" spans="1:121">
      <c r="A114" s="7" t="s">
        <v>1848</v>
      </c>
      <c r="B114" s="7">
        <v>2012</v>
      </c>
      <c r="C114" s="7" t="s">
        <v>178</v>
      </c>
      <c r="D114" s="7" t="s">
        <v>182</v>
      </c>
      <c r="E114" s="7" t="s">
        <v>193</v>
      </c>
      <c r="F114" s="7"/>
      <c r="G114" s="7">
        <f t="shared" si="10"/>
        <v>3</v>
      </c>
      <c r="H114" s="9">
        <v>1</v>
      </c>
      <c r="I114" s="7">
        <v>1</v>
      </c>
      <c r="J114" s="7"/>
      <c r="K114" s="7"/>
      <c r="L114" s="9"/>
      <c r="M114" s="7"/>
      <c r="N114" s="7"/>
      <c r="O114" s="7"/>
      <c r="P114" s="7"/>
      <c r="Q114" s="7">
        <v>0</v>
      </c>
      <c r="R114" s="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>
        <v>2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1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f t="shared" si="11"/>
        <v>3</v>
      </c>
      <c r="BD114" s="7"/>
      <c r="BE114" s="9">
        <v>1</v>
      </c>
      <c r="BF114" s="7">
        <v>2</v>
      </c>
      <c r="BG114" s="7">
        <v>1</v>
      </c>
      <c r="BH114" s="7"/>
      <c r="BI114" s="7">
        <f>SUM(S114:AK114)</f>
        <v>0</v>
      </c>
      <c r="BJ114" s="9"/>
      <c r="BK114" s="9">
        <f t="shared" si="18"/>
        <v>1</v>
      </c>
      <c r="BL114" s="7">
        <f t="shared" si="12"/>
        <v>2</v>
      </c>
      <c r="BM114" s="7">
        <f t="shared" si="17"/>
        <v>1</v>
      </c>
      <c r="BN114" s="7">
        <v>1</v>
      </c>
      <c r="BO114" s="7"/>
      <c r="BP114" s="7"/>
      <c r="BQ114" s="7"/>
      <c r="BR114" s="9"/>
      <c r="BS114" s="9"/>
      <c r="BT114" s="9"/>
      <c r="BU114" s="9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>
        <f t="shared" si="13"/>
        <v>1</v>
      </c>
      <c r="CW114" s="7">
        <f t="shared" si="15"/>
        <v>1</v>
      </c>
      <c r="CX114" s="7"/>
      <c r="CY114" s="7"/>
      <c r="CZ114" s="7">
        <v>1</v>
      </c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>
        <f t="shared" si="14"/>
        <v>1</v>
      </c>
      <c r="DQ114" s="7">
        <f t="shared" si="16"/>
        <v>1</v>
      </c>
    </row>
    <row r="115" spans="1:121">
      <c r="A115" s="7" t="s">
        <v>1103</v>
      </c>
      <c r="B115" s="7">
        <v>2016</v>
      </c>
      <c r="C115" s="7" t="s">
        <v>275</v>
      </c>
      <c r="D115" s="7" t="s">
        <v>78</v>
      </c>
      <c r="E115" s="7" t="s">
        <v>284</v>
      </c>
      <c r="F115" s="7"/>
      <c r="G115" s="7">
        <f t="shared" si="10"/>
        <v>2</v>
      </c>
      <c r="H115" s="9">
        <v>1</v>
      </c>
      <c r="I115" s="7"/>
      <c r="J115" s="7"/>
      <c r="K115" s="7">
        <v>1</v>
      </c>
      <c r="L115" s="9">
        <v>1</v>
      </c>
      <c r="M115" s="7">
        <v>8</v>
      </c>
      <c r="N115" s="7">
        <v>0</v>
      </c>
      <c r="O115" s="7">
        <v>6</v>
      </c>
      <c r="P115" s="7">
        <v>0</v>
      </c>
      <c r="Q115" s="7">
        <v>14</v>
      </c>
      <c r="R115" s="9">
        <v>1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>
        <f t="shared" si="11"/>
        <v>0</v>
      </c>
      <c r="BD115" s="7"/>
      <c r="BE115" s="9"/>
      <c r="BF115" s="7"/>
      <c r="BG115" s="7"/>
      <c r="BH115" s="7"/>
      <c r="BI115" s="7"/>
      <c r="BJ115" s="9"/>
      <c r="BK115" s="9">
        <f t="shared" si="18"/>
        <v>0</v>
      </c>
      <c r="BL115" s="7">
        <f t="shared" si="12"/>
        <v>2</v>
      </c>
      <c r="BM115" s="7">
        <f t="shared" si="17"/>
        <v>1</v>
      </c>
      <c r="BN115" s="7"/>
      <c r="BO115" s="7"/>
      <c r="BP115" s="7"/>
      <c r="BQ115" s="7"/>
      <c r="BR115" s="9"/>
      <c r="BS115" s="9"/>
      <c r="BT115" s="9"/>
      <c r="BU115" s="9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>
        <f t="shared" si="13"/>
        <v>0</v>
      </c>
      <c r="CW115" s="7">
        <f t="shared" si="15"/>
        <v>0</v>
      </c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>
        <v>1</v>
      </c>
      <c r="DJ115" s="7"/>
      <c r="DK115" s="7"/>
      <c r="DL115" s="7"/>
      <c r="DM115" s="7"/>
      <c r="DN115" s="7"/>
      <c r="DO115" s="7"/>
      <c r="DP115" s="7">
        <f t="shared" si="14"/>
        <v>1</v>
      </c>
      <c r="DQ115" s="7">
        <f t="shared" si="16"/>
        <v>1</v>
      </c>
    </row>
    <row r="116" spans="1:121">
      <c r="A116" s="7" t="s">
        <v>1849</v>
      </c>
      <c r="B116" s="7">
        <v>2018</v>
      </c>
      <c r="C116" s="7" t="s">
        <v>275</v>
      </c>
      <c r="D116" s="7" t="s">
        <v>78</v>
      </c>
      <c r="E116" s="7" t="s">
        <v>304</v>
      </c>
      <c r="F116" s="7"/>
      <c r="G116" s="7">
        <f t="shared" si="10"/>
        <v>0</v>
      </c>
      <c r="H116" s="9"/>
      <c r="I116" s="7"/>
      <c r="J116" s="7"/>
      <c r="K116" s="7"/>
      <c r="L116" s="9"/>
      <c r="M116" s="7">
        <v>0</v>
      </c>
      <c r="N116" s="7">
        <v>0</v>
      </c>
      <c r="O116" s="7">
        <v>1</v>
      </c>
      <c r="P116" s="7">
        <v>0</v>
      </c>
      <c r="Q116" s="7">
        <v>1</v>
      </c>
      <c r="R116" s="9">
        <v>1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>
        <f t="shared" si="11"/>
        <v>0</v>
      </c>
      <c r="BD116" s="7"/>
      <c r="BE116" s="9"/>
      <c r="BF116" s="7"/>
      <c r="BG116" s="7"/>
      <c r="BH116" s="7"/>
      <c r="BI116" s="7"/>
      <c r="BJ116" s="9"/>
      <c r="BK116" s="9">
        <f t="shared" si="18"/>
        <v>0</v>
      </c>
      <c r="BL116" s="7">
        <f t="shared" si="12"/>
        <v>1</v>
      </c>
      <c r="BM116" s="7">
        <f t="shared" si="17"/>
        <v>1</v>
      </c>
      <c r="BN116" s="7"/>
      <c r="BO116" s="7"/>
      <c r="BP116" s="7"/>
      <c r="BQ116" s="7"/>
      <c r="BR116" s="9"/>
      <c r="BS116" s="9"/>
      <c r="BT116" s="9"/>
      <c r="BU116" s="9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>
        <f t="shared" si="13"/>
        <v>0</v>
      </c>
      <c r="CW116" s="7">
        <f t="shared" si="15"/>
        <v>0</v>
      </c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>
        <f t="shared" si="14"/>
        <v>0</v>
      </c>
      <c r="DQ116" s="7">
        <f t="shared" si="16"/>
        <v>0</v>
      </c>
    </row>
    <row r="117" spans="1:121">
      <c r="A117" s="7" t="s">
        <v>630</v>
      </c>
      <c r="B117" s="7">
        <v>2016</v>
      </c>
      <c r="C117" s="7" t="s">
        <v>18</v>
      </c>
      <c r="D117" s="7" t="s">
        <v>18</v>
      </c>
      <c r="E117" s="7" t="s">
        <v>52</v>
      </c>
      <c r="F117" s="7" t="s">
        <v>57</v>
      </c>
      <c r="G117" s="7">
        <f t="shared" si="10"/>
        <v>3</v>
      </c>
      <c r="H117" s="9">
        <v>1</v>
      </c>
      <c r="I117" s="7"/>
      <c r="J117" s="7">
        <v>1</v>
      </c>
      <c r="K117" s="7"/>
      <c r="L117" s="9">
        <v>1</v>
      </c>
      <c r="M117" s="7">
        <v>1</v>
      </c>
      <c r="N117" s="7">
        <v>0</v>
      </c>
      <c r="O117" s="7">
        <v>0</v>
      </c>
      <c r="P117" s="7">
        <v>0</v>
      </c>
      <c r="Q117" s="7">
        <v>1</v>
      </c>
      <c r="R117" s="9">
        <v>1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>
        <f t="shared" si="11"/>
        <v>0</v>
      </c>
      <c r="BD117" s="7"/>
      <c r="BE117" s="9"/>
      <c r="BF117" s="7"/>
      <c r="BG117" s="7"/>
      <c r="BH117" s="7"/>
      <c r="BI117" s="7"/>
      <c r="BJ117" s="9"/>
      <c r="BK117" s="9">
        <f t="shared" si="18"/>
        <v>0</v>
      </c>
      <c r="BL117" s="7">
        <f t="shared" si="12"/>
        <v>2</v>
      </c>
      <c r="BM117" s="7">
        <f t="shared" si="17"/>
        <v>1</v>
      </c>
      <c r="BN117" s="7"/>
      <c r="BO117" s="7"/>
      <c r="BP117" s="7"/>
      <c r="BQ117" s="7"/>
      <c r="BR117" s="9"/>
      <c r="BS117" s="9"/>
      <c r="BT117" s="9"/>
      <c r="BU117" s="9"/>
      <c r="BV117" s="7"/>
      <c r="BW117" s="7"/>
      <c r="BX117" s="7"/>
      <c r="BY117" s="7">
        <v>1</v>
      </c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>
        <f t="shared" si="13"/>
        <v>1</v>
      </c>
      <c r="CW117" s="7">
        <f t="shared" si="15"/>
        <v>1</v>
      </c>
      <c r="CX117" s="7"/>
      <c r="CY117" s="7"/>
      <c r="CZ117" s="7"/>
      <c r="DA117" s="7"/>
      <c r="DB117" s="7"/>
      <c r="DC117" s="7"/>
      <c r="DD117" s="7"/>
      <c r="DE117" s="7"/>
      <c r="DF117" s="7"/>
      <c r="DG117" s="7">
        <v>1</v>
      </c>
      <c r="DH117" s="7"/>
      <c r="DI117" s="7">
        <v>1</v>
      </c>
      <c r="DJ117" s="7"/>
      <c r="DK117" s="7"/>
      <c r="DL117" s="7"/>
      <c r="DM117" s="7"/>
      <c r="DN117" s="7"/>
      <c r="DO117" s="7"/>
      <c r="DP117" s="7">
        <f t="shared" si="14"/>
        <v>2</v>
      </c>
      <c r="DQ117" s="7">
        <f t="shared" si="16"/>
        <v>1</v>
      </c>
    </row>
    <row r="118" spans="1:121">
      <c r="A118" s="7" t="s">
        <v>1850</v>
      </c>
      <c r="B118" s="7">
        <v>2017</v>
      </c>
      <c r="C118" s="7" t="s">
        <v>275</v>
      </c>
      <c r="D118" s="7" t="s">
        <v>279</v>
      </c>
      <c r="E118" s="7" t="s">
        <v>290</v>
      </c>
      <c r="F118" s="7" t="s">
        <v>1056</v>
      </c>
      <c r="G118" s="7">
        <f t="shared" si="10"/>
        <v>2</v>
      </c>
      <c r="H118" s="9">
        <v>1</v>
      </c>
      <c r="I118" s="7"/>
      <c r="J118" s="7"/>
      <c r="K118" s="7">
        <v>1</v>
      </c>
      <c r="L118" s="9">
        <v>1</v>
      </c>
      <c r="M118" s="7"/>
      <c r="N118" s="7"/>
      <c r="O118" s="7"/>
      <c r="P118" s="7"/>
      <c r="Q118" s="7">
        <v>0</v>
      </c>
      <c r="R118" s="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>
        <f t="shared" si="11"/>
        <v>0</v>
      </c>
      <c r="BD118" s="7"/>
      <c r="BE118" s="9"/>
      <c r="BF118" s="7"/>
      <c r="BG118" s="7"/>
      <c r="BH118" s="7"/>
      <c r="BI118" s="7"/>
      <c r="BJ118" s="9"/>
      <c r="BK118" s="9">
        <f t="shared" si="18"/>
        <v>0</v>
      </c>
      <c r="BL118" s="7">
        <f t="shared" si="12"/>
        <v>1</v>
      </c>
      <c r="BM118" s="7">
        <f t="shared" si="17"/>
        <v>1</v>
      </c>
      <c r="BN118" s="7"/>
      <c r="BO118" s="7"/>
      <c r="BP118" s="7"/>
      <c r="BQ118" s="7"/>
      <c r="BR118" s="9"/>
      <c r="BS118" s="9"/>
      <c r="BT118" s="9"/>
      <c r="BU118" s="9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>
        <f t="shared" si="13"/>
        <v>0</v>
      </c>
      <c r="CW118" s="7">
        <f t="shared" si="15"/>
        <v>0</v>
      </c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>
        <v>1</v>
      </c>
      <c r="DJ118" s="7"/>
      <c r="DK118" s="7"/>
      <c r="DL118" s="7"/>
      <c r="DM118" s="7"/>
      <c r="DN118" s="7"/>
      <c r="DO118" s="7"/>
      <c r="DP118" s="7">
        <f t="shared" si="14"/>
        <v>1</v>
      </c>
      <c r="DQ118" s="7">
        <f t="shared" si="16"/>
        <v>1</v>
      </c>
    </row>
    <row r="119" spans="1:121">
      <c r="A119" s="7" t="s">
        <v>1209</v>
      </c>
      <c r="B119" s="7">
        <v>2019</v>
      </c>
      <c r="C119" s="7" t="s">
        <v>353</v>
      </c>
      <c r="D119" s="7" t="s">
        <v>367</v>
      </c>
      <c r="E119" s="7" t="s">
        <v>387</v>
      </c>
      <c r="F119" s="7" t="s">
        <v>1208</v>
      </c>
      <c r="G119" s="7">
        <f t="shared" si="10"/>
        <v>1</v>
      </c>
      <c r="H119" s="9"/>
      <c r="I119" s="7"/>
      <c r="J119" s="7"/>
      <c r="K119" s="7"/>
      <c r="L119" s="9"/>
      <c r="M119" s="7">
        <v>2</v>
      </c>
      <c r="N119" s="7">
        <v>0</v>
      </c>
      <c r="O119" s="7">
        <v>0</v>
      </c>
      <c r="P119" s="7">
        <v>0</v>
      </c>
      <c r="Q119" s="7">
        <v>2</v>
      </c>
      <c r="R119" s="9">
        <v>1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>
        <f t="shared" si="11"/>
        <v>0</v>
      </c>
      <c r="BD119" s="7"/>
      <c r="BE119" s="9"/>
      <c r="BF119" s="7"/>
      <c r="BG119" s="7"/>
      <c r="BH119" s="7"/>
      <c r="BI119" s="7"/>
      <c r="BJ119" s="9"/>
      <c r="BK119" s="9">
        <f t="shared" si="18"/>
        <v>0</v>
      </c>
      <c r="BL119" s="7">
        <f t="shared" si="12"/>
        <v>1</v>
      </c>
      <c r="BM119" s="7">
        <f t="shared" si="17"/>
        <v>1</v>
      </c>
      <c r="BN119" s="7"/>
      <c r="BO119" s="7"/>
      <c r="BP119" s="7"/>
      <c r="BQ119" s="7"/>
      <c r="BR119" s="9"/>
      <c r="BS119" s="9"/>
      <c r="BT119" s="9"/>
      <c r="BU119" s="9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>
        <f t="shared" si="13"/>
        <v>0</v>
      </c>
      <c r="CW119" s="7">
        <f t="shared" si="15"/>
        <v>0</v>
      </c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>
        <v>1</v>
      </c>
      <c r="DK119" s="7"/>
      <c r="DL119" s="7"/>
      <c r="DM119" s="7"/>
      <c r="DN119" s="7"/>
      <c r="DO119" s="7"/>
      <c r="DP119" s="7">
        <f t="shared" si="14"/>
        <v>1</v>
      </c>
      <c r="DQ119" s="7">
        <f t="shared" si="16"/>
        <v>1</v>
      </c>
    </row>
    <row r="120" spans="1:121">
      <c r="A120" s="7" t="s">
        <v>1851</v>
      </c>
      <c r="B120" s="7">
        <v>2012</v>
      </c>
      <c r="C120" s="7" t="s">
        <v>353</v>
      </c>
      <c r="D120" s="7" t="s">
        <v>354</v>
      </c>
      <c r="E120" s="7" t="s">
        <v>355</v>
      </c>
      <c r="F120" s="7"/>
      <c r="G120" s="7">
        <f t="shared" si="10"/>
        <v>2</v>
      </c>
      <c r="H120" s="9">
        <v>1</v>
      </c>
      <c r="I120" s="7">
        <v>1</v>
      </c>
      <c r="J120" s="7"/>
      <c r="K120" s="7"/>
      <c r="L120" s="9"/>
      <c r="M120" s="7">
        <v>0</v>
      </c>
      <c r="N120" s="7">
        <v>0</v>
      </c>
      <c r="O120" s="7">
        <v>2</v>
      </c>
      <c r="P120" s="7">
        <v>0</v>
      </c>
      <c r="Q120" s="7">
        <v>2</v>
      </c>
      <c r="R120" s="9">
        <v>1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>
        <f t="shared" si="11"/>
        <v>0</v>
      </c>
      <c r="BD120" s="7"/>
      <c r="BE120" s="9"/>
      <c r="BF120" s="7"/>
      <c r="BG120" s="7"/>
      <c r="BH120" s="7"/>
      <c r="BI120" s="7"/>
      <c r="BJ120" s="9"/>
      <c r="BK120" s="9">
        <f t="shared" si="18"/>
        <v>0</v>
      </c>
      <c r="BL120" s="7">
        <f t="shared" si="12"/>
        <v>2</v>
      </c>
      <c r="BM120" s="7">
        <f t="shared" si="17"/>
        <v>1</v>
      </c>
      <c r="BN120" s="7"/>
      <c r="BO120" s="7"/>
      <c r="BP120" s="7"/>
      <c r="BQ120" s="7"/>
      <c r="BR120" s="9"/>
      <c r="BS120" s="9"/>
      <c r="BT120" s="9"/>
      <c r="BU120" s="9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>
        <f t="shared" si="13"/>
        <v>0</v>
      </c>
      <c r="CW120" s="7">
        <f t="shared" si="15"/>
        <v>0</v>
      </c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>
        <v>1</v>
      </c>
      <c r="DK120" s="7"/>
      <c r="DL120" s="7"/>
      <c r="DM120" s="7"/>
      <c r="DN120" s="7"/>
      <c r="DO120" s="7"/>
      <c r="DP120" s="7">
        <f t="shared" si="14"/>
        <v>1</v>
      </c>
      <c r="DQ120" s="7">
        <f t="shared" si="16"/>
        <v>1</v>
      </c>
    </row>
    <row r="121" spans="1:121">
      <c r="A121" s="7" t="s">
        <v>1852</v>
      </c>
      <c r="B121" s="7">
        <v>2016</v>
      </c>
      <c r="C121" s="7" t="s">
        <v>353</v>
      </c>
      <c r="D121" s="7" t="s">
        <v>359</v>
      </c>
      <c r="E121" s="7" t="s">
        <v>362</v>
      </c>
      <c r="F121" s="7"/>
      <c r="G121" s="7">
        <f t="shared" si="10"/>
        <v>1</v>
      </c>
      <c r="H121" s="9"/>
      <c r="I121" s="7"/>
      <c r="J121" s="7"/>
      <c r="K121" s="7"/>
      <c r="L121" s="9"/>
      <c r="M121" s="7">
        <v>1</v>
      </c>
      <c r="N121" s="7">
        <v>0</v>
      </c>
      <c r="O121" s="7">
        <v>0</v>
      </c>
      <c r="P121" s="7">
        <v>0</v>
      </c>
      <c r="Q121" s="7">
        <v>1</v>
      </c>
      <c r="R121" s="9">
        <v>1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>
        <f t="shared" si="11"/>
        <v>0</v>
      </c>
      <c r="BD121" s="7"/>
      <c r="BE121" s="9"/>
      <c r="BF121" s="7"/>
      <c r="BG121" s="7"/>
      <c r="BH121" s="7"/>
      <c r="BI121" s="7"/>
      <c r="BJ121" s="9"/>
      <c r="BK121" s="9">
        <f t="shared" si="18"/>
        <v>0</v>
      </c>
      <c r="BL121" s="7">
        <f t="shared" si="12"/>
        <v>1</v>
      </c>
      <c r="BM121" s="7">
        <f t="shared" si="17"/>
        <v>1</v>
      </c>
      <c r="BN121" s="7"/>
      <c r="BO121" s="7"/>
      <c r="BP121" s="7"/>
      <c r="BQ121" s="7"/>
      <c r="BR121" s="9"/>
      <c r="BS121" s="9"/>
      <c r="BT121" s="9"/>
      <c r="BU121" s="9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>
        <f t="shared" si="13"/>
        <v>0</v>
      </c>
      <c r="CW121" s="7">
        <f t="shared" si="15"/>
        <v>0</v>
      </c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>
        <v>1</v>
      </c>
      <c r="DK121" s="7"/>
      <c r="DL121" s="7"/>
      <c r="DM121" s="7"/>
      <c r="DN121" s="7"/>
      <c r="DO121" s="7"/>
      <c r="DP121" s="7">
        <f t="shared" si="14"/>
        <v>1</v>
      </c>
      <c r="DQ121" s="7">
        <f t="shared" si="16"/>
        <v>1</v>
      </c>
    </row>
    <row r="122" spans="1:121">
      <c r="A122" s="7" t="s">
        <v>689</v>
      </c>
      <c r="B122" s="7">
        <v>2016</v>
      </c>
      <c r="C122" s="7" t="s">
        <v>60</v>
      </c>
      <c r="D122" s="7" t="s">
        <v>61</v>
      </c>
      <c r="E122" s="7" t="s">
        <v>117</v>
      </c>
      <c r="F122" s="7" t="s">
        <v>118</v>
      </c>
      <c r="G122" s="7">
        <f t="shared" si="10"/>
        <v>1</v>
      </c>
      <c r="H122" s="9"/>
      <c r="I122" s="7"/>
      <c r="J122" s="7"/>
      <c r="K122" s="7"/>
      <c r="L122" s="9"/>
      <c r="M122" s="7">
        <v>4</v>
      </c>
      <c r="N122" s="7">
        <v>0</v>
      </c>
      <c r="O122" s="7">
        <v>0</v>
      </c>
      <c r="P122" s="7">
        <v>0</v>
      </c>
      <c r="Q122" s="7">
        <v>4</v>
      </c>
      <c r="R122" s="9">
        <v>1</v>
      </c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>
        <f t="shared" si="11"/>
        <v>0</v>
      </c>
      <c r="BD122" s="7"/>
      <c r="BE122" s="9"/>
      <c r="BF122" s="7"/>
      <c r="BG122" s="7"/>
      <c r="BH122" s="7"/>
      <c r="BI122" s="7"/>
      <c r="BJ122" s="9"/>
      <c r="BK122" s="9">
        <f t="shared" si="18"/>
        <v>0</v>
      </c>
      <c r="BL122" s="7">
        <f t="shared" si="12"/>
        <v>1</v>
      </c>
      <c r="BM122" s="7">
        <f t="shared" si="17"/>
        <v>1</v>
      </c>
      <c r="BN122" s="7"/>
      <c r="BO122" s="7"/>
      <c r="BP122" s="7"/>
      <c r="BQ122" s="7"/>
      <c r="BR122" s="9"/>
      <c r="BS122" s="9"/>
      <c r="BT122" s="9"/>
      <c r="BU122" s="9"/>
      <c r="BV122" s="7"/>
      <c r="BW122" s="7"/>
      <c r="BX122" s="7"/>
      <c r="BY122" s="7"/>
      <c r="BZ122" s="7"/>
      <c r="CA122" s="7"/>
      <c r="CB122" s="7">
        <v>4</v>
      </c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>
        <f t="shared" si="13"/>
        <v>4</v>
      </c>
      <c r="CW122" s="7">
        <f t="shared" si="15"/>
        <v>1</v>
      </c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>
        <f t="shared" si="14"/>
        <v>0</v>
      </c>
      <c r="DQ122" s="7">
        <f t="shared" si="16"/>
        <v>0</v>
      </c>
    </row>
    <row r="123" spans="1:121">
      <c r="A123" s="7" t="s">
        <v>810</v>
      </c>
      <c r="B123" s="7">
        <v>2016</v>
      </c>
      <c r="C123" s="7" t="s">
        <v>137</v>
      </c>
      <c r="D123" s="7" t="s">
        <v>137</v>
      </c>
      <c r="E123" s="7" t="s">
        <v>137</v>
      </c>
      <c r="F123" s="7"/>
      <c r="G123" s="7">
        <f t="shared" si="10"/>
        <v>0</v>
      </c>
      <c r="H123" s="9"/>
      <c r="I123" s="7"/>
      <c r="J123" s="7"/>
      <c r="K123" s="7"/>
      <c r="L123" s="9"/>
      <c r="M123" s="7"/>
      <c r="N123" s="7"/>
      <c r="O123" s="7"/>
      <c r="P123" s="7"/>
      <c r="Q123" s="7">
        <v>0</v>
      </c>
      <c r="R123" s="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>
        <f t="shared" si="11"/>
        <v>0</v>
      </c>
      <c r="BD123" s="7"/>
      <c r="BE123" s="9"/>
      <c r="BF123" s="7"/>
      <c r="BG123" s="7"/>
      <c r="BH123" s="7"/>
      <c r="BI123" s="7"/>
      <c r="BJ123" s="9"/>
      <c r="BK123" s="9">
        <f t="shared" si="18"/>
        <v>0</v>
      </c>
      <c r="BL123" s="7">
        <f t="shared" si="12"/>
        <v>0</v>
      </c>
      <c r="BM123" s="7">
        <f t="shared" si="17"/>
        <v>0</v>
      </c>
      <c r="BN123" s="7"/>
      <c r="BO123" s="7"/>
      <c r="BP123" s="7"/>
      <c r="BQ123" s="7"/>
      <c r="BR123" s="9"/>
      <c r="BS123" s="9"/>
      <c r="BT123" s="9"/>
      <c r="BU123" s="9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>
        <f t="shared" si="13"/>
        <v>0</v>
      </c>
      <c r="CW123" s="7">
        <f t="shared" si="15"/>
        <v>0</v>
      </c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>
        <f t="shared" si="14"/>
        <v>0</v>
      </c>
      <c r="DQ123" s="7">
        <f t="shared" si="16"/>
        <v>0</v>
      </c>
    </row>
    <row r="124" spans="1:121">
      <c r="A124" s="7" t="s">
        <v>1853</v>
      </c>
      <c r="B124" s="7">
        <v>2020</v>
      </c>
      <c r="C124" s="7" t="s">
        <v>60</v>
      </c>
      <c r="D124" s="7" t="s">
        <v>69</v>
      </c>
      <c r="E124" s="7" t="s">
        <v>1638</v>
      </c>
      <c r="F124" s="7"/>
      <c r="G124" s="7">
        <f t="shared" si="10"/>
        <v>1</v>
      </c>
      <c r="H124" s="9"/>
      <c r="I124" s="7"/>
      <c r="J124" s="7"/>
      <c r="K124" s="7"/>
      <c r="L124" s="9"/>
      <c r="M124" s="7">
        <v>1</v>
      </c>
      <c r="N124" s="7"/>
      <c r="O124" s="7"/>
      <c r="P124" s="7"/>
      <c r="Q124" s="7">
        <v>1</v>
      </c>
      <c r="R124" s="9">
        <v>1</v>
      </c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>
        <f t="shared" si="11"/>
        <v>0</v>
      </c>
      <c r="BD124" s="7"/>
      <c r="BE124" s="9"/>
      <c r="BF124" s="7"/>
      <c r="BG124" s="7"/>
      <c r="BH124" s="7"/>
      <c r="BI124" s="7"/>
      <c r="BJ124" s="9"/>
      <c r="BK124" s="9">
        <f t="shared" si="18"/>
        <v>0</v>
      </c>
      <c r="BL124" s="7">
        <f t="shared" si="12"/>
        <v>1</v>
      </c>
      <c r="BM124" s="7">
        <f t="shared" si="17"/>
        <v>1</v>
      </c>
      <c r="BN124" s="7"/>
      <c r="BO124" s="7"/>
      <c r="BP124" s="7"/>
      <c r="BQ124" s="7"/>
      <c r="BR124" s="9"/>
      <c r="BS124" s="9"/>
      <c r="BT124" s="9"/>
      <c r="BU124" s="9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>
        <v>1</v>
      </c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>
        <f t="shared" si="13"/>
        <v>1</v>
      </c>
      <c r="CW124" s="7">
        <f t="shared" si="15"/>
        <v>1</v>
      </c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>
        <f t="shared" si="14"/>
        <v>0</v>
      </c>
      <c r="DQ124" s="7">
        <f t="shared" si="16"/>
        <v>0</v>
      </c>
    </row>
    <row r="125" spans="1:121">
      <c r="A125" s="7" t="s">
        <v>1854</v>
      </c>
      <c r="B125" s="7">
        <v>2017</v>
      </c>
      <c r="C125" s="7" t="s">
        <v>307</v>
      </c>
      <c r="D125" s="7" t="s">
        <v>312</v>
      </c>
      <c r="E125" s="7" t="s">
        <v>307</v>
      </c>
      <c r="F125" s="7" t="s">
        <v>325</v>
      </c>
      <c r="G125" s="7">
        <f t="shared" si="10"/>
        <v>2</v>
      </c>
      <c r="H125" s="9">
        <v>1</v>
      </c>
      <c r="I125" s="7">
        <v>1</v>
      </c>
      <c r="J125" s="7"/>
      <c r="K125" s="7"/>
      <c r="L125" s="9"/>
      <c r="M125" s="7">
        <v>2</v>
      </c>
      <c r="N125" s="7">
        <v>0</v>
      </c>
      <c r="O125" s="7">
        <v>0</v>
      </c>
      <c r="P125" s="7">
        <v>0</v>
      </c>
      <c r="Q125" s="7">
        <v>2</v>
      </c>
      <c r="R125" s="9">
        <v>1</v>
      </c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>
        <f t="shared" si="11"/>
        <v>0</v>
      </c>
      <c r="BD125" s="7"/>
      <c r="BE125" s="9"/>
      <c r="BF125" s="7"/>
      <c r="BG125" s="7"/>
      <c r="BH125" s="7"/>
      <c r="BI125" s="7"/>
      <c r="BJ125" s="9"/>
      <c r="BK125" s="9">
        <f t="shared" si="18"/>
        <v>0</v>
      </c>
      <c r="BL125" s="7">
        <f t="shared" si="12"/>
        <v>2</v>
      </c>
      <c r="BM125" s="7">
        <f t="shared" si="17"/>
        <v>1</v>
      </c>
      <c r="BN125" s="7"/>
      <c r="BO125" s="7"/>
      <c r="BP125" s="7"/>
      <c r="BQ125" s="7"/>
      <c r="BR125" s="9"/>
      <c r="BS125" s="9"/>
      <c r="BT125" s="9"/>
      <c r="BU125" s="9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>
        <v>2</v>
      </c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>
        <f t="shared" si="13"/>
        <v>2</v>
      </c>
      <c r="CW125" s="7">
        <f t="shared" si="15"/>
        <v>1</v>
      </c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>
        <f t="shared" si="14"/>
        <v>0</v>
      </c>
      <c r="DQ125" s="7">
        <f t="shared" si="16"/>
        <v>0</v>
      </c>
    </row>
    <row r="126" spans="1:121">
      <c r="A126" s="7" t="s">
        <v>917</v>
      </c>
      <c r="B126" s="7">
        <v>2018</v>
      </c>
      <c r="C126" s="7" t="s">
        <v>178</v>
      </c>
      <c r="D126" s="7" t="s">
        <v>194</v>
      </c>
      <c r="E126" s="7" t="s">
        <v>210</v>
      </c>
      <c r="F126" s="7" t="s">
        <v>488</v>
      </c>
      <c r="G126" s="7">
        <f t="shared" si="10"/>
        <v>1</v>
      </c>
      <c r="H126" s="9"/>
      <c r="I126" s="7"/>
      <c r="J126" s="7"/>
      <c r="K126" s="7"/>
      <c r="L126" s="9"/>
      <c r="M126" s="7"/>
      <c r="N126" s="7"/>
      <c r="O126" s="7"/>
      <c r="P126" s="7"/>
      <c r="Q126" s="7">
        <v>0</v>
      </c>
      <c r="R126" s="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>
        <f t="shared" si="11"/>
        <v>0</v>
      </c>
      <c r="BD126" s="7"/>
      <c r="BE126" s="9"/>
      <c r="BF126" s="7"/>
      <c r="BG126" s="7"/>
      <c r="BH126" s="7"/>
      <c r="BI126" s="7"/>
      <c r="BJ126" s="9"/>
      <c r="BK126" s="9">
        <f t="shared" si="18"/>
        <v>0</v>
      </c>
      <c r="BL126" s="7">
        <f t="shared" si="12"/>
        <v>0</v>
      </c>
      <c r="BM126" s="7">
        <f t="shared" si="17"/>
        <v>0</v>
      </c>
      <c r="BN126" s="7"/>
      <c r="BO126" s="7"/>
      <c r="BP126" s="7"/>
      <c r="BQ126" s="7"/>
      <c r="BR126" s="9"/>
      <c r="BS126" s="9"/>
      <c r="BT126" s="9"/>
      <c r="BU126" s="9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>
        <f t="shared" si="13"/>
        <v>0</v>
      </c>
      <c r="CW126" s="7">
        <f t="shared" si="15"/>
        <v>0</v>
      </c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>
        <v>1</v>
      </c>
      <c r="DJ126" s="7"/>
      <c r="DK126" s="7">
        <v>1</v>
      </c>
      <c r="DL126" s="7"/>
      <c r="DM126" s="7"/>
      <c r="DN126" s="7"/>
      <c r="DO126" s="7"/>
      <c r="DP126" s="7">
        <f t="shared" si="14"/>
        <v>2</v>
      </c>
      <c r="DQ126" s="7">
        <f t="shared" si="16"/>
        <v>1</v>
      </c>
    </row>
    <row r="127" spans="1:121">
      <c r="A127" s="7" t="s">
        <v>673</v>
      </c>
      <c r="B127" s="7">
        <v>2017</v>
      </c>
      <c r="C127" s="7" t="s">
        <v>60</v>
      </c>
      <c r="D127" s="7" t="s">
        <v>64</v>
      </c>
      <c r="E127" s="7" t="s">
        <v>101</v>
      </c>
      <c r="F127" s="7"/>
      <c r="G127" s="7">
        <f t="shared" si="10"/>
        <v>2</v>
      </c>
      <c r="H127" s="9">
        <v>1</v>
      </c>
      <c r="I127" s="7"/>
      <c r="J127" s="7"/>
      <c r="K127" s="7">
        <v>1</v>
      </c>
      <c r="L127" s="9">
        <v>1</v>
      </c>
      <c r="M127" s="7">
        <v>1</v>
      </c>
      <c r="N127" s="7">
        <v>0</v>
      </c>
      <c r="O127" s="7">
        <v>0</v>
      </c>
      <c r="P127" s="7">
        <v>0</v>
      </c>
      <c r="Q127" s="7">
        <v>1</v>
      </c>
      <c r="R127" s="9">
        <v>1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>
        <f t="shared" si="11"/>
        <v>0</v>
      </c>
      <c r="BD127" s="7"/>
      <c r="BE127" s="9"/>
      <c r="BF127" s="7"/>
      <c r="BG127" s="7"/>
      <c r="BH127" s="7"/>
      <c r="BI127" s="7"/>
      <c r="BJ127" s="9"/>
      <c r="BK127" s="9">
        <f t="shared" si="18"/>
        <v>0</v>
      </c>
      <c r="BL127" s="7">
        <f t="shared" si="12"/>
        <v>2</v>
      </c>
      <c r="BM127" s="7">
        <f t="shared" si="17"/>
        <v>1</v>
      </c>
      <c r="BN127" s="7"/>
      <c r="BO127" s="7"/>
      <c r="BP127" s="7"/>
      <c r="BQ127" s="7"/>
      <c r="BR127" s="9"/>
      <c r="BS127" s="9"/>
      <c r="BT127" s="9"/>
      <c r="BU127" s="9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>
        <f t="shared" si="13"/>
        <v>0</v>
      </c>
      <c r="CW127" s="7">
        <f t="shared" si="15"/>
        <v>0</v>
      </c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>
        <v>1</v>
      </c>
      <c r="DJ127" s="7"/>
      <c r="DK127" s="7"/>
      <c r="DL127" s="7"/>
      <c r="DM127" s="7"/>
      <c r="DN127" s="7"/>
      <c r="DO127" s="7"/>
      <c r="DP127" s="7">
        <f t="shared" si="14"/>
        <v>1</v>
      </c>
      <c r="DQ127" s="7">
        <f t="shared" si="16"/>
        <v>1</v>
      </c>
    </row>
    <row r="128" spans="1:121">
      <c r="A128" s="7" t="s">
        <v>880</v>
      </c>
      <c r="B128" s="7">
        <v>2018</v>
      </c>
      <c r="C128" s="7" t="s">
        <v>155</v>
      </c>
      <c r="D128" s="7" t="s">
        <v>156</v>
      </c>
      <c r="E128" s="7" t="s">
        <v>847</v>
      </c>
      <c r="F128" s="7"/>
      <c r="G128" s="7">
        <f t="shared" si="10"/>
        <v>1</v>
      </c>
      <c r="H128" s="9"/>
      <c r="I128" s="7"/>
      <c r="J128" s="7"/>
      <c r="K128" s="7"/>
      <c r="L128" s="9"/>
      <c r="M128" s="7"/>
      <c r="N128" s="7"/>
      <c r="O128" s="7"/>
      <c r="P128" s="7"/>
      <c r="Q128" s="7">
        <v>0</v>
      </c>
      <c r="R128" s="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>
        <f t="shared" si="11"/>
        <v>0</v>
      </c>
      <c r="BD128" s="7"/>
      <c r="BE128" s="9"/>
      <c r="BF128" s="7"/>
      <c r="BG128" s="7"/>
      <c r="BH128" s="7"/>
      <c r="BI128" s="7"/>
      <c r="BJ128" s="9"/>
      <c r="BK128" s="9">
        <f t="shared" si="18"/>
        <v>0</v>
      </c>
      <c r="BL128" s="7">
        <f t="shared" si="12"/>
        <v>0</v>
      </c>
      <c r="BM128" s="7">
        <f t="shared" si="17"/>
        <v>0</v>
      </c>
      <c r="BN128" s="7"/>
      <c r="BO128" s="7"/>
      <c r="BP128" s="7"/>
      <c r="BQ128" s="7"/>
      <c r="BR128" s="9"/>
      <c r="BS128" s="9"/>
      <c r="BT128" s="9"/>
      <c r="BU128" s="9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>
        <f t="shared" si="13"/>
        <v>0</v>
      </c>
      <c r="CW128" s="7">
        <f t="shared" si="15"/>
        <v>0</v>
      </c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>
        <v>1</v>
      </c>
      <c r="DJ128" s="7"/>
      <c r="DK128" s="7"/>
      <c r="DL128" s="7"/>
      <c r="DM128" s="7"/>
      <c r="DN128" s="7"/>
      <c r="DO128" s="7"/>
      <c r="DP128" s="7">
        <f t="shared" si="14"/>
        <v>1</v>
      </c>
      <c r="DQ128" s="7">
        <f t="shared" si="16"/>
        <v>1</v>
      </c>
    </row>
    <row r="129" spans="1:121">
      <c r="A129" s="7" t="s">
        <v>1113</v>
      </c>
      <c r="B129" s="7">
        <v>2017</v>
      </c>
      <c r="C129" s="7" t="s">
        <v>275</v>
      </c>
      <c r="D129" s="7" t="s">
        <v>78</v>
      </c>
      <c r="E129" s="7" t="s">
        <v>285</v>
      </c>
      <c r="F129" s="7" t="s">
        <v>1112</v>
      </c>
      <c r="G129" s="7">
        <f t="shared" si="10"/>
        <v>2</v>
      </c>
      <c r="H129" s="9">
        <v>1</v>
      </c>
      <c r="I129" s="7"/>
      <c r="J129" s="7"/>
      <c r="K129" s="7">
        <v>1</v>
      </c>
      <c r="L129" s="9">
        <v>1</v>
      </c>
      <c r="M129" s="7">
        <v>1</v>
      </c>
      <c r="N129" s="7">
        <v>0</v>
      </c>
      <c r="O129" s="7">
        <v>0</v>
      </c>
      <c r="P129" s="7">
        <v>0</v>
      </c>
      <c r="Q129" s="7">
        <v>1</v>
      </c>
      <c r="R129" s="9">
        <v>1</v>
      </c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>
        <f t="shared" si="11"/>
        <v>0</v>
      </c>
      <c r="BD129" s="7"/>
      <c r="BE129" s="9"/>
      <c r="BF129" s="7"/>
      <c r="BG129" s="7"/>
      <c r="BH129" s="7"/>
      <c r="BI129" s="7"/>
      <c r="BJ129" s="9"/>
      <c r="BK129" s="9">
        <f t="shared" si="18"/>
        <v>0</v>
      </c>
      <c r="BL129" s="7">
        <f t="shared" si="12"/>
        <v>2</v>
      </c>
      <c r="BM129" s="7">
        <f t="shared" si="17"/>
        <v>1</v>
      </c>
      <c r="BN129" s="7"/>
      <c r="BO129" s="7"/>
      <c r="BP129" s="7"/>
      <c r="BQ129" s="7"/>
      <c r="BR129" s="9"/>
      <c r="BS129" s="9"/>
      <c r="BT129" s="9"/>
      <c r="BU129" s="9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>
        <f t="shared" si="13"/>
        <v>0</v>
      </c>
      <c r="CW129" s="7">
        <f t="shared" si="15"/>
        <v>0</v>
      </c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>
        <v>1</v>
      </c>
      <c r="DJ129" s="7"/>
      <c r="DK129" s="7"/>
      <c r="DL129" s="7"/>
      <c r="DM129" s="7"/>
      <c r="DN129" s="7"/>
      <c r="DO129" s="7"/>
      <c r="DP129" s="7">
        <f t="shared" si="14"/>
        <v>1</v>
      </c>
      <c r="DQ129" s="7">
        <f t="shared" si="16"/>
        <v>1</v>
      </c>
    </row>
    <row r="130" spans="1:121">
      <c r="A130" s="7" t="s">
        <v>1855</v>
      </c>
      <c r="B130" s="7">
        <v>2018</v>
      </c>
      <c r="C130" s="7" t="s">
        <v>275</v>
      </c>
      <c r="D130" s="7" t="s">
        <v>78</v>
      </c>
      <c r="E130" s="7" t="s">
        <v>82</v>
      </c>
      <c r="F130" s="7"/>
      <c r="G130" s="7">
        <f t="shared" ref="G130:G193" si="19">H130+DQ130+CW130</f>
        <v>2</v>
      </c>
      <c r="H130" s="9">
        <v>1</v>
      </c>
      <c r="I130" s="7"/>
      <c r="J130" s="7"/>
      <c r="K130" s="7">
        <v>1</v>
      </c>
      <c r="L130" s="9">
        <v>1</v>
      </c>
      <c r="M130" s="7"/>
      <c r="N130" s="7"/>
      <c r="O130" s="7"/>
      <c r="P130" s="7"/>
      <c r="Q130" s="7">
        <v>0</v>
      </c>
      <c r="R130" s="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>
        <f t="shared" ref="BC130:BC193" si="20">SUM(AL130:BB130)</f>
        <v>0</v>
      </c>
      <c r="BD130" s="7"/>
      <c r="BE130" s="9"/>
      <c r="BF130" s="7"/>
      <c r="BG130" s="7"/>
      <c r="BH130" s="7"/>
      <c r="BI130" s="7"/>
      <c r="BJ130" s="9"/>
      <c r="BK130" s="9">
        <f t="shared" si="18"/>
        <v>0</v>
      </c>
      <c r="BL130" s="7">
        <f t="shared" ref="BL130:BL193" si="21">SUM(BK130+H130+R130)</f>
        <v>1</v>
      </c>
      <c r="BM130" s="7">
        <f t="shared" si="17"/>
        <v>1</v>
      </c>
      <c r="BN130" s="7"/>
      <c r="BO130" s="7"/>
      <c r="BP130" s="7"/>
      <c r="BQ130" s="7"/>
      <c r="BR130" s="9"/>
      <c r="BS130" s="9"/>
      <c r="BT130" s="9"/>
      <c r="BU130" s="9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>
        <f t="shared" ref="CV130:CV193" si="22">SUM(BN130:CU130)</f>
        <v>0</v>
      </c>
      <c r="CW130" s="7">
        <f t="shared" si="15"/>
        <v>0</v>
      </c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>
        <v>1</v>
      </c>
      <c r="DJ130" s="7"/>
      <c r="DK130" s="7"/>
      <c r="DL130" s="7"/>
      <c r="DM130" s="7"/>
      <c r="DN130" s="7"/>
      <c r="DO130" s="7"/>
      <c r="DP130" s="7">
        <f t="shared" ref="DP130:DP193" si="23">SUM(CX130:DO130)</f>
        <v>1</v>
      </c>
      <c r="DQ130" s="7">
        <f t="shared" si="16"/>
        <v>1</v>
      </c>
    </row>
    <row r="131" spans="1:121">
      <c r="A131" s="7" t="s">
        <v>1856</v>
      </c>
      <c r="B131" s="7">
        <v>2021</v>
      </c>
      <c r="C131" s="7" t="s">
        <v>60</v>
      </c>
      <c r="D131" s="7" t="s">
        <v>69</v>
      </c>
      <c r="E131" s="7" t="s">
        <v>1638</v>
      </c>
      <c r="F131" s="7"/>
      <c r="G131" s="7">
        <f t="shared" si="19"/>
        <v>0</v>
      </c>
      <c r="H131" s="9"/>
      <c r="I131" s="7"/>
      <c r="J131" s="7"/>
      <c r="K131" s="7"/>
      <c r="L131" s="9"/>
      <c r="M131" s="7"/>
      <c r="N131" s="7"/>
      <c r="O131" s="7"/>
      <c r="P131" s="7"/>
      <c r="Q131" s="7">
        <v>0</v>
      </c>
      <c r="R131" s="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>
        <f t="shared" si="20"/>
        <v>0</v>
      </c>
      <c r="BD131" s="7"/>
      <c r="BE131" s="9"/>
      <c r="BF131" s="7"/>
      <c r="BG131" s="7"/>
      <c r="BH131" s="7"/>
      <c r="BI131" s="7"/>
      <c r="BJ131" s="9"/>
      <c r="BK131" s="9">
        <f t="shared" si="18"/>
        <v>0</v>
      </c>
      <c r="BL131" s="7">
        <f t="shared" si="21"/>
        <v>0</v>
      </c>
      <c r="BM131" s="7">
        <f t="shared" si="17"/>
        <v>0</v>
      </c>
      <c r="BN131" s="7"/>
      <c r="BO131" s="7"/>
      <c r="BP131" s="7"/>
      <c r="BQ131" s="7"/>
      <c r="BR131" s="9"/>
      <c r="BS131" s="9"/>
      <c r="BT131" s="9"/>
      <c r="BU131" s="9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>
        <f t="shared" si="22"/>
        <v>0</v>
      </c>
      <c r="CW131" s="7">
        <f t="shared" ref="CW131:CW194" si="24">IF(CV131&gt;0,1,0)</f>
        <v>0</v>
      </c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>
        <f t="shared" si="23"/>
        <v>0</v>
      </c>
      <c r="DQ131" s="7">
        <f t="shared" ref="DQ131:DQ194" si="25">IF(DP131 &gt; 0, 1,0)</f>
        <v>0</v>
      </c>
    </row>
    <row r="132" spans="1:121">
      <c r="A132" s="7" t="s">
        <v>1134</v>
      </c>
      <c r="B132" s="7">
        <v>2012</v>
      </c>
      <c r="C132" s="7" t="s">
        <v>307</v>
      </c>
      <c r="D132" s="7" t="s">
        <v>312</v>
      </c>
      <c r="E132" s="7" t="s">
        <v>326</v>
      </c>
      <c r="F132" s="7" t="s">
        <v>327</v>
      </c>
      <c r="G132" s="7">
        <f t="shared" si="19"/>
        <v>3</v>
      </c>
      <c r="H132" s="9">
        <v>1</v>
      </c>
      <c r="I132" s="7">
        <v>1</v>
      </c>
      <c r="J132" s="7"/>
      <c r="K132" s="7"/>
      <c r="L132" s="9"/>
      <c r="M132" s="7">
        <v>2</v>
      </c>
      <c r="N132" s="7">
        <v>0</v>
      </c>
      <c r="O132" s="7">
        <v>2</v>
      </c>
      <c r="P132" s="7">
        <v>0</v>
      </c>
      <c r="Q132" s="7">
        <v>4</v>
      </c>
      <c r="R132" s="9">
        <v>1</v>
      </c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>
        <f t="shared" si="20"/>
        <v>0</v>
      </c>
      <c r="BD132" s="7"/>
      <c r="BE132" s="9"/>
      <c r="BF132" s="7"/>
      <c r="BG132" s="7"/>
      <c r="BH132" s="7"/>
      <c r="BI132" s="7"/>
      <c r="BJ132" s="9"/>
      <c r="BK132" s="9">
        <f t="shared" si="18"/>
        <v>0</v>
      </c>
      <c r="BL132" s="7">
        <f t="shared" si="21"/>
        <v>2</v>
      </c>
      <c r="BM132" s="7">
        <f t="shared" ref="BM132:BM195" si="26">IF(BL132&gt;0,1,0)</f>
        <v>1</v>
      </c>
      <c r="BN132" s="7">
        <v>2</v>
      </c>
      <c r="BO132" s="7"/>
      <c r="BP132" s="7"/>
      <c r="BQ132" s="7"/>
      <c r="BR132" s="9"/>
      <c r="BS132" s="9"/>
      <c r="BT132" s="9"/>
      <c r="BU132" s="9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>
        <f t="shared" si="22"/>
        <v>2</v>
      </c>
      <c r="CW132" s="7">
        <f t="shared" si="24"/>
        <v>1</v>
      </c>
      <c r="CX132" s="7"/>
      <c r="CY132" s="7"/>
      <c r="CZ132" s="7"/>
      <c r="DA132" s="7"/>
      <c r="DB132" s="7"/>
      <c r="DC132" s="7">
        <v>1</v>
      </c>
      <c r="DD132" s="7"/>
      <c r="DE132" s="7"/>
      <c r="DF132" s="7"/>
      <c r="DG132" s="7"/>
      <c r="DH132" s="7"/>
      <c r="DI132" s="7">
        <v>1</v>
      </c>
      <c r="DJ132" s="7"/>
      <c r="DK132" s="7"/>
      <c r="DL132" s="7"/>
      <c r="DM132" s="7"/>
      <c r="DN132" s="7"/>
      <c r="DO132" s="7"/>
      <c r="DP132" s="7">
        <f t="shared" si="23"/>
        <v>2</v>
      </c>
      <c r="DQ132" s="7">
        <f t="shared" si="25"/>
        <v>1</v>
      </c>
    </row>
    <row r="133" spans="1:121">
      <c r="A133" s="7" t="s">
        <v>1857</v>
      </c>
      <c r="B133" s="7">
        <v>2010</v>
      </c>
      <c r="C133" s="7" t="s">
        <v>353</v>
      </c>
      <c r="D133" s="7" t="s">
        <v>372</v>
      </c>
      <c r="E133" s="7" t="s">
        <v>372</v>
      </c>
      <c r="F133" s="7" t="s">
        <v>373</v>
      </c>
      <c r="G133" s="7">
        <f t="shared" si="19"/>
        <v>2</v>
      </c>
      <c r="H133" s="9">
        <v>1</v>
      </c>
      <c r="I133" s="7"/>
      <c r="J133" s="7"/>
      <c r="K133" s="7">
        <v>1</v>
      </c>
      <c r="L133" s="9">
        <v>1</v>
      </c>
      <c r="M133" s="7">
        <v>1</v>
      </c>
      <c r="N133" s="7">
        <v>0</v>
      </c>
      <c r="O133" s="7">
        <v>0</v>
      </c>
      <c r="P133" s="7">
        <v>0</v>
      </c>
      <c r="Q133" s="7">
        <v>1</v>
      </c>
      <c r="R133" s="9">
        <v>1</v>
      </c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>
        <f t="shared" si="20"/>
        <v>0</v>
      </c>
      <c r="BD133" s="7"/>
      <c r="BE133" s="9"/>
      <c r="BF133" s="7"/>
      <c r="BG133" s="7"/>
      <c r="BH133" s="7"/>
      <c r="BI133" s="7"/>
      <c r="BJ133" s="9"/>
      <c r="BK133" s="9">
        <f t="shared" si="18"/>
        <v>0</v>
      </c>
      <c r="BL133" s="7">
        <f t="shared" si="21"/>
        <v>2</v>
      </c>
      <c r="BM133" s="7">
        <f t="shared" si="26"/>
        <v>1</v>
      </c>
      <c r="BN133" s="7"/>
      <c r="BO133" s="7"/>
      <c r="BP133" s="7"/>
      <c r="BQ133" s="7"/>
      <c r="BR133" s="9"/>
      <c r="BS133" s="9"/>
      <c r="BT133" s="9"/>
      <c r="BU133" s="9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>
        <f t="shared" si="22"/>
        <v>0</v>
      </c>
      <c r="CW133" s="7">
        <f t="shared" si="24"/>
        <v>0</v>
      </c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>
        <v>1</v>
      </c>
      <c r="DJ133" s="7">
        <v>1</v>
      </c>
      <c r="DK133" s="7"/>
      <c r="DL133" s="7"/>
      <c r="DM133" s="7"/>
      <c r="DN133" s="7"/>
      <c r="DO133" s="7"/>
      <c r="DP133" s="7">
        <f t="shared" si="23"/>
        <v>2</v>
      </c>
      <c r="DQ133" s="7">
        <f t="shared" si="25"/>
        <v>1</v>
      </c>
    </row>
    <row r="134" spans="1:121">
      <c r="A134" s="7" t="s">
        <v>1858</v>
      </c>
      <c r="B134" s="7">
        <v>2011</v>
      </c>
      <c r="C134" s="7" t="s">
        <v>353</v>
      </c>
      <c r="D134" s="7" t="s">
        <v>359</v>
      </c>
      <c r="E134" s="7" t="s">
        <v>393</v>
      </c>
      <c r="F134" s="7" t="s">
        <v>1859</v>
      </c>
      <c r="G134" s="7">
        <f t="shared" si="19"/>
        <v>0</v>
      </c>
      <c r="H134" s="9"/>
      <c r="I134" s="7"/>
      <c r="J134" s="7"/>
      <c r="K134" s="7"/>
      <c r="L134" s="9"/>
      <c r="M134" s="7"/>
      <c r="N134" s="7"/>
      <c r="O134" s="7"/>
      <c r="P134" s="7"/>
      <c r="Q134" s="7">
        <v>0</v>
      </c>
      <c r="R134" s="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>
        <f t="shared" si="20"/>
        <v>0</v>
      </c>
      <c r="BD134" s="7"/>
      <c r="BE134" s="9"/>
      <c r="BF134" s="7"/>
      <c r="BG134" s="7"/>
      <c r="BH134" s="7"/>
      <c r="BI134" s="7"/>
      <c r="BJ134" s="9"/>
      <c r="BK134" s="9">
        <f t="shared" si="18"/>
        <v>0</v>
      </c>
      <c r="BL134" s="7">
        <f t="shared" si="21"/>
        <v>0</v>
      </c>
      <c r="BM134" s="7">
        <f t="shared" si="26"/>
        <v>0</v>
      </c>
      <c r="BN134" s="7"/>
      <c r="BO134" s="7"/>
      <c r="BP134" s="7"/>
      <c r="BQ134" s="7"/>
      <c r="BR134" s="9"/>
      <c r="BS134" s="9"/>
      <c r="BT134" s="9"/>
      <c r="BU134" s="9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>
        <f t="shared" si="22"/>
        <v>0</v>
      </c>
      <c r="CW134" s="7">
        <f t="shared" si="24"/>
        <v>0</v>
      </c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>
        <f t="shared" si="23"/>
        <v>0</v>
      </c>
      <c r="DQ134" s="7">
        <f t="shared" si="25"/>
        <v>0</v>
      </c>
    </row>
    <row r="135" spans="1:121">
      <c r="A135" s="7" t="s">
        <v>1860</v>
      </c>
      <c r="B135" s="7">
        <v>2017</v>
      </c>
      <c r="C135" s="7" t="s">
        <v>275</v>
      </c>
      <c r="D135" s="7" t="s">
        <v>78</v>
      </c>
      <c r="E135" s="7" t="s">
        <v>287</v>
      </c>
      <c r="F135" s="7" t="s">
        <v>1861</v>
      </c>
      <c r="G135" s="7">
        <f t="shared" si="19"/>
        <v>2</v>
      </c>
      <c r="H135" s="9">
        <v>1</v>
      </c>
      <c r="I135" s="7"/>
      <c r="J135" s="7"/>
      <c r="K135" s="7">
        <v>1</v>
      </c>
      <c r="L135" s="9">
        <v>1</v>
      </c>
      <c r="M135" s="7">
        <v>4</v>
      </c>
      <c r="N135" s="7">
        <v>0</v>
      </c>
      <c r="O135" s="7">
        <v>0</v>
      </c>
      <c r="P135" s="7">
        <v>0</v>
      </c>
      <c r="Q135" s="7">
        <v>4</v>
      </c>
      <c r="R135" s="9">
        <v>1</v>
      </c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>
        <f t="shared" si="20"/>
        <v>0</v>
      </c>
      <c r="BD135" s="7"/>
      <c r="BE135" s="9"/>
      <c r="BF135" s="7"/>
      <c r="BG135" s="7"/>
      <c r="BH135" s="7"/>
      <c r="BI135" s="7"/>
      <c r="BJ135" s="9"/>
      <c r="BK135" s="9">
        <f t="shared" si="18"/>
        <v>0</v>
      </c>
      <c r="BL135" s="7">
        <f t="shared" si="21"/>
        <v>2</v>
      </c>
      <c r="BM135" s="7">
        <f t="shared" si="26"/>
        <v>1</v>
      </c>
      <c r="BN135" s="7"/>
      <c r="BO135" s="7"/>
      <c r="BP135" s="7"/>
      <c r="BQ135" s="7"/>
      <c r="BR135" s="9"/>
      <c r="BS135" s="9"/>
      <c r="BT135" s="9"/>
      <c r="BU135" s="9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>
        <f t="shared" si="22"/>
        <v>0</v>
      </c>
      <c r="CW135" s="7">
        <f t="shared" si="24"/>
        <v>0</v>
      </c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>
        <v>1</v>
      </c>
      <c r="DJ135" s="7"/>
      <c r="DK135" s="7"/>
      <c r="DL135" s="7"/>
      <c r="DM135" s="7"/>
      <c r="DN135" s="7"/>
      <c r="DO135" s="7"/>
      <c r="DP135" s="7">
        <f t="shared" si="23"/>
        <v>1</v>
      </c>
      <c r="DQ135" s="7">
        <f t="shared" si="25"/>
        <v>1</v>
      </c>
    </row>
    <row r="136" spans="1:121">
      <c r="A136" s="7" t="s">
        <v>1862</v>
      </c>
      <c r="B136" s="7">
        <v>2012</v>
      </c>
      <c r="C136" s="7" t="s">
        <v>178</v>
      </c>
      <c r="D136" s="7" t="s">
        <v>185</v>
      </c>
      <c r="E136" s="7" t="s">
        <v>220</v>
      </c>
      <c r="F136" s="7"/>
      <c r="G136" s="7">
        <f t="shared" si="19"/>
        <v>1</v>
      </c>
      <c r="H136" s="9"/>
      <c r="I136" s="7"/>
      <c r="J136" s="7"/>
      <c r="K136" s="7"/>
      <c r="L136" s="9"/>
      <c r="M136" s="7">
        <v>2</v>
      </c>
      <c r="N136" s="7">
        <v>0</v>
      </c>
      <c r="O136" s="7">
        <v>0</v>
      </c>
      <c r="P136" s="7">
        <v>0</v>
      </c>
      <c r="Q136" s="7">
        <v>2</v>
      </c>
      <c r="R136" s="9">
        <v>1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1</v>
      </c>
      <c r="BC136" s="7">
        <f t="shared" si="20"/>
        <v>1</v>
      </c>
      <c r="BD136" s="7"/>
      <c r="BE136" s="10">
        <v>1</v>
      </c>
      <c r="BF136" s="7">
        <v>0</v>
      </c>
      <c r="BG136" s="7">
        <v>1</v>
      </c>
      <c r="BH136" s="7"/>
      <c r="BI136" s="7">
        <f>SUM(S136:AK136)</f>
        <v>0</v>
      </c>
      <c r="BJ136" s="9"/>
      <c r="BK136" s="9">
        <f t="shared" si="18"/>
        <v>1</v>
      </c>
      <c r="BL136" s="7">
        <f t="shared" si="21"/>
        <v>2</v>
      </c>
      <c r="BM136" s="7">
        <f t="shared" si="26"/>
        <v>1</v>
      </c>
      <c r="BN136" s="7"/>
      <c r="BO136" s="7"/>
      <c r="BP136" s="7"/>
      <c r="BQ136" s="7"/>
      <c r="BR136" s="9"/>
      <c r="BS136" s="9"/>
      <c r="BT136" s="9"/>
      <c r="BU136" s="9"/>
      <c r="BV136" s="7"/>
      <c r="BW136" s="7"/>
      <c r="BX136" s="7"/>
      <c r="BY136" s="7">
        <v>1</v>
      </c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>
        <f t="shared" si="22"/>
        <v>1</v>
      </c>
      <c r="CW136" s="7">
        <f t="shared" si="24"/>
        <v>1</v>
      </c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>
        <f t="shared" si="23"/>
        <v>0</v>
      </c>
      <c r="DQ136" s="7">
        <f t="shared" si="25"/>
        <v>0</v>
      </c>
    </row>
    <row r="137" spans="1:121">
      <c r="A137" s="7" t="s">
        <v>1011</v>
      </c>
      <c r="B137" s="7">
        <v>2019</v>
      </c>
      <c r="C137" s="7" t="s">
        <v>232</v>
      </c>
      <c r="D137" s="7" t="s">
        <v>233</v>
      </c>
      <c r="E137" s="7" t="s">
        <v>1010</v>
      </c>
      <c r="F137" s="7"/>
      <c r="G137" s="7">
        <f t="shared" si="19"/>
        <v>1</v>
      </c>
      <c r="H137" s="9"/>
      <c r="I137" s="7"/>
      <c r="J137" s="7"/>
      <c r="K137" s="7"/>
      <c r="L137" s="9"/>
      <c r="M137" s="7"/>
      <c r="N137" s="7"/>
      <c r="O137" s="7"/>
      <c r="P137" s="7"/>
      <c r="Q137" s="7">
        <v>0</v>
      </c>
      <c r="R137" s="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>
        <f t="shared" si="20"/>
        <v>0</v>
      </c>
      <c r="BD137" s="7"/>
      <c r="BE137" s="9"/>
      <c r="BF137" s="7"/>
      <c r="BG137" s="7"/>
      <c r="BH137" s="7"/>
      <c r="BI137" s="7"/>
      <c r="BJ137" s="9"/>
      <c r="BK137" s="9">
        <f t="shared" si="18"/>
        <v>0</v>
      </c>
      <c r="BL137" s="7">
        <f t="shared" si="21"/>
        <v>0</v>
      </c>
      <c r="BM137" s="7">
        <f t="shared" si="26"/>
        <v>0</v>
      </c>
      <c r="BN137" s="7"/>
      <c r="BO137" s="7"/>
      <c r="BP137" s="7"/>
      <c r="BQ137" s="7"/>
      <c r="BR137" s="9"/>
      <c r="BS137" s="9"/>
      <c r="BT137" s="9"/>
      <c r="BU137" s="9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>
        <f t="shared" si="22"/>
        <v>0</v>
      </c>
      <c r="CW137" s="7">
        <f t="shared" si="24"/>
        <v>0</v>
      </c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>
        <v>1</v>
      </c>
      <c r="DJ137" s="7"/>
      <c r="DK137" s="7"/>
      <c r="DL137" s="7"/>
      <c r="DM137" s="7"/>
      <c r="DN137" s="7"/>
      <c r="DO137" s="7"/>
      <c r="DP137" s="7">
        <f t="shared" si="23"/>
        <v>1</v>
      </c>
      <c r="DQ137" s="7">
        <f t="shared" si="25"/>
        <v>1</v>
      </c>
    </row>
    <row r="138" spans="1:121">
      <c r="A138" s="7" t="s">
        <v>1863</v>
      </c>
      <c r="B138" s="7">
        <v>2019</v>
      </c>
      <c r="C138" s="7" t="s">
        <v>0</v>
      </c>
      <c r="D138" s="7" t="s">
        <v>0</v>
      </c>
      <c r="E138" s="7" t="s">
        <v>10</v>
      </c>
      <c r="F138" s="7"/>
      <c r="G138" s="7">
        <f t="shared" si="19"/>
        <v>0</v>
      </c>
      <c r="H138" s="9"/>
      <c r="I138" s="7"/>
      <c r="J138" s="7"/>
      <c r="K138" s="7"/>
      <c r="L138" s="9"/>
      <c r="M138" s="7"/>
      <c r="N138" s="7"/>
      <c r="O138" s="7"/>
      <c r="P138" s="7"/>
      <c r="Q138" s="7">
        <v>0</v>
      </c>
      <c r="R138" s="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>
        <f t="shared" si="20"/>
        <v>0</v>
      </c>
      <c r="BD138" s="7"/>
      <c r="BE138" s="9"/>
      <c r="BF138" s="7"/>
      <c r="BG138" s="7"/>
      <c r="BH138" s="7"/>
      <c r="BI138" s="7"/>
      <c r="BJ138" s="9"/>
      <c r="BK138" s="9">
        <f t="shared" si="18"/>
        <v>0</v>
      </c>
      <c r="BL138" s="7">
        <f t="shared" si="21"/>
        <v>0</v>
      </c>
      <c r="BM138" s="7">
        <f t="shared" si="26"/>
        <v>0</v>
      </c>
      <c r="BN138" s="7"/>
      <c r="BO138" s="7"/>
      <c r="BP138" s="7"/>
      <c r="BQ138" s="7"/>
      <c r="BR138" s="9"/>
      <c r="BS138" s="9"/>
      <c r="BT138" s="9"/>
      <c r="BU138" s="9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>
        <f t="shared" si="22"/>
        <v>0</v>
      </c>
      <c r="CW138" s="7">
        <f t="shared" si="24"/>
        <v>0</v>
      </c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>
        <f t="shared" si="23"/>
        <v>0</v>
      </c>
      <c r="DQ138" s="7">
        <f t="shared" si="25"/>
        <v>0</v>
      </c>
    </row>
    <row r="139" spans="1:121">
      <c r="A139" s="7" t="s">
        <v>1241</v>
      </c>
      <c r="B139" s="7">
        <v>2015</v>
      </c>
      <c r="C139" s="7" t="s">
        <v>353</v>
      </c>
      <c r="D139" s="7" t="s">
        <v>359</v>
      </c>
      <c r="E139" s="7" t="s">
        <v>362</v>
      </c>
      <c r="F139" s="7" t="s">
        <v>1240</v>
      </c>
      <c r="G139" s="7">
        <f t="shared" si="19"/>
        <v>2</v>
      </c>
      <c r="H139" s="9"/>
      <c r="I139" s="7"/>
      <c r="J139" s="7"/>
      <c r="K139" s="7"/>
      <c r="L139" s="9"/>
      <c r="M139" s="7">
        <v>1</v>
      </c>
      <c r="N139" s="7">
        <v>0</v>
      </c>
      <c r="O139" s="7">
        <v>0</v>
      </c>
      <c r="P139" s="7">
        <v>0</v>
      </c>
      <c r="Q139" s="7">
        <v>1</v>
      </c>
      <c r="R139" s="9">
        <v>1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>
        <f t="shared" si="20"/>
        <v>0</v>
      </c>
      <c r="BD139" s="7"/>
      <c r="BE139" s="9"/>
      <c r="BF139" s="7"/>
      <c r="BG139" s="7"/>
      <c r="BH139" s="7"/>
      <c r="BI139" s="7"/>
      <c r="BJ139" s="9"/>
      <c r="BK139" s="9">
        <f t="shared" si="18"/>
        <v>0</v>
      </c>
      <c r="BL139" s="7">
        <f t="shared" si="21"/>
        <v>1</v>
      </c>
      <c r="BM139" s="7">
        <f t="shared" si="26"/>
        <v>1</v>
      </c>
      <c r="BN139" s="7">
        <v>1</v>
      </c>
      <c r="BO139" s="7"/>
      <c r="BP139" s="7"/>
      <c r="BQ139" s="7"/>
      <c r="BR139" s="9"/>
      <c r="BS139" s="9"/>
      <c r="BT139" s="9"/>
      <c r="BU139" s="9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>
        <f t="shared" si="22"/>
        <v>1</v>
      </c>
      <c r="CW139" s="7">
        <f t="shared" si="24"/>
        <v>1</v>
      </c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>
        <v>1</v>
      </c>
      <c r="DJ139" s="7">
        <v>1</v>
      </c>
      <c r="DK139" s="7"/>
      <c r="DL139" s="7"/>
      <c r="DM139" s="7"/>
      <c r="DN139" s="7"/>
      <c r="DO139" s="7"/>
      <c r="DP139" s="7">
        <f t="shared" si="23"/>
        <v>2</v>
      </c>
      <c r="DQ139" s="7">
        <f t="shared" si="25"/>
        <v>1</v>
      </c>
    </row>
    <row r="140" spans="1:121">
      <c r="A140" s="7" t="s">
        <v>706</v>
      </c>
      <c r="B140" s="7">
        <v>2013</v>
      </c>
      <c r="C140" s="7" t="s">
        <v>60</v>
      </c>
      <c r="D140" s="7" t="s">
        <v>67</v>
      </c>
      <c r="E140" s="7" t="s">
        <v>105</v>
      </c>
      <c r="F140" s="7" t="s">
        <v>705</v>
      </c>
      <c r="G140" s="7">
        <f t="shared" si="19"/>
        <v>2</v>
      </c>
      <c r="H140" s="9"/>
      <c r="I140" s="7"/>
      <c r="J140" s="7"/>
      <c r="K140" s="7"/>
      <c r="L140" s="9"/>
      <c r="M140" s="7">
        <v>0</v>
      </c>
      <c r="N140" s="7">
        <v>0</v>
      </c>
      <c r="O140" s="7">
        <v>1</v>
      </c>
      <c r="P140" s="7">
        <v>0</v>
      </c>
      <c r="Q140" s="7">
        <v>1</v>
      </c>
      <c r="R140" s="9">
        <v>1</v>
      </c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1</v>
      </c>
      <c r="BC140" s="7">
        <f t="shared" si="20"/>
        <v>1</v>
      </c>
      <c r="BD140" s="7" t="s">
        <v>449</v>
      </c>
      <c r="BE140" s="9">
        <v>1</v>
      </c>
      <c r="BF140" s="7">
        <v>1</v>
      </c>
      <c r="BG140" s="7" t="s">
        <v>1864</v>
      </c>
      <c r="BH140" s="7"/>
      <c r="BI140" s="7">
        <f>SUM(S140:AK140)</f>
        <v>0</v>
      </c>
      <c r="BJ140" s="9"/>
      <c r="BK140" s="9">
        <f t="shared" si="18"/>
        <v>1</v>
      </c>
      <c r="BL140" s="7">
        <f t="shared" si="21"/>
        <v>2</v>
      </c>
      <c r="BM140" s="7">
        <f t="shared" si="26"/>
        <v>1</v>
      </c>
      <c r="BN140" s="7"/>
      <c r="BO140" s="7"/>
      <c r="BP140" s="7"/>
      <c r="BQ140" s="7"/>
      <c r="BR140" s="9"/>
      <c r="BS140" s="9"/>
      <c r="BT140" s="9"/>
      <c r="BU140" s="9"/>
      <c r="BV140" s="7"/>
      <c r="BW140" s="7"/>
      <c r="BX140" s="7"/>
      <c r="BY140" s="7">
        <v>1</v>
      </c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>
        <f t="shared" si="22"/>
        <v>1</v>
      </c>
      <c r="CW140" s="7">
        <f t="shared" si="24"/>
        <v>1</v>
      </c>
      <c r="CX140" s="7"/>
      <c r="CY140" s="7"/>
      <c r="CZ140" s="7"/>
      <c r="DA140" s="7"/>
      <c r="DB140" s="7"/>
      <c r="DC140" s="7"/>
      <c r="DD140" s="7"/>
      <c r="DE140" s="7"/>
      <c r="DF140" s="7">
        <v>1</v>
      </c>
      <c r="DG140" s="7"/>
      <c r="DH140" s="7"/>
      <c r="DI140" s="7"/>
      <c r="DJ140" s="7"/>
      <c r="DK140" s="7"/>
      <c r="DL140" s="7"/>
      <c r="DM140" s="7"/>
      <c r="DN140" s="7"/>
      <c r="DO140" s="7"/>
      <c r="DP140" s="7">
        <f t="shared" si="23"/>
        <v>1</v>
      </c>
      <c r="DQ140" s="7">
        <f t="shared" si="25"/>
        <v>1</v>
      </c>
    </row>
    <row r="141" spans="1:121">
      <c r="A141" s="7" t="s">
        <v>684</v>
      </c>
      <c r="B141" s="7">
        <v>2011</v>
      </c>
      <c r="C141" s="7" t="s">
        <v>60</v>
      </c>
      <c r="D141" s="7" t="s">
        <v>64</v>
      </c>
      <c r="E141" s="7" t="s">
        <v>106</v>
      </c>
      <c r="F141" s="7"/>
      <c r="G141" s="7">
        <f t="shared" si="19"/>
        <v>2</v>
      </c>
      <c r="H141" s="9">
        <v>1</v>
      </c>
      <c r="I141" s="7">
        <v>1</v>
      </c>
      <c r="J141" s="7"/>
      <c r="K141" s="7"/>
      <c r="L141" s="9"/>
      <c r="M141" s="7">
        <v>5</v>
      </c>
      <c r="N141" s="7">
        <v>1</v>
      </c>
      <c r="O141" s="7">
        <v>0</v>
      </c>
      <c r="P141" s="7">
        <v>0</v>
      </c>
      <c r="Q141" s="7">
        <v>10</v>
      </c>
      <c r="R141" s="9">
        <v>1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1</v>
      </c>
      <c r="BC141" s="7">
        <f t="shared" si="20"/>
        <v>1</v>
      </c>
      <c r="BD141" s="7"/>
      <c r="BE141" s="10">
        <v>1</v>
      </c>
      <c r="BF141" s="7">
        <v>1</v>
      </c>
      <c r="BG141" s="7">
        <v>0</v>
      </c>
      <c r="BH141" s="7"/>
      <c r="BI141" s="7">
        <f>SUM(S141:AK141)</f>
        <v>0</v>
      </c>
      <c r="BJ141" s="9"/>
      <c r="BK141" s="9">
        <f t="shared" si="18"/>
        <v>1</v>
      </c>
      <c r="BL141" s="7">
        <f t="shared" si="21"/>
        <v>3</v>
      </c>
      <c r="BM141" s="7">
        <f t="shared" si="26"/>
        <v>1</v>
      </c>
      <c r="BN141" s="7"/>
      <c r="BO141" s="7"/>
      <c r="BP141" s="7"/>
      <c r="BQ141" s="7"/>
      <c r="BR141" s="9"/>
      <c r="BS141" s="9"/>
      <c r="BT141" s="9"/>
      <c r="BU141" s="9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>
        <f t="shared" si="22"/>
        <v>0</v>
      </c>
      <c r="CW141" s="7">
        <f t="shared" si="24"/>
        <v>0</v>
      </c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>
        <v>1</v>
      </c>
      <c r="DI141" s="7">
        <v>1</v>
      </c>
      <c r="DJ141" s="7"/>
      <c r="DK141" s="7"/>
      <c r="DL141" s="7"/>
      <c r="DM141" s="7"/>
      <c r="DN141" s="7"/>
      <c r="DO141" s="7"/>
      <c r="DP141" s="7">
        <f t="shared" si="23"/>
        <v>2</v>
      </c>
      <c r="DQ141" s="7">
        <f t="shared" si="25"/>
        <v>1</v>
      </c>
    </row>
    <row r="142" spans="1:121">
      <c r="A142" s="7" t="s">
        <v>1865</v>
      </c>
      <c r="B142" s="7">
        <v>2013</v>
      </c>
      <c r="C142" s="7" t="s">
        <v>353</v>
      </c>
      <c r="D142" s="7" t="s">
        <v>354</v>
      </c>
      <c r="E142" s="7" t="s">
        <v>1249</v>
      </c>
      <c r="F142" s="7"/>
      <c r="G142" s="7">
        <f t="shared" si="19"/>
        <v>0</v>
      </c>
      <c r="H142" s="9"/>
      <c r="I142" s="7"/>
      <c r="J142" s="7"/>
      <c r="K142" s="7"/>
      <c r="L142" s="9"/>
      <c r="M142" s="7"/>
      <c r="N142" s="7"/>
      <c r="O142" s="7"/>
      <c r="P142" s="7"/>
      <c r="Q142" s="7">
        <v>0</v>
      </c>
      <c r="R142" s="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>
        <f t="shared" si="20"/>
        <v>0</v>
      </c>
      <c r="BD142" s="7"/>
      <c r="BE142" s="9"/>
      <c r="BF142" s="7"/>
      <c r="BG142" s="7"/>
      <c r="BH142" s="7"/>
      <c r="BI142" s="7"/>
      <c r="BJ142" s="9"/>
      <c r="BK142" s="9">
        <f t="shared" si="18"/>
        <v>0</v>
      </c>
      <c r="BL142" s="7">
        <f t="shared" si="21"/>
        <v>0</v>
      </c>
      <c r="BM142" s="7">
        <f t="shared" si="26"/>
        <v>0</v>
      </c>
      <c r="BN142" s="7"/>
      <c r="BO142" s="7"/>
      <c r="BP142" s="7"/>
      <c r="BQ142" s="7"/>
      <c r="BR142" s="9"/>
      <c r="BS142" s="9"/>
      <c r="BT142" s="9"/>
      <c r="BU142" s="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>
        <f t="shared" si="22"/>
        <v>0</v>
      </c>
      <c r="CW142" s="7">
        <f t="shared" si="24"/>
        <v>0</v>
      </c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>
        <f t="shared" si="23"/>
        <v>0</v>
      </c>
      <c r="DQ142" s="7">
        <f t="shared" si="25"/>
        <v>0</v>
      </c>
    </row>
    <row r="143" spans="1:121">
      <c r="A143" s="7" t="s">
        <v>1059</v>
      </c>
      <c r="B143" s="7">
        <v>2021</v>
      </c>
      <c r="C143" s="7" t="s">
        <v>275</v>
      </c>
      <c r="D143" s="7" t="s">
        <v>279</v>
      </c>
      <c r="E143" s="7" t="s">
        <v>294</v>
      </c>
      <c r="F143" s="7"/>
      <c r="G143" s="7">
        <f t="shared" si="19"/>
        <v>0</v>
      </c>
      <c r="H143" s="9"/>
      <c r="I143" s="7"/>
      <c r="J143" s="7"/>
      <c r="K143" s="7"/>
      <c r="L143" s="9"/>
      <c r="M143" s="7"/>
      <c r="N143" s="7"/>
      <c r="O143" s="7"/>
      <c r="P143" s="7"/>
      <c r="Q143" s="7">
        <v>0</v>
      </c>
      <c r="R143" s="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>
        <f t="shared" si="20"/>
        <v>0</v>
      </c>
      <c r="BD143" s="7"/>
      <c r="BE143" s="9"/>
      <c r="BF143" s="7"/>
      <c r="BG143" s="7"/>
      <c r="BH143" s="7"/>
      <c r="BI143" s="7"/>
      <c r="BJ143" s="9"/>
      <c r="BK143" s="9">
        <f t="shared" si="18"/>
        <v>0</v>
      </c>
      <c r="BL143" s="7">
        <f t="shared" si="21"/>
        <v>0</v>
      </c>
      <c r="BM143" s="7">
        <f t="shared" si="26"/>
        <v>0</v>
      </c>
      <c r="BN143" s="7"/>
      <c r="BO143" s="7"/>
      <c r="BP143" s="7"/>
      <c r="BQ143" s="7"/>
      <c r="BR143" s="9"/>
      <c r="BS143" s="9"/>
      <c r="BT143" s="9"/>
      <c r="BU143" s="9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>
        <f t="shared" si="22"/>
        <v>0</v>
      </c>
      <c r="CW143" s="7">
        <f t="shared" si="24"/>
        <v>0</v>
      </c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>
        <f t="shared" si="23"/>
        <v>0</v>
      </c>
      <c r="DQ143" s="7">
        <f t="shared" si="25"/>
        <v>0</v>
      </c>
    </row>
    <row r="144" spans="1:121">
      <c r="A144" s="7" t="s">
        <v>1035</v>
      </c>
      <c r="B144" s="7">
        <v>2015</v>
      </c>
      <c r="C144" s="7" t="s">
        <v>232</v>
      </c>
      <c r="D144" s="7" t="s">
        <v>233</v>
      </c>
      <c r="E144" s="7" t="s">
        <v>239</v>
      </c>
      <c r="F144" s="7"/>
      <c r="G144" s="7">
        <f t="shared" si="19"/>
        <v>1</v>
      </c>
      <c r="H144" s="9"/>
      <c r="I144" s="7"/>
      <c r="J144" s="7"/>
      <c r="K144" s="7"/>
      <c r="L144" s="9"/>
      <c r="M144" s="7"/>
      <c r="N144" s="7"/>
      <c r="O144" s="7"/>
      <c r="P144" s="7"/>
      <c r="Q144" s="7">
        <v>0</v>
      </c>
      <c r="R144" s="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>
        <f t="shared" si="20"/>
        <v>0</v>
      </c>
      <c r="BD144" s="7"/>
      <c r="BE144" s="9"/>
      <c r="BF144" s="7"/>
      <c r="BG144" s="7"/>
      <c r="BH144" s="7"/>
      <c r="BI144" s="7"/>
      <c r="BJ144" s="9"/>
      <c r="BK144" s="9">
        <f t="shared" si="18"/>
        <v>0</v>
      </c>
      <c r="BL144" s="7">
        <f t="shared" si="21"/>
        <v>0</v>
      </c>
      <c r="BM144" s="7">
        <f t="shared" si="26"/>
        <v>0</v>
      </c>
      <c r="BN144" s="7"/>
      <c r="BO144" s="7"/>
      <c r="BP144" s="7"/>
      <c r="BQ144" s="7"/>
      <c r="BR144" s="9"/>
      <c r="BS144" s="9"/>
      <c r="BT144" s="9"/>
      <c r="BU144" s="9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>
        <f t="shared" si="22"/>
        <v>0</v>
      </c>
      <c r="CW144" s="7">
        <f t="shared" si="24"/>
        <v>0</v>
      </c>
      <c r="CX144" s="7"/>
      <c r="CY144" s="7"/>
      <c r="CZ144" s="7"/>
      <c r="DA144" s="7"/>
      <c r="DB144" s="7">
        <v>1</v>
      </c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>
        <f t="shared" si="23"/>
        <v>1</v>
      </c>
      <c r="DQ144" s="7">
        <f t="shared" si="25"/>
        <v>1</v>
      </c>
    </row>
    <row r="145" spans="1:121">
      <c r="A145" s="7" t="s">
        <v>710</v>
      </c>
      <c r="B145" s="7">
        <v>2021</v>
      </c>
      <c r="C145" s="7" t="s">
        <v>60</v>
      </c>
      <c r="D145" s="7" t="s">
        <v>67</v>
      </c>
      <c r="E145" s="7" t="s">
        <v>68</v>
      </c>
      <c r="F145" s="7" t="s">
        <v>709</v>
      </c>
      <c r="G145" s="7">
        <f t="shared" si="19"/>
        <v>1</v>
      </c>
      <c r="H145" s="9">
        <v>1</v>
      </c>
      <c r="I145" s="7"/>
      <c r="J145" s="7"/>
      <c r="K145" s="7">
        <v>1</v>
      </c>
      <c r="L145" s="9">
        <v>1</v>
      </c>
      <c r="M145" s="7"/>
      <c r="N145" s="7"/>
      <c r="O145" s="7"/>
      <c r="P145" s="7"/>
      <c r="Q145" s="7">
        <v>0</v>
      </c>
      <c r="R145" s="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>
        <f t="shared" si="20"/>
        <v>0</v>
      </c>
      <c r="BD145" s="7"/>
      <c r="BE145" s="9"/>
      <c r="BF145" s="7"/>
      <c r="BG145" s="7"/>
      <c r="BH145" s="7"/>
      <c r="BI145" s="7"/>
      <c r="BJ145" s="9"/>
      <c r="BK145" s="9">
        <f t="shared" si="18"/>
        <v>0</v>
      </c>
      <c r="BL145" s="7">
        <f t="shared" si="21"/>
        <v>1</v>
      </c>
      <c r="BM145" s="7">
        <f t="shared" si="26"/>
        <v>1</v>
      </c>
      <c r="BN145" s="7"/>
      <c r="BO145" s="7"/>
      <c r="BP145" s="7"/>
      <c r="BQ145" s="7"/>
      <c r="BR145" s="9"/>
      <c r="BS145" s="9"/>
      <c r="BT145" s="9"/>
      <c r="BU145" s="9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>
        <f t="shared" si="22"/>
        <v>0</v>
      </c>
      <c r="CW145" s="7">
        <f t="shared" si="24"/>
        <v>0</v>
      </c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>
        <f t="shared" si="23"/>
        <v>0</v>
      </c>
      <c r="DQ145" s="7">
        <f t="shared" si="25"/>
        <v>0</v>
      </c>
    </row>
    <row r="146" spans="1:121">
      <c r="A146" s="7" t="s">
        <v>890</v>
      </c>
      <c r="B146" s="7">
        <v>2011</v>
      </c>
      <c r="C146" s="7" t="s">
        <v>178</v>
      </c>
      <c r="D146" s="7" t="s">
        <v>182</v>
      </c>
      <c r="E146" s="7" t="s">
        <v>201</v>
      </c>
      <c r="F146" s="7" t="s">
        <v>487</v>
      </c>
      <c r="G146" s="7">
        <f t="shared" si="19"/>
        <v>2</v>
      </c>
      <c r="H146" s="9"/>
      <c r="I146" s="7"/>
      <c r="J146" s="7"/>
      <c r="K146" s="7"/>
      <c r="L146" s="9"/>
      <c r="M146" s="7">
        <v>2</v>
      </c>
      <c r="N146" s="7">
        <v>0</v>
      </c>
      <c r="O146" s="7">
        <v>0</v>
      </c>
      <c r="P146" s="7">
        <v>0</v>
      </c>
      <c r="Q146" s="7">
        <v>2</v>
      </c>
      <c r="R146" s="9">
        <v>1</v>
      </c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>
        <f t="shared" si="20"/>
        <v>0</v>
      </c>
      <c r="BD146" s="7"/>
      <c r="BE146" s="9"/>
      <c r="BF146" s="7"/>
      <c r="BG146" s="7"/>
      <c r="BH146" s="7"/>
      <c r="BI146" s="7"/>
      <c r="BJ146" s="9"/>
      <c r="BK146" s="9">
        <f t="shared" si="18"/>
        <v>0</v>
      </c>
      <c r="BL146" s="7">
        <f t="shared" si="21"/>
        <v>1</v>
      </c>
      <c r="BM146" s="7">
        <f t="shared" si="26"/>
        <v>1</v>
      </c>
      <c r="BN146" s="7">
        <v>1</v>
      </c>
      <c r="BO146" s="7"/>
      <c r="BP146" s="7"/>
      <c r="BQ146" s="7"/>
      <c r="BR146" s="9"/>
      <c r="BS146" s="9"/>
      <c r="BT146" s="9"/>
      <c r="BU146" s="9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>
        <f t="shared" si="22"/>
        <v>1</v>
      </c>
      <c r="CW146" s="7">
        <f t="shared" si="24"/>
        <v>1</v>
      </c>
      <c r="CX146" s="7"/>
      <c r="CY146" s="7"/>
      <c r="CZ146" s="7">
        <v>1</v>
      </c>
      <c r="DA146" s="7"/>
      <c r="DB146" s="7"/>
      <c r="DC146" s="7"/>
      <c r="DD146" s="7"/>
      <c r="DE146" s="7"/>
      <c r="DF146" s="7"/>
      <c r="DG146" s="7"/>
      <c r="DH146" s="7"/>
      <c r="DI146" s="7">
        <v>1</v>
      </c>
      <c r="DJ146" s="7"/>
      <c r="DK146" s="7"/>
      <c r="DL146" s="7"/>
      <c r="DM146" s="7"/>
      <c r="DN146" s="7"/>
      <c r="DO146" s="7"/>
      <c r="DP146" s="7">
        <f t="shared" si="23"/>
        <v>2</v>
      </c>
      <c r="DQ146" s="7">
        <f t="shared" si="25"/>
        <v>1</v>
      </c>
    </row>
    <row r="147" spans="1:121">
      <c r="A147" s="7" t="s">
        <v>1866</v>
      </c>
      <c r="B147" s="7">
        <v>2012</v>
      </c>
      <c r="C147" s="7" t="s">
        <v>275</v>
      </c>
      <c r="D147" s="7" t="s">
        <v>279</v>
      </c>
      <c r="E147" s="7" t="s">
        <v>280</v>
      </c>
      <c r="F147" s="7" t="s">
        <v>1081</v>
      </c>
      <c r="G147" s="7">
        <f t="shared" si="19"/>
        <v>1</v>
      </c>
      <c r="H147" s="9"/>
      <c r="I147" s="7"/>
      <c r="J147" s="7"/>
      <c r="K147" s="7"/>
      <c r="L147" s="9"/>
      <c r="M147" s="7"/>
      <c r="N147" s="7"/>
      <c r="O147" s="7"/>
      <c r="P147" s="7"/>
      <c r="Q147" s="7">
        <v>0</v>
      </c>
      <c r="R147" s="9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>
        <v>1</v>
      </c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>
        <f t="shared" si="20"/>
        <v>0</v>
      </c>
      <c r="BD147" s="7"/>
      <c r="BE147" s="9"/>
      <c r="BF147" s="7"/>
      <c r="BG147" s="7"/>
      <c r="BH147" s="7">
        <v>1</v>
      </c>
      <c r="BI147" s="7">
        <f>BH147</f>
        <v>1</v>
      </c>
      <c r="BJ147" s="10">
        <v>1</v>
      </c>
      <c r="BK147" s="9">
        <f t="shared" si="18"/>
        <v>1</v>
      </c>
      <c r="BL147" s="7">
        <f t="shared" si="21"/>
        <v>1</v>
      </c>
      <c r="BM147" s="7">
        <f t="shared" si="26"/>
        <v>1</v>
      </c>
      <c r="BN147" s="7"/>
      <c r="BO147" s="7"/>
      <c r="BP147" s="7"/>
      <c r="BQ147" s="7"/>
      <c r="BR147" s="9"/>
      <c r="BS147" s="9"/>
      <c r="BT147" s="9"/>
      <c r="BU147" s="9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>
        <f t="shared" si="22"/>
        <v>0</v>
      </c>
      <c r="CW147" s="7">
        <f t="shared" si="24"/>
        <v>0</v>
      </c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>
        <v>1</v>
      </c>
      <c r="DJ147" s="7"/>
      <c r="DK147" s="7"/>
      <c r="DL147" s="7"/>
      <c r="DM147" s="7"/>
      <c r="DN147" s="7"/>
      <c r="DO147" s="7"/>
      <c r="DP147" s="7">
        <f t="shared" si="23"/>
        <v>1</v>
      </c>
      <c r="DQ147" s="7">
        <f t="shared" si="25"/>
        <v>1</v>
      </c>
    </row>
    <row r="148" spans="1:121">
      <c r="A148" s="7" t="s">
        <v>1867</v>
      </c>
      <c r="B148" s="7">
        <v>2016</v>
      </c>
      <c r="C148" s="7" t="s">
        <v>353</v>
      </c>
      <c r="D148" s="7" t="s">
        <v>359</v>
      </c>
      <c r="E148" s="7" t="s">
        <v>380</v>
      </c>
      <c r="F148" s="7" t="s">
        <v>381</v>
      </c>
      <c r="G148" s="7">
        <f t="shared" si="19"/>
        <v>3</v>
      </c>
      <c r="H148" s="9">
        <v>1</v>
      </c>
      <c r="I148" s="7"/>
      <c r="J148" s="7"/>
      <c r="K148" s="7">
        <v>1</v>
      </c>
      <c r="L148" s="9">
        <v>1</v>
      </c>
      <c r="M148" s="7">
        <v>2</v>
      </c>
      <c r="N148" s="7">
        <v>0</v>
      </c>
      <c r="O148" s="7">
        <v>0</v>
      </c>
      <c r="P148" s="7">
        <v>0</v>
      </c>
      <c r="Q148" s="7">
        <v>2</v>
      </c>
      <c r="R148" s="9">
        <v>1</v>
      </c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>
        <f t="shared" si="20"/>
        <v>0</v>
      </c>
      <c r="BD148" s="7"/>
      <c r="BE148" s="9"/>
      <c r="BF148" s="7"/>
      <c r="BG148" s="7"/>
      <c r="BH148" s="7"/>
      <c r="BI148" s="7"/>
      <c r="BJ148" s="9"/>
      <c r="BK148" s="9">
        <f t="shared" si="18"/>
        <v>0</v>
      </c>
      <c r="BL148" s="7">
        <f t="shared" si="21"/>
        <v>2</v>
      </c>
      <c r="BM148" s="7">
        <f t="shared" si="26"/>
        <v>1</v>
      </c>
      <c r="BN148" s="7"/>
      <c r="BO148" s="7"/>
      <c r="BP148" s="7"/>
      <c r="BQ148" s="7"/>
      <c r="BR148" s="9"/>
      <c r="BS148" s="9"/>
      <c r="BT148" s="9"/>
      <c r="BU148" s="9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>
        <v>2</v>
      </c>
      <c r="CV148" s="7">
        <f t="shared" si="22"/>
        <v>2</v>
      </c>
      <c r="CW148" s="7">
        <f t="shared" si="24"/>
        <v>1</v>
      </c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>
        <v>1</v>
      </c>
      <c r="DJ148" s="7">
        <v>1</v>
      </c>
      <c r="DK148" s="7"/>
      <c r="DL148" s="7"/>
      <c r="DM148" s="7"/>
      <c r="DN148" s="7"/>
      <c r="DO148" s="7"/>
      <c r="DP148" s="7">
        <f t="shared" si="23"/>
        <v>2</v>
      </c>
      <c r="DQ148" s="7">
        <f t="shared" si="25"/>
        <v>1</v>
      </c>
    </row>
    <row r="149" spans="1:121">
      <c r="A149" s="7" t="s">
        <v>1868</v>
      </c>
      <c r="B149" s="7">
        <v>2017</v>
      </c>
      <c r="C149" s="7" t="s">
        <v>275</v>
      </c>
      <c r="D149" s="7" t="s">
        <v>78</v>
      </c>
      <c r="E149" s="7" t="s">
        <v>468</v>
      </c>
      <c r="F149" s="7" t="s">
        <v>1107</v>
      </c>
      <c r="G149" s="7">
        <f t="shared" si="19"/>
        <v>0</v>
      </c>
      <c r="H149" s="9"/>
      <c r="I149" s="7"/>
      <c r="J149" s="7"/>
      <c r="K149" s="7"/>
      <c r="L149" s="9"/>
      <c r="M149" s="7"/>
      <c r="N149" s="7"/>
      <c r="O149" s="7"/>
      <c r="P149" s="7"/>
      <c r="Q149" s="7">
        <v>0</v>
      </c>
      <c r="R149" s="9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>
        <f t="shared" si="20"/>
        <v>0</v>
      </c>
      <c r="BD149" s="7"/>
      <c r="BE149" s="9"/>
      <c r="BF149" s="7"/>
      <c r="BG149" s="7"/>
      <c r="BH149" s="7"/>
      <c r="BI149" s="7"/>
      <c r="BJ149" s="9"/>
      <c r="BK149" s="9">
        <f t="shared" si="18"/>
        <v>0</v>
      </c>
      <c r="BL149" s="7">
        <f t="shared" si="21"/>
        <v>0</v>
      </c>
      <c r="BM149" s="7">
        <f t="shared" si="26"/>
        <v>0</v>
      </c>
      <c r="BN149" s="7"/>
      <c r="BO149" s="7"/>
      <c r="BP149" s="7"/>
      <c r="BQ149" s="7"/>
      <c r="BR149" s="9"/>
      <c r="BS149" s="9"/>
      <c r="BT149" s="9"/>
      <c r="BU149" s="9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>
        <f t="shared" si="22"/>
        <v>0</v>
      </c>
      <c r="CW149" s="7">
        <f t="shared" si="24"/>
        <v>0</v>
      </c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>
        <f t="shared" si="23"/>
        <v>0</v>
      </c>
      <c r="DQ149" s="7">
        <f t="shared" si="25"/>
        <v>0</v>
      </c>
    </row>
    <row r="150" spans="1:121">
      <c r="A150" s="7" t="s">
        <v>1271</v>
      </c>
      <c r="B150" s="7">
        <v>2017</v>
      </c>
      <c r="C150" s="7" t="s">
        <v>353</v>
      </c>
      <c r="D150" s="7" t="s">
        <v>367</v>
      </c>
      <c r="E150" s="7" t="s">
        <v>1869</v>
      </c>
      <c r="F150" s="7"/>
      <c r="G150" s="7">
        <f t="shared" si="19"/>
        <v>1</v>
      </c>
      <c r="H150" s="9"/>
      <c r="I150" s="7"/>
      <c r="J150" s="7"/>
      <c r="K150" s="7"/>
      <c r="L150" s="9"/>
      <c r="M150" s="7">
        <v>1</v>
      </c>
      <c r="N150" s="7">
        <v>0</v>
      </c>
      <c r="O150" s="7">
        <v>0</v>
      </c>
      <c r="P150" s="7">
        <v>0</v>
      </c>
      <c r="Q150" s="7">
        <v>1</v>
      </c>
      <c r="R150" s="9">
        <v>1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>
        <f t="shared" si="20"/>
        <v>0</v>
      </c>
      <c r="BD150" s="7"/>
      <c r="BE150" s="9"/>
      <c r="BF150" s="7"/>
      <c r="BG150" s="7"/>
      <c r="BH150" s="7"/>
      <c r="BI150" s="7"/>
      <c r="BJ150" s="9"/>
      <c r="BK150" s="9">
        <f t="shared" si="18"/>
        <v>0</v>
      </c>
      <c r="BL150" s="7">
        <f t="shared" si="21"/>
        <v>1</v>
      </c>
      <c r="BM150" s="7">
        <f t="shared" si="26"/>
        <v>1</v>
      </c>
      <c r="BN150" s="7"/>
      <c r="BO150" s="7"/>
      <c r="BP150" s="7"/>
      <c r="BQ150" s="7"/>
      <c r="BR150" s="9"/>
      <c r="BS150" s="9"/>
      <c r="BT150" s="9"/>
      <c r="BU150" s="9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>
        <f t="shared" si="22"/>
        <v>0</v>
      </c>
      <c r="CW150" s="7">
        <f t="shared" si="24"/>
        <v>0</v>
      </c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>
        <v>1</v>
      </c>
      <c r="DK150" s="7"/>
      <c r="DL150" s="7"/>
      <c r="DM150" s="7"/>
      <c r="DN150" s="7"/>
      <c r="DO150" s="7"/>
      <c r="DP150" s="7">
        <f t="shared" si="23"/>
        <v>1</v>
      </c>
      <c r="DQ150" s="7">
        <f t="shared" si="25"/>
        <v>1</v>
      </c>
    </row>
    <row r="151" spans="1:121">
      <c r="A151" s="7" t="s">
        <v>1870</v>
      </c>
      <c r="B151" s="7">
        <v>2019</v>
      </c>
      <c r="C151" s="7" t="s">
        <v>275</v>
      </c>
      <c r="D151" s="7" t="s">
        <v>279</v>
      </c>
      <c r="E151" s="7" t="s">
        <v>282</v>
      </c>
      <c r="F151" s="7"/>
      <c r="G151" s="7">
        <f t="shared" si="19"/>
        <v>0</v>
      </c>
      <c r="H151" s="9"/>
      <c r="I151" s="7"/>
      <c r="J151" s="7"/>
      <c r="K151" s="7"/>
      <c r="L151" s="9"/>
      <c r="M151" s="7"/>
      <c r="N151" s="7"/>
      <c r="O151" s="7"/>
      <c r="P151" s="7"/>
      <c r="Q151" s="7">
        <v>0</v>
      </c>
      <c r="R151" s="9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>
        <f t="shared" si="20"/>
        <v>0</v>
      </c>
      <c r="BD151" s="7"/>
      <c r="BE151" s="9"/>
      <c r="BF151" s="7"/>
      <c r="BG151" s="7"/>
      <c r="BH151" s="7"/>
      <c r="BI151" s="7"/>
      <c r="BJ151" s="9"/>
      <c r="BK151" s="9">
        <f t="shared" si="18"/>
        <v>0</v>
      </c>
      <c r="BL151" s="7">
        <f t="shared" si="21"/>
        <v>0</v>
      </c>
      <c r="BM151" s="7">
        <f t="shared" si="26"/>
        <v>0</v>
      </c>
      <c r="BN151" s="7"/>
      <c r="BO151" s="7"/>
      <c r="BP151" s="7"/>
      <c r="BQ151" s="7"/>
      <c r="BR151" s="9"/>
      <c r="BS151" s="9"/>
      <c r="BT151" s="9"/>
      <c r="BU151" s="9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>
        <f t="shared" si="22"/>
        <v>0</v>
      </c>
      <c r="CW151" s="7">
        <f t="shared" si="24"/>
        <v>0</v>
      </c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>
        <f t="shared" si="23"/>
        <v>0</v>
      </c>
      <c r="DQ151" s="7">
        <f t="shared" si="25"/>
        <v>0</v>
      </c>
    </row>
    <row r="152" spans="1:121">
      <c r="A152" s="7" t="s">
        <v>1290</v>
      </c>
      <c r="B152" s="7">
        <v>2012</v>
      </c>
      <c r="C152" s="7" t="s">
        <v>178</v>
      </c>
      <c r="D152" s="7" t="s">
        <v>182</v>
      </c>
      <c r="E152" s="7" t="s">
        <v>217</v>
      </c>
      <c r="F152" s="7"/>
      <c r="G152" s="7">
        <f t="shared" si="19"/>
        <v>1</v>
      </c>
      <c r="H152" s="9"/>
      <c r="I152" s="7"/>
      <c r="J152" s="7"/>
      <c r="K152" s="7"/>
      <c r="L152" s="9"/>
      <c r="M152" s="7"/>
      <c r="N152" s="7"/>
      <c r="O152" s="7"/>
      <c r="P152" s="7"/>
      <c r="Q152" s="7">
        <v>0</v>
      </c>
      <c r="R152" s="9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>
        <f t="shared" si="20"/>
        <v>0</v>
      </c>
      <c r="BD152" s="7"/>
      <c r="BE152" s="10">
        <v>1</v>
      </c>
      <c r="BF152" s="7">
        <v>1</v>
      </c>
      <c r="BG152" s="7">
        <v>0</v>
      </c>
      <c r="BH152" s="7"/>
      <c r="BI152" s="7">
        <f>SUM(S152:AK152)</f>
        <v>0</v>
      </c>
      <c r="BJ152" s="9"/>
      <c r="BK152" s="9">
        <f t="shared" si="18"/>
        <v>1</v>
      </c>
      <c r="BL152" s="7">
        <f t="shared" si="21"/>
        <v>1</v>
      </c>
      <c r="BM152" s="7">
        <f t="shared" si="26"/>
        <v>1</v>
      </c>
      <c r="BN152" s="7"/>
      <c r="BO152" s="7"/>
      <c r="BP152" s="7"/>
      <c r="BQ152" s="7"/>
      <c r="BR152" s="9"/>
      <c r="BS152" s="9"/>
      <c r="BT152" s="9"/>
      <c r="BU152" s="9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>
        <f t="shared" si="22"/>
        <v>0</v>
      </c>
      <c r="CW152" s="7">
        <f t="shared" si="24"/>
        <v>0</v>
      </c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>
        <v>1</v>
      </c>
      <c r="DJ152" s="7"/>
      <c r="DK152" s="7"/>
      <c r="DL152" s="7"/>
      <c r="DM152" s="7"/>
      <c r="DN152" s="7"/>
      <c r="DO152" s="7"/>
      <c r="DP152" s="7">
        <f t="shared" si="23"/>
        <v>1</v>
      </c>
      <c r="DQ152" s="7">
        <f t="shared" si="25"/>
        <v>1</v>
      </c>
    </row>
    <row r="153" spans="1:121">
      <c r="A153" s="7" t="s">
        <v>1871</v>
      </c>
      <c r="B153" s="7">
        <v>2018</v>
      </c>
      <c r="C153" s="7" t="s">
        <v>137</v>
      </c>
      <c r="D153" s="7" t="s">
        <v>137</v>
      </c>
      <c r="E153" s="7" t="s">
        <v>145</v>
      </c>
      <c r="F153" s="7" t="s">
        <v>512</v>
      </c>
      <c r="G153" s="7">
        <f t="shared" si="19"/>
        <v>0</v>
      </c>
      <c r="H153" s="9"/>
      <c r="I153" s="7"/>
      <c r="J153" s="7"/>
      <c r="K153" s="7"/>
      <c r="L153" s="9"/>
      <c r="M153" s="7"/>
      <c r="N153" s="7"/>
      <c r="O153" s="7"/>
      <c r="P153" s="7"/>
      <c r="Q153" s="7">
        <v>0</v>
      </c>
      <c r="R153" s="9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>
        <f t="shared" si="20"/>
        <v>0</v>
      </c>
      <c r="BD153" s="7"/>
      <c r="BE153" s="9"/>
      <c r="BF153" s="7"/>
      <c r="BG153" s="7"/>
      <c r="BH153" s="7"/>
      <c r="BI153" s="7"/>
      <c r="BJ153" s="9"/>
      <c r="BK153" s="9">
        <f t="shared" si="18"/>
        <v>0</v>
      </c>
      <c r="BL153" s="7">
        <f t="shared" si="21"/>
        <v>0</v>
      </c>
      <c r="BM153" s="7">
        <f t="shared" si="26"/>
        <v>0</v>
      </c>
      <c r="BN153" s="7"/>
      <c r="BO153" s="7"/>
      <c r="BP153" s="7"/>
      <c r="BQ153" s="7"/>
      <c r="BR153" s="9"/>
      <c r="BS153" s="9"/>
      <c r="BT153" s="9"/>
      <c r="BU153" s="9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>
        <f t="shared" si="22"/>
        <v>0</v>
      </c>
      <c r="CW153" s="7">
        <f t="shared" si="24"/>
        <v>0</v>
      </c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>
        <f t="shared" si="23"/>
        <v>0</v>
      </c>
      <c r="DQ153" s="7">
        <f t="shared" si="25"/>
        <v>0</v>
      </c>
    </row>
    <row r="154" spans="1:121">
      <c r="A154" s="7" t="s">
        <v>945</v>
      </c>
      <c r="B154" s="7">
        <v>2019</v>
      </c>
      <c r="C154" s="7" t="s">
        <v>178</v>
      </c>
      <c r="D154" s="7" t="s">
        <v>179</v>
      </c>
      <c r="E154" s="7" t="s">
        <v>196</v>
      </c>
      <c r="F154" s="7" t="s">
        <v>944</v>
      </c>
      <c r="G154" s="7">
        <f t="shared" si="19"/>
        <v>2</v>
      </c>
      <c r="H154" s="9">
        <v>1</v>
      </c>
      <c r="I154" s="7">
        <v>1</v>
      </c>
      <c r="J154" s="7"/>
      <c r="K154" s="7"/>
      <c r="L154" s="9"/>
      <c r="M154" s="7">
        <v>2</v>
      </c>
      <c r="N154" s="7">
        <v>0</v>
      </c>
      <c r="O154" s="7">
        <v>0</v>
      </c>
      <c r="P154" s="7">
        <v>0</v>
      </c>
      <c r="Q154" s="7">
        <v>2</v>
      </c>
      <c r="R154" s="9">
        <v>1</v>
      </c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>
        <f t="shared" si="20"/>
        <v>0</v>
      </c>
      <c r="BD154" s="7"/>
      <c r="BE154" s="9"/>
      <c r="BF154" s="7"/>
      <c r="BG154" s="7"/>
      <c r="BH154" s="7"/>
      <c r="BI154" s="7"/>
      <c r="BJ154" s="9"/>
      <c r="BK154" s="9">
        <f t="shared" si="18"/>
        <v>0</v>
      </c>
      <c r="BL154" s="7">
        <f t="shared" si="21"/>
        <v>2</v>
      </c>
      <c r="BM154" s="7">
        <f t="shared" si="26"/>
        <v>1</v>
      </c>
      <c r="BN154" s="7"/>
      <c r="BO154" s="7"/>
      <c r="BP154" s="7"/>
      <c r="BQ154" s="7"/>
      <c r="BR154" s="9"/>
      <c r="BS154" s="9"/>
      <c r="BT154" s="9"/>
      <c r="BU154" s="9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>
        <f t="shared" si="22"/>
        <v>0</v>
      </c>
      <c r="CW154" s="7">
        <f t="shared" si="24"/>
        <v>0</v>
      </c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>
        <v>1</v>
      </c>
      <c r="DJ154" s="7"/>
      <c r="DK154" s="7"/>
      <c r="DL154" s="7"/>
      <c r="DM154" s="7"/>
      <c r="DN154" s="7"/>
      <c r="DO154" s="7"/>
      <c r="DP154" s="7">
        <f t="shared" si="23"/>
        <v>1</v>
      </c>
      <c r="DQ154" s="7">
        <f t="shared" si="25"/>
        <v>1</v>
      </c>
    </row>
    <row r="155" spans="1:121">
      <c r="A155" s="7" t="s">
        <v>1129</v>
      </c>
      <c r="B155" s="7">
        <v>2016</v>
      </c>
      <c r="C155" s="7" t="s">
        <v>307</v>
      </c>
      <c r="D155" s="7" t="s">
        <v>312</v>
      </c>
      <c r="E155" s="7" t="s">
        <v>318</v>
      </c>
      <c r="F155" s="7"/>
      <c r="G155" s="7">
        <f t="shared" si="19"/>
        <v>2</v>
      </c>
      <c r="H155" s="9">
        <v>1</v>
      </c>
      <c r="I155" s="7">
        <v>1</v>
      </c>
      <c r="J155" s="7"/>
      <c r="K155" s="7"/>
      <c r="L155" s="9"/>
      <c r="M155" s="7">
        <v>3</v>
      </c>
      <c r="N155" s="7">
        <v>0</v>
      </c>
      <c r="O155" s="7">
        <v>0</v>
      </c>
      <c r="P155" s="7">
        <v>0</v>
      </c>
      <c r="Q155" s="7">
        <v>3</v>
      </c>
      <c r="R155" s="9">
        <v>1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>
        <f t="shared" si="20"/>
        <v>0</v>
      </c>
      <c r="BD155" s="7"/>
      <c r="BE155" s="9"/>
      <c r="BF155" s="7"/>
      <c r="BG155" s="7"/>
      <c r="BH155" s="7"/>
      <c r="BI155" s="7"/>
      <c r="BJ155" s="9"/>
      <c r="BK155" s="9">
        <f t="shared" si="18"/>
        <v>0</v>
      </c>
      <c r="BL155" s="7">
        <f t="shared" si="21"/>
        <v>2</v>
      </c>
      <c r="BM155" s="7">
        <f t="shared" si="26"/>
        <v>1</v>
      </c>
      <c r="BN155" s="7"/>
      <c r="BO155" s="7"/>
      <c r="BP155" s="7"/>
      <c r="BQ155" s="7"/>
      <c r="BR155" s="9"/>
      <c r="BS155" s="9"/>
      <c r="BT155" s="9"/>
      <c r="BU155" s="9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>
        <f t="shared" si="22"/>
        <v>0</v>
      </c>
      <c r="CW155" s="7">
        <f t="shared" si="24"/>
        <v>0</v>
      </c>
      <c r="CX155" s="7"/>
      <c r="CY155" s="7"/>
      <c r="CZ155" s="7"/>
      <c r="DA155" s="7"/>
      <c r="DB155" s="7"/>
      <c r="DC155" s="7">
        <v>1</v>
      </c>
      <c r="DD155" s="7"/>
      <c r="DE155" s="7"/>
      <c r="DF155" s="7"/>
      <c r="DG155" s="7"/>
      <c r="DH155" s="7"/>
      <c r="DI155" s="7">
        <v>1</v>
      </c>
      <c r="DJ155" s="7"/>
      <c r="DK155" s="7"/>
      <c r="DL155" s="7"/>
      <c r="DM155" s="7"/>
      <c r="DN155" s="7"/>
      <c r="DO155" s="7"/>
      <c r="DP155" s="7">
        <f t="shared" si="23"/>
        <v>2</v>
      </c>
      <c r="DQ155" s="7">
        <f t="shared" si="25"/>
        <v>1</v>
      </c>
    </row>
    <row r="156" spans="1:121">
      <c r="A156" s="7" t="s">
        <v>872</v>
      </c>
      <c r="B156" s="7">
        <v>2014</v>
      </c>
      <c r="C156" s="7" t="s">
        <v>155</v>
      </c>
      <c r="D156" s="7" t="s">
        <v>158</v>
      </c>
      <c r="E156" s="7" t="s">
        <v>171</v>
      </c>
      <c r="F156" s="7" t="s">
        <v>871</v>
      </c>
      <c r="G156" s="7">
        <f t="shared" si="19"/>
        <v>2</v>
      </c>
      <c r="H156" s="9">
        <v>1</v>
      </c>
      <c r="I156" s="7"/>
      <c r="J156" s="7"/>
      <c r="K156" s="7">
        <v>1</v>
      </c>
      <c r="L156" s="9">
        <v>1</v>
      </c>
      <c r="M156" s="7">
        <v>0</v>
      </c>
      <c r="N156" s="7">
        <v>0</v>
      </c>
      <c r="O156" s="7">
        <v>1</v>
      </c>
      <c r="P156" s="7">
        <v>0</v>
      </c>
      <c r="Q156" s="7">
        <v>2</v>
      </c>
      <c r="R156" s="9">
        <v>1</v>
      </c>
      <c r="S156" s="7"/>
      <c r="T156" s="7"/>
      <c r="U156" s="7"/>
      <c r="V156" s="7"/>
      <c r="W156" s="7"/>
      <c r="X156" s="7"/>
      <c r="Y156" s="7"/>
      <c r="Z156" s="7"/>
      <c r="AA156" s="7"/>
      <c r="AB156" s="7">
        <v>1</v>
      </c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>
        <f t="shared" si="20"/>
        <v>0</v>
      </c>
      <c r="BD156" s="7"/>
      <c r="BE156" s="9"/>
      <c r="BF156" s="7"/>
      <c r="BG156" s="7"/>
      <c r="BH156" s="7">
        <v>1</v>
      </c>
      <c r="BI156" s="7">
        <f>BH156</f>
        <v>1</v>
      </c>
      <c r="BJ156" s="10">
        <v>1</v>
      </c>
      <c r="BK156" s="9">
        <f t="shared" si="18"/>
        <v>1</v>
      </c>
      <c r="BL156" s="7">
        <f t="shared" si="21"/>
        <v>3</v>
      </c>
      <c r="BM156" s="7">
        <f t="shared" si="26"/>
        <v>1</v>
      </c>
      <c r="BN156" s="7"/>
      <c r="BO156" s="7"/>
      <c r="BP156" s="7"/>
      <c r="BQ156" s="7"/>
      <c r="BR156" s="9"/>
      <c r="BS156" s="9"/>
      <c r="BT156" s="9"/>
      <c r="BU156" s="9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>
        <f t="shared" si="22"/>
        <v>0</v>
      </c>
      <c r="CW156" s="7">
        <f t="shared" si="24"/>
        <v>0</v>
      </c>
      <c r="CX156" s="7"/>
      <c r="CY156" s="7">
        <v>1</v>
      </c>
      <c r="CZ156" s="7"/>
      <c r="DA156" s="7"/>
      <c r="DB156" s="7"/>
      <c r="DC156" s="7"/>
      <c r="DD156" s="7"/>
      <c r="DE156" s="7"/>
      <c r="DF156" s="7"/>
      <c r="DG156" s="7"/>
      <c r="DH156" s="7"/>
      <c r="DI156" s="7">
        <v>1</v>
      </c>
      <c r="DJ156" s="7"/>
      <c r="DK156" s="7"/>
      <c r="DL156" s="7"/>
      <c r="DM156" s="7">
        <v>1</v>
      </c>
      <c r="DN156" s="7"/>
      <c r="DO156" s="7"/>
      <c r="DP156" s="7">
        <f t="shared" si="23"/>
        <v>3</v>
      </c>
      <c r="DQ156" s="7">
        <f t="shared" si="25"/>
        <v>1</v>
      </c>
    </row>
    <row r="157" spans="1:121">
      <c r="A157" s="7" t="s">
        <v>1872</v>
      </c>
      <c r="B157" s="7">
        <v>2017</v>
      </c>
      <c r="C157" s="7" t="s">
        <v>232</v>
      </c>
      <c r="D157" s="7" t="s">
        <v>235</v>
      </c>
      <c r="E157" s="7" t="s">
        <v>1465</v>
      </c>
      <c r="F157" s="7" t="s">
        <v>1873</v>
      </c>
      <c r="G157" s="7">
        <f t="shared" si="19"/>
        <v>0</v>
      </c>
      <c r="H157" s="9"/>
      <c r="I157" s="7"/>
      <c r="J157" s="7"/>
      <c r="K157" s="7"/>
      <c r="L157" s="9"/>
      <c r="M157" s="7"/>
      <c r="N157" s="7"/>
      <c r="O157" s="7"/>
      <c r="P157" s="7"/>
      <c r="Q157" s="7">
        <v>0</v>
      </c>
      <c r="R157" s="9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>
        <f t="shared" si="20"/>
        <v>0</v>
      </c>
      <c r="BD157" s="7"/>
      <c r="BE157" s="9"/>
      <c r="BF157" s="7"/>
      <c r="BG157" s="7"/>
      <c r="BH157" s="7"/>
      <c r="BI157" s="7"/>
      <c r="BJ157" s="9"/>
      <c r="BK157" s="9">
        <f t="shared" si="18"/>
        <v>0</v>
      </c>
      <c r="BL157" s="7">
        <f t="shared" si="21"/>
        <v>0</v>
      </c>
      <c r="BM157" s="7">
        <f t="shared" si="26"/>
        <v>0</v>
      </c>
      <c r="BN157" s="7"/>
      <c r="BO157" s="7"/>
      <c r="BP157" s="7"/>
      <c r="BQ157" s="7"/>
      <c r="BR157" s="9"/>
      <c r="BS157" s="9"/>
      <c r="BT157" s="9"/>
      <c r="BU157" s="9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>
        <f t="shared" si="22"/>
        <v>0</v>
      </c>
      <c r="CW157" s="7">
        <f t="shared" si="24"/>
        <v>0</v>
      </c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>
        <f t="shared" si="23"/>
        <v>0</v>
      </c>
      <c r="DQ157" s="7">
        <f t="shared" si="25"/>
        <v>0</v>
      </c>
    </row>
    <row r="158" spans="1:121">
      <c r="A158" s="7" t="s">
        <v>873</v>
      </c>
      <c r="B158" s="7">
        <v>2015</v>
      </c>
      <c r="C158" s="7" t="s">
        <v>155</v>
      </c>
      <c r="D158" s="7" t="s">
        <v>158</v>
      </c>
      <c r="E158" s="7" t="s">
        <v>163</v>
      </c>
      <c r="F158" s="7" t="s">
        <v>164</v>
      </c>
      <c r="G158" s="7">
        <f t="shared" si="19"/>
        <v>2</v>
      </c>
      <c r="H158" s="9">
        <v>1</v>
      </c>
      <c r="I158" s="7">
        <v>1</v>
      </c>
      <c r="J158" s="7"/>
      <c r="K158" s="7">
        <v>1</v>
      </c>
      <c r="L158" s="9">
        <v>1</v>
      </c>
      <c r="M158" s="7">
        <v>0</v>
      </c>
      <c r="N158" s="7">
        <v>0</v>
      </c>
      <c r="O158" s="7">
        <v>1</v>
      </c>
      <c r="P158" s="7">
        <v>0</v>
      </c>
      <c r="Q158" s="7">
        <v>1</v>
      </c>
      <c r="R158" s="9">
        <v>1</v>
      </c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>
        <f t="shared" si="20"/>
        <v>0</v>
      </c>
      <c r="BD158" s="7"/>
      <c r="BE158" s="9"/>
      <c r="BF158" s="7"/>
      <c r="BG158" s="7"/>
      <c r="BH158" s="7"/>
      <c r="BI158" s="7"/>
      <c r="BJ158" s="9"/>
      <c r="BK158" s="9">
        <f t="shared" si="18"/>
        <v>0</v>
      </c>
      <c r="BL158" s="7">
        <f t="shared" si="21"/>
        <v>2</v>
      </c>
      <c r="BM158" s="7">
        <f t="shared" si="26"/>
        <v>1</v>
      </c>
      <c r="BN158" s="7"/>
      <c r="BO158" s="7"/>
      <c r="BP158" s="7"/>
      <c r="BQ158" s="7"/>
      <c r="BR158" s="9"/>
      <c r="BS158" s="9"/>
      <c r="BT158" s="9"/>
      <c r="BU158" s="9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>
        <f t="shared" si="22"/>
        <v>0</v>
      </c>
      <c r="CW158" s="7">
        <f t="shared" si="24"/>
        <v>0</v>
      </c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>
        <v>1</v>
      </c>
      <c r="DJ158" s="7"/>
      <c r="DK158" s="7"/>
      <c r="DL158" s="7"/>
      <c r="DM158" s="7"/>
      <c r="DN158" s="7"/>
      <c r="DO158" s="7"/>
      <c r="DP158" s="7">
        <f t="shared" si="23"/>
        <v>1</v>
      </c>
      <c r="DQ158" s="7">
        <f t="shared" si="25"/>
        <v>1</v>
      </c>
    </row>
    <row r="159" spans="1:121">
      <c r="A159" s="7" t="s">
        <v>1874</v>
      </c>
      <c r="B159" s="7">
        <v>2018</v>
      </c>
      <c r="C159" s="7" t="s">
        <v>60</v>
      </c>
      <c r="D159" s="7" t="s">
        <v>67</v>
      </c>
      <c r="E159" s="7" t="s">
        <v>68</v>
      </c>
      <c r="F159" s="7"/>
      <c r="G159" s="7">
        <f t="shared" si="19"/>
        <v>0</v>
      </c>
      <c r="H159" s="9"/>
      <c r="I159" s="7"/>
      <c r="J159" s="7"/>
      <c r="K159" s="7"/>
      <c r="L159" s="9"/>
      <c r="M159" s="7"/>
      <c r="N159" s="7"/>
      <c r="O159" s="7"/>
      <c r="P159" s="7"/>
      <c r="Q159" s="7">
        <v>0</v>
      </c>
      <c r="R159" s="9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>
        <f t="shared" si="20"/>
        <v>0</v>
      </c>
      <c r="BD159" s="7"/>
      <c r="BE159" s="9"/>
      <c r="BF159" s="7"/>
      <c r="BG159" s="7"/>
      <c r="BH159" s="7"/>
      <c r="BI159" s="7"/>
      <c r="BJ159" s="9"/>
      <c r="BK159" s="9">
        <f t="shared" si="18"/>
        <v>0</v>
      </c>
      <c r="BL159" s="7">
        <f t="shared" si="21"/>
        <v>0</v>
      </c>
      <c r="BM159" s="7">
        <f t="shared" si="26"/>
        <v>0</v>
      </c>
      <c r="BN159" s="7"/>
      <c r="BO159" s="7"/>
      <c r="BP159" s="7"/>
      <c r="BQ159" s="7"/>
      <c r="BR159" s="9"/>
      <c r="BS159" s="9"/>
      <c r="BT159" s="9"/>
      <c r="BU159" s="9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>
        <f t="shared" si="22"/>
        <v>0</v>
      </c>
      <c r="CW159" s="7">
        <f t="shared" si="24"/>
        <v>0</v>
      </c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>
        <f t="shared" si="23"/>
        <v>0</v>
      </c>
      <c r="DQ159" s="7">
        <f t="shared" si="25"/>
        <v>0</v>
      </c>
    </row>
    <row r="160" spans="1:121">
      <c r="A160" s="7" t="s">
        <v>775</v>
      </c>
      <c r="B160" s="7">
        <v>2017</v>
      </c>
      <c r="C160" s="7" t="s">
        <v>137</v>
      </c>
      <c r="D160" s="7" t="s">
        <v>137</v>
      </c>
      <c r="E160" s="7" t="s">
        <v>141</v>
      </c>
      <c r="F160" s="7" t="s">
        <v>507</v>
      </c>
      <c r="G160" s="7">
        <f t="shared" si="19"/>
        <v>2</v>
      </c>
      <c r="H160" s="9">
        <v>1</v>
      </c>
      <c r="I160" s="7"/>
      <c r="J160" s="7">
        <v>1</v>
      </c>
      <c r="K160" s="7"/>
      <c r="L160" s="9">
        <v>1</v>
      </c>
      <c r="M160" s="7"/>
      <c r="N160" s="7"/>
      <c r="O160" s="7"/>
      <c r="P160" s="7"/>
      <c r="Q160" s="7">
        <v>0</v>
      </c>
      <c r="R160" s="9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>
        <f t="shared" si="20"/>
        <v>0</v>
      </c>
      <c r="BD160" s="7"/>
      <c r="BE160" s="9"/>
      <c r="BF160" s="7"/>
      <c r="BG160" s="7"/>
      <c r="BH160" s="7"/>
      <c r="BI160" s="7"/>
      <c r="BJ160" s="9"/>
      <c r="BK160" s="9">
        <f t="shared" si="18"/>
        <v>0</v>
      </c>
      <c r="BL160" s="7">
        <f t="shared" si="21"/>
        <v>1</v>
      </c>
      <c r="BM160" s="7">
        <f t="shared" si="26"/>
        <v>1</v>
      </c>
      <c r="BN160" s="7"/>
      <c r="BO160" s="7"/>
      <c r="BP160" s="7"/>
      <c r="BQ160" s="7"/>
      <c r="BR160" s="9"/>
      <c r="BS160" s="9"/>
      <c r="BT160" s="9"/>
      <c r="BU160" s="9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>
        <f t="shared" si="22"/>
        <v>0</v>
      </c>
      <c r="CW160" s="7">
        <f t="shared" si="24"/>
        <v>0</v>
      </c>
      <c r="CX160" s="7"/>
      <c r="CY160" s="7"/>
      <c r="CZ160" s="7"/>
      <c r="DA160" s="7"/>
      <c r="DB160" s="7"/>
      <c r="DC160" s="7"/>
      <c r="DD160" s="7"/>
      <c r="DE160" s="7"/>
      <c r="DF160" s="7">
        <v>1</v>
      </c>
      <c r="DG160" s="7"/>
      <c r="DH160" s="7"/>
      <c r="DI160" s="7"/>
      <c r="DJ160" s="7"/>
      <c r="DK160" s="7"/>
      <c r="DL160" s="7"/>
      <c r="DM160" s="7"/>
      <c r="DN160" s="7"/>
      <c r="DO160" s="7"/>
      <c r="DP160" s="7">
        <f t="shared" si="23"/>
        <v>1</v>
      </c>
      <c r="DQ160" s="7">
        <f t="shared" si="25"/>
        <v>1</v>
      </c>
    </row>
    <row r="161" spans="1:121">
      <c r="A161" s="7" t="s">
        <v>669</v>
      </c>
      <c r="B161" s="7">
        <v>2018</v>
      </c>
      <c r="C161" s="7" t="s">
        <v>18</v>
      </c>
      <c r="D161" s="7" t="s">
        <v>18</v>
      </c>
      <c r="E161" s="7" t="s">
        <v>25</v>
      </c>
      <c r="F161" s="7" t="s">
        <v>27</v>
      </c>
      <c r="G161" s="7">
        <f t="shared" si="19"/>
        <v>2</v>
      </c>
      <c r="H161" s="9">
        <v>1</v>
      </c>
      <c r="I161" s="7"/>
      <c r="J161" s="7">
        <v>1</v>
      </c>
      <c r="K161" s="7"/>
      <c r="L161" s="9">
        <v>1</v>
      </c>
      <c r="M161" s="7">
        <v>1</v>
      </c>
      <c r="N161" s="7">
        <v>0</v>
      </c>
      <c r="O161" s="7">
        <v>0</v>
      </c>
      <c r="P161" s="7">
        <v>0</v>
      </c>
      <c r="Q161" s="7">
        <v>1</v>
      </c>
      <c r="R161" s="9">
        <v>1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>
        <f t="shared" si="20"/>
        <v>0</v>
      </c>
      <c r="BD161" s="7"/>
      <c r="BE161" s="9"/>
      <c r="BF161" s="7"/>
      <c r="BG161" s="7"/>
      <c r="BH161" s="7"/>
      <c r="BI161" s="7"/>
      <c r="BJ161" s="9"/>
      <c r="BK161" s="9">
        <f t="shared" si="18"/>
        <v>0</v>
      </c>
      <c r="BL161" s="7">
        <f t="shared" si="21"/>
        <v>2</v>
      </c>
      <c r="BM161" s="7">
        <f t="shared" si="26"/>
        <v>1</v>
      </c>
      <c r="BN161" s="7"/>
      <c r="BO161" s="7"/>
      <c r="BP161" s="7"/>
      <c r="BQ161" s="7"/>
      <c r="BR161" s="9"/>
      <c r="BS161" s="9"/>
      <c r="BT161" s="9"/>
      <c r="BU161" s="9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>
        <f t="shared" si="22"/>
        <v>0</v>
      </c>
      <c r="CW161" s="7">
        <f t="shared" si="24"/>
        <v>0</v>
      </c>
      <c r="CX161" s="7"/>
      <c r="CY161" s="7"/>
      <c r="CZ161" s="7"/>
      <c r="DA161" s="7"/>
      <c r="DB161" s="7"/>
      <c r="DC161" s="7"/>
      <c r="DD161" s="7"/>
      <c r="DE161" s="7"/>
      <c r="DF161" s="7"/>
      <c r="DG161" s="7">
        <v>1</v>
      </c>
      <c r="DH161" s="7"/>
      <c r="DI161" s="7">
        <v>1</v>
      </c>
      <c r="DJ161" s="7"/>
      <c r="DK161" s="7"/>
      <c r="DL161" s="7"/>
      <c r="DM161" s="7"/>
      <c r="DN161" s="7"/>
      <c r="DO161" s="7"/>
      <c r="DP161" s="7">
        <f t="shared" si="23"/>
        <v>2</v>
      </c>
      <c r="DQ161" s="7">
        <f t="shared" si="25"/>
        <v>1</v>
      </c>
    </row>
    <row r="162" spans="1:121">
      <c r="A162" s="7" t="s">
        <v>653</v>
      </c>
      <c r="B162" s="7">
        <v>2020</v>
      </c>
      <c r="C162" s="7" t="s">
        <v>18</v>
      </c>
      <c r="D162" s="7" t="s">
        <v>18</v>
      </c>
      <c r="E162" s="7" t="s">
        <v>23</v>
      </c>
      <c r="F162" s="7" t="s">
        <v>652</v>
      </c>
      <c r="G162" s="7">
        <f t="shared" si="19"/>
        <v>0</v>
      </c>
      <c r="H162" s="9"/>
      <c r="I162" s="7"/>
      <c r="J162" s="7"/>
      <c r="K162" s="7"/>
      <c r="L162" s="9"/>
      <c r="M162" s="7"/>
      <c r="N162" s="7"/>
      <c r="O162" s="7"/>
      <c r="P162" s="7"/>
      <c r="Q162" s="7">
        <v>0</v>
      </c>
      <c r="R162" s="9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>
        <f t="shared" si="20"/>
        <v>0</v>
      </c>
      <c r="BD162" s="7"/>
      <c r="BE162" s="9"/>
      <c r="BF162" s="7"/>
      <c r="BG162" s="7"/>
      <c r="BH162" s="7"/>
      <c r="BI162" s="7"/>
      <c r="BJ162" s="9"/>
      <c r="BK162" s="9">
        <f t="shared" si="18"/>
        <v>0</v>
      </c>
      <c r="BL162" s="7">
        <f t="shared" si="21"/>
        <v>0</v>
      </c>
      <c r="BM162" s="7">
        <f t="shared" si="26"/>
        <v>0</v>
      </c>
      <c r="BN162" s="7"/>
      <c r="BO162" s="7"/>
      <c r="BP162" s="7"/>
      <c r="BQ162" s="7"/>
      <c r="BR162" s="9"/>
      <c r="BS162" s="9"/>
      <c r="BT162" s="9"/>
      <c r="BU162" s="9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>
        <f t="shared" si="22"/>
        <v>0</v>
      </c>
      <c r="CW162" s="7">
        <f t="shared" si="24"/>
        <v>0</v>
      </c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>
        <f t="shared" si="23"/>
        <v>0</v>
      </c>
      <c r="DQ162" s="7">
        <f t="shared" si="25"/>
        <v>0</v>
      </c>
    </row>
    <row r="163" spans="1:121">
      <c r="A163" s="7" t="s">
        <v>976</v>
      </c>
      <c r="B163" s="7">
        <v>2015</v>
      </c>
      <c r="C163" s="7" t="s">
        <v>232</v>
      </c>
      <c r="D163" s="7" t="s">
        <v>233</v>
      </c>
      <c r="E163" s="7" t="s">
        <v>250</v>
      </c>
      <c r="F163" s="7"/>
      <c r="G163" s="7">
        <f t="shared" si="19"/>
        <v>3</v>
      </c>
      <c r="H163" s="9">
        <v>1</v>
      </c>
      <c r="I163" s="7">
        <v>1</v>
      </c>
      <c r="J163" s="7"/>
      <c r="K163" s="7"/>
      <c r="L163" s="9"/>
      <c r="M163" s="7">
        <v>1</v>
      </c>
      <c r="N163" s="7">
        <v>0</v>
      </c>
      <c r="O163" s="7">
        <v>0</v>
      </c>
      <c r="P163" s="7">
        <v>0</v>
      </c>
      <c r="Q163" s="7">
        <v>1</v>
      </c>
      <c r="R163" s="9">
        <v>1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>
        <f t="shared" si="20"/>
        <v>0</v>
      </c>
      <c r="BD163" s="7"/>
      <c r="BE163" s="9"/>
      <c r="BF163" s="7"/>
      <c r="BG163" s="7"/>
      <c r="BH163" s="7"/>
      <c r="BI163" s="7"/>
      <c r="BJ163" s="9"/>
      <c r="BK163" s="9">
        <f t="shared" si="18"/>
        <v>0</v>
      </c>
      <c r="BL163" s="7">
        <f t="shared" si="21"/>
        <v>2</v>
      </c>
      <c r="BM163" s="7">
        <f t="shared" si="26"/>
        <v>1</v>
      </c>
      <c r="BN163" s="7"/>
      <c r="BO163" s="7"/>
      <c r="BP163" s="7"/>
      <c r="BQ163" s="7"/>
      <c r="BR163" s="9"/>
      <c r="BS163" s="9"/>
      <c r="BT163" s="9"/>
      <c r="BU163" s="9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>
        <v>1</v>
      </c>
      <c r="CO163" s="7"/>
      <c r="CP163" s="7"/>
      <c r="CQ163" s="7"/>
      <c r="CR163" s="7"/>
      <c r="CS163" s="7"/>
      <c r="CT163" s="7"/>
      <c r="CU163" s="7"/>
      <c r="CV163" s="7">
        <f t="shared" si="22"/>
        <v>1</v>
      </c>
      <c r="CW163" s="7">
        <f t="shared" si="24"/>
        <v>1</v>
      </c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>
        <v>1</v>
      </c>
      <c r="DJ163" s="7"/>
      <c r="DK163" s="7"/>
      <c r="DL163" s="7"/>
      <c r="DM163" s="7"/>
      <c r="DN163" s="7"/>
      <c r="DO163" s="7"/>
      <c r="DP163" s="7">
        <f t="shared" si="23"/>
        <v>1</v>
      </c>
      <c r="DQ163" s="7">
        <f t="shared" si="25"/>
        <v>1</v>
      </c>
    </row>
    <row r="164" spans="1:121">
      <c r="A164" s="7" t="s">
        <v>1041</v>
      </c>
      <c r="B164" s="7">
        <v>2019</v>
      </c>
      <c r="C164" s="7" t="s">
        <v>275</v>
      </c>
      <c r="D164" s="7" t="s">
        <v>279</v>
      </c>
      <c r="E164" s="7" t="s">
        <v>301</v>
      </c>
      <c r="F164" s="7" t="s">
        <v>303</v>
      </c>
      <c r="G164" s="7">
        <f t="shared" si="19"/>
        <v>0</v>
      </c>
      <c r="H164" s="9"/>
      <c r="I164" s="7"/>
      <c r="J164" s="7"/>
      <c r="K164" s="7"/>
      <c r="L164" s="9"/>
      <c r="M164" s="7"/>
      <c r="N164" s="7"/>
      <c r="O164" s="7"/>
      <c r="P164" s="7"/>
      <c r="Q164" s="7">
        <v>0</v>
      </c>
      <c r="R164" s="9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>
        <f t="shared" si="20"/>
        <v>0</v>
      </c>
      <c r="BD164" s="7"/>
      <c r="BE164" s="9"/>
      <c r="BF164" s="7"/>
      <c r="BG164" s="7"/>
      <c r="BH164" s="7"/>
      <c r="BI164" s="7"/>
      <c r="BJ164" s="9"/>
      <c r="BK164" s="9">
        <f t="shared" si="18"/>
        <v>0</v>
      </c>
      <c r="BL164" s="7">
        <f t="shared" si="21"/>
        <v>0</v>
      </c>
      <c r="BM164" s="7">
        <f t="shared" si="26"/>
        <v>0</v>
      </c>
      <c r="BN164" s="7"/>
      <c r="BO164" s="7"/>
      <c r="BP164" s="7"/>
      <c r="BQ164" s="7"/>
      <c r="BR164" s="9"/>
      <c r="BS164" s="9"/>
      <c r="BT164" s="9"/>
      <c r="BU164" s="9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>
        <f t="shared" si="22"/>
        <v>0</v>
      </c>
      <c r="CW164" s="7">
        <f t="shared" si="24"/>
        <v>0</v>
      </c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>
        <f t="shared" si="23"/>
        <v>0</v>
      </c>
      <c r="DQ164" s="7">
        <f t="shared" si="25"/>
        <v>0</v>
      </c>
    </row>
    <row r="165" spans="1:121">
      <c r="A165" s="7" t="s">
        <v>1875</v>
      </c>
      <c r="B165" s="7">
        <v>2018</v>
      </c>
      <c r="C165" s="7" t="s">
        <v>178</v>
      </c>
      <c r="D165" s="7" t="s">
        <v>185</v>
      </c>
      <c r="E165" s="7" t="s">
        <v>188</v>
      </c>
      <c r="F165" s="7" t="s">
        <v>1876</v>
      </c>
      <c r="G165" s="7">
        <f t="shared" si="19"/>
        <v>0</v>
      </c>
      <c r="H165" s="9"/>
      <c r="I165" s="7"/>
      <c r="J165" s="7"/>
      <c r="K165" s="7"/>
      <c r="L165" s="9"/>
      <c r="M165" s="7"/>
      <c r="N165" s="7"/>
      <c r="O165" s="7"/>
      <c r="P165" s="7"/>
      <c r="Q165" s="7">
        <v>0</v>
      </c>
      <c r="R165" s="9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>
        <f t="shared" si="20"/>
        <v>0</v>
      </c>
      <c r="BD165" s="7"/>
      <c r="BE165" s="9"/>
      <c r="BF165" s="7"/>
      <c r="BG165" s="7"/>
      <c r="BH165" s="7"/>
      <c r="BI165" s="7"/>
      <c r="BJ165" s="9"/>
      <c r="BK165" s="9">
        <f t="shared" si="18"/>
        <v>0</v>
      </c>
      <c r="BL165" s="7">
        <f t="shared" si="21"/>
        <v>0</v>
      </c>
      <c r="BM165" s="7">
        <f t="shared" si="26"/>
        <v>0</v>
      </c>
      <c r="BN165" s="7"/>
      <c r="BO165" s="7"/>
      <c r="BP165" s="7"/>
      <c r="BQ165" s="7"/>
      <c r="BR165" s="9"/>
      <c r="BS165" s="9"/>
      <c r="BT165" s="9"/>
      <c r="BU165" s="9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>
        <f t="shared" si="22"/>
        <v>0</v>
      </c>
      <c r="CW165" s="7">
        <f t="shared" si="24"/>
        <v>0</v>
      </c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>
        <f t="shared" si="23"/>
        <v>0</v>
      </c>
      <c r="DQ165" s="7">
        <f t="shared" si="25"/>
        <v>0</v>
      </c>
    </row>
    <row r="166" spans="1:121">
      <c r="A166" s="7" t="s">
        <v>1877</v>
      </c>
      <c r="B166" s="7">
        <v>2017</v>
      </c>
      <c r="C166" s="7" t="s">
        <v>333</v>
      </c>
      <c r="D166" s="7" t="s">
        <v>333</v>
      </c>
      <c r="E166" s="7" t="s">
        <v>347</v>
      </c>
      <c r="F166" s="7" t="s">
        <v>1878</v>
      </c>
      <c r="G166" s="7">
        <f t="shared" si="19"/>
        <v>0</v>
      </c>
      <c r="H166" s="9"/>
      <c r="I166" s="7"/>
      <c r="J166" s="7"/>
      <c r="K166" s="7"/>
      <c r="L166" s="9"/>
      <c r="M166" s="7"/>
      <c r="N166" s="7"/>
      <c r="O166" s="7"/>
      <c r="P166" s="7"/>
      <c r="Q166" s="7">
        <v>0</v>
      </c>
      <c r="R166" s="9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>
        <f t="shared" si="20"/>
        <v>0</v>
      </c>
      <c r="BD166" s="7"/>
      <c r="BE166" s="9"/>
      <c r="BF166" s="7"/>
      <c r="BG166" s="7"/>
      <c r="BH166" s="7"/>
      <c r="BI166" s="7"/>
      <c r="BJ166" s="9"/>
      <c r="BK166" s="9">
        <f t="shared" si="18"/>
        <v>0</v>
      </c>
      <c r="BL166" s="7">
        <f t="shared" si="21"/>
        <v>0</v>
      </c>
      <c r="BM166" s="7">
        <f t="shared" si="26"/>
        <v>0</v>
      </c>
      <c r="BN166" s="7"/>
      <c r="BO166" s="7"/>
      <c r="BP166" s="7"/>
      <c r="BQ166" s="7"/>
      <c r="BR166" s="9"/>
      <c r="BS166" s="9"/>
      <c r="BT166" s="9"/>
      <c r="BU166" s="9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>
        <f t="shared" si="22"/>
        <v>0</v>
      </c>
      <c r="CW166" s="7">
        <f t="shared" si="24"/>
        <v>0</v>
      </c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>
        <f t="shared" si="23"/>
        <v>0</v>
      </c>
      <c r="DQ166" s="7">
        <f t="shared" si="25"/>
        <v>0</v>
      </c>
    </row>
    <row r="167" spans="1:121">
      <c r="A167" s="7" t="s">
        <v>1879</v>
      </c>
      <c r="B167" s="7">
        <v>2017</v>
      </c>
      <c r="C167" s="7" t="s">
        <v>333</v>
      </c>
      <c r="D167" s="7" t="s">
        <v>333</v>
      </c>
      <c r="E167" s="7" t="s">
        <v>347</v>
      </c>
      <c r="F167" s="7" t="s">
        <v>1176</v>
      </c>
      <c r="G167" s="7">
        <f t="shared" si="19"/>
        <v>0</v>
      </c>
      <c r="H167" s="9"/>
      <c r="I167" s="7"/>
      <c r="J167" s="7"/>
      <c r="K167" s="7"/>
      <c r="L167" s="9"/>
      <c r="M167" s="7"/>
      <c r="N167" s="7"/>
      <c r="O167" s="7"/>
      <c r="P167" s="7"/>
      <c r="Q167" s="7">
        <v>0</v>
      </c>
      <c r="R167" s="9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>
        <f t="shared" si="20"/>
        <v>0</v>
      </c>
      <c r="BD167" s="7"/>
      <c r="BE167" s="9"/>
      <c r="BF167" s="7"/>
      <c r="BG167" s="7"/>
      <c r="BH167" s="7"/>
      <c r="BI167" s="7"/>
      <c r="BJ167" s="9"/>
      <c r="BK167" s="9">
        <f t="shared" si="18"/>
        <v>0</v>
      </c>
      <c r="BL167" s="7">
        <f t="shared" si="21"/>
        <v>0</v>
      </c>
      <c r="BM167" s="7">
        <f t="shared" si="26"/>
        <v>0</v>
      </c>
      <c r="BN167" s="7"/>
      <c r="BO167" s="7"/>
      <c r="BP167" s="7"/>
      <c r="BQ167" s="7"/>
      <c r="BR167" s="9"/>
      <c r="BS167" s="9"/>
      <c r="BT167" s="9"/>
      <c r="BU167" s="9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>
        <f t="shared" si="22"/>
        <v>0</v>
      </c>
      <c r="CW167" s="7">
        <f t="shared" si="24"/>
        <v>0</v>
      </c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>
        <f t="shared" si="23"/>
        <v>0</v>
      </c>
      <c r="DQ167" s="7">
        <f t="shared" si="25"/>
        <v>0</v>
      </c>
    </row>
    <row r="168" spans="1:121">
      <c r="A168" s="7" t="s">
        <v>635</v>
      </c>
      <c r="B168" s="7">
        <v>2019</v>
      </c>
      <c r="C168" s="7" t="s">
        <v>18</v>
      </c>
      <c r="D168" s="7" t="s">
        <v>18</v>
      </c>
      <c r="E168" s="7" t="s">
        <v>52</v>
      </c>
      <c r="F168" s="7" t="s">
        <v>511</v>
      </c>
      <c r="G168" s="7">
        <f t="shared" si="19"/>
        <v>2</v>
      </c>
      <c r="H168" s="9">
        <v>1</v>
      </c>
      <c r="I168" s="7">
        <v>1</v>
      </c>
      <c r="J168" s="7"/>
      <c r="K168" s="7"/>
      <c r="L168" s="9"/>
      <c r="M168" s="7"/>
      <c r="N168" s="7"/>
      <c r="O168" s="7"/>
      <c r="P168" s="7"/>
      <c r="Q168" s="7">
        <v>0</v>
      </c>
      <c r="R168" s="9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>
        <f t="shared" si="20"/>
        <v>0</v>
      </c>
      <c r="BD168" s="7"/>
      <c r="BE168" s="9"/>
      <c r="BF168" s="7"/>
      <c r="BG168" s="7"/>
      <c r="BH168" s="7"/>
      <c r="BI168" s="7"/>
      <c r="BJ168" s="9"/>
      <c r="BK168" s="9">
        <f t="shared" ref="BK168:BK231" si="27">BE168+BJ168</f>
        <v>0</v>
      </c>
      <c r="BL168" s="7">
        <f t="shared" si="21"/>
        <v>1</v>
      </c>
      <c r="BM168" s="7">
        <f t="shared" si="26"/>
        <v>1</v>
      </c>
      <c r="BN168" s="7"/>
      <c r="BO168" s="7"/>
      <c r="BP168" s="7"/>
      <c r="BQ168" s="7"/>
      <c r="BR168" s="9"/>
      <c r="BS168" s="9"/>
      <c r="BT168" s="9"/>
      <c r="BU168" s="9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>
        <f t="shared" si="22"/>
        <v>0</v>
      </c>
      <c r="CW168" s="7">
        <f t="shared" si="24"/>
        <v>0</v>
      </c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>
        <v>1</v>
      </c>
      <c r="DJ168" s="7"/>
      <c r="DK168" s="7"/>
      <c r="DL168" s="7"/>
      <c r="DM168" s="7"/>
      <c r="DN168" s="7"/>
      <c r="DO168" s="7"/>
      <c r="DP168" s="7">
        <f t="shared" si="23"/>
        <v>1</v>
      </c>
      <c r="DQ168" s="7">
        <f t="shared" si="25"/>
        <v>1</v>
      </c>
    </row>
    <row r="169" spans="1:121">
      <c r="A169" s="7" t="s">
        <v>745</v>
      </c>
      <c r="B169" s="7">
        <v>2017</v>
      </c>
      <c r="C169" s="7" t="s">
        <v>60</v>
      </c>
      <c r="D169" s="7" t="s">
        <v>87</v>
      </c>
      <c r="E169" s="7" t="s">
        <v>130</v>
      </c>
      <c r="F169" s="7" t="s">
        <v>744</v>
      </c>
      <c r="G169" s="7">
        <f t="shared" si="19"/>
        <v>0</v>
      </c>
      <c r="H169" s="9"/>
      <c r="I169" s="7"/>
      <c r="J169" s="7"/>
      <c r="K169" s="7"/>
      <c r="L169" s="9"/>
      <c r="M169" s="7">
        <v>1</v>
      </c>
      <c r="N169" s="7">
        <v>0</v>
      </c>
      <c r="O169" s="7">
        <v>0</v>
      </c>
      <c r="P169" s="7">
        <v>0</v>
      </c>
      <c r="Q169" s="7">
        <v>1</v>
      </c>
      <c r="R169" s="9">
        <v>1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>
        <f t="shared" si="20"/>
        <v>0</v>
      </c>
      <c r="BD169" s="7"/>
      <c r="BE169" s="9"/>
      <c r="BF169" s="7"/>
      <c r="BG169" s="7"/>
      <c r="BH169" s="7"/>
      <c r="BI169" s="7"/>
      <c r="BJ169" s="9"/>
      <c r="BK169" s="9">
        <f t="shared" si="27"/>
        <v>0</v>
      </c>
      <c r="BL169" s="7">
        <f t="shared" si="21"/>
        <v>1</v>
      </c>
      <c r="BM169" s="7">
        <f t="shared" si="26"/>
        <v>1</v>
      </c>
      <c r="BN169" s="7"/>
      <c r="BO169" s="7"/>
      <c r="BP169" s="7"/>
      <c r="BQ169" s="7"/>
      <c r="BR169" s="9"/>
      <c r="BS169" s="9"/>
      <c r="BT169" s="9"/>
      <c r="BU169" s="9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>
        <f t="shared" si="22"/>
        <v>0</v>
      </c>
      <c r="CW169" s="7">
        <f t="shared" si="24"/>
        <v>0</v>
      </c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>
        <f t="shared" si="23"/>
        <v>0</v>
      </c>
      <c r="DQ169" s="7">
        <f t="shared" si="25"/>
        <v>0</v>
      </c>
    </row>
    <row r="170" spans="1:121">
      <c r="A170" s="7" t="s">
        <v>1880</v>
      </c>
      <c r="B170" s="7">
        <v>2021</v>
      </c>
      <c r="C170" s="7" t="s">
        <v>60</v>
      </c>
      <c r="D170" s="7" t="s">
        <v>69</v>
      </c>
      <c r="E170" s="7" t="s">
        <v>1638</v>
      </c>
      <c r="F170" s="7"/>
      <c r="G170" s="7">
        <f t="shared" si="19"/>
        <v>1</v>
      </c>
      <c r="H170" s="9"/>
      <c r="I170" s="7"/>
      <c r="J170" s="7"/>
      <c r="K170" s="7"/>
      <c r="L170" s="9"/>
      <c r="M170" s="7">
        <v>1</v>
      </c>
      <c r="N170" s="7"/>
      <c r="O170" s="7"/>
      <c r="P170" s="7"/>
      <c r="Q170" s="7">
        <v>1</v>
      </c>
      <c r="R170" s="9">
        <v>1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>
        <f t="shared" si="20"/>
        <v>0</v>
      </c>
      <c r="BD170" s="7"/>
      <c r="BE170" s="9"/>
      <c r="BF170" s="7"/>
      <c r="BG170" s="7"/>
      <c r="BH170" s="7"/>
      <c r="BI170" s="7"/>
      <c r="BJ170" s="9"/>
      <c r="BK170" s="9">
        <f t="shared" si="27"/>
        <v>0</v>
      </c>
      <c r="BL170" s="7">
        <f t="shared" si="21"/>
        <v>1</v>
      </c>
      <c r="BM170" s="7">
        <f t="shared" si="26"/>
        <v>1</v>
      </c>
      <c r="BN170" s="7"/>
      <c r="BO170" s="7"/>
      <c r="BP170" s="7"/>
      <c r="BQ170" s="7"/>
      <c r="BR170" s="9"/>
      <c r="BS170" s="9"/>
      <c r="BT170" s="9"/>
      <c r="BU170" s="9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>
        <v>1</v>
      </c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>
        <f t="shared" si="22"/>
        <v>1</v>
      </c>
      <c r="CW170" s="7">
        <f t="shared" si="24"/>
        <v>1</v>
      </c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>
        <f t="shared" si="23"/>
        <v>0</v>
      </c>
      <c r="DQ170" s="7">
        <f t="shared" si="25"/>
        <v>0</v>
      </c>
    </row>
    <row r="171" spans="1:121">
      <c r="A171" s="7" t="s">
        <v>1881</v>
      </c>
      <c r="B171" s="7">
        <v>2021</v>
      </c>
      <c r="C171" s="7" t="s">
        <v>60</v>
      </c>
      <c r="D171" s="7" t="s">
        <v>69</v>
      </c>
      <c r="E171" s="7" t="s">
        <v>1638</v>
      </c>
      <c r="F171" s="7"/>
      <c r="G171" s="7">
        <f t="shared" si="19"/>
        <v>1</v>
      </c>
      <c r="H171" s="9"/>
      <c r="I171" s="7"/>
      <c r="J171" s="7"/>
      <c r="K171" s="7"/>
      <c r="L171" s="9"/>
      <c r="M171" s="7">
        <v>1</v>
      </c>
      <c r="N171" s="7"/>
      <c r="O171" s="7"/>
      <c r="P171" s="7"/>
      <c r="Q171" s="7">
        <v>1</v>
      </c>
      <c r="R171" s="9">
        <v>1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>
        <f t="shared" si="20"/>
        <v>0</v>
      </c>
      <c r="BD171" s="7"/>
      <c r="BE171" s="9"/>
      <c r="BF171" s="7"/>
      <c r="BG171" s="7"/>
      <c r="BH171" s="7"/>
      <c r="BI171" s="7"/>
      <c r="BJ171" s="9"/>
      <c r="BK171" s="9">
        <f t="shared" si="27"/>
        <v>0</v>
      </c>
      <c r="BL171" s="7">
        <f t="shared" si="21"/>
        <v>1</v>
      </c>
      <c r="BM171" s="7">
        <f t="shared" si="26"/>
        <v>1</v>
      </c>
      <c r="BN171" s="7"/>
      <c r="BO171" s="7"/>
      <c r="BP171" s="7"/>
      <c r="BQ171" s="7"/>
      <c r="BR171" s="9"/>
      <c r="BS171" s="9"/>
      <c r="BT171" s="9"/>
      <c r="BU171" s="9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>
        <v>1</v>
      </c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>
        <f t="shared" si="22"/>
        <v>1</v>
      </c>
      <c r="CW171" s="7">
        <f t="shared" si="24"/>
        <v>1</v>
      </c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>
        <f t="shared" si="23"/>
        <v>0</v>
      </c>
      <c r="DQ171" s="7">
        <f t="shared" si="25"/>
        <v>0</v>
      </c>
    </row>
    <row r="172" spans="1:121">
      <c r="A172" s="7" t="s">
        <v>1882</v>
      </c>
      <c r="B172" s="7">
        <v>2017</v>
      </c>
      <c r="C172" s="7" t="s">
        <v>0</v>
      </c>
      <c r="D172" s="7" t="s">
        <v>0</v>
      </c>
      <c r="E172" s="7" t="s">
        <v>3</v>
      </c>
      <c r="F172" s="7" t="s">
        <v>5</v>
      </c>
      <c r="G172" s="7">
        <f t="shared" si="19"/>
        <v>2</v>
      </c>
      <c r="H172" s="9">
        <v>1</v>
      </c>
      <c r="I172" s="7"/>
      <c r="J172" s="7">
        <v>1</v>
      </c>
      <c r="K172" s="7"/>
      <c r="L172" s="9">
        <v>1</v>
      </c>
      <c r="M172" s="7">
        <v>1</v>
      </c>
      <c r="N172" s="7">
        <v>0</v>
      </c>
      <c r="O172" s="7">
        <v>0</v>
      </c>
      <c r="P172" s="7">
        <v>0</v>
      </c>
      <c r="Q172" s="7">
        <v>1</v>
      </c>
      <c r="R172" s="9">
        <v>1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>
        <f t="shared" si="20"/>
        <v>0</v>
      </c>
      <c r="BD172" s="7"/>
      <c r="BE172" s="9"/>
      <c r="BF172" s="7"/>
      <c r="BG172" s="7"/>
      <c r="BH172" s="7"/>
      <c r="BI172" s="7"/>
      <c r="BJ172" s="9"/>
      <c r="BK172" s="9">
        <f t="shared" si="27"/>
        <v>0</v>
      </c>
      <c r="BL172" s="7">
        <f t="shared" si="21"/>
        <v>2</v>
      </c>
      <c r="BM172" s="7">
        <f t="shared" si="26"/>
        <v>1</v>
      </c>
      <c r="BN172" s="7"/>
      <c r="BO172" s="7"/>
      <c r="BP172" s="7"/>
      <c r="BQ172" s="7"/>
      <c r="BR172" s="9"/>
      <c r="BS172" s="9"/>
      <c r="BT172" s="9"/>
      <c r="BU172" s="9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>
        <f t="shared" si="22"/>
        <v>0</v>
      </c>
      <c r="CW172" s="7">
        <f t="shared" si="24"/>
        <v>0</v>
      </c>
      <c r="CX172" s="7"/>
      <c r="CY172" s="7"/>
      <c r="CZ172" s="7"/>
      <c r="DA172" s="7"/>
      <c r="DB172" s="7"/>
      <c r="DC172" s="7"/>
      <c r="DD172" s="7"/>
      <c r="DE172" s="7">
        <v>1</v>
      </c>
      <c r="DF172" s="7"/>
      <c r="DG172" s="7"/>
      <c r="DH172" s="7"/>
      <c r="DI172" s="7">
        <v>1</v>
      </c>
      <c r="DJ172" s="7"/>
      <c r="DK172" s="7"/>
      <c r="DL172" s="7"/>
      <c r="DM172" s="7"/>
      <c r="DN172" s="7"/>
      <c r="DO172" s="7"/>
      <c r="DP172" s="7">
        <f t="shared" si="23"/>
        <v>2</v>
      </c>
      <c r="DQ172" s="7">
        <f t="shared" si="25"/>
        <v>1</v>
      </c>
    </row>
    <row r="173" spans="1:121">
      <c r="A173" s="7" t="s">
        <v>715</v>
      </c>
      <c r="B173" s="7">
        <v>2012</v>
      </c>
      <c r="C173" s="7" t="s">
        <v>60</v>
      </c>
      <c r="D173" s="7" t="s">
        <v>69</v>
      </c>
      <c r="E173" s="7" t="s">
        <v>129</v>
      </c>
      <c r="F173" s="7" t="s">
        <v>714</v>
      </c>
      <c r="G173" s="7">
        <f t="shared" si="19"/>
        <v>2</v>
      </c>
      <c r="H173" s="9">
        <v>1</v>
      </c>
      <c r="I173" s="7"/>
      <c r="J173" s="7"/>
      <c r="K173" s="7">
        <v>1</v>
      </c>
      <c r="L173" s="9">
        <v>1</v>
      </c>
      <c r="M173" s="7">
        <v>6</v>
      </c>
      <c r="N173" s="7">
        <v>0</v>
      </c>
      <c r="O173" s="7">
        <v>5</v>
      </c>
      <c r="P173" s="7">
        <v>0</v>
      </c>
      <c r="Q173" s="7">
        <v>7</v>
      </c>
      <c r="R173" s="9">
        <v>1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1</v>
      </c>
      <c r="BC173" s="7">
        <f t="shared" si="20"/>
        <v>1</v>
      </c>
      <c r="BD173" s="7"/>
      <c r="BE173" s="10">
        <v>1</v>
      </c>
      <c r="BF173" s="7">
        <v>1</v>
      </c>
      <c r="BG173" s="7">
        <v>0</v>
      </c>
      <c r="BH173" s="7"/>
      <c r="BI173" s="7">
        <f>SUM(S173:AK173)</f>
        <v>0</v>
      </c>
      <c r="BJ173" s="9"/>
      <c r="BK173" s="9">
        <f t="shared" si="27"/>
        <v>1</v>
      </c>
      <c r="BL173" s="7">
        <f t="shared" si="21"/>
        <v>3</v>
      </c>
      <c r="BM173" s="7">
        <f t="shared" si="26"/>
        <v>1</v>
      </c>
      <c r="BN173" s="7"/>
      <c r="BO173" s="7"/>
      <c r="BP173" s="7"/>
      <c r="BQ173" s="7"/>
      <c r="BR173" s="9"/>
      <c r="BS173" s="9"/>
      <c r="BT173" s="9"/>
      <c r="BU173" s="9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>
        <f t="shared" si="22"/>
        <v>0</v>
      </c>
      <c r="CW173" s="7">
        <f t="shared" si="24"/>
        <v>0</v>
      </c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>
        <v>1</v>
      </c>
      <c r="DI173" s="7">
        <v>1</v>
      </c>
      <c r="DJ173" s="7"/>
      <c r="DK173" s="7"/>
      <c r="DL173" s="7"/>
      <c r="DM173" s="7"/>
      <c r="DN173" s="7"/>
      <c r="DO173" s="7"/>
      <c r="DP173" s="7">
        <f t="shared" si="23"/>
        <v>2</v>
      </c>
      <c r="DQ173" s="7">
        <f t="shared" si="25"/>
        <v>1</v>
      </c>
    </row>
    <row r="174" spans="1:121">
      <c r="A174" s="7" t="s">
        <v>1157</v>
      </c>
      <c r="B174" s="7">
        <v>2021</v>
      </c>
      <c r="C174" s="7" t="s">
        <v>307</v>
      </c>
      <c r="D174" s="7" t="s">
        <v>312</v>
      </c>
      <c r="E174" s="7" t="s">
        <v>307</v>
      </c>
      <c r="F174" s="7"/>
      <c r="G174" s="7">
        <f t="shared" si="19"/>
        <v>1</v>
      </c>
      <c r="H174" s="9"/>
      <c r="I174" s="7"/>
      <c r="J174" s="7"/>
      <c r="K174" s="7"/>
      <c r="L174" s="9"/>
      <c r="M174" s="7"/>
      <c r="N174" s="7"/>
      <c r="O174" s="7"/>
      <c r="P174" s="7"/>
      <c r="Q174" s="7">
        <v>0</v>
      </c>
      <c r="R174" s="9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>
        <f t="shared" si="20"/>
        <v>0</v>
      </c>
      <c r="BD174" s="7"/>
      <c r="BE174" s="9"/>
      <c r="BF174" s="7"/>
      <c r="BG174" s="7"/>
      <c r="BH174" s="7"/>
      <c r="BI174" s="7"/>
      <c r="BJ174" s="9"/>
      <c r="BK174" s="9">
        <f t="shared" si="27"/>
        <v>0</v>
      </c>
      <c r="BL174" s="7">
        <f t="shared" si="21"/>
        <v>0</v>
      </c>
      <c r="BM174" s="7">
        <f t="shared" si="26"/>
        <v>0</v>
      </c>
      <c r="BN174" s="7"/>
      <c r="BO174" s="7"/>
      <c r="BP174" s="7"/>
      <c r="BQ174" s="7"/>
      <c r="BR174" s="9"/>
      <c r="BS174" s="9"/>
      <c r="BT174" s="9"/>
      <c r="BU174" s="9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>
        <f t="shared" si="22"/>
        <v>0</v>
      </c>
      <c r="CW174" s="7">
        <f t="shared" si="24"/>
        <v>0</v>
      </c>
      <c r="CX174" s="7"/>
      <c r="CY174" s="7"/>
      <c r="CZ174" s="7"/>
      <c r="DA174" s="7"/>
      <c r="DB174" s="7"/>
      <c r="DC174" s="7">
        <v>1</v>
      </c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>
        <f t="shared" si="23"/>
        <v>1</v>
      </c>
      <c r="DQ174" s="7">
        <f t="shared" si="25"/>
        <v>1</v>
      </c>
    </row>
    <row r="175" spans="1:121">
      <c r="A175" s="7" t="s">
        <v>1883</v>
      </c>
      <c r="B175" s="7">
        <v>2017</v>
      </c>
      <c r="C175" s="7" t="s">
        <v>60</v>
      </c>
      <c r="D175" s="7" t="s">
        <v>71</v>
      </c>
      <c r="E175" s="7" t="s">
        <v>97</v>
      </c>
      <c r="F175" s="7"/>
      <c r="G175" s="7">
        <f t="shared" si="19"/>
        <v>2</v>
      </c>
      <c r="H175" s="9">
        <v>1</v>
      </c>
      <c r="I175" s="7">
        <v>1</v>
      </c>
      <c r="J175" s="7"/>
      <c r="K175" s="7"/>
      <c r="L175" s="9"/>
      <c r="M175" s="7">
        <v>1</v>
      </c>
      <c r="N175" s="7">
        <v>0</v>
      </c>
      <c r="O175" s="7">
        <v>0</v>
      </c>
      <c r="P175" s="7">
        <v>1</v>
      </c>
      <c r="Q175" s="7">
        <v>2</v>
      </c>
      <c r="R175" s="9">
        <v>1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>
        <f t="shared" si="20"/>
        <v>0</v>
      </c>
      <c r="BD175" s="7"/>
      <c r="BE175" s="9"/>
      <c r="BF175" s="7"/>
      <c r="BG175" s="7"/>
      <c r="BH175" s="7"/>
      <c r="BI175" s="7"/>
      <c r="BJ175" s="9"/>
      <c r="BK175" s="9">
        <f t="shared" si="27"/>
        <v>0</v>
      </c>
      <c r="BL175" s="7">
        <f t="shared" si="21"/>
        <v>2</v>
      </c>
      <c r="BM175" s="7">
        <f t="shared" si="26"/>
        <v>1</v>
      </c>
      <c r="BN175" s="7"/>
      <c r="BO175" s="7"/>
      <c r="BP175" s="7"/>
      <c r="BQ175" s="7"/>
      <c r="BR175" s="9"/>
      <c r="BS175" s="9"/>
      <c r="BT175" s="9"/>
      <c r="BU175" s="9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>
        <f t="shared" si="22"/>
        <v>0</v>
      </c>
      <c r="CW175" s="7">
        <f t="shared" si="24"/>
        <v>0</v>
      </c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>
        <v>1</v>
      </c>
      <c r="DJ175" s="7"/>
      <c r="DK175" s="7"/>
      <c r="DL175" s="7"/>
      <c r="DM175" s="7"/>
      <c r="DN175" s="7"/>
      <c r="DO175" s="7"/>
      <c r="DP175" s="7">
        <f t="shared" si="23"/>
        <v>1</v>
      </c>
      <c r="DQ175" s="7">
        <f t="shared" si="25"/>
        <v>1</v>
      </c>
    </row>
    <row r="176" spans="1:121">
      <c r="A176" s="7" t="s">
        <v>1302</v>
      </c>
      <c r="B176" s="7">
        <v>2019</v>
      </c>
      <c r="C176" s="7" t="s">
        <v>353</v>
      </c>
      <c r="D176" s="7" t="s">
        <v>359</v>
      </c>
      <c r="E176" s="7" t="s">
        <v>405</v>
      </c>
      <c r="F176" s="7" t="s">
        <v>1301</v>
      </c>
      <c r="G176" s="7">
        <f t="shared" si="19"/>
        <v>1</v>
      </c>
      <c r="H176" s="9"/>
      <c r="I176" s="7"/>
      <c r="J176" s="7"/>
      <c r="K176" s="7"/>
      <c r="L176" s="9"/>
      <c r="M176" s="7"/>
      <c r="N176" s="7"/>
      <c r="O176" s="7"/>
      <c r="P176" s="7"/>
      <c r="Q176" s="7">
        <v>0</v>
      </c>
      <c r="R176" s="9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>
        <f t="shared" si="20"/>
        <v>0</v>
      </c>
      <c r="BD176" s="7"/>
      <c r="BE176" s="9"/>
      <c r="BF176" s="7"/>
      <c r="BG176" s="7"/>
      <c r="BH176" s="7"/>
      <c r="BI176" s="7"/>
      <c r="BJ176" s="9"/>
      <c r="BK176" s="9">
        <f t="shared" si="27"/>
        <v>0</v>
      </c>
      <c r="BL176" s="7">
        <f t="shared" si="21"/>
        <v>0</v>
      </c>
      <c r="BM176" s="7">
        <f t="shared" si="26"/>
        <v>0</v>
      </c>
      <c r="BN176" s="7"/>
      <c r="BO176" s="7"/>
      <c r="BP176" s="7"/>
      <c r="BQ176" s="7"/>
      <c r="BR176" s="9"/>
      <c r="BS176" s="9"/>
      <c r="BT176" s="9"/>
      <c r="BU176" s="9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>
        <f t="shared" si="22"/>
        <v>0</v>
      </c>
      <c r="CW176" s="7">
        <f t="shared" si="24"/>
        <v>0</v>
      </c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>
        <v>1</v>
      </c>
      <c r="DK176" s="7"/>
      <c r="DL176" s="7"/>
      <c r="DM176" s="7"/>
      <c r="DN176" s="7"/>
      <c r="DO176" s="7"/>
      <c r="DP176" s="7">
        <f t="shared" si="23"/>
        <v>1</v>
      </c>
      <c r="DQ176" s="7">
        <f t="shared" si="25"/>
        <v>1</v>
      </c>
    </row>
    <row r="177" spans="1:121">
      <c r="A177" s="7" t="s">
        <v>1884</v>
      </c>
      <c r="B177" s="7">
        <v>2021</v>
      </c>
      <c r="C177" s="7" t="s">
        <v>232</v>
      </c>
      <c r="D177" s="7" t="s">
        <v>233</v>
      </c>
      <c r="E177" s="7" t="s">
        <v>254</v>
      </c>
      <c r="F177" s="7"/>
      <c r="G177" s="7">
        <f t="shared" si="19"/>
        <v>0</v>
      </c>
      <c r="H177" s="9"/>
      <c r="I177" s="7"/>
      <c r="J177" s="7"/>
      <c r="K177" s="7"/>
      <c r="L177" s="9"/>
      <c r="M177" s="7"/>
      <c r="N177" s="7"/>
      <c r="O177" s="7"/>
      <c r="P177" s="7"/>
      <c r="Q177" s="7">
        <v>0</v>
      </c>
      <c r="R177" s="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>
        <f t="shared" si="20"/>
        <v>0</v>
      </c>
      <c r="BD177" s="7"/>
      <c r="BE177" s="9"/>
      <c r="BF177" s="7"/>
      <c r="BG177" s="7"/>
      <c r="BH177" s="7"/>
      <c r="BI177" s="7"/>
      <c r="BJ177" s="9"/>
      <c r="BK177" s="9">
        <f t="shared" si="27"/>
        <v>0</v>
      </c>
      <c r="BL177" s="7">
        <f t="shared" si="21"/>
        <v>0</v>
      </c>
      <c r="BM177" s="7">
        <f t="shared" si="26"/>
        <v>0</v>
      </c>
      <c r="BN177" s="7"/>
      <c r="BO177" s="7"/>
      <c r="BP177" s="7"/>
      <c r="BQ177" s="7"/>
      <c r="BR177" s="9"/>
      <c r="BS177" s="9"/>
      <c r="BT177" s="9"/>
      <c r="BU177" s="9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>
        <f t="shared" si="22"/>
        <v>0</v>
      </c>
      <c r="CW177" s="7">
        <f t="shared" si="24"/>
        <v>0</v>
      </c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>
        <f t="shared" si="23"/>
        <v>0</v>
      </c>
      <c r="DQ177" s="7">
        <f t="shared" si="25"/>
        <v>0</v>
      </c>
    </row>
    <row r="178" spans="1:121">
      <c r="A178" s="7" t="s">
        <v>1076</v>
      </c>
      <c r="B178" s="7">
        <v>2019</v>
      </c>
      <c r="C178" s="7" t="s">
        <v>275</v>
      </c>
      <c r="D178" s="7" t="s">
        <v>279</v>
      </c>
      <c r="E178" s="7" t="s">
        <v>292</v>
      </c>
      <c r="F178" s="7" t="s">
        <v>293</v>
      </c>
      <c r="G178" s="7">
        <f t="shared" si="19"/>
        <v>1</v>
      </c>
      <c r="H178" s="9">
        <v>1</v>
      </c>
      <c r="I178" s="7">
        <v>1</v>
      </c>
      <c r="J178" s="7"/>
      <c r="K178" s="7"/>
      <c r="L178" s="9"/>
      <c r="M178" s="7">
        <v>1</v>
      </c>
      <c r="N178" s="7">
        <v>0</v>
      </c>
      <c r="O178" s="7">
        <v>0</v>
      </c>
      <c r="P178" s="7">
        <v>0</v>
      </c>
      <c r="Q178" s="7">
        <v>1</v>
      </c>
      <c r="R178" s="9">
        <v>1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>
        <f t="shared" si="20"/>
        <v>0</v>
      </c>
      <c r="BD178" s="7"/>
      <c r="BE178" s="9"/>
      <c r="BF178" s="7"/>
      <c r="BG178" s="7"/>
      <c r="BH178" s="7"/>
      <c r="BI178" s="7"/>
      <c r="BJ178" s="9"/>
      <c r="BK178" s="9">
        <f t="shared" si="27"/>
        <v>0</v>
      </c>
      <c r="BL178" s="7">
        <f t="shared" si="21"/>
        <v>2</v>
      </c>
      <c r="BM178" s="7">
        <f t="shared" si="26"/>
        <v>1</v>
      </c>
      <c r="BN178" s="7"/>
      <c r="BO178" s="7"/>
      <c r="BP178" s="7"/>
      <c r="BQ178" s="7"/>
      <c r="BR178" s="9"/>
      <c r="BS178" s="9"/>
      <c r="BT178" s="9"/>
      <c r="BU178" s="9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>
        <f t="shared" si="22"/>
        <v>0</v>
      </c>
      <c r="CW178" s="7">
        <f t="shared" si="24"/>
        <v>0</v>
      </c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>
        <f t="shared" si="23"/>
        <v>0</v>
      </c>
      <c r="DQ178" s="7">
        <f t="shared" si="25"/>
        <v>0</v>
      </c>
    </row>
    <row r="179" spans="1:121">
      <c r="A179" s="7" t="s">
        <v>1885</v>
      </c>
      <c r="B179" s="7">
        <v>2016</v>
      </c>
      <c r="C179" s="7" t="s">
        <v>353</v>
      </c>
      <c r="D179" s="7" t="s">
        <v>359</v>
      </c>
      <c r="E179" s="7" t="s">
        <v>402</v>
      </c>
      <c r="F179" s="7"/>
      <c r="G179" s="7">
        <f t="shared" si="19"/>
        <v>2</v>
      </c>
      <c r="H179" s="9"/>
      <c r="I179" s="7"/>
      <c r="J179" s="7"/>
      <c r="K179" s="7"/>
      <c r="L179" s="9"/>
      <c r="M179" s="7">
        <v>2</v>
      </c>
      <c r="N179" s="7">
        <v>0</v>
      </c>
      <c r="O179" s="7">
        <v>0</v>
      </c>
      <c r="P179" s="7">
        <v>0</v>
      </c>
      <c r="Q179" s="7">
        <v>2</v>
      </c>
      <c r="R179" s="9">
        <v>1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>
        <f t="shared" si="20"/>
        <v>0</v>
      </c>
      <c r="BD179" s="7"/>
      <c r="BE179" s="9"/>
      <c r="BF179" s="7"/>
      <c r="BG179" s="7"/>
      <c r="BH179" s="7"/>
      <c r="BI179" s="7"/>
      <c r="BJ179" s="9"/>
      <c r="BK179" s="9">
        <f t="shared" si="27"/>
        <v>0</v>
      </c>
      <c r="BL179" s="7">
        <f t="shared" si="21"/>
        <v>1</v>
      </c>
      <c r="BM179" s="7">
        <f t="shared" si="26"/>
        <v>1</v>
      </c>
      <c r="BN179" s="7">
        <v>2</v>
      </c>
      <c r="BO179" s="7"/>
      <c r="BP179" s="7"/>
      <c r="BQ179" s="7"/>
      <c r="BR179" s="9"/>
      <c r="BS179" s="9"/>
      <c r="BT179" s="9"/>
      <c r="BU179" s="9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>
        <f t="shared" si="22"/>
        <v>2</v>
      </c>
      <c r="CW179" s="7">
        <f t="shared" si="24"/>
        <v>1</v>
      </c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>
        <v>1</v>
      </c>
      <c r="DJ179" s="7">
        <v>1</v>
      </c>
      <c r="DK179" s="7"/>
      <c r="DL179" s="7"/>
      <c r="DM179" s="7"/>
      <c r="DN179" s="7"/>
      <c r="DO179" s="7"/>
      <c r="DP179" s="7">
        <f t="shared" si="23"/>
        <v>2</v>
      </c>
      <c r="DQ179" s="7">
        <f t="shared" si="25"/>
        <v>1</v>
      </c>
    </row>
    <row r="180" spans="1:121">
      <c r="A180" s="7" t="s">
        <v>628</v>
      </c>
      <c r="B180" s="7">
        <v>2013</v>
      </c>
      <c r="C180" s="7" t="s">
        <v>18</v>
      </c>
      <c r="D180" s="7" t="s">
        <v>18</v>
      </c>
      <c r="E180" s="7" t="s">
        <v>51</v>
      </c>
      <c r="F180" s="7" t="s">
        <v>627</v>
      </c>
      <c r="G180" s="7">
        <f t="shared" si="19"/>
        <v>2</v>
      </c>
      <c r="H180" s="9">
        <v>1</v>
      </c>
      <c r="I180" s="7"/>
      <c r="J180" s="7"/>
      <c r="K180" s="7">
        <v>1</v>
      </c>
      <c r="L180" s="9">
        <v>1</v>
      </c>
      <c r="M180" s="7">
        <v>2</v>
      </c>
      <c r="N180" s="7">
        <v>0</v>
      </c>
      <c r="O180" s="7">
        <v>0</v>
      </c>
      <c r="P180" s="7">
        <v>0</v>
      </c>
      <c r="Q180" s="7">
        <v>2</v>
      </c>
      <c r="R180" s="9">
        <v>1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1</v>
      </c>
      <c r="BC180" s="7">
        <f t="shared" si="20"/>
        <v>1</v>
      </c>
      <c r="BD180" s="7" t="s">
        <v>447</v>
      </c>
      <c r="BE180" s="10">
        <v>1</v>
      </c>
      <c r="BF180" s="7">
        <v>1</v>
      </c>
      <c r="BG180" s="7">
        <v>0</v>
      </c>
      <c r="BH180" s="7"/>
      <c r="BI180" s="7">
        <f>SUM(S180:AK180)</f>
        <v>0</v>
      </c>
      <c r="BJ180" s="9"/>
      <c r="BK180" s="9">
        <f t="shared" si="27"/>
        <v>1</v>
      </c>
      <c r="BL180" s="7">
        <f t="shared" si="21"/>
        <v>3</v>
      </c>
      <c r="BM180" s="7">
        <f t="shared" si="26"/>
        <v>1</v>
      </c>
      <c r="BN180" s="7"/>
      <c r="BO180" s="7"/>
      <c r="BP180" s="7"/>
      <c r="BQ180" s="7"/>
      <c r="BR180" s="9"/>
      <c r="BS180" s="9"/>
      <c r="BT180" s="9"/>
      <c r="BU180" s="9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>
        <f t="shared" si="22"/>
        <v>0</v>
      </c>
      <c r="CW180" s="7">
        <f t="shared" si="24"/>
        <v>0</v>
      </c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>
        <v>1</v>
      </c>
      <c r="DJ180" s="7"/>
      <c r="DK180" s="7"/>
      <c r="DL180" s="7"/>
      <c r="DM180" s="7"/>
      <c r="DN180" s="7"/>
      <c r="DO180" s="7"/>
      <c r="DP180" s="7">
        <f t="shared" si="23"/>
        <v>1</v>
      </c>
      <c r="DQ180" s="7">
        <f t="shared" si="25"/>
        <v>1</v>
      </c>
    </row>
    <row r="181" spans="1:121">
      <c r="A181" s="7" t="s">
        <v>1886</v>
      </c>
      <c r="B181" s="7">
        <v>2019</v>
      </c>
      <c r="C181" s="7" t="s">
        <v>18</v>
      </c>
      <c r="D181" s="7" t="s">
        <v>18</v>
      </c>
      <c r="E181" s="7" t="s">
        <v>51</v>
      </c>
      <c r="F181" s="7"/>
      <c r="G181" s="7">
        <f t="shared" si="19"/>
        <v>0</v>
      </c>
      <c r="H181" s="9"/>
      <c r="I181" s="7"/>
      <c r="J181" s="7"/>
      <c r="K181" s="7"/>
      <c r="L181" s="9"/>
      <c r="M181" s="7"/>
      <c r="N181" s="7"/>
      <c r="O181" s="7"/>
      <c r="P181" s="7"/>
      <c r="Q181" s="7">
        <v>0</v>
      </c>
      <c r="R181" s="9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>
        <f t="shared" si="20"/>
        <v>0</v>
      </c>
      <c r="BD181" s="7"/>
      <c r="BE181" s="9"/>
      <c r="BF181" s="7"/>
      <c r="BG181" s="7"/>
      <c r="BH181" s="7"/>
      <c r="BI181" s="7"/>
      <c r="BJ181" s="9"/>
      <c r="BK181" s="9">
        <f t="shared" si="27"/>
        <v>0</v>
      </c>
      <c r="BL181" s="7">
        <f t="shared" si="21"/>
        <v>0</v>
      </c>
      <c r="BM181" s="7">
        <f t="shared" si="26"/>
        <v>0</v>
      </c>
      <c r="BN181" s="7"/>
      <c r="BO181" s="7"/>
      <c r="BP181" s="7"/>
      <c r="BQ181" s="7"/>
      <c r="BR181" s="9"/>
      <c r="BS181" s="9"/>
      <c r="BT181" s="9"/>
      <c r="BU181" s="9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>
        <f t="shared" si="22"/>
        <v>0</v>
      </c>
      <c r="CW181" s="7">
        <f t="shared" si="24"/>
        <v>0</v>
      </c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>
        <f t="shared" si="23"/>
        <v>0</v>
      </c>
      <c r="DQ181" s="7">
        <f t="shared" si="25"/>
        <v>0</v>
      </c>
    </row>
    <row r="182" spans="1:121">
      <c r="A182" s="7" t="s">
        <v>752</v>
      </c>
      <c r="B182" s="7">
        <v>2016</v>
      </c>
      <c r="C182" s="7" t="s">
        <v>60</v>
      </c>
      <c r="D182" s="7" t="s">
        <v>87</v>
      </c>
      <c r="E182" s="7" t="s">
        <v>89</v>
      </c>
      <c r="F182" s="7"/>
      <c r="G182" s="7">
        <f t="shared" si="19"/>
        <v>2</v>
      </c>
      <c r="H182" s="9"/>
      <c r="I182" s="7"/>
      <c r="J182" s="7"/>
      <c r="K182" s="7"/>
      <c r="L182" s="9"/>
      <c r="M182" s="7">
        <v>0</v>
      </c>
      <c r="N182" s="7">
        <v>0</v>
      </c>
      <c r="O182" s="7">
        <v>3</v>
      </c>
      <c r="P182" s="7">
        <v>0</v>
      </c>
      <c r="Q182" s="7">
        <v>2</v>
      </c>
      <c r="R182" s="9">
        <v>1</v>
      </c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>
        <f t="shared" si="20"/>
        <v>0</v>
      </c>
      <c r="BD182" s="7"/>
      <c r="BE182" s="9"/>
      <c r="BF182" s="7"/>
      <c r="BG182" s="7"/>
      <c r="BH182" s="7"/>
      <c r="BI182" s="7"/>
      <c r="BJ182" s="9"/>
      <c r="BK182" s="9">
        <f t="shared" si="27"/>
        <v>0</v>
      </c>
      <c r="BL182" s="7">
        <f t="shared" si="21"/>
        <v>1</v>
      </c>
      <c r="BM182" s="7">
        <f t="shared" si="26"/>
        <v>1</v>
      </c>
      <c r="BN182" s="7">
        <v>1</v>
      </c>
      <c r="BO182" s="7"/>
      <c r="BP182" s="7"/>
      <c r="BQ182" s="7"/>
      <c r="BR182" s="9"/>
      <c r="BS182" s="9"/>
      <c r="BT182" s="9"/>
      <c r="BU182" s="9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>
        <f t="shared" si="22"/>
        <v>1</v>
      </c>
      <c r="CW182" s="7">
        <f t="shared" si="24"/>
        <v>1</v>
      </c>
      <c r="CX182" s="7">
        <v>1</v>
      </c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>
        <v>1</v>
      </c>
      <c r="DJ182" s="7"/>
      <c r="DK182" s="7"/>
      <c r="DL182" s="7"/>
      <c r="DM182" s="7"/>
      <c r="DN182" s="7"/>
      <c r="DO182" s="7"/>
      <c r="DP182" s="7">
        <f t="shared" si="23"/>
        <v>2</v>
      </c>
      <c r="DQ182" s="7">
        <f t="shared" si="25"/>
        <v>1</v>
      </c>
    </row>
    <row r="183" spans="1:121">
      <c r="A183" s="7" t="s">
        <v>751</v>
      </c>
      <c r="B183" s="7">
        <v>2018</v>
      </c>
      <c r="C183" s="7" t="s">
        <v>60</v>
      </c>
      <c r="D183" s="7" t="s">
        <v>87</v>
      </c>
      <c r="E183" s="7" t="s">
        <v>89</v>
      </c>
      <c r="F183" s="7"/>
      <c r="G183" s="7">
        <f t="shared" si="19"/>
        <v>1</v>
      </c>
      <c r="H183" s="9"/>
      <c r="I183" s="7"/>
      <c r="J183" s="7"/>
      <c r="K183" s="7"/>
      <c r="L183" s="9"/>
      <c r="M183" s="7"/>
      <c r="N183" s="7"/>
      <c r="O183" s="7"/>
      <c r="P183" s="7"/>
      <c r="Q183" s="7">
        <v>0</v>
      </c>
      <c r="R183" s="9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>
        <f t="shared" si="20"/>
        <v>0</v>
      </c>
      <c r="BD183" s="7"/>
      <c r="BE183" s="9"/>
      <c r="BF183" s="7"/>
      <c r="BG183" s="7"/>
      <c r="BH183" s="7"/>
      <c r="BI183" s="7"/>
      <c r="BJ183" s="9"/>
      <c r="BK183" s="9">
        <f t="shared" si="27"/>
        <v>0</v>
      </c>
      <c r="BL183" s="7">
        <f t="shared" si="21"/>
        <v>0</v>
      </c>
      <c r="BM183" s="7">
        <f t="shared" si="26"/>
        <v>0</v>
      </c>
      <c r="BN183" s="7"/>
      <c r="BO183" s="7"/>
      <c r="BP183" s="7"/>
      <c r="BQ183" s="7"/>
      <c r="BR183" s="9"/>
      <c r="BS183" s="9"/>
      <c r="BT183" s="9"/>
      <c r="BU183" s="9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>
        <f t="shared" si="22"/>
        <v>0</v>
      </c>
      <c r="CW183" s="7">
        <f t="shared" si="24"/>
        <v>0</v>
      </c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>
        <v>1</v>
      </c>
      <c r="DJ183" s="7"/>
      <c r="DK183" s="7"/>
      <c r="DL183" s="7"/>
      <c r="DM183" s="7"/>
      <c r="DN183" s="7"/>
      <c r="DO183" s="7"/>
      <c r="DP183" s="7">
        <f t="shared" si="23"/>
        <v>1</v>
      </c>
      <c r="DQ183" s="7">
        <f t="shared" si="25"/>
        <v>1</v>
      </c>
    </row>
    <row r="184" spans="1:121">
      <c r="A184" s="7" t="s">
        <v>1887</v>
      </c>
      <c r="B184" s="7">
        <v>2014</v>
      </c>
      <c r="C184" s="7" t="s">
        <v>60</v>
      </c>
      <c r="D184" s="7" t="s">
        <v>69</v>
      </c>
      <c r="E184" s="7" t="s">
        <v>129</v>
      </c>
      <c r="F184" s="7"/>
      <c r="G184" s="7">
        <f t="shared" si="19"/>
        <v>2</v>
      </c>
      <c r="H184" s="9">
        <v>1</v>
      </c>
      <c r="I184" s="7"/>
      <c r="J184" s="7"/>
      <c r="K184" s="7">
        <v>1</v>
      </c>
      <c r="L184" s="9">
        <v>1</v>
      </c>
      <c r="M184" s="7"/>
      <c r="N184" s="7"/>
      <c r="O184" s="7"/>
      <c r="P184" s="7"/>
      <c r="Q184" s="7">
        <v>0</v>
      </c>
      <c r="R184" s="9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>
        <f t="shared" si="20"/>
        <v>0</v>
      </c>
      <c r="BD184" s="7"/>
      <c r="BE184" s="9"/>
      <c r="BF184" s="7"/>
      <c r="BG184" s="7"/>
      <c r="BH184" s="7"/>
      <c r="BI184" s="7"/>
      <c r="BJ184" s="9"/>
      <c r="BK184" s="9">
        <f t="shared" si="27"/>
        <v>0</v>
      </c>
      <c r="BL184" s="7">
        <f t="shared" si="21"/>
        <v>1</v>
      </c>
      <c r="BM184" s="7">
        <f t="shared" si="26"/>
        <v>1</v>
      </c>
      <c r="BN184" s="7"/>
      <c r="BO184" s="7"/>
      <c r="BP184" s="7"/>
      <c r="BQ184" s="7"/>
      <c r="BR184" s="9"/>
      <c r="BS184" s="9"/>
      <c r="BT184" s="9"/>
      <c r="BU184" s="9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>
        <f t="shared" si="22"/>
        <v>0</v>
      </c>
      <c r="CW184" s="7">
        <f t="shared" si="24"/>
        <v>0</v>
      </c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>
        <v>1</v>
      </c>
      <c r="DI184" s="7"/>
      <c r="DJ184" s="7"/>
      <c r="DK184" s="7"/>
      <c r="DL184" s="7"/>
      <c r="DM184" s="7"/>
      <c r="DN184" s="7"/>
      <c r="DO184" s="7"/>
      <c r="DP184" s="7">
        <f t="shared" si="23"/>
        <v>1</v>
      </c>
      <c r="DQ184" s="7">
        <f t="shared" si="25"/>
        <v>1</v>
      </c>
    </row>
    <row r="185" spans="1:121">
      <c r="A185" s="7" t="s">
        <v>716</v>
      </c>
      <c r="B185" s="7">
        <v>2018</v>
      </c>
      <c r="C185" s="7" t="s">
        <v>60</v>
      </c>
      <c r="D185" s="7" t="s">
        <v>69</v>
      </c>
      <c r="E185" s="7" t="s">
        <v>129</v>
      </c>
      <c r="F185" s="7"/>
      <c r="G185" s="7">
        <f t="shared" si="19"/>
        <v>1</v>
      </c>
      <c r="H185" s="9"/>
      <c r="I185" s="7"/>
      <c r="J185" s="7"/>
      <c r="K185" s="7"/>
      <c r="L185" s="9"/>
      <c r="M185" s="7"/>
      <c r="N185" s="7"/>
      <c r="O185" s="7"/>
      <c r="P185" s="7"/>
      <c r="Q185" s="7">
        <v>0</v>
      </c>
      <c r="R185" s="9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>
        <f t="shared" si="20"/>
        <v>0</v>
      </c>
      <c r="BD185" s="7"/>
      <c r="BE185" s="9"/>
      <c r="BF185" s="7"/>
      <c r="BG185" s="7"/>
      <c r="BH185" s="7"/>
      <c r="BI185" s="7"/>
      <c r="BJ185" s="9"/>
      <c r="BK185" s="9">
        <f t="shared" si="27"/>
        <v>0</v>
      </c>
      <c r="BL185" s="7">
        <f t="shared" si="21"/>
        <v>0</v>
      </c>
      <c r="BM185" s="7">
        <f t="shared" si="26"/>
        <v>0</v>
      </c>
      <c r="BN185" s="7"/>
      <c r="BO185" s="7"/>
      <c r="BP185" s="7"/>
      <c r="BQ185" s="7"/>
      <c r="BR185" s="9"/>
      <c r="BS185" s="9"/>
      <c r="BT185" s="9"/>
      <c r="BU185" s="9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>
        <f t="shared" si="22"/>
        <v>0</v>
      </c>
      <c r="CW185" s="7">
        <f t="shared" si="24"/>
        <v>0</v>
      </c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>
        <v>1</v>
      </c>
      <c r="DJ185" s="7"/>
      <c r="DK185" s="7"/>
      <c r="DL185" s="7"/>
      <c r="DM185" s="7"/>
      <c r="DN185" s="7"/>
      <c r="DO185" s="7"/>
      <c r="DP185" s="7">
        <f t="shared" si="23"/>
        <v>1</v>
      </c>
      <c r="DQ185" s="7">
        <f t="shared" si="25"/>
        <v>1</v>
      </c>
    </row>
    <row r="186" spans="1:121">
      <c r="A186" s="7" t="s">
        <v>1050</v>
      </c>
      <c r="B186" s="7">
        <v>2021</v>
      </c>
      <c r="C186" s="7" t="s">
        <v>275</v>
      </c>
      <c r="D186" s="7" t="s">
        <v>279</v>
      </c>
      <c r="E186" s="7" t="s">
        <v>290</v>
      </c>
      <c r="F186" s="7" t="s">
        <v>291</v>
      </c>
      <c r="G186" s="7">
        <f t="shared" si="19"/>
        <v>2</v>
      </c>
      <c r="H186" s="9">
        <v>1</v>
      </c>
      <c r="I186" s="7"/>
      <c r="J186" s="7">
        <v>1</v>
      </c>
      <c r="K186" s="7"/>
      <c r="L186" s="9">
        <v>1</v>
      </c>
      <c r="M186" s="7"/>
      <c r="N186" s="7"/>
      <c r="O186" s="7"/>
      <c r="P186" s="7"/>
      <c r="Q186" s="7">
        <v>0</v>
      </c>
      <c r="R186" s="9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>
        <f t="shared" si="20"/>
        <v>0</v>
      </c>
      <c r="BD186" s="7"/>
      <c r="BE186" s="9"/>
      <c r="BF186" s="7"/>
      <c r="BG186" s="7"/>
      <c r="BH186" s="7"/>
      <c r="BI186" s="7"/>
      <c r="BJ186" s="9"/>
      <c r="BK186" s="9">
        <f t="shared" si="27"/>
        <v>0</v>
      </c>
      <c r="BL186" s="7">
        <f t="shared" si="21"/>
        <v>1</v>
      </c>
      <c r="BM186" s="7">
        <f t="shared" si="26"/>
        <v>1</v>
      </c>
      <c r="BN186" s="7"/>
      <c r="BO186" s="7"/>
      <c r="BP186" s="7"/>
      <c r="BQ186" s="7"/>
      <c r="BR186" s="9"/>
      <c r="BS186" s="9"/>
      <c r="BT186" s="9"/>
      <c r="BU186" s="9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>
        <f t="shared" si="22"/>
        <v>0</v>
      </c>
      <c r="CW186" s="7">
        <f t="shared" si="24"/>
        <v>0</v>
      </c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>
        <v>1</v>
      </c>
      <c r="DJ186" s="7"/>
      <c r="DK186" s="7"/>
      <c r="DL186" s="7"/>
      <c r="DM186" s="7"/>
      <c r="DN186" s="7"/>
      <c r="DO186" s="7"/>
      <c r="DP186" s="7">
        <f t="shared" si="23"/>
        <v>1</v>
      </c>
      <c r="DQ186" s="7">
        <f t="shared" si="25"/>
        <v>1</v>
      </c>
    </row>
    <row r="187" spans="1:121">
      <c r="A187" s="7" t="s">
        <v>1071</v>
      </c>
      <c r="B187" s="7">
        <v>2018</v>
      </c>
      <c r="C187" s="7" t="s">
        <v>275</v>
      </c>
      <c r="D187" s="7" t="s">
        <v>279</v>
      </c>
      <c r="E187" s="7" t="s">
        <v>299</v>
      </c>
      <c r="F187" s="7"/>
      <c r="G187" s="7">
        <f t="shared" si="19"/>
        <v>0</v>
      </c>
      <c r="H187" s="9"/>
      <c r="I187" s="7"/>
      <c r="J187" s="7"/>
      <c r="K187" s="7"/>
      <c r="L187" s="9"/>
      <c r="M187" s="7"/>
      <c r="N187" s="7"/>
      <c r="O187" s="7"/>
      <c r="P187" s="7"/>
      <c r="Q187" s="7">
        <v>0</v>
      </c>
      <c r="R187" s="9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>
        <f t="shared" si="20"/>
        <v>0</v>
      </c>
      <c r="BD187" s="7"/>
      <c r="BE187" s="9"/>
      <c r="BF187" s="7"/>
      <c r="BG187" s="7"/>
      <c r="BH187" s="7"/>
      <c r="BI187" s="7"/>
      <c r="BJ187" s="9"/>
      <c r="BK187" s="9">
        <f t="shared" si="27"/>
        <v>0</v>
      </c>
      <c r="BL187" s="7">
        <f t="shared" si="21"/>
        <v>0</v>
      </c>
      <c r="BM187" s="7">
        <f t="shared" si="26"/>
        <v>0</v>
      </c>
      <c r="BN187" s="7"/>
      <c r="BO187" s="7"/>
      <c r="BP187" s="7"/>
      <c r="BQ187" s="7"/>
      <c r="BR187" s="9"/>
      <c r="BS187" s="9"/>
      <c r="BT187" s="9"/>
      <c r="BU187" s="9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>
        <f t="shared" si="22"/>
        <v>0</v>
      </c>
      <c r="CW187" s="7">
        <f t="shared" si="24"/>
        <v>0</v>
      </c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>
        <f t="shared" si="23"/>
        <v>0</v>
      </c>
      <c r="DQ187" s="7">
        <f t="shared" si="25"/>
        <v>0</v>
      </c>
    </row>
    <row r="188" spans="1:121">
      <c r="A188" s="7" t="s">
        <v>587</v>
      </c>
      <c r="B188" s="7">
        <v>2015</v>
      </c>
      <c r="C188" s="7" t="s">
        <v>18</v>
      </c>
      <c r="D188" s="7" t="s">
        <v>18</v>
      </c>
      <c r="E188" s="7" t="s">
        <v>38</v>
      </c>
      <c r="F188" s="7" t="s">
        <v>40</v>
      </c>
      <c r="G188" s="7">
        <f t="shared" si="19"/>
        <v>3</v>
      </c>
      <c r="H188" s="9">
        <v>1</v>
      </c>
      <c r="I188" s="7"/>
      <c r="J188" s="7">
        <v>1</v>
      </c>
      <c r="K188" s="7"/>
      <c r="L188" s="9">
        <v>1</v>
      </c>
      <c r="M188" s="7">
        <v>1</v>
      </c>
      <c r="N188" s="7">
        <v>0</v>
      </c>
      <c r="O188" s="7">
        <v>0</v>
      </c>
      <c r="P188" s="7">
        <v>0</v>
      </c>
      <c r="Q188" s="7">
        <v>1</v>
      </c>
      <c r="R188" s="9">
        <v>1</v>
      </c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>
        <f t="shared" si="20"/>
        <v>0</v>
      </c>
      <c r="BD188" s="7"/>
      <c r="BE188" s="9"/>
      <c r="BF188" s="7"/>
      <c r="BG188" s="7"/>
      <c r="BH188" s="7"/>
      <c r="BI188" s="7"/>
      <c r="BJ188" s="9"/>
      <c r="BK188" s="9">
        <f t="shared" si="27"/>
        <v>0</v>
      </c>
      <c r="BL188" s="7">
        <f t="shared" si="21"/>
        <v>2</v>
      </c>
      <c r="BM188" s="7">
        <f t="shared" si="26"/>
        <v>1</v>
      </c>
      <c r="BN188" s="7"/>
      <c r="BO188" s="7"/>
      <c r="BP188" s="7"/>
      <c r="BQ188" s="7"/>
      <c r="BR188" s="9"/>
      <c r="BS188" s="9"/>
      <c r="BT188" s="9"/>
      <c r="BU188" s="9"/>
      <c r="BV188" s="7"/>
      <c r="BW188" s="7"/>
      <c r="BX188" s="7"/>
      <c r="BY188" s="7">
        <v>1</v>
      </c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>
        <f t="shared" si="22"/>
        <v>1</v>
      </c>
      <c r="CW188" s="7">
        <f t="shared" si="24"/>
        <v>1</v>
      </c>
      <c r="CX188" s="7"/>
      <c r="CY188" s="7"/>
      <c r="CZ188" s="7"/>
      <c r="DA188" s="7"/>
      <c r="DB188" s="7"/>
      <c r="DC188" s="7"/>
      <c r="DD188" s="7"/>
      <c r="DE188" s="7"/>
      <c r="DF188" s="7"/>
      <c r="DG188" s="7">
        <v>1</v>
      </c>
      <c r="DH188" s="7"/>
      <c r="DI188" s="7">
        <v>1</v>
      </c>
      <c r="DJ188" s="7"/>
      <c r="DK188" s="7"/>
      <c r="DL188" s="7"/>
      <c r="DM188" s="7"/>
      <c r="DN188" s="7"/>
      <c r="DO188" s="7"/>
      <c r="DP188" s="7">
        <f t="shared" si="23"/>
        <v>2</v>
      </c>
      <c r="DQ188" s="7">
        <f t="shared" si="25"/>
        <v>1</v>
      </c>
    </row>
    <row r="189" spans="1:121">
      <c r="A189" s="7" t="s">
        <v>1152</v>
      </c>
      <c r="B189" s="7">
        <v>1990</v>
      </c>
      <c r="C189" s="7" t="s">
        <v>307</v>
      </c>
      <c r="D189" s="7" t="s">
        <v>312</v>
      </c>
      <c r="E189" s="7" t="s">
        <v>315</v>
      </c>
      <c r="F189" s="7" t="s">
        <v>317</v>
      </c>
      <c r="G189" s="7">
        <f t="shared" si="19"/>
        <v>0</v>
      </c>
      <c r="H189" s="9"/>
      <c r="I189" s="7"/>
      <c r="J189" s="7"/>
      <c r="K189" s="7"/>
      <c r="L189" s="9"/>
      <c r="M189" s="7"/>
      <c r="N189" s="7"/>
      <c r="O189" s="7"/>
      <c r="P189" s="7"/>
      <c r="Q189" s="7">
        <v>0</v>
      </c>
      <c r="R189" s="9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>
        <v>1</v>
      </c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>
        <f t="shared" si="20"/>
        <v>0</v>
      </c>
      <c r="BD189" s="7"/>
      <c r="BE189" s="9"/>
      <c r="BF189" s="7"/>
      <c r="BG189" s="7"/>
      <c r="BH189" s="7">
        <v>1</v>
      </c>
      <c r="BI189" s="7">
        <f>BH189</f>
        <v>1</v>
      </c>
      <c r="BJ189" s="10">
        <v>1</v>
      </c>
      <c r="BK189" s="9">
        <f t="shared" si="27"/>
        <v>1</v>
      </c>
      <c r="BL189" s="7">
        <f t="shared" si="21"/>
        <v>1</v>
      </c>
      <c r="BM189" s="7">
        <f t="shared" si="26"/>
        <v>1</v>
      </c>
      <c r="BN189" s="7"/>
      <c r="BO189" s="7"/>
      <c r="BP189" s="7"/>
      <c r="BQ189" s="7"/>
      <c r="BR189" s="9"/>
      <c r="BS189" s="9"/>
      <c r="BT189" s="9"/>
      <c r="BU189" s="9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>
        <f t="shared" si="22"/>
        <v>0</v>
      </c>
      <c r="CW189" s="7">
        <f t="shared" si="24"/>
        <v>0</v>
      </c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>
        <f t="shared" si="23"/>
        <v>0</v>
      </c>
      <c r="DQ189" s="7">
        <f t="shared" si="25"/>
        <v>0</v>
      </c>
    </row>
    <row r="190" spans="1:121">
      <c r="A190" s="7" t="s">
        <v>1888</v>
      </c>
      <c r="B190" s="7">
        <v>1988</v>
      </c>
      <c r="C190" s="7" t="s">
        <v>232</v>
      </c>
      <c r="D190" s="7" t="s">
        <v>233</v>
      </c>
      <c r="E190" s="7" t="s">
        <v>266</v>
      </c>
      <c r="F190" s="7" t="s">
        <v>268</v>
      </c>
      <c r="G190" s="7">
        <f t="shared" si="19"/>
        <v>1</v>
      </c>
      <c r="H190" s="9"/>
      <c r="I190" s="7"/>
      <c r="J190" s="7"/>
      <c r="K190" s="7"/>
      <c r="L190" s="9"/>
      <c r="M190" s="7"/>
      <c r="N190" s="7"/>
      <c r="O190" s="7"/>
      <c r="P190" s="7"/>
      <c r="Q190" s="7">
        <v>0</v>
      </c>
      <c r="R190" s="9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>
        <v>1</v>
      </c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>
        <f t="shared" si="20"/>
        <v>0</v>
      </c>
      <c r="BD190" s="7"/>
      <c r="BE190" s="9"/>
      <c r="BF190" s="7"/>
      <c r="BG190" s="7"/>
      <c r="BH190" s="7">
        <v>1</v>
      </c>
      <c r="BI190" s="7">
        <f>BH190</f>
        <v>1</v>
      </c>
      <c r="BJ190" s="10">
        <v>1</v>
      </c>
      <c r="BK190" s="9">
        <f t="shared" si="27"/>
        <v>1</v>
      </c>
      <c r="BL190" s="7">
        <f t="shared" si="21"/>
        <v>1</v>
      </c>
      <c r="BM190" s="7">
        <f t="shared" si="26"/>
        <v>1</v>
      </c>
      <c r="BN190" s="7"/>
      <c r="BO190" s="7"/>
      <c r="BP190" s="7"/>
      <c r="BQ190" s="7"/>
      <c r="BR190" s="9"/>
      <c r="BS190" s="9"/>
      <c r="BT190" s="9"/>
      <c r="BU190" s="9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>
        <f t="shared" si="22"/>
        <v>0</v>
      </c>
      <c r="CW190" s="7">
        <f t="shared" si="24"/>
        <v>0</v>
      </c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>
        <v>1</v>
      </c>
      <c r="DJ190" s="7"/>
      <c r="DK190" s="7"/>
      <c r="DL190" s="7"/>
      <c r="DM190" s="7"/>
      <c r="DN190" s="7"/>
      <c r="DO190" s="7"/>
      <c r="DP190" s="7">
        <f t="shared" si="23"/>
        <v>1</v>
      </c>
      <c r="DQ190" s="7">
        <f t="shared" si="25"/>
        <v>1</v>
      </c>
    </row>
    <row r="191" spans="1:121">
      <c r="A191" s="7" t="s">
        <v>776</v>
      </c>
      <c r="B191" s="7">
        <v>2018</v>
      </c>
      <c r="C191" s="7" t="s">
        <v>137</v>
      </c>
      <c r="D191" s="7" t="s">
        <v>137</v>
      </c>
      <c r="E191" s="7" t="s">
        <v>141</v>
      </c>
      <c r="F191" s="7" t="s">
        <v>143</v>
      </c>
      <c r="G191" s="7">
        <f t="shared" si="19"/>
        <v>3</v>
      </c>
      <c r="H191" s="9">
        <v>1</v>
      </c>
      <c r="I191" s="7"/>
      <c r="J191" s="7">
        <v>1</v>
      </c>
      <c r="K191" s="7"/>
      <c r="L191" s="9">
        <v>1</v>
      </c>
      <c r="M191" s="7">
        <v>1</v>
      </c>
      <c r="N191" s="7">
        <v>0</v>
      </c>
      <c r="O191" s="7">
        <v>0</v>
      </c>
      <c r="P191" s="7">
        <v>0</v>
      </c>
      <c r="Q191" s="7">
        <v>1</v>
      </c>
      <c r="R191" s="9">
        <v>1</v>
      </c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>
        <f t="shared" si="20"/>
        <v>0</v>
      </c>
      <c r="BD191" s="7"/>
      <c r="BE191" s="9"/>
      <c r="BF191" s="7"/>
      <c r="BG191" s="7"/>
      <c r="BH191" s="7"/>
      <c r="BI191" s="7"/>
      <c r="BJ191" s="9"/>
      <c r="BK191" s="9">
        <f t="shared" si="27"/>
        <v>0</v>
      </c>
      <c r="BL191" s="7">
        <f t="shared" si="21"/>
        <v>2</v>
      </c>
      <c r="BM191" s="7">
        <f t="shared" si="26"/>
        <v>1</v>
      </c>
      <c r="BN191" s="7"/>
      <c r="BO191" s="7"/>
      <c r="BP191" s="7"/>
      <c r="BQ191" s="7"/>
      <c r="BR191" s="9"/>
      <c r="BS191" s="9"/>
      <c r="BT191" s="9"/>
      <c r="BU191" s="9"/>
      <c r="BV191" s="7"/>
      <c r="BW191" s="7"/>
      <c r="BX191" s="7"/>
      <c r="BY191" s="7"/>
      <c r="BZ191" s="7"/>
      <c r="CA191" s="7">
        <v>1</v>
      </c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>
        <f t="shared" si="22"/>
        <v>1</v>
      </c>
      <c r="CW191" s="7">
        <f t="shared" si="24"/>
        <v>1</v>
      </c>
      <c r="CX191" s="7"/>
      <c r="CY191" s="7"/>
      <c r="CZ191" s="7"/>
      <c r="DA191" s="7"/>
      <c r="DB191" s="7"/>
      <c r="DC191" s="7"/>
      <c r="DD191" s="7"/>
      <c r="DE191" s="7"/>
      <c r="DF191" s="7">
        <v>1</v>
      </c>
      <c r="DG191" s="7"/>
      <c r="DH191" s="7"/>
      <c r="DI191" s="7"/>
      <c r="DJ191" s="7"/>
      <c r="DK191" s="7"/>
      <c r="DL191" s="7"/>
      <c r="DM191" s="7"/>
      <c r="DN191" s="7"/>
      <c r="DO191" s="7"/>
      <c r="DP191" s="7">
        <f t="shared" si="23"/>
        <v>1</v>
      </c>
      <c r="DQ191" s="7">
        <f t="shared" si="25"/>
        <v>1</v>
      </c>
    </row>
    <row r="192" spans="1:121">
      <c r="A192" s="7" t="s">
        <v>1175</v>
      </c>
      <c r="B192" s="7">
        <v>2017</v>
      </c>
      <c r="C192" s="7" t="s">
        <v>333</v>
      </c>
      <c r="D192" s="7" t="s">
        <v>333</v>
      </c>
      <c r="E192" s="7" t="s">
        <v>347</v>
      </c>
      <c r="F192" s="7" t="s">
        <v>348</v>
      </c>
      <c r="G192" s="7">
        <f t="shared" si="19"/>
        <v>0</v>
      </c>
      <c r="H192" s="9"/>
      <c r="I192" s="7"/>
      <c r="J192" s="7"/>
      <c r="K192" s="7"/>
      <c r="L192" s="9"/>
      <c r="M192" s="7">
        <v>1</v>
      </c>
      <c r="N192" s="7">
        <v>0</v>
      </c>
      <c r="O192" s="7">
        <v>0</v>
      </c>
      <c r="P192" s="7">
        <v>0</v>
      </c>
      <c r="Q192" s="7">
        <v>1</v>
      </c>
      <c r="R192" s="9">
        <v>1</v>
      </c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>
        <f>SUM(AL192:BB192)</f>
        <v>0</v>
      </c>
      <c r="BD192" s="7"/>
      <c r="BE192" s="9"/>
      <c r="BF192" s="7"/>
      <c r="BG192" s="7"/>
      <c r="BH192" s="7"/>
      <c r="BI192" s="7"/>
      <c r="BJ192" s="9"/>
      <c r="BK192" s="9">
        <f t="shared" si="27"/>
        <v>0</v>
      </c>
      <c r="BL192" s="7">
        <f t="shared" si="21"/>
        <v>1</v>
      </c>
      <c r="BM192" s="7">
        <f t="shared" si="26"/>
        <v>1</v>
      </c>
      <c r="BN192" s="7"/>
      <c r="BO192" s="7"/>
      <c r="BP192" s="7"/>
      <c r="BQ192" s="7"/>
      <c r="BR192" s="9"/>
      <c r="BS192" s="9"/>
      <c r="BT192" s="9"/>
      <c r="BU192" s="9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>
        <f t="shared" si="22"/>
        <v>0</v>
      </c>
      <c r="CW192" s="7">
        <f t="shared" si="24"/>
        <v>0</v>
      </c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>
        <f t="shared" si="23"/>
        <v>0</v>
      </c>
      <c r="DQ192" s="7">
        <f t="shared" si="25"/>
        <v>0</v>
      </c>
    </row>
    <row r="193" spans="1:121">
      <c r="A193" s="7" t="s">
        <v>1889</v>
      </c>
      <c r="B193" s="7">
        <v>2018</v>
      </c>
      <c r="C193" s="7" t="s">
        <v>0</v>
      </c>
      <c r="D193" s="7" t="s">
        <v>0</v>
      </c>
      <c r="E193" s="7" t="s">
        <v>3</v>
      </c>
      <c r="F193" s="7" t="s">
        <v>435</v>
      </c>
      <c r="G193" s="7">
        <f t="shared" si="19"/>
        <v>1</v>
      </c>
      <c r="H193" s="9">
        <v>1</v>
      </c>
      <c r="I193" s="7">
        <v>1</v>
      </c>
      <c r="J193" s="7"/>
      <c r="K193" s="7"/>
      <c r="L193" s="9"/>
      <c r="M193" s="7"/>
      <c r="N193" s="7"/>
      <c r="O193" s="7"/>
      <c r="P193" s="7"/>
      <c r="Q193" s="7">
        <v>0</v>
      </c>
      <c r="R193" s="9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1</v>
      </c>
      <c r="BC193" s="7">
        <f t="shared" si="20"/>
        <v>1</v>
      </c>
      <c r="BD193" s="7"/>
      <c r="BE193" s="10">
        <v>1</v>
      </c>
      <c r="BF193" s="7">
        <v>0</v>
      </c>
      <c r="BG193" s="7">
        <v>1</v>
      </c>
      <c r="BH193" s="7"/>
      <c r="BI193" s="7">
        <f>SUM(S193:AK193)</f>
        <v>0</v>
      </c>
      <c r="BJ193" s="9"/>
      <c r="BK193" s="9">
        <f t="shared" si="27"/>
        <v>1</v>
      </c>
      <c r="BL193" s="7">
        <f t="shared" si="21"/>
        <v>2</v>
      </c>
      <c r="BM193" s="7">
        <f t="shared" si="26"/>
        <v>1</v>
      </c>
      <c r="BN193" s="7"/>
      <c r="BO193" s="7"/>
      <c r="BP193" s="7"/>
      <c r="BQ193" s="7"/>
      <c r="BR193" s="9"/>
      <c r="BS193" s="9"/>
      <c r="BT193" s="9"/>
      <c r="BU193" s="9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>
        <f t="shared" si="22"/>
        <v>0</v>
      </c>
      <c r="CW193" s="7">
        <f t="shared" si="24"/>
        <v>0</v>
      </c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>
        <f t="shared" si="23"/>
        <v>0</v>
      </c>
      <c r="DQ193" s="7">
        <f t="shared" si="25"/>
        <v>0</v>
      </c>
    </row>
    <row r="194" spans="1:121">
      <c r="A194" s="7" t="s">
        <v>1890</v>
      </c>
      <c r="B194" s="7">
        <v>2021</v>
      </c>
      <c r="C194" s="7" t="s">
        <v>232</v>
      </c>
      <c r="D194" s="7" t="s">
        <v>233</v>
      </c>
      <c r="E194" s="7" t="s">
        <v>211</v>
      </c>
      <c r="F194" s="7"/>
      <c r="G194" s="7">
        <f t="shared" ref="G194:G257" si="28">H194+DQ194+CW194</f>
        <v>1</v>
      </c>
      <c r="H194" s="9"/>
      <c r="I194" s="7"/>
      <c r="J194" s="7"/>
      <c r="K194" s="7"/>
      <c r="L194" s="9"/>
      <c r="M194" s="7"/>
      <c r="N194" s="7"/>
      <c r="O194" s="7"/>
      <c r="P194" s="7"/>
      <c r="Q194" s="7">
        <v>0</v>
      </c>
      <c r="R194" s="9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>
        <f t="shared" ref="BC194:BC257" si="29">SUM(AL194:BB194)</f>
        <v>0</v>
      </c>
      <c r="BD194" s="7"/>
      <c r="BE194" s="9"/>
      <c r="BF194" s="7"/>
      <c r="BG194" s="7"/>
      <c r="BH194" s="7"/>
      <c r="BI194" s="7"/>
      <c r="BJ194" s="9"/>
      <c r="BK194" s="9">
        <f t="shared" si="27"/>
        <v>0</v>
      </c>
      <c r="BL194" s="7">
        <f t="shared" ref="BL194:BL257" si="30">SUM(BK194+H194+R194)</f>
        <v>0</v>
      </c>
      <c r="BM194" s="7">
        <f t="shared" si="26"/>
        <v>0</v>
      </c>
      <c r="BN194" s="7"/>
      <c r="BO194" s="7"/>
      <c r="BP194" s="7"/>
      <c r="BQ194" s="7"/>
      <c r="BR194" s="9"/>
      <c r="BS194" s="9"/>
      <c r="BT194" s="9"/>
      <c r="BU194" s="9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>
        <f t="shared" ref="CV194:CV257" si="31">SUM(BN194:CU194)</f>
        <v>0</v>
      </c>
      <c r="CW194" s="7">
        <f t="shared" si="24"/>
        <v>0</v>
      </c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>
        <v>1</v>
      </c>
      <c r="DJ194" s="7"/>
      <c r="DK194" s="7"/>
      <c r="DL194" s="7"/>
      <c r="DM194" s="7"/>
      <c r="DN194" s="7"/>
      <c r="DO194" s="7"/>
      <c r="DP194" s="7">
        <f t="shared" ref="DP194:DP257" si="32">SUM(CX194:DO194)</f>
        <v>1</v>
      </c>
      <c r="DQ194" s="7">
        <f t="shared" si="25"/>
        <v>1</v>
      </c>
    </row>
    <row r="195" spans="1:121">
      <c r="A195" s="7" t="s">
        <v>1891</v>
      </c>
      <c r="B195" s="7">
        <v>2019</v>
      </c>
      <c r="C195" s="7" t="s">
        <v>178</v>
      </c>
      <c r="D195" s="7" t="s">
        <v>185</v>
      </c>
      <c r="E195" s="7" t="s">
        <v>222</v>
      </c>
      <c r="F195" s="7"/>
      <c r="G195" s="7">
        <f t="shared" si="28"/>
        <v>3</v>
      </c>
      <c r="H195" s="9">
        <v>1</v>
      </c>
      <c r="I195" s="7">
        <v>1</v>
      </c>
      <c r="J195" s="7"/>
      <c r="K195" s="7"/>
      <c r="L195" s="9"/>
      <c r="M195" s="7">
        <v>1</v>
      </c>
      <c r="N195" s="7"/>
      <c r="O195" s="7"/>
      <c r="P195" s="7"/>
      <c r="Q195" s="7">
        <v>1</v>
      </c>
      <c r="R195" s="9">
        <v>1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>
        <f t="shared" si="29"/>
        <v>0</v>
      </c>
      <c r="BD195" s="7"/>
      <c r="BE195" s="9"/>
      <c r="BF195" s="7"/>
      <c r="BG195" s="7"/>
      <c r="BH195" s="7"/>
      <c r="BI195" s="7"/>
      <c r="BJ195" s="9"/>
      <c r="BK195" s="9">
        <f t="shared" si="27"/>
        <v>0</v>
      </c>
      <c r="BL195" s="7">
        <f t="shared" si="30"/>
        <v>2</v>
      </c>
      <c r="BM195" s="7">
        <f t="shared" si="26"/>
        <v>1</v>
      </c>
      <c r="BN195" s="7">
        <v>1</v>
      </c>
      <c r="BO195" s="7"/>
      <c r="BP195" s="7"/>
      <c r="BQ195" s="7"/>
      <c r="BR195" s="9"/>
      <c r="BS195" s="9"/>
      <c r="BT195" s="9"/>
      <c r="BU195" s="9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>
        <f t="shared" si="31"/>
        <v>1</v>
      </c>
      <c r="CW195" s="7">
        <f t="shared" ref="CW195:CW258" si="33">IF(CV195&gt;0,1,0)</f>
        <v>1</v>
      </c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>
        <v>1</v>
      </c>
      <c r="DJ195" s="7"/>
      <c r="DK195" s="7"/>
      <c r="DL195" s="7"/>
      <c r="DM195" s="7"/>
      <c r="DN195" s="7"/>
      <c r="DO195" s="7"/>
      <c r="DP195" s="7">
        <f t="shared" si="32"/>
        <v>1</v>
      </c>
      <c r="DQ195" s="7">
        <f t="shared" ref="DQ195:DQ258" si="34">IF(DP195 &gt; 0, 1,0)</f>
        <v>1</v>
      </c>
    </row>
    <row r="196" spans="1:121">
      <c r="A196" s="7" t="s">
        <v>1892</v>
      </c>
      <c r="B196" s="7">
        <v>2021</v>
      </c>
      <c r="C196" s="7" t="s">
        <v>0</v>
      </c>
      <c r="D196" s="7" t="s">
        <v>0</v>
      </c>
      <c r="E196" s="7" t="s">
        <v>10</v>
      </c>
      <c r="F196" s="7"/>
      <c r="G196" s="7">
        <f t="shared" si="28"/>
        <v>0</v>
      </c>
      <c r="H196" s="9"/>
      <c r="I196" s="7"/>
      <c r="J196" s="7"/>
      <c r="K196" s="7"/>
      <c r="L196" s="9"/>
      <c r="M196" s="7"/>
      <c r="N196" s="7"/>
      <c r="O196" s="7"/>
      <c r="P196" s="7"/>
      <c r="Q196" s="7">
        <v>0</v>
      </c>
      <c r="R196" s="9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>
        <f t="shared" si="29"/>
        <v>0</v>
      </c>
      <c r="BD196" s="7"/>
      <c r="BE196" s="9"/>
      <c r="BF196" s="7"/>
      <c r="BG196" s="7"/>
      <c r="BH196" s="7"/>
      <c r="BI196" s="7"/>
      <c r="BJ196" s="9"/>
      <c r="BK196" s="9">
        <f t="shared" si="27"/>
        <v>0</v>
      </c>
      <c r="BL196" s="7">
        <f t="shared" si="30"/>
        <v>0</v>
      </c>
      <c r="BM196" s="7">
        <f t="shared" ref="BM196:BM259" si="35">IF(BL196&gt;0,1,0)</f>
        <v>0</v>
      </c>
      <c r="BN196" s="7"/>
      <c r="BO196" s="7"/>
      <c r="BP196" s="7"/>
      <c r="BQ196" s="7"/>
      <c r="BR196" s="9"/>
      <c r="BS196" s="9"/>
      <c r="BT196" s="9"/>
      <c r="BU196" s="9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>
        <f t="shared" si="31"/>
        <v>0</v>
      </c>
      <c r="CW196" s="7">
        <f t="shared" si="33"/>
        <v>0</v>
      </c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>
        <f t="shared" si="32"/>
        <v>0</v>
      </c>
      <c r="DQ196" s="7">
        <f t="shared" si="34"/>
        <v>0</v>
      </c>
    </row>
    <row r="197" spans="1:121">
      <c r="A197" s="7" t="s">
        <v>1893</v>
      </c>
      <c r="B197" s="7">
        <v>2018</v>
      </c>
      <c r="C197" s="7" t="s">
        <v>137</v>
      </c>
      <c r="D197" s="7" t="s">
        <v>137</v>
      </c>
      <c r="E197" s="7" t="s">
        <v>149</v>
      </c>
      <c r="F197" s="7" t="s">
        <v>1894</v>
      </c>
      <c r="G197" s="7">
        <f t="shared" si="28"/>
        <v>2</v>
      </c>
      <c r="H197" s="9"/>
      <c r="I197" s="7"/>
      <c r="J197" s="7"/>
      <c r="K197" s="7"/>
      <c r="L197" s="9"/>
      <c r="M197" s="7">
        <v>1</v>
      </c>
      <c r="N197" s="7">
        <v>0</v>
      </c>
      <c r="O197" s="7">
        <v>0</v>
      </c>
      <c r="P197" s="7">
        <v>0</v>
      </c>
      <c r="Q197" s="7">
        <v>1</v>
      </c>
      <c r="R197" s="9">
        <v>1</v>
      </c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>
        <f t="shared" si="29"/>
        <v>0</v>
      </c>
      <c r="BD197" s="7"/>
      <c r="BE197" s="9"/>
      <c r="BF197" s="7"/>
      <c r="BG197" s="7"/>
      <c r="BH197" s="7"/>
      <c r="BI197" s="7"/>
      <c r="BJ197" s="9"/>
      <c r="BK197" s="9">
        <f t="shared" si="27"/>
        <v>0</v>
      </c>
      <c r="BL197" s="7">
        <f t="shared" si="30"/>
        <v>1</v>
      </c>
      <c r="BM197" s="7">
        <f t="shared" si="35"/>
        <v>1</v>
      </c>
      <c r="BN197" s="7"/>
      <c r="BO197" s="7"/>
      <c r="BP197" s="7"/>
      <c r="BQ197" s="7"/>
      <c r="BR197" s="9"/>
      <c r="BS197" s="7">
        <v>1</v>
      </c>
      <c r="BT197" s="9"/>
      <c r="BU197" s="9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>
        <f t="shared" si="31"/>
        <v>1</v>
      </c>
      <c r="CW197" s="7">
        <f t="shared" si="33"/>
        <v>1</v>
      </c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>
        <v>1</v>
      </c>
      <c r="DJ197" s="7"/>
      <c r="DK197" s="7"/>
      <c r="DL197" s="7"/>
      <c r="DM197" s="7"/>
      <c r="DN197" s="7"/>
      <c r="DO197" s="7"/>
      <c r="DP197" s="7">
        <f t="shared" si="32"/>
        <v>1</v>
      </c>
      <c r="DQ197" s="7">
        <f t="shared" si="34"/>
        <v>1</v>
      </c>
    </row>
    <row r="198" spans="1:121">
      <c r="A198" s="7" t="s">
        <v>1895</v>
      </c>
      <c r="B198" s="7">
        <v>2018</v>
      </c>
      <c r="C198" s="7" t="s">
        <v>353</v>
      </c>
      <c r="D198" s="7" t="s">
        <v>359</v>
      </c>
      <c r="E198" s="7" t="s">
        <v>1896</v>
      </c>
      <c r="F198" s="7"/>
      <c r="G198" s="7">
        <f t="shared" si="28"/>
        <v>1</v>
      </c>
      <c r="H198" s="9"/>
      <c r="I198" s="7"/>
      <c r="J198" s="7"/>
      <c r="K198" s="7"/>
      <c r="L198" s="9"/>
      <c r="M198" s="7"/>
      <c r="N198" s="7"/>
      <c r="O198" s="7"/>
      <c r="P198" s="7"/>
      <c r="Q198" s="7">
        <v>0</v>
      </c>
      <c r="R198" s="9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>
        <f t="shared" si="29"/>
        <v>0</v>
      </c>
      <c r="BD198" s="7"/>
      <c r="BE198" s="9"/>
      <c r="BF198" s="7"/>
      <c r="BG198" s="7"/>
      <c r="BH198" s="7"/>
      <c r="BI198" s="7"/>
      <c r="BJ198" s="9"/>
      <c r="BK198" s="9">
        <f t="shared" si="27"/>
        <v>0</v>
      </c>
      <c r="BL198" s="7">
        <f t="shared" si="30"/>
        <v>0</v>
      </c>
      <c r="BM198" s="7">
        <f t="shared" si="35"/>
        <v>0</v>
      </c>
      <c r="BN198" s="7"/>
      <c r="BO198" s="7"/>
      <c r="BP198" s="7"/>
      <c r="BQ198" s="7"/>
      <c r="BR198" s="9"/>
      <c r="BS198" s="9"/>
      <c r="BT198" s="9"/>
      <c r="BU198" s="9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>
        <f t="shared" si="31"/>
        <v>0</v>
      </c>
      <c r="CW198" s="7">
        <f t="shared" si="33"/>
        <v>0</v>
      </c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>
        <v>1</v>
      </c>
      <c r="DJ198" s="7">
        <v>1</v>
      </c>
      <c r="DK198" s="7"/>
      <c r="DL198" s="7"/>
      <c r="DM198" s="7"/>
      <c r="DN198" s="7"/>
      <c r="DO198" s="7"/>
      <c r="DP198" s="7">
        <f t="shared" si="32"/>
        <v>2</v>
      </c>
      <c r="DQ198" s="7">
        <f t="shared" si="34"/>
        <v>1</v>
      </c>
    </row>
    <row r="199" spans="1:121">
      <c r="A199" s="7" t="s">
        <v>761</v>
      </c>
      <c r="B199" s="7">
        <v>2017</v>
      </c>
      <c r="C199" s="7" t="s">
        <v>60</v>
      </c>
      <c r="D199" s="7" t="s">
        <v>61</v>
      </c>
      <c r="E199" s="7" t="s">
        <v>81</v>
      </c>
      <c r="F199" s="7" t="s">
        <v>84</v>
      </c>
      <c r="G199" s="7">
        <f t="shared" si="28"/>
        <v>2</v>
      </c>
      <c r="H199" s="9"/>
      <c r="I199" s="7"/>
      <c r="J199" s="7"/>
      <c r="K199" s="7"/>
      <c r="L199" s="9"/>
      <c r="M199" s="7">
        <v>3</v>
      </c>
      <c r="N199" s="7">
        <v>0</v>
      </c>
      <c r="O199" s="7">
        <v>0</v>
      </c>
      <c r="P199" s="7">
        <v>0</v>
      </c>
      <c r="Q199" s="7">
        <v>3</v>
      </c>
      <c r="R199" s="9">
        <v>1</v>
      </c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>
        <f t="shared" si="29"/>
        <v>0</v>
      </c>
      <c r="BD199" s="7"/>
      <c r="BE199" s="9"/>
      <c r="BF199" s="7"/>
      <c r="BG199" s="7"/>
      <c r="BH199" s="7"/>
      <c r="BI199" s="7"/>
      <c r="BJ199" s="9"/>
      <c r="BK199" s="9">
        <f t="shared" si="27"/>
        <v>0</v>
      </c>
      <c r="BL199" s="7">
        <f t="shared" si="30"/>
        <v>1</v>
      </c>
      <c r="BM199" s="7">
        <f t="shared" si="35"/>
        <v>1</v>
      </c>
      <c r="BN199" s="7"/>
      <c r="BO199" s="7"/>
      <c r="BP199" s="7"/>
      <c r="BQ199" s="7"/>
      <c r="BR199" s="9"/>
      <c r="BS199" s="9"/>
      <c r="BT199" s="9"/>
      <c r="BU199" s="9"/>
      <c r="BV199" s="7"/>
      <c r="BW199" s="7"/>
      <c r="BX199" s="7"/>
      <c r="BY199" s="7"/>
      <c r="BZ199" s="7"/>
      <c r="CA199" s="7"/>
      <c r="CB199" s="7">
        <v>3</v>
      </c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>
        <f t="shared" si="31"/>
        <v>3</v>
      </c>
      <c r="CW199" s="7">
        <f t="shared" si="33"/>
        <v>1</v>
      </c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>
        <v>1</v>
      </c>
      <c r="DI199" s="7"/>
      <c r="DJ199" s="7"/>
      <c r="DK199" s="7"/>
      <c r="DL199" s="7"/>
      <c r="DM199" s="7"/>
      <c r="DN199" s="7"/>
      <c r="DO199" s="7"/>
      <c r="DP199" s="7">
        <f t="shared" si="32"/>
        <v>1</v>
      </c>
      <c r="DQ199" s="7">
        <f t="shared" si="34"/>
        <v>1</v>
      </c>
    </row>
    <row r="200" spans="1:121">
      <c r="A200" s="7" t="s">
        <v>1897</v>
      </c>
      <c r="B200" s="7">
        <v>2020</v>
      </c>
      <c r="C200" s="7" t="s">
        <v>333</v>
      </c>
      <c r="D200" s="7" t="s">
        <v>333</v>
      </c>
      <c r="E200" s="7" t="s">
        <v>342</v>
      </c>
      <c r="F200" s="7" t="s">
        <v>344</v>
      </c>
      <c r="G200" s="7">
        <f t="shared" si="28"/>
        <v>1</v>
      </c>
      <c r="H200" s="9"/>
      <c r="I200" s="7"/>
      <c r="J200" s="7"/>
      <c r="K200" s="7"/>
      <c r="L200" s="9"/>
      <c r="M200" s="7"/>
      <c r="N200" s="7"/>
      <c r="O200" s="7"/>
      <c r="P200" s="7"/>
      <c r="Q200" s="7">
        <v>0</v>
      </c>
      <c r="R200" s="9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>
        <f t="shared" si="29"/>
        <v>0</v>
      </c>
      <c r="BD200" s="7"/>
      <c r="BE200" s="9"/>
      <c r="BF200" s="7"/>
      <c r="BG200" s="7"/>
      <c r="BH200" s="7"/>
      <c r="BI200" s="7"/>
      <c r="BJ200" s="9"/>
      <c r="BK200" s="9">
        <f t="shared" si="27"/>
        <v>0</v>
      </c>
      <c r="BL200" s="7">
        <f t="shared" si="30"/>
        <v>0</v>
      </c>
      <c r="BM200" s="7">
        <f t="shared" si="35"/>
        <v>0</v>
      </c>
      <c r="BN200" s="7"/>
      <c r="BO200" s="7"/>
      <c r="BP200" s="7"/>
      <c r="BQ200" s="7"/>
      <c r="BR200" s="9"/>
      <c r="BS200" s="9"/>
      <c r="BT200" s="9"/>
      <c r="BU200" s="9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>
        <f t="shared" si="31"/>
        <v>0</v>
      </c>
      <c r="CW200" s="7">
        <f t="shared" si="33"/>
        <v>0</v>
      </c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>
        <v>1</v>
      </c>
      <c r="DJ200" s="7"/>
      <c r="DK200" s="7"/>
      <c r="DL200" s="7"/>
      <c r="DM200" s="7"/>
      <c r="DN200" s="7"/>
      <c r="DO200" s="7"/>
      <c r="DP200" s="7">
        <f t="shared" si="32"/>
        <v>1</v>
      </c>
      <c r="DQ200" s="7">
        <f t="shared" si="34"/>
        <v>1</v>
      </c>
    </row>
    <row r="201" spans="1:121">
      <c r="A201" s="7" t="s">
        <v>1898</v>
      </c>
      <c r="B201" s="7">
        <v>2016</v>
      </c>
      <c r="C201" s="7" t="s">
        <v>275</v>
      </c>
      <c r="D201" s="7" t="s">
        <v>78</v>
      </c>
      <c r="E201" s="7" t="s">
        <v>82</v>
      </c>
      <c r="F201" s="7"/>
      <c r="G201" s="7">
        <f t="shared" si="28"/>
        <v>2</v>
      </c>
      <c r="H201" s="9">
        <v>1</v>
      </c>
      <c r="I201" s="7">
        <v>1</v>
      </c>
      <c r="J201" s="7"/>
      <c r="K201" s="7"/>
      <c r="L201" s="9"/>
      <c r="M201" s="7">
        <v>1</v>
      </c>
      <c r="N201" s="7"/>
      <c r="O201" s="7"/>
      <c r="P201" s="7"/>
      <c r="Q201" s="7">
        <v>1</v>
      </c>
      <c r="R201" s="9">
        <v>1</v>
      </c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>
        <f t="shared" si="29"/>
        <v>0</v>
      </c>
      <c r="BD201" s="7"/>
      <c r="BE201" s="9"/>
      <c r="BF201" s="7"/>
      <c r="BG201" s="7"/>
      <c r="BH201" s="7"/>
      <c r="BI201" s="7"/>
      <c r="BJ201" s="9"/>
      <c r="BK201" s="9">
        <f t="shared" si="27"/>
        <v>0</v>
      </c>
      <c r="BL201" s="7">
        <f t="shared" si="30"/>
        <v>2</v>
      </c>
      <c r="BM201" s="7">
        <f t="shared" si="35"/>
        <v>1</v>
      </c>
      <c r="BN201" s="7"/>
      <c r="BO201" s="7"/>
      <c r="BP201" s="7"/>
      <c r="BQ201" s="7"/>
      <c r="BR201" s="9"/>
      <c r="BS201" s="9"/>
      <c r="BT201" s="9"/>
      <c r="BU201" s="9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>
        <v>1</v>
      </c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>
        <f t="shared" si="31"/>
        <v>1</v>
      </c>
      <c r="CW201" s="7">
        <f t="shared" si="33"/>
        <v>1</v>
      </c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>
        <f t="shared" si="32"/>
        <v>0</v>
      </c>
      <c r="DQ201" s="7">
        <f t="shared" si="34"/>
        <v>0</v>
      </c>
    </row>
    <row r="202" spans="1:121">
      <c r="A202" s="7" t="s">
        <v>1899</v>
      </c>
      <c r="B202" s="7">
        <v>2016</v>
      </c>
      <c r="C202" s="7" t="s">
        <v>307</v>
      </c>
      <c r="D202" s="7" t="s">
        <v>308</v>
      </c>
      <c r="E202" s="7" t="s">
        <v>319</v>
      </c>
      <c r="F202" s="7"/>
      <c r="G202" s="7">
        <f t="shared" si="28"/>
        <v>0</v>
      </c>
      <c r="H202" s="9"/>
      <c r="I202" s="7"/>
      <c r="J202" s="7"/>
      <c r="K202" s="7"/>
      <c r="L202" s="9"/>
      <c r="M202" s="7">
        <v>1</v>
      </c>
      <c r="N202" s="7"/>
      <c r="O202" s="7"/>
      <c r="P202" s="7"/>
      <c r="Q202" s="7">
        <v>1</v>
      </c>
      <c r="R202" s="9">
        <v>1</v>
      </c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>
        <f t="shared" si="29"/>
        <v>0</v>
      </c>
      <c r="BD202" s="7"/>
      <c r="BE202" s="9"/>
      <c r="BF202" s="7"/>
      <c r="BG202" s="7"/>
      <c r="BH202" s="7"/>
      <c r="BI202" s="7"/>
      <c r="BJ202" s="9"/>
      <c r="BK202" s="9">
        <f t="shared" si="27"/>
        <v>0</v>
      </c>
      <c r="BL202" s="7">
        <f t="shared" si="30"/>
        <v>1</v>
      </c>
      <c r="BM202" s="7">
        <f t="shared" si="35"/>
        <v>1</v>
      </c>
      <c r="BN202" s="7"/>
      <c r="BO202" s="7"/>
      <c r="BP202" s="7"/>
      <c r="BQ202" s="7"/>
      <c r="BR202" s="9"/>
      <c r="BS202" s="9"/>
      <c r="BT202" s="9"/>
      <c r="BU202" s="9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>
        <f t="shared" si="31"/>
        <v>0</v>
      </c>
      <c r="CW202" s="7">
        <f t="shared" si="33"/>
        <v>0</v>
      </c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>
        <f t="shared" si="32"/>
        <v>0</v>
      </c>
      <c r="DQ202" s="7">
        <f t="shared" si="34"/>
        <v>0</v>
      </c>
    </row>
    <row r="203" spans="1:121">
      <c r="A203" s="7" t="s">
        <v>1900</v>
      </c>
      <c r="B203" s="7">
        <v>2015</v>
      </c>
      <c r="C203" s="7" t="s">
        <v>232</v>
      </c>
      <c r="D203" s="7" t="s">
        <v>235</v>
      </c>
      <c r="E203" s="7" t="s">
        <v>256</v>
      </c>
      <c r="F203" s="7" t="s">
        <v>257</v>
      </c>
      <c r="G203" s="7">
        <f t="shared" si="28"/>
        <v>0</v>
      </c>
      <c r="H203" s="9"/>
      <c r="I203" s="7"/>
      <c r="J203" s="7"/>
      <c r="K203" s="7"/>
      <c r="L203" s="9"/>
      <c r="M203" s="7">
        <v>1</v>
      </c>
      <c r="N203" s="7"/>
      <c r="O203" s="7"/>
      <c r="P203" s="7"/>
      <c r="Q203" s="7">
        <v>1</v>
      </c>
      <c r="R203" s="9">
        <v>1</v>
      </c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>
        <f t="shared" si="29"/>
        <v>0</v>
      </c>
      <c r="BD203" s="7"/>
      <c r="BE203" s="9"/>
      <c r="BF203" s="7"/>
      <c r="BG203" s="7"/>
      <c r="BH203" s="7"/>
      <c r="BI203" s="7"/>
      <c r="BJ203" s="9"/>
      <c r="BK203" s="9">
        <f t="shared" si="27"/>
        <v>0</v>
      </c>
      <c r="BL203" s="7">
        <f t="shared" si="30"/>
        <v>1</v>
      </c>
      <c r="BM203" s="7">
        <f t="shared" si="35"/>
        <v>1</v>
      </c>
      <c r="BN203" s="7"/>
      <c r="BO203" s="7"/>
      <c r="BP203" s="7"/>
      <c r="BQ203" s="7"/>
      <c r="BR203" s="9"/>
      <c r="BS203" s="9"/>
      <c r="BT203" s="9"/>
      <c r="BU203" s="9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>
        <f t="shared" si="31"/>
        <v>0</v>
      </c>
      <c r="CW203" s="7">
        <f t="shared" si="33"/>
        <v>0</v>
      </c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>
        <f t="shared" si="32"/>
        <v>0</v>
      </c>
      <c r="DQ203" s="7">
        <f t="shared" si="34"/>
        <v>0</v>
      </c>
    </row>
    <row r="204" spans="1:121">
      <c r="A204" s="7" t="s">
        <v>1901</v>
      </c>
      <c r="B204" s="7">
        <v>2017</v>
      </c>
      <c r="C204" s="7" t="s">
        <v>307</v>
      </c>
      <c r="D204" s="7" t="s">
        <v>312</v>
      </c>
      <c r="E204" s="7" t="s">
        <v>307</v>
      </c>
      <c r="F204" s="7"/>
      <c r="G204" s="7">
        <f t="shared" si="28"/>
        <v>0</v>
      </c>
      <c r="H204" s="9"/>
      <c r="I204" s="7"/>
      <c r="J204" s="7"/>
      <c r="K204" s="7"/>
      <c r="L204" s="9"/>
      <c r="M204" s="7">
        <v>3</v>
      </c>
      <c r="N204" s="7"/>
      <c r="O204" s="7"/>
      <c r="P204" s="7"/>
      <c r="Q204" s="7">
        <v>3</v>
      </c>
      <c r="R204" s="9">
        <v>1</v>
      </c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>
        <f t="shared" si="29"/>
        <v>0</v>
      </c>
      <c r="BD204" s="7"/>
      <c r="BE204" s="9"/>
      <c r="BF204" s="7"/>
      <c r="BG204" s="7"/>
      <c r="BH204" s="7"/>
      <c r="BI204" s="7"/>
      <c r="BJ204" s="9"/>
      <c r="BK204" s="9">
        <f t="shared" si="27"/>
        <v>0</v>
      </c>
      <c r="BL204" s="7">
        <f t="shared" si="30"/>
        <v>1</v>
      </c>
      <c r="BM204" s="7">
        <f t="shared" si="35"/>
        <v>1</v>
      </c>
      <c r="BN204" s="7"/>
      <c r="BO204" s="7"/>
      <c r="BP204" s="7"/>
      <c r="BQ204" s="7"/>
      <c r="BR204" s="9"/>
      <c r="BS204" s="9"/>
      <c r="BT204" s="9"/>
      <c r="BU204" s="9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>
        <f t="shared" si="31"/>
        <v>0</v>
      </c>
      <c r="CW204" s="7">
        <f t="shared" si="33"/>
        <v>0</v>
      </c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>
        <f t="shared" si="32"/>
        <v>0</v>
      </c>
      <c r="DQ204" s="7">
        <f t="shared" si="34"/>
        <v>0</v>
      </c>
    </row>
    <row r="205" spans="1:121">
      <c r="A205" s="7" t="s">
        <v>1902</v>
      </c>
      <c r="B205" s="7">
        <v>2019</v>
      </c>
      <c r="C205" s="7" t="s">
        <v>60</v>
      </c>
      <c r="D205" s="7" t="s">
        <v>61</v>
      </c>
      <c r="E205" s="7" t="s">
        <v>91</v>
      </c>
      <c r="F205" s="7"/>
      <c r="G205" s="7">
        <f t="shared" si="28"/>
        <v>1</v>
      </c>
      <c r="H205" s="9">
        <v>1</v>
      </c>
      <c r="I205" s="7"/>
      <c r="J205" s="7"/>
      <c r="K205" s="7"/>
      <c r="L205" s="9"/>
      <c r="M205" s="7"/>
      <c r="N205" s="7"/>
      <c r="O205" s="7"/>
      <c r="P205" s="7"/>
      <c r="Q205" s="7">
        <v>0</v>
      </c>
      <c r="R205" s="9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>
        <f t="shared" si="29"/>
        <v>0</v>
      </c>
      <c r="BD205" s="7"/>
      <c r="BE205" s="9"/>
      <c r="BF205" s="7"/>
      <c r="BG205" s="7"/>
      <c r="BH205" s="7"/>
      <c r="BI205" s="7"/>
      <c r="BJ205" s="9"/>
      <c r="BK205" s="9">
        <f t="shared" si="27"/>
        <v>0</v>
      </c>
      <c r="BL205" s="7">
        <f t="shared" si="30"/>
        <v>1</v>
      </c>
      <c r="BM205" s="7">
        <f t="shared" si="35"/>
        <v>1</v>
      </c>
      <c r="BN205" s="7"/>
      <c r="BO205" s="7"/>
      <c r="BP205" s="7"/>
      <c r="BQ205" s="7"/>
      <c r="BR205" s="9"/>
      <c r="BS205" s="9"/>
      <c r="BT205" s="9"/>
      <c r="BU205" s="9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>
        <f t="shared" si="31"/>
        <v>0</v>
      </c>
      <c r="CW205" s="7">
        <f t="shared" si="33"/>
        <v>0</v>
      </c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>
        <f t="shared" si="32"/>
        <v>0</v>
      </c>
      <c r="DQ205" s="7">
        <f t="shared" si="34"/>
        <v>0</v>
      </c>
    </row>
    <row r="206" spans="1:121">
      <c r="A206" s="7" t="s">
        <v>1903</v>
      </c>
      <c r="B206" s="7">
        <v>2019</v>
      </c>
      <c r="C206" s="7" t="s">
        <v>60</v>
      </c>
      <c r="D206" s="7" t="s">
        <v>67</v>
      </c>
      <c r="E206" s="7" t="s">
        <v>124</v>
      </c>
      <c r="F206" s="7" t="s">
        <v>726</v>
      </c>
      <c r="G206" s="7">
        <f t="shared" si="28"/>
        <v>1</v>
      </c>
      <c r="H206" s="9">
        <v>1</v>
      </c>
      <c r="I206" s="7"/>
      <c r="J206" s="7"/>
      <c r="K206" s="7"/>
      <c r="L206" s="9"/>
      <c r="M206" s="7"/>
      <c r="N206" s="7"/>
      <c r="O206" s="7"/>
      <c r="P206" s="7"/>
      <c r="Q206" s="7">
        <v>0</v>
      </c>
      <c r="R206" s="9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>
        <f t="shared" si="29"/>
        <v>0</v>
      </c>
      <c r="BD206" s="7"/>
      <c r="BE206" s="9"/>
      <c r="BF206" s="7"/>
      <c r="BG206" s="7"/>
      <c r="BH206" s="7"/>
      <c r="BI206" s="7"/>
      <c r="BJ206" s="9"/>
      <c r="BK206" s="9">
        <f t="shared" si="27"/>
        <v>0</v>
      </c>
      <c r="BL206" s="7">
        <f t="shared" si="30"/>
        <v>1</v>
      </c>
      <c r="BM206" s="7">
        <f t="shared" si="35"/>
        <v>1</v>
      </c>
      <c r="BN206" s="7"/>
      <c r="BO206" s="7"/>
      <c r="BP206" s="7"/>
      <c r="BQ206" s="7"/>
      <c r="BR206" s="9"/>
      <c r="BS206" s="9"/>
      <c r="BT206" s="9"/>
      <c r="BU206" s="9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>
        <f t="shared" si="31"/>
        <v>0</v>
      </c>
      <c r="CW206" s="7">
        <f t="shared" si="33"/>
        <v>0</v>
      </c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>
        <f t="shared" si="32"/>
        <v>0</v>
      </c>
      <c r="DQ206" s="7">
        <f t="shared" si="34"/>
        <v>0</v>
      </c>
    </row>
    <row r="207" spans="1:121">
      <c r="A207" s="7" t="s">
        <v>1904</v>
      </c>
      <c r="B207" s="7">
        <v>2017</v>
      </c>
      <c r="C207" s="7" t="s">
        <v>353</v>
      </c>
      <c r="D207" s="7" t="s">
        <v>359</v>
      </c>
      <c r="E207" s="7" t="s">
        <v>396</v>
      </c>
      <c r="F207" s="7"/>
      <c r="G207" s="7">
        <f t="shared" si="28"/>
        <v>1</v>
      </c>
      <c r="H207" s="9">
        <v>1</v>
      </c>
      <c r="I207" s="7"/>
      <c r="J207" s="7"/>
      <c r="K207" s="7"/>
      <c r="L207" s="9"/>
      <c r="M207" s="7">
        <v>1</v>
      </c>
      <c r="N207" s="7"/>
      <c r="O207" s="7"/>
      <c r="P207" s="7"/>
      <c r="Q207" s="7">
        <v>1</v>
      </c>
      <c r="R207" s="9">
        <v>1</v>
      </c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>
        <f t="shared" si="29"/>
        <v>0</v>
      </c>
      <c r="BD207" s="7"/>
      <c r="BE207" s="9"/>
      <c r="BF207" s="7"/>
      <c r="BG207" s="7"/>
      <c r="BH207" s="7"/>
      <c r="BI207" s="7"/>
      <c r="BJ207" s="9"/>
      <c r="BK207" s="9">
        <f t="shared" si="27"/>
        <v>0</v>
      </c>
      <c r="BL207" s="7">
        <f t="shared" si="30"/>
        <v>2</v>
      </c>
      <c r="BM207" s="7">
        <f t="shared" si="35"/>
        <v>1</v>
      </c>
      <c r="BN207" s="7"/>
      <c r="BO207" s="7"/>
      <c r="BP207" s="7"/>
      <c r="BQ207" s="7"/>
      <c r="BR207" s="9"/>
      <c r="BS207" s="9"/>
      <c r="BT207" s="9"/>
      <c r="BU207" s="9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>
        <f t="shared" si="31"/>
        <v>0</v>
      </c>
      <c r="CW207" s="7">
        <f t="shared" si="33"/>
        <v>0</v>
      </c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>
        <f t="shared" si="32"/>
        <v>0</v>
      </c>
      <c r="DQ207" s="7">
        <f t="shared" si="34"/>
        <v>0</v>
      </c>
    </row>
    <row r="208" spans="1:121">
      <c r="A208" s="7" t="s">
        <v>1905</v>
      </c>
      <c r="B208" s="7">
        <v>2021</v>
      </c>
      <c r="C208" s="7" t="s">
        <v>307</v>
      </c>
      <c r="D208" s="7" t="s">
        <v>69</v>
      </c>
      <c r="E208" s="7" t="s">
        <v>1638</v>
      </c>
      <c r="F208" s="7"/>
      <c r="G208" s="7">
        <f t="shared" si="28"/>
        <v>1</v>
      </c>
      <c r="H208" s="9">
        <v>1</v>
      </c>
      <c r="I208" s="7"/>
      <c r="J208" s="7"/>
      <c r="K208" s="7"/>
      <c r="L208" s="9"/>
      <c r="M208" s="7"/>
      <c r="N208" s="7"/>
      <c r="O208" s="7"/>
      <c r="P208" s="7"/>
      <c r="Q208" s="7">
        <v>0</v>
      </c>
      <c r="R208" s="9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>
        <f t="shared" si="29"/>
        <v>0</v>
      </c>
      <c r="BD208" s="7"/>
      <c r="BE208" s="9"/>
      <c r="BF208" s="7"/>
      <c r="BG208" s="7"/>
      <c r="BH208" s="7"/>
      <c r="BI208" s="7"/>
      <c r="BJ208" s="9"/>
      <c r="BK208" s="9">
        <f t="shared" si="27"/>
        <v>0</v>
      </c>
      <c r="BL208" s="7">
        <f t="shared" si="30"/>
        <v>1</v>
      </c>
      <c r="BM208" s="7">
        <f t="shared" si="35"/>
        <v>1</v>
      </c>
      <c r="BN208" s="7"/>
      <c r="BO208" s="7"/>
      <c r="BP208" s="7"/>
      <c r="BQ208" s="7"/>
      <c r="BR208" s="9"/>
      <c r="BS208" s="9"/>
      <c r="BT208" s="9"/>
      <c r="BU208" s="9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>
        <f t="shared" si="31"/>
        <v>0</v>
      </c>
      <c r="CW208" s="7">
        <f t="shared" si="33"/>
        <v>0</v>
      </c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>
        <f t="shared" si="32"/>
        <v>0</v>
      </c>
      <c r="DQ208" s="7">
        <f t="shared" si="34"/>
        <v>0</v>
      </c>
    </row>
    <row r="209" spans="1:121">
      <c r="A209" s="7" t="s">
        <v>691</v>
      </c>
      <c r="B209" s="7">
        <v>2016</v>
      </c>
      <c r="C209" s="7" t="s">
        <v>60</v>
      </c>
      <c r="D209" s="7" t="s">
        <v>61</v>
      </c>
      <c r="E209" s="7" t="s">
        <v>117</v>
      </c>
      <c r="F209" s="7" t="s">
        <v>120</v>
      </c>
      <c r="G209" s="7">
        <f t="shared" si="28"/>
        <v>3</v>
      </c>
      <c r="H209" s="9">
        <v>1</v>
      </c>
      <c r="I209" s="7"/>
      <c r="J209" s="7"/>
      <c r="K209" s="7"/>
      <c r="L209" s="9"/>
      <c r="M209" s="7">
        <v>6</v>
      </c>
      <c r="N209" s="7">
        <v>0</v>
      </c>
      <c r="O209" s="7">
        <v>0</v>
      </c>
      <c r="P209" s="7">
        <v>0</v>
      </c>
      <c r="Q209" s="7">
        <v>6</v>
      </c>
      <c r="R209" s="9">
        <v>1</v>
      </c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>
        <f t="shared" si="29"/>
        <v>0</v>
      </c>
      <c r="BD209" s="7"/>
      <c r="BE209" s="9"/>
      <c r="BF209" s="7"/>
      <c r="BG209" s="7"/>
      <c r="BH209" s="7"/>
      <c r="BI209" s="7"/>
      <c r="BJ209" s="9"/>
      <c r="BK209" s="9">
        <f t="shared" si="27"/>
        <v>0</v>
      </c>
      <c r="BL209" s="7">
        <f t="shared" si="30"/>
        <v>2</v>
      </c>
      <c r="BM209" s="7">
        <f t="shared" si="35"/>
        <v>1</v>
      </c>
      <c r="BN209" s="7"/>
      <c r="BO209" s="7"/>
      <c r="BP209" s="7"/>
      <c r="BQ209" s="7"/>
      <c r="BR209" s="9"/>
      <c r="BS209" s="9"/>
      <c r="BT209" s="9"/>
      <c r="BU209" s="9"/>
      <c r="BV209" s="7"/>
      <c r="BW209" s="7"/>
      <c r="BX209" s="7"/>
      <c r="BY209" s="7"/>
      <c r="BZ209" s="7"/>
      <c r="CA209" s="7"/>
      <c r="CB209" s="7">
        <v>6</v>
      </c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>
        <f t="shared" si="31"/>
        <v>6</v>
      </c>
      <c r="CW209" s="7">
        <f t="shared" si="33"/>
        <v>1</v>
      </c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>
        <v>1</v>
      </c>
      <c r="DI209" s="7"/>
      <c r="DJ209" s="7"/>
      <c r="DK209" s="7"/>
      <c r="DL209" s="7"/>
      <c r="DM209" s="7"/>
      <c r="DN209" s="7"/>
      <c r="DO209" s="7"/>
      <c r="DP209" s="7">
        <f t="shared" si="32"/>
        <v>1</v>
      </c>
      <c r="DQ209" s="7">
        <f t="shared" si="34"/>
        <v>1</v>
      </c>
    </row>
    <row r="210" spans="1:121">
      <c r="A210" s="7" t="s">
        <v>1906</v>
      </c>
      <c r="B210" s="7">
        <v>2021</v>
      </c>
      <c r="C210" s="7" t="s">
        <v>307</v>
      </c>
      <c r="D210" s="7" t="s">
        <v>312</v>
      </c>
      <c r="E210" s="7" t="s">
        <v>307</v>
      </c>
      <c r="F210" s="7" t="s">
        <v>1907</v>
      </c>
      <c r="G210" s="7">
        <f t="shared" si="28"/>
        <v>0</v>
      </c>
      <c r="H210" s="9"/>
      <c r="I210" s="7"/>
      <c r="J210" s="7"/>
      <c r="K210" s="7"/>
      <c r="L210" s="9"/>
      <c r="M210" s="7"/>
      <c r="N210" s="7"/>
      <c r="O210" s="7"/>
      <c r="P210" s="7"/>
      <c r="Q210" s="7">
        <v>0</v>
      </c>
      <c r="R210" s="9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>
        <f t="shared" si="29"/>
        <v>0</v>
      </c>
      <c r="BD210" s="7"/>
      <c r="BE210" s="9"/>
      <c r="BF210" s="7"/>
      <c r="BG210" s="7"/>
      <c r="BH210" s="7"/>
      <c r="BI210" s="7"/>
      <c r="BJ210" s="9"/>
      <c r="BK210" s="9">
        <f t="shared" si="27"/>
        <v>0</v>
      </c>
      <c r="BL210" s="7">
        <f t="shared" si="30"/>
        <v>0</v>
      </c>
      <c r="BM210" s="7">
        <f t="shared" si="35"/>
        <v>0</v>
      </c>
      <c r="BN210" s="7"/>
      <c r="BO210" s="7"/>
      <c r="BP210" s="7"/>
      <c r="BQ210" s="7"/>
      <c r="BR210" s="9"/>
      <c r="BS210" s="9"/>
      <c r="BT210" s="9"/>
      <c r="BU210" s="9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>
        <f t="shared" si="31"/>
        <v>0</v>
      </c>
      <c r="CW210" s="7">
        <f t="shared" si="33"/>
        <v>0</v>
      </c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>
        <f t="shared" si="32"/>
        <v>0</v>
      </c>
      <c r="DQ210" s="7">
        <f t="shared" si="34"/>
        <v>0</v>
      </c>
    </row>
    <row r="211" spans="1:121">
      <c r="A211" s="7" t="s">
        <v>891</v>
      </c>
      <c r="B211" s="7">
        <v>2013</v>
      </c>
      <c r="C211" s="7" t="s">
        <v>178</v>
      </c>
      <c r="D211" s="7" t="s">
        <v>182</v>
      </c>
      <c r="E211" s="7" t="s">
        <v>225</v>
      </c>
      <c r="F211" s="7"/>
      <c r="G211" s="7">
        <f t="shared" si="28"/>
        <v>3</v>
      </c>
      <c r="H211" s="9">
        <v>1</v>
      </c>
      <c r="I211" s="7">
        <v>1</v>
      </c>
      <c r="J211" s="7"/>
      <c r="K211" s="7"/>
      <c r="L211" s="9"/>
      <c r="M211" s="7">
        <v>1</v>
      </c>
      <c r="N211" s="7">
        <v>0</v>
      </c>
      <c r="O211" s="7">
        <v>0</v>
      </c>
      <c r="P211" s="7">
        <v>0</v>
      </c>
      <c r="Q211" s="7">
        <v>1</v>
      </c>
      <c r="R211" s="9">
        <v>1</v>
      </c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>
        <f t="shared" si="29"/>
        <v>0</v>
      </c>
      <c r="BD211" s="7"/>
      <c r="BE211" s="9"/>
      <c r="BF211" s="7"/>
      <c r="BG211" s="7"/>
      <c r="BH211" s="7"/>
      <c r="BI211" s="7"/>
      <c r="BJ211" s="9"/>
      <c r="BK211" s="9">
        <f t="shared" si="27"/>
        <v>0</v>
      </c>
      <c r="BL211" s="7">
        <f t="shared" si="30"/>
        <v>2</v>
      </c>
      <c r="BM211" s="7">
        <f t="shared" si="35"/>
        <v>1</v>
      </c>
      <c r="BN211" s="7"/>
      <c r="BO211" s="7"/>
      <c r="BP211" s="7"/>
      <c r="BQ211" s="7"/>
      <c r="BR211" s="9"/>
      <c r="BS211" s="9"/>
      <c r="BT211" s="9"/>
      <c r="BU211" s="9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>
        <v>1</v>
      </c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>
        <v>1</v>
      </c>
      <c r="CS211" s="7"/>
      <c r="CT211" s="7"/>
      <c r="CU211" s="7"/>
      <c r="CV211" s="7">
        <f t="shared" si="31"/>
        <v>2</v>
      </c>
      <c r="CW211" s="7">
        <f t="shared" si="33"/>
        <v>1</v>
      </c>
      <c r="CX211" s="7"/>
      <c r="CY211" s="7"/>
      <c r="CZ211" s="7">
        <v>1</v>
      </c>
      <c r="DA211" s="7"/>
      <c r="DB211" s="7"/>
      <c r="DC211" s="7"/>
      <c r="DD211" s="7"/>
      <c r="DE211" s="7"/>
      <c r="DF211" s="7"/>
      <c r="DG211" s="7"/>
      <c r="DH211" s="7"/>
      <c r="DI211" s="7">
        <v>1</v>
      </c>
      <c r="DJ211" s="7"/>
      <c r="DK211" s="7"/>
      <c r="DL211" s="7"/>
      <c r="DM211" s="7"/>
      <c r="DN211" s="7"/>
      <c r="DO211" s="7"/>
      <c r="DP211" s="7">
        <f t="shared" si="32"/>
        <v>2</v>
      </c>
      <c r="DQ211" s="7">
        <f t="shared" si="34"/>
        <v>1</v>
      </c>
    </row>
    <row r="212" spans="1:121">
      <c r="A212" s="7" t="s">
        <v>825</v>
      </c>
      <c r="B212" s="7">
        <v>2020</v>
      </c>
      <c r="C212" s="7" t="s">
        <v>137</v>
      </c>
      <c r="D212" s="7" t="s">
        <v>137</v>
      </c>
      <c r="E212" s="7" t="s">
        <v>145</v>
      </c>
      <c r="F212" s="7"/>
      <c r="G212" s="7">
        <f t="shared" si="28"/>
        <v>2</v>
      </c>
      <c r="H212" s="9">
        <v>1</v>
      </c>
      <c r="I212" s="7"/>
      <c r="J212" s="7">
        <v>1</v>
      </c>
      <c r="K212" s="7"/>
      <c r="L212" s="9">
        <v>1</v>
      </c>
      <c r="M212" s="7"/>
      <c r="N212" s="7"/>
      <c r="O212" s="7"/>
      <c r="P212" s="7"/>
      <c r="Q212" s="7">
        <v>0</v>
      </c>
      <c r="R212" s="9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>
        <f t="shared" si="29"/>
        <v>0</v>
      </c>
      <c r="BD212" s="7"/>
      <c r="BE212" s="9"/>
      <c r="BF212" s="7"/>
      <c r="BG212" s="7"/>
      <c r="BH212" s="7"/>
      <c r="BI212" s="7"/>
      <c r="BJ212" s="9"/>
      <c r="BK212" s="9">
        <f t="shared" si="27"/>
        <v>0</v>
      </c>
      <c r="BL212" s="7">
        <f t="shared" si="30"/>
        <v>1</v>
      </c>
      <c r="BM212" s="7">
        <f t="shared" si="35"/>
        <v>1</v>
      </c>
      <c r="BN212" s="7"/>
      <c r="BO212" s="7"/>
      <c r="BP212" s="7"/>
      <c r="BQ212" s="7"/>
      <c r="BR212" s="9"/>
      <c r="BS212" s="9"/>
      <c r="BT212" s="9"/>
      <c r="BU212" s="9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>
        <f t="shared" si="31"/>
        <v>0</v>
      </c>
      <c r="CW212" s="7">
        <f t="shared" si="33"/>
        <v>0</v>
      </c>
      <c r="CX212" s="7"/>
      <c r="CY212" s="7"/>
      <c r="CZ212" s="7"/>
      <c r="DA212" s="7"/>
      <c r="DB212" s="7"/>
      <c r="DC212" s="7"/>
      <c r="DD212" s="7"/>
      <c r="DE212" s="7"/>
      <c r="DF212" s="7">
        <v>1</v>
      </c>
      <c r="DG212" s="7"/>
      <c r="DH212" s="7"/>
      <c r="DI212" s="7"/>
      <c r="DJ212" s="7"/>
      <c r="DK212" s="7"/>
      <c r="DL212" s="7"/>
      <c r="DM212" s="7"/>
      <c r="DN212" s="7"/>
      <c r="DO212" s="7"/>
      <c r="DP212" s="7">
        <f t="shared" si="32"/>
        <v>1</v>
      </c>
      <c r="DQ212" s="7">
        <f t="shared" si="34"/>
        <v>1</v>
      </c>
    </row>
    <row r="213" spans="1:121">
      <c r="A213" s="7" t="s">
        <v>1908</v>
      </c>
      <c r="B213" s="7">
        <v>2017</v>
      </c>
      <c r="C213" s="7" t="s">
        <v>275</v>
      </c>
      <c r="D213" s="7" t="s">
        <v>279</v>
      </c>
      <c r="E213" s="7" t="s">
        <v>306</v>
      </c>
      <c r="F213" s="7"/>
      <c r="G213" s="7">
        <f t="shared" si="28"/>
        <v>0</v>
      </c>
      <c r="H213" s="9"/>
      <c r="I213" s="7"/>
      <c r="J213" s="7"/>
      <c r="K213" s="7"/>
      <c r="L213" s="9"/>
      <c r="M213" s="7"/>
      <c r="N213" s="7"/>
      <c r="O213" s="7"/>
      <c r="P213" s="7"/>
      <c r="Q213" s="7">
        <v>0</v>
      </c>
      <c r="R213" s="9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>
        <f t="shared" si="29"/>
        <v>0</v>
      </c>
      <c r="BD213" s="7"/>
      <c r="BE213" s="9"/>
      <c r="BF213" s="7"/>
      <c r="BG213" s="7"/>
      <c r="BH213" s="7"/>
      <c r="BI213" s="7"/>
      <c r="BJ213" s="9"/>
      <c r="BK213" s="9">
        <f t="shared" si="27"/>
        <v>0</v>
      </c>
      <c r="BL213" s="7">
        <f t="shared" si="30"/>
        <v>0</v>
      </c>
      <c r="BM213" s="7">
        <f t="shared" si="35"/>
        <v>0</v>
      </c>
      <c r="BN213" s="7"/>
      <c r="BO213" s="7"/>
      <c r="BP213" s="7"/>
      <c r="BQ213" s="7"/>
      <c r="BR213" s="9"/>
      <c r="BS213" s="9"/>
      <c r="BT213" s="9"/>
      <c r="BU213" s="9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>
        <f t="shared" si="31"/>
        <v>0</v>
      </c>
      <c r="CW213" s="7">
        <f t="shared" si="33"/>
        <v>0</v>
      </c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>
        <f t="shared" si="32"/>
        <v>0</v>
      </c>
      <c r="DQ213" s="7">
        <f t="shared" si="34"/>
        <v>0</v>
      </c>
    </row>
    <row r="214" spans="1:121">
      <c r="A214" s="7" t="s">
        <v>543</v>
      </c>
      <c r="B214" s="7">
        <v>2018</v>
      </c>
      <c r="C214" s="7" t="s">
        <v>0</v>
      </c>
      <c r="D214" s="7" t="s">
        <v>0</v>
      </c>
      <c r="E214" s="7" t="s">
        <v>6</v>
      </c>
      <c r="F214" s="7" t="s">
        <v>542</v>
      </c>
      <c r="G214" s="7">
        <f t="shared" si="28"/>
        <v>1</v>
      </c>
      <c r="H214" s="9"/>
      <c r="I214" s="7"/>
      <c r="J214" s="7"/>
      <c r="K214" s="7"/>
      <c r="L214" s="9"/>
      <c r="M214" s="7"/>
      <c r="N214" s="7"/>
      <c r="O214" s="7"/>
      <c r="P214" s="7"/>
      <c r="Q214" s="7">
        <v>0</v>
      </c>
      <c r="R214" s="9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>
        <f t="shared" si="29"/>
        <v>0</v>
      </c>
      <c r="BD214" s="7"/>
      <c r="BE214" s="9"/>
      <c r="BF214" s="7"/>
      <c r="BG214" s="7"/>
      <c r="BH214" s="7"/>
      <c r="BI214" s="7"/>
      <c r="BJ214" s="9"/>
      <c r="BK214" s="9">
        <f t="shared" si="27"/>
        <v>0</v>
      </c>
      <c r="BL214" s="7">
        <f t="shared" si="30"/>
        <v>0</v>
      </c>
      <c r="BM214" s="7">
        <f t="shared" si="35"/>
        <v>0</v>
      </c>
      <c r="BN214" s="7"/>
      <c r="BO214" s="7"/>
      <c r="BP214" s="7"/>
      <c r="BQ214" s="7"/>
      <c r="BR214" s="9"/>
      <c r="BS214" s="9"/>
      <c r="BT214" s="9"/>
      <c r="BU214" s="9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>
        <f t="shared" si="31"/>
        <v>0</v>
      </c>
      <c r="CW214" s="7">
        <f t="shared" si="33"/>
        <v>0</v>
      </c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>
        <v>1</v>
      </c>
      <c r="DJ214" s="7"/>
      <c r="DK214" s="7"/>
      <c r="DL214" s="7"/>
      <c r="DM214" s="7"/>
      <c r="DN214" s="7"/>
      <c r="DO214" s="7"/>
      <c r="DP214" s="7">
        <f t="shared" si="32"/>
        <v>1</v>
      </c>
      <c r="DQ214" s="7">
        <f t="shared" si="34"/>
        <v>1</v>
      </c>
    </row>
    <row r="215" spans="1:121">
      <c r="A215" s="7" t="s">
        <v>1025</v>
      </c>
      <c r="B215" s="7">
        <v>2013</v>
      </c>
      <c r="C215" s="7" t="s">
        <v>232</v>
      </c>
      <c r="D215" s="7" t="s">
        <v>233</v>
      </c>
      <c r="E215" s="7" t="s">
        <v>239</v>
      </c>
      <c r="F215" s="7"/>
      <c r="G215" s="7">
        <f t="shared" si="28"/>
        <v>3</v>
      </c>
      <c r="H215" s="9">
        <v>1</v>
      </c>
      <c r="I215" s="7">
        <v>1</v>
      </c>
      <c r="J215" s="7"/>
      <c r="K215" s="7"/>
      <c r="L215" s="9"/>
      <c r="M215" s="7">
        <v>3</v>
      </c>
      <c r="N215" s="7">
        <v>0</v>
      </c>
      <c r="O215" s="7">
        <v>14</v>
      </c>
      <c r="P215" s="7">
        <v>0</v>
      </c>
      <c r="Q215" s="7">
        <v>17</v>
      </c>
      <c r="R215" s="9">
        <v>1</v>
      </c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>
        <f t="shared" si="29"/>
        <v>0</v>
      </c>
      <c r="BD215" s="7"/>
      <c r="BE215" s="9"/>
      <c r="BF215" s="7"/>
      <c r="BG215" s="7"/>
      <c r="BH215" s="7"/>
      <c r="BI215" s="7"/>
      <c r="BJ215" s="9"/>
      <c r="BK215" s="9">
        <f t="shared" si="27"/>
        <v>0</v>
      </c>
      <c r="BL215" s="7">
        <f t="shared" si="30"/>
        <v>2</v>
      </c>
      <c r="BM215" s="7">
        <f t="shared" si="35"/>
        <v>1</v>
      </c>
      <c r="BN215" s="7"/>
      <c r="BO215" s="7"/>
      <c r="BP215" s="7"/>
      <c r="BQ215" s="7"/>
      <c r="BR215" s="9"/>
      <c r="BS215" s="9"/>
      <c r="BT215" s="9"/>
      <c r="BU215" s="9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>
        <v>4</v>
      </c>
      <c r="CN215" s="7"/>
      <c r="CO215" s="7"/>
      <c r="CP215" s="7"/>
      <c r="CQ215" s="7"/>
      <c r="CR215" s="7"/>
      <c r="CS215" s="7"/>
      <c r="CT215" s="7"/>
      <c r="CU215" s="7"/>
      <c r="CV215" s="7">
        <f t="shared" si="31"/>
        <v>4</v>
      </c>
      <c r="CW215" s="7">
        <f t="shared" si="33"/>
        <v>1</v>
      </c>
      <c r="CX215" s="7"/>
      <c r="CY215" s="7"/>
      <c r="CZ215" s="7"/>
      <c r="DA215" s="7"/>
      <c r="DB215" s="7">
        <v>1</v>
      </c>
      <c r="DC215" s="7"/>
      <c r="DD215" s="7"/>
      <c r="DE215" s="7"/>
      <c r="DF215" s="7"/>
      <c r="DG215" s="7"/>
      <c r="DH215" s="7"/>
      <c r="DI215" s="7">
        <v>1</v>
      </c>
      <c r="DJ215" s="7"/>
      <c r="DK215" s="7"/>
      <c r="DL215" s="7"/>
      <c r="DM215" s="7"/>
      <c r="DN215" s="7"/>
      <c r="DO215" s="7"/>
      <c r="DP215" s="7">
        <f t="shared" si="32"/>
        <v>2</v>
      </c>
      <c r="DQ215" s="7">
        <f t="shared" si="34"/>
        <v>1</v>
      </c>
    </row>
    <row r="216" spans="1:121">
      <c r="A216" s="7" t="s">
        <v>1909</v>
      </c>
      <c r="B216" s="7">
        <v>2019</v>
      </c>
      <c r="C216" s="7" t="s">
        <v>353</v>
      </c>
      <c r="D216" s="7" t="s">
        <v>359</v>
      </c>
      <c r="E216" s="7" t="s">
        <v>396</v>
      </c>
      <c r="F216" s="7"/>
      <c r="G216" s="7">
        <f t="shared" si="28"/>
        <v>1</v>
      </c>
      <c r="H216" s="9"/>
      <c r="I216" s="7"/>
      <c r="J216" s="7"/>
      <c r="K216" s="7"/>
      <c r="L216" s="9"/>
      <c r="M216" s="7"/>
      <c r="N216" s="7"/>
      <c r="O216" s="7"/>
      <c r="P216" s="7"/>
      <c r="Q216" s="7">
        <v>0</v>
      </c>
      <c r="R216" s="9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>
        <f t="shared" si="29"/>
        <v>0</v>
      </c>
      <c r="BD216" s="7"/>
      <c r="BE216" s="9"/>
      <c r="BF216" s="7"/>
      <c r="BG216" s="7"/>
      <c r="BH216" s="7"/>
      <c r="BI216" s="7"/>
      <c r="BJ216" s="9"/>
      <c r="BK216" s="9">
        <f t="shared" si="27"/>
        <v>0</v>
      </c>
      <c r="BL216" s="7">
        <f t="shared" si="30"/>
        <v>0</v>
      </c>
      <c r="BM216" s="7">
        <f t="shared" si="35"/>
        <v>0</v>
      </c>
      <c r="BN216" s="7"/>
      <c r="BO216" s="7"/>
      <c r="BP216" s="7"/>
      <c r="BQ216" s="7"/>
      <c r="BR216" s="9"/>
      <c r="BS216" s="9"/>
      <c r="BT216" s="9"/>
      <c r="BU216" s="9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>
        <f t="shared" si="31"/>
        <v>0</v>
      </c>
      <c r="CW216" s="7">
        <f t="shared" si="33"/>
        <v>0</v>
      </c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>
        <v>1</v>
      </c>
      <c r="DJ216" s="7">
        <v>1</v>
      </c>
      <c r="DK216" s="7"/>
      <c r="DL216" s="7"/>
      <c r="DM216" s="7"/>
      <c r="DN216" s="7"/>
      <c r="DO216" s="7">
        <v>1</v>
      </c>
      <c r="DP216" s="7">
        <f t="shared" si="32"/>
        <v>3</v>
      </c>
      <c r="DQ216" s="7">
        <f t="shared" si="34"/>
        <v>1</v>
      </c>
    </row>
    <row r="217" spans="1:121">
      <c r="A217" s="7" t="s">
        <v>1257</v>
      </c>
      <c r="B217" s="7">
        <v>2020</v>
      </c>
      <c r="C217" s="7" t="s">
        <v>353</v>
      </c>
      <c r="D217" s="7" t="s">
        <v>359</v>
      </c>
      <c r="E217" s="7" t="s">
        <v>384</v>
      </c>
      <c r="F217" s="7"/>
      <c r="G217" s="7">
        <f t="shared" si="28"/>
        <v>2</v>
      </c>
      <c r="H217" s="9">
        <v>1</v>
      </c>
      <c r="I217" s="7"/>
      <c r="J217" s="7">
        <v>1</v>
      </c>
      <c r="K217" s="7"/>
      <c r="L217" s="9">
        <v>1</v>
      </c>
      <c r="M217" s="7"/>
      <c r="N217" s="7"/>
      <c r="O217" s="7"/>
      <c r="P217" s="7"/>
      <c r="Q217" s="7">
        <v>0</v>
      </c>
      <c r="R217" s="9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>
        <f t="shared" si="29"/>
        <v>0</v>
      </c>
      <c r="BD217" s="7"/>
      <c r="BE217" s="9"/>
      <c r="BF217" s="7"/>
      <c r="BG217" s="7"/>
      <c r="BH217" s="7"/>
      <c r="BI217" s="7"/>
      <c r="BJ217" s="9"/>
      <c r="BK217" s="9">
        <f t="shared" si="27"/>
        <v>0</v>
      </c>
      <c r="BL217" s="7">
        <f t="shared" si="30"/>
        <v>1</v>
      </c>
      <c r="BM217" s="7">
        <f t="shared" si="35"/>
        <v>1</v>
      </c>
      <c r="BN217" s="7"/>
      <c r="BO217" s="7"/>
      <c r="BP217" s="7"/>
      <c r="BQ217" s="7"/>
      <c r="BR217" s="9"/>
      <c r="BS217" s="9"/>
      <c r="BT217" s="9"/>
      <c r="BU217" s="9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>
        <f t="shared" si="31"/>
        <v>0</v>
      </c>
      <c r="CW217" s="7">
        <f t="shared" si="33"/>
        <v>0</v>
      </c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>
        <v>1</v>
      </c>
      <c r="DJ217" s="7">
        <v>1</v>
      </c>
      <c r="DK217" s="7"/>
      <c r="DL217" s="7">
        <v>1</v>
      </c>
      <c r="DM217" s="7"/>
      <c r="DN217" s="7"/>
      <c r="DO217" s="7"/>
      <c r="DP217" s="7">
        <f t="shared" si="32"/>
        <v>3</v>
      </c>
      <c r="DQ217" s="7">
        <f t="shared" si="34"/>
        <v>1</v>
      </c>
    </row>
    <row r="218" spans="1:121">
      <c r="A218" s="7" t="s">
        <v>795</v>
      </c>
      <c r="B218" s="7">
        <v>2019</v>
      </c>
      <c r="C218" s="7" t="s">
        <v>137</v>
      </c>
      <c r="D218" s="7" t="s">
        <v>137</v>
      </c>
      <c r="E218" s="7" t="s">
        <v>149</v>
      </c>
      <c r="F218" s="7" t="s">
        <v>151</v>
      </c>
      <c r="G218" s="7">
        <f t="shared" si="28"/>
        <v>2</v>
      </c>
      <c r="H218" s="9">
        <v>1</v>
      </c>
      <c r="I218" s="7"/>
      <c r="J218" s="7">
        <v>1</v>
      </c>
      <c r="K218" s="7"/>
      <c r="L218" s="9">
        <v>1</v>
      </c>
      <c r="M218" s="7">
        <v>1</v>
      </c>
      <c r="N218" s="7">
        <v>0</v>
      </c>
      <c r="O218" s="7">
        <v>0</v>
      </c>
      <c r="P218" s="7">
        <v>0</v>
      </c>
      <c r="Q218" s="7">
        <v>1</v>
      </c>
      <c r="R218" s="9">
        <v>1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>
        <f t="shared" si="29"/>
        <v>0</v>
      </c>
      <c r="BD218" s="7"/>
      <c r="BE218" s="9"/>
      <c r="BF218" s="7"/>
      <c r="BG218" s="7"/>
      <c r="BH218" s="7"/>
      <c r="BI218" s="7"/>
      <c r="BJ218" s="9"/>
      <c r="BK218" s="9">
        <f t="shared" si="27"/>
        <v>0</v>
      </c>
      <c r="BL218" s="7">
        <f t="shared" si="30"/>
        <v>2</v>
      </c>
      <c r="BM218" s="7">
        <f t="shared" si="35"/>
        <v>1</v>
      </c>
      <c r="BN218" s="7"/>
      <c r="BO218" s="7"/>
      <c r="BP218" s="7"/>
      <c r="BQ218" s="7"/>
      <c r="BR218" s="9"/>
      <c r="BS218" s="9"/>
      <c r="BT218" s="9"/>
      <c r="BU218" s="9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>
        <f t="shared" si="31"/>
        <v>0</v>
      </c>
      <c r="CW218" s="7">
        <f t="shared" si="33"/>
        <v>0</v>
      </c>
      <c r="CX218" s="7"/>
      <c r="CY218" s="7"/>
      <c r="CZ218" s="7"/>
      <c r="DA218" s="7"/>
      <c r="DB218" s="7"/>
      <c r="DC218" s="7"/>
      <c r="DD218" s="7"/>
      <c r="DE218" s="7"/>
      <c r="DF218" s="7">
        <v>1</v>
      </c>
      <c r="DG218" s="7"/>
      <c r="DH218" s="7"/>
      <c r="DI218" s="7"/>
      <c r="DJ218" s="7"/>
      <c r="DK218" s="7"/>
      <c r="DL218" s="7"/>
      <c r="DM218" s="7"/>
      <c r="DN218" s="7"/>
      <c r="DO218" s="7"/>
      <c r="DP218" s="7">
        <f t="shared" si="32"/>
        <v>1</v>
      </c>
      <c r="DQ218" s="7">
        <f t="shared" si="34"/>
        <v>1</v>
      </c>
    </row>
    <row r="219" spans="1:121">
      <c r="A219" s="7" t="s">
        <v>832</v>
      </c>
      <c r="B219" s="7">
        <v>2019</v>
      </c>
      <c r="C219" s="7" t="s">
        <v>137</v>
      </c>
      <c r="D219" s="7" t="s">
        <v>137</v>
      </c>
      <c r="E219" s="7" t="s">
        <v>153</v>
      </c>
      <c r="F219" s="7" t="s">
        <v>831</v>
      </c>
      <c r="G219" s="7">
        <f t="shared" si="28"/>
        <v>0</v>
      </c>
      <c r="H219" s="9"/>
      <c r="I219" s="7"/>
      <c r="J219" s="7"/>
      <c r="K219" s="7"/>
      <c r="L219" s="9"/>
      <c r="M219" s="7"/>
      <c r="N219" s="7"/>
      <c r="O219" s="7"/>
      <c r="P219" s="7"/>
      <c r="Q219" s="7">
        <v>0</v>
      </c>
      <c r="R219" s="9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>
        <f t="shared" si="29"/>
        <v>0</v>
      </c>
      <c r="BD219" s="7"/>
      <c r="BE219" s="9"/>
      <c r="BF219" s="7"/>
      <c r="BG219" s="7"/>
      <c r="BH219" s="7"/>
      <c r="BI219" s="7"/>
      <c r="BJ219" s="9"/>
      <c r="BK219" s="9">
        <f t="shared" si="27"/>
        <v>0</v>
      </c>
      <c r="BL219" s="7">
        <f t="shared" si="30"/>
        <v>0</v>
      </c>
      <c r="BM219" s="7">
        <f t="shared" si="35"/>
        <v>0</v>
      </c>
      <c r="BN219" s="7"/>
      <c r="BO219" s="7"/>
      <c r="BP219" s="7"/>
      <c r="BQ219" s="7"/>
      <c r="BR219" s="9"/>
      <c r="BS219" s="9"/>
      <c r="BT219" s="9"/>
      <c r="BU219" s="9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>
        <f t="shared" si="31"/>
        <v>0</v>
      </c>
      <c r="CW219" s="7">
        <f t="shared" si="33"/>
        <v>0</v>
      </c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>
        <f t="shared" si="32"/>
        <v>0</v>
      </c>
      <c r="DQ219" s="7">
        <f t="shared" si="34"/>
        <v>0</v>
      </c>
    </row>
    <row r="220" spans="1:121">
      <c r="A220" s="7" t="s">
        <v>1101</v>
      </c>
      <c r="B220" s="7">
        <v>2021</v>
      </c>
      <c r="C220" s="7" t="s">
        <v>275</v>
      </c>
      <c r="D220" s="7" t="s">
        <v>78</v>
      </c>
      <c r="E220" s="7" t="s">
        <v>425</v>
      </c>
      <c r="F220" s="7" t="s">
        <v>1100</v>
      </c>
      <c r="G220" s="7">
        <f t="shared" si="28"/>
        <v>1</v>
      </c>
      <c r="H220" s="9"/>
      <c r="I220" s="7"/>
      <c r="J220" s="7"/>
      <c r="K220" s="7"/>
      <c r="L220" s="9"/>
      <c r="M220" s="7"/>
      <c r="N220" s="7"/>
      <c r="O220" s="7"/>
      <c r="P220" s="7"/>
      <c r="Q220" s="7">
        <v>0</v>
      </c>
      <c r="R220" s="9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>
        <f t="shared" si="29"/>
        <v>0</v>
      </c>
      <c r="BD220" s="7"/>
      <c r="BE220" s="9"/>
      <c r="BF220" s="7"/>
      <c r="BG220" s="7"/>
      <c r="BH220" s="7"/>
      <c r="BI220" s="7"/>
      <c r="BJ220" s="9"/>
      <c r="BK220" s="9">
        <f t="shared" si="27"/>
        <v>0</v>
      </c>
      <c r="BL220" s="7">
        <f t="shared" si="30"/>
        <v>0</v>
      </c>
      <c r="BM220" s="7">
        <f t="shared" si="35"/>
        <v>0</v>
      </c>
      <c r="BN220" s="7"/>
      <c r="BO220" s="7"/>
      <c r="BP220" s="7"/>
      <c r="BQ220" s="7"/>
      <c r="BR220" s="9"/>
      <c r="BS220" s="9"/>
      <c r="BT220" s="9"/>
      <c r="BU220" s="9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>
        <f t="shared" si="31"/>
        <v>0</v>
      </c>
      <c r="CW220" s="7">
        <f t="shared" si="33"/>
        <v>0</v>
      </c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>
        <v>1</v>
      </c>
      <c r="DJ220" s="7"/>
      <c r="DK220" s="7"/>
      <c r="DL220" s="7"/>
      <c r="DM220" s="7"/>
      <c r="DN220" s="7"/>
      <c r="DO220" s="7"/>
      <c r="DP220" s="7">
        <f t="shared" si="32"/>
        <v>1</v>
      </c>
      <c r="DQ220" s="7">
        <f t="shared" si="34"/>
        <v>1</v>
      </c>
    </row>
    <row r="221" spans="1:121">
      <c r="A221" s="7" t="s">
        <v>621</v>
      </c>
      <c r="B221" s="7">
        <v>2019</v>
      </c>
      <c r="C221" s="7" t="s">
        <v>18</v>
      </c>
      <c r="D221" s="7" t="s">
        <v>18</v>
      </c>
      <c r="E221" s="7" t="s">
        <v>28</v>
      </c>
      <c r="F221" s="7"/>
      <c r="G221" s="7">
        <f t="shared" si="28"/>
        <v>2</v>
      </c>
      <c r="H221" s="9">
        <v>1</v>
      </c>
      <c r="I221" s="7"/>
      <c r="J221" s="7">
        <v>1</v>
      </c>
      <c r="K221" s="7"/>
      <c r="L221" s="9">
        <v>1</v>
      </c>
      <c r="M221" s="7"/>
      <c r="N221" s="7"/>
      <c r="O221" s="7"/>
      <c r="P221" s="7"/>
      <c r="Q221" s="7">
        <v>0</v>
      </c>
      <c r="R221" s="9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>
        <f t="shared" si="29"/>
        <v>0</v>
      </c>
      <c r="BD221" s="7"/>
      <c r="BE221" s="9"/>
      <c r="BF221" s="7"/>
      <c r="BG221" s="7"/>
      <c r="BH221" s="7"/>
      <c r="BI221" s="7"/>
      <c r="BJ221" s="9"/>
      <c r="BK221" s="9">
        <f t="shared" si="27"/>
        <v>0</v>
      </c>
      <c r="BL221" s="7">
        <f t="shared" si="30"/>
        <v>1</v>
      </c>
      <c r="BM221" s="7">
        <f t="shared" si="35"/>
        <v>1</v>
      </c>
      <c r="BN221" s="7"/>
      <c r="BO221" s="7"/>
      <c r="BP221" s="7"/>
      <c r="BQ221" s="7"/>
      <c r="BR221" s="9"/>
      <c r="BS221" s="9"/>
      <c r="BT221" s="9"/>
      <c r="BU221" s="9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>
        <f t="shared" si="31"/>
        <v>0</v>
      </c>
      <c r="CW221" s="7">
        <f t="shared" si="33"/>
        <v>0</v>
      </c>
      <c r="CX221" s="7"/>
      <c r="CY221" s="7"/>
      <c r="CZ221" s="7"/>
      <c r="DA221" s="7"/>
      <c r="DB221" s="7"/>
      <c r="DC221" s="7"/>
      <c r="DD221" s="7"/>
      <c r="DE221" s="7"/>
      <c r="DF221" s="7"/>
      <c r="DG221" s="7">
        <v>1</v>
      </c>
      <c r="DH221" s="7"/>
      <c r="DI221" s="7">
        <v>1</v>
      </c>
      <c r="DJ221" s="7"/>
      <c r="DK221" s="7"/>
      <c r="DL221" s="7"/>
      <c r="DM221" s="7"/>
      <c r="DN221" s="7"/>
      <c r="DO221" s="7"/>
      <c r="DP221" s="7">
        <f t="shared" si="32"/>
        <v>2</v>
      </c>
      <c r="DQ221" s="7">
        <f t="shared" si="34"/>
        <v>1</v>
      </c>
    </row>
    <row r="222" spans="1:121">
      <c r="A222" s="7" t="s">
        <v>1910</v>
      </c>
      <c r="B222" s="7">
        <v>2013</v>
      </c>
      <c r="C222" s="7" t="s">
        <v>137</v>
      </c>
      <c r="D222" s="7" t="s">
        <v>137</v>
      </c>
      <c r="E222" s="7" t="s">
        <v>147</v>
      </c>
      <c r="F222" s="7" t="s">
        <v>148</v>
      </c>
      <c r="G222" s="7">
        <f t="shared" si="28"/>
        <v>2</v>
      </c>
      <c r="H222" s="9">
        <v>1</v>
      </c>
      <c r="I222" s="7"/>
      <c r="J222" s="7">
        <v>1</v>
      </c>
      <c r="K222" s="7"/>
      <c r="L222" s="9">
        <v>1</v>
      </c>
      <c r="M222" s="7">
        <v>1</v>
      </c>
      <c r="N222" s="7">
        <v>0</v>
      </c>
      <c r="O222" s="7">
        <v>0</v>
      </c>
      <c r="P222" s="7">
        <v>0</v>
      </c>
      <c r="Q222" s="7">
        <v>1</v>
      </c>
      <c r="R222" s="9">
        <v>1</v>
      </c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>
        <f t="shared" si="29"/>
        <v>0</v>
      </c>
      <c r="BD222" s="7"/>
      <c r="BE222" s="9"/>
      <c r="BF222" s="7"/>
      <c r="BG222" s="7"/>
      <c r="BH222" s="7"/>
      <c r="BI222" s="7"/>
      <c r="BJ222" s="9"/>
      <c r="BK222" s="9">
        <f t="shared" si="27"/>
        <v>0</v>
      </c>
      <c r="BL222" s="7">
        <f t="shared" si="30"/>
        <v>2</v>
      </c>
      <c r="BM222" s="7">
        <f t="shared" si="35"/>
        <v>1</v>
      </c>
      <c r="BN222" s="7"/>
      <c r="BO222" s="7"/>
      <c r="BP222" s="7"/>
      <c r="BQ222" s="7"/>
      <c r="BR222" s="9"/>
      <c r="BS222" s="9"/>
      <c r="BT222" s="9"/>
      <c r="BU222" s="9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>
        <f t="shared" si="31"/>
        <v>0</v>
      </c>
      <c r="CW222" s="7">
        <f t="shared" si="33"/>
        <v>0</v>
      </c>
      <c r="CX222" s="7"/>
      <c r="CY222" s="7"/>
      <c r="CZ222" s="7"/>
      <c r="DA222" s="7"/>
      <c r="DB222" s="7"/>
      <c r="DC222" s="7"/>
      <c r="DD222" s="7"/>
      <c r="DE222" s="7"/>
      <c r="DF222" s="7">
        <v>1</v>
      </c>
      <c r="DG222" s="7"/>
      <c r="DH222" s="7"/>
      <c r="DI222" s="7">
        <v>1</v>
      </c>
      <c r="DJ222" s="7"/>
      <c r="DK222" s="7"/>
      <c r="DL222" s="7"/>
      <c r="DM222" s="7"/>
      <c r="DN222" s="7"/>
      <c r="DO222" s="7"/>
      <c r="DP222" s="7">
        <f t="shared" si="32"/>
        <v>2</v>
      </c>
      <c r="DQ222" s="7">
        <f t="shared" si="34"/>
        <v>1</v>
      </c>
    </row>
    <row r="223" spans="1:121">
      <c r="A223" s="7" t="s">
        <v>1911</v>
      </c>
      <c r="B223" s="7">
        <v>2014</v>
      </c>
      <c r="C223" s="7" t="s">
        <v>18</v>
      </c>
      <c r="D223" s="7" t="s">
        <v>18</v>
      </c>
      <c r="E223" s="7" t="s">
        <v>42</v>
      </c>
      <c r="F223" s="7" t="s">
        <v>637</v>
      </c>
      <c r="G223" s="7">
        <f t="shared" si="28"/>
        <v>2</v>
      </c>
      <c r="H223" s="9">
        <v>1</v>
      </c>
      <c r="I223" s="7"/>
      <c r="J223" s="7">
        <v>1</v>
      </c>
      <c r="K223" s="7"/>
      <c r="L223" s="9">
        <v>1</v>
      </c>
      <c r="M223" s="7"/>
      <c r="N223" s="7"/>
      <c r="O223" s="7"/>
      <c r="P223" s="7"/>
      <c r="Q223" s="7">
        <v>0</v>
      </c>
      <c r="R223" s="9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>
        <f t="shared" si="29"/>
        <v>0</v>
      </c>
      <c r="BD223" s="7"/>
      <c r="BE223" s="9"/>
      <c r="BF223" s="7"/>
      <c r="BG223" s="7"/>
      <c r="BH223" s="7"/>
      <c r="BI223" s="7"/>
      <c r="BJ223" s="9"/>
      <c r="BK223" s="9">
        <f t="shared" si="27"/>
        <v>0</v>
      </c>
      <c r="BL223" s="7">
        <f t="shared" si="30"/>
        <v>1</v>
      </c>
      <c r="BM223" s="7">
        <f t="shared" si="35"/>
        <v>1</v>
      </c>
      <c r="BN223" s="7"/>
      <c r="BO223" s="7"/>
      <c r="BP223" s="7"/>
      <c r="BQ223" s="7"/>
      <c r="BR223" s="9"/>
      <c r="BS223" s="9"/>
      <c r="BT223" s="9"/>
      <c r="BU223" s="9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>
        <f t="shared" si="31"/>
        <v>0</v>
      </c>
      <c r="CW223" s="7">
        <f t="shared" si="33"/>
        <v>0</v>
      </c>
      <c r="CX223" s="7"/>
      <c r="CY223" s="7"/>
      <c r="CZ223" s="7"/>
      <c r="DA223" s="7"/>
      <c r="DB223" s="7"/>
      <c r="DC223" s="7"/>
      <c r="DD223" s="7"/>
      <c r="DE223" s="7"/>
      <c r="DF223" s="7"/>
      <c r="DG223" s="7">
        <v>1</v>
      </c>
      <c r="DH223" s="7"/>
      <c r="DI223" s="7">
        <v>1</v>
      </c>
      <c r="DJ223" s="7"/>
      <c r="DK223" s="7"/>
      <c r="DL223" s="7"/>
      <c r="DM223" s="7"/>
      <c r="DN223" s="7"/>
      <c r="DO223" s="7"/>
      <c r="DP223" s="7">
        <f t="shared" si="32"/>
        <v>2</v>
      </c>
      <c r="DQ223" s="7">
        <f t="shared" si="34"/>
        <v>1</v>
      </c>
    </row>
    <row r="224" spans="1:121">
      <c r="A224" s="7" t="s">
        <v>595</v>
      </c>
      <c r="B224" s="7">
        <v>2016</v>
      </c>
      <c r="C224" s="7" t="s">
        <v>18</v>
      </c>
      <c r="D224" s="7" t="s">
        <v>18</v>
      </c>
      <c r="E224" s="7" t="s">
        <v>28</v>
      </c>
      <c r="F224" s="7" t="s">
        <v>441</v>
      </c>
      <c r="G224" s="7">
        <f t="shared" si="28"/>
        <v>2</v>
      </c>
      <c r="H224" s="9">
        <v>1</v>
      </c>
      <c r="I224" s="7"/>
      <c r="J224" s="7">
        <v>1</v>
      </c>
      <c r="K224" s="7"/>
      <c r="L224" s="9">
        <v>1</v>
      </c>
      <c r="M224" s="7"/>
      <c r="N224" s="7"/>
      <c r="O224" s="7"/>
      <c r="P224" s="7"/>
      <c r="Q224" s="7">
        <v>0</v>
      </c>
      <c r="R224" s="9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>
        <v>1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f t="shared" si="29"/>
        <v>1</v>
      </c>
      <c r="BD224" s="7"/>
      <c r="BE224" s="10">
        <v>1</v>
      </c>
      <c r="BF224" s="7">
        <v>1</v>
      </c>
      <c r="BG224" s="7">
        <v>0</v>
      </c>
      <c r="BH224" s="7"/>
      <c r="BI224" s="7">
        <f>SUM(S224:AK224)</f>
        <v>0</v>
      </c>
      <c r="BJ224" s="9"/>
      <c r="BK224" s="9">
        <f t="shared" si="27"/>
        <v>1</v>
      </c>
      <c r="BL224" s="7">
        <f t="shared" si="30"/>
        <v>2</v>
      </c>
      <c r="BM224" s="7">
        <f t="shared" si="35"/>
        <v>1</v>
      </c>
      <c r="BN224" s="7"/>
      <c r="BO224" s="7"/>
      <c r="BP224" s="7"/>
      <c r="BQ224" s="7"/>
      <c r="BR224" s="9"/>
      <c r="BS224" s="9"/>
      <c r="BT224" s="9"/>
      <c r="BU224" s="9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>
        <f t="shared" si="31"/>
        <v>0</v>
      </c>
      <c r="CW224" s="7">
        <f t="shared" si="33"/>
        <v>0</v>
      </c>
      <c r="CX224" s="7"/>
      <c r="CY224" s="7"/>
      <c r="CZ224" s="7"/>
      <c r="DA224" s="7"/>
      <c r="DB224" s="7"/>
      <c r="DC224" s="7"/>
      <c r="DD224" s="7"/>
      <c r="DE224" s="7"/>
      <c r="DF224" s="7"/>
      <c r="DG224" s="7">
        <v>1</v>
      </c>
      <c r="DH224" s="7"/>
      <c r="DI224" s="7">
        <v>1</v>
      </c>
      <c r="DJ224" s="7"/>
      <c r="DK224" s="7"/>
      <c r="DL224" s="7"/>
      <c r="DM224" s="7"/>
      <c r="DN224" s="7"/>
      <c r="DO224" s="7"/>
      <c r="DP224" s="7">
        <f t="shared" si="32"/>
        <v>2</v>
      </c>
      <c r="DQ224" s="7">
        <f t="shared" si="34"/>
        <v>1</v>
      </c>
    </row>
    <row r="225" spans="1:121">
      <c r="A225" s="7" t="s">
        <v>1912</v>
      </c>
      <c r="B225" s="7">
        <v>2019</v>
      </c>
      <c r="C225" s="7" t="s">
        <v>178</v>
      </c>
      <c r="D225" s="7" t="s">
        <v>179</v>
      </c>
      <c r="E225" s="7" t="s">
        <v>1913</v>
      </c>
      <c r="F225" s="7"/>
      <c r="G225" s="7">
        <f t="shared" si="28"/>
        <v>0</v>
      </c>
      <c r="H225" s="9"/>
      <c r="I225" s="7"/>
      <c r="J225" s="7"/>
      <c r="K225" s="7"/>
      <c r="L225" s="9"/>
      <c r="M225" s="7"/>
      <c r="N225" s="7"/>
      <c r="O225" s="7"/>
      <c r="P225" s="7"/>
      <c r="Q225" s="7">
        <v>0</v>
      </c>
      <c r="R225" s="9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>
        <f t="shared" si="29"/>
        <v>0</v>
      </c>
      <c r="BD225" s="7"/>
      <c r="BE225" s="9"/>
      <c r="BF225" s="7"/>
      <c r="BG225" s="7"/>
      <c r="BH225" s="7"/>
      <c r="BI225" s="7"/>
      <c r="BJ225" s="9"/>
      <c r="BK225" s="9">
        <f t="shared" si="27"/>
        <v>0</v>
      </c>
      <c r="BL225" s="7">
        <f t="shared" si="30"/>
        <v>0</v>
      </c>
      <c r="BM225" s="7">
        <f t="shared" si="35"/>
        <v>0</v>
      </c>
      <c r="BN225" s="7"/>
      <c r="BO225" s="7"/>
      <c r="BP225" s="7"/>
      <c r="BQ225" s="7"/>
      <c r="BR225" s="9"/>
      <c r="BS225" s="9"/>
      <c r="BT225" s="9"/>
      <c r="BU225" s="9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>
        <f t="shared" si="31"/>
        <v>0</v>
      </c>
      <c r="CW225" s="7">
        <f t="shared" si="33"/>
        <v>0</v>
      </c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>
        <f t="shared" si="32"/>
        <v>0</v>
      </c>
      <c r="DQ225" s="7">
        <f t="shared" si="34"/>
        <v>0</v>
      </c>
    </row>
    <row r="226" spans="1:121">
      <c r="A226" s="7" t="s">
        <v>1914</v>
      </c>
      <c r="B226" s="7">
        <v>2019</v>
      </c>
      <c r="C226" s="7" t="s">
        <v>307</v>
      </c>
      <c r="D226" s="7" t="s">
        <v>312</v>
      </c>
      <c r="E226" s="7" t="s">
        <v>318</v>
      </c>
      <c r="F226" s="7"/>
      <c r="G226" s="7">
        <f t="shared" si="28"/>
        <v>0</v>
      </c>
      <c r="H226" s="9"/>
      <c r="I226" s="7"/>
      <c r="J226" s="7"/>
      <c r="K226" s="7"/>
      <c r="L226" s="9"/>
      <c r="M226" s="7"/>
      <c r="N226" s="7"/>
      <c r="O226" s="7"/>
      <c r="P226" s="7"/>
      <c r="Q226" s="7">
        <v>0</v>
      </c>
      <c r="R226" s="9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>
        <f t="shared" si="29"/>
        <v>0</v>
      </c>
      <c r="BD226" s="7"/>
      <c r="BE226" s="9"/>
      <c r="BF226" s="7"/>
      <c r="BG226" s="7"/>
      <c r="BH226" s="7"/>
      <c r="BI226" s="7"/>
      <c r="BJ226" s="9"/>
      <c r="BK226" s="9">
        <f t="shared" si="27"/>
        <v>0</v>
      </c>
      <c r="BL226" s="7">
        <f t="shared" si="30"/>
        <v>0</v>
      </c>
      <c r="BM226" s="7">
        <f t="shared" si="35"/>
        <v>0</v>
      </c>
      <c r="BN226" s="7"/>
      <c r="BO226" s="7"/>
      <c r="BP226" s="7"/>
      <c r="BQ226" s="7"/>
      <c r="BR226" s="9"/>
      <c r="BS226" s="9"/>
      <c r="BT226" s="9"/>
      <c r="BU226" s="9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>
        <f t="shared" si="31"/>
        <v>0</v>
      </c>
      <c r="CW226" s="7">
        <f t="shared" si="33"/>
        <v>0</v>
      </c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>
        <f t="shared" si="32"/>
        <v>0</v>
      </c>
      <c r="DQ226" s="7">
        <f t="shared" si="34"/>
        <v>0</v>
      </c>
    </row>
    <row r="227" spans="1:121">
      <c r="A227" s="7" t="s">
        <v>1054</v>
      </c>
      <c r="B227" s="7">
        <v>2019</v>
      </c>
      <c r="C227" s="7" t="s">
        <v>275</v>
      </c>
      <c r="D227" s="7" t="s">
        <v>279</v>
      </c>
      <c r="E227" s="7" t="s">
        <v>290</v>
      </c>
      <c r="F227" s="7"/>
      <c r="G227" s="7">
        <f t="shared" si="28"/>
        <v>1</v>
      </c>
      <c r="H227" s="9">
        <v>1</v>
      </c>
      <c r="I227" s="7"/>
      <c r="J227" s="7"/>
      <c r="K227" s="7"/>
      <c r="L227" s="9"/>
      <c r="M227" s="7"/>
      <c r="N227" s="7"/>
      <c r="O227" s="7"/>
      <c r="P227" s="7"/>
      <c r="Q227" s="7">
        <v>0</v>
      </c>
      <c r="R227" s="9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>
        <f t="shared" si="29"/>
        <v>0</v>
      </c>
      <c r="BD227" s="7"/>
      <c r="BE227" s="9"/>
      <c r="BF227" s="7"/>
      <c r="BG227" s="7"/>
      <c r="BH227" s="7"/>
      <c r="BI227" s="7"/>
      <c r="BJ227" s="9"/>
      <c r="BK227" s="9">
        <f t="shared" si="27"/>
        <v>0</v>
      </c>
      <c r="BL227" s="7">
        <f t="shared" si="30"/>
        <v>1</v>
      </c>
      <c r="BM227" s="7">
        <f t="shared" si="35"/>
        <v>1</v>
      </c>
      <c r="BN227" s="7"/>
      <c r="BO227" s="7"/>
      <c r="BP227" s="7"/>
      <c r="BQ227" s="7"/>
      <c r="BR227" s="9"/>
      <c r="BS227" s="9"/>
      <c r="BT227" s="9"/>
      <c r="BU227" s="9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>
        <f t="shared" si="31"/>
        <v>0</v>
      </c>
      <c r="CW227" s="7">
        <f t="shared" si="33"/>
        <v>0</v>
      </c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>
        <f t="shared" si="32"/>
        <v>0</v>
      </c>
      <c r="DQ227" s="7">
        <f t="shared" si="34"/>
        <v>0</v>
      </c>
    </row>
    <row r="228" spans="1:121">
      <c r="A228" s="7" t="s">
        <v>1915</v>
      </c>
      <c r="B228" s="7">
        <v>2021</v>
      </c>
      <c r="C228" s="7" t="s">
        <v>353</v>
      </c>
      <c r="D228" s="7" t="s">
        <v>366</v>
      </c>
      <c r="E228" s="7" t="s">
        <v>366</v>
      </c>
      <c r="F228" s="7" t="s">
        <v>1916</v>
      </c>
      <c r="G228" s="7">
        <f t="shared" si="28"/>
        <v>1</v>
      </c>
      <c r="H228" s="9">
        <v>1</v>
      </c>
      <c r="I228" s="7">
        <v>1</v>
      </c>
      <c r="J228" s="7"/>
      <c r="K228" s="7"/>
      <c r="L228" s="9"/>
      <c r="M228" s="7"/>
      <c r="N228" s="7"/>
      <c r="O228" s="7"/>
      <c r="P228" s="7"/>
      <c r="Q228" s="7">
        <v>0</v>
      </c>
      <c r="R228" s="9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>
        <f t="shared" si="29"/>
        <v>0</v>
      </c>
      <c r="BD228" s="7"/>
      <c r="BE228" s="9"/>
      <c r="BF228" s="7"/>
      <c r="BG228" s="7"/>
      <c r="BH228" s="7"/>
      <c r="BI228" s="7"/>
      <c r="BJ228" s="9"/>
      <c r="BK228" s="9">
        <f t="shared" si="27"/>
        <v>0</v>
      </c>
      <c r="BL228" s="7">
        <f t="shared" si="30"/>
        <v>1</v>
      </c>
      <c r="BM228" s="7">
        <f t="shared" si="35"/>
        <v>1</v>
      </c>
      <c r="BN228" s="7"/>
      <c r="BO228" s="7"/>
      <c r="BP228" s="7"/>
      <c r="BQ228" s="7"/>
      <c r="BR228" s="9"/>
      <c r="BS228" s="9"/>
      <c r="BT228" s="9"/>
      <c r="BU228" s="9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>
        <f t="shared" si="31"/>
        <v>0</v>
      </c>
      <c r="CW228" s="7">
        <f t="shared" si="33"/>
        <v>0</v>
      </c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>
        <f t="shared" si="32"/>
        <v>0</v>
      </c>
      <c r="DQ228" s="7">
        <f t="shared" si="34"/>
        <v>0</v>
      </c>
    </row>
    <row r="229" spans="1:121">
      <c r="A229" s="7" t="s">
        <v>1917</v>
      </c>
      <c r="B229" s="7">
        <v>2021</v>
      </c>
      <c r="C229" s="7" t="s">
        <v>353</v>
      </c>
      <c r="D229" s="7" t="s">
        <v>366</v>
      </c>
      <c r="E229" s="7" t="s">
        <v>366</v>
      </c>
      <c r="F229" s="7" t="s">
        <v>1916</v>
      </c>
      <c r="G229" s="7">
        <f t="shared" si="28"/>
        <v>1</v>
      </c>
      <c r="H229" s="9">
        <v>1</v>
      </c>
      <c r="I229" s="7">
        <v>1</v>
      </c>
      <c r="J229" s="7"/>
      <c r="K229" s="7"/>
      <c r="L229" s="9"/>
      <c r="M229" s="7"/>
      <c r="N229" s="7"/>
      <c r="O229" s="7"/>
      <c r="P229" s="7"/>
      <c r="Q229" s="7">
        <v>0</v>
      </c>
      <c r="R229" s="9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>
        <f t="shared" si="29"/>
        <v>0</v>
      </c>
      <c r="BD229" s="7"/>
      <c r="BE229" s="9"/>
      <c r="BF229" s="7"/>
      <c r="BG229" s="7"/>
      <c r="BH229" s="7"/>
      <c r="BI229" s="7"/>
      <c r="BJ229" s="9"/>
      <c r="BK229" s="9">
        <f t="shared" si="27"/>
        <v>0</v>
      </c>
      <c r="BL229" s="7">
        <f t="shared" si="30"/>
        <v>1</v>
      </c>
      <c r="BM229" s="7">
        <f t="shared" si="35"/>
        <v>1</v>
      </c>
      <c r="BN229" s="7"/>
      <c r="BO229" s="7"/>
      <c r="BP229" s="7"/>
      <c r="BQ229" s="7"/>
      <c r="BR229" s="9"/>
      <c r="BS229" s="9"/>
      <c r="BT229" s="9"/>
      <c r="BU229" s="9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>
        <f t="shared" si="31"/>
        <v>0</v>
      </c>
      <c r="CW229" s="7">
        <f t="shared" si="33"/>
        <v>0</v>
      </c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>
        <f t="shared" si="32"/>
        <v>0</v>
      </c>
      <c r="DQ229" s="7">
        <f t="shared" si="34"/>
        <v>0</v>
      </c>
    </row>
    <row r="230" spans="1:121">
      <c r="A230" s="7" t="s">
        <v>1918</v>
      </c>
      <c r="B230" s="7">
        <v>2020</v>
      </c>
      <c r="C230" s="7" t="s">
        <v>353</v>
      </c>
      <c r="D230" s="7" t="s">
        <v>354</v>
      </c>
      <c r="E230" s="7" t="s">
        <v>1919</v>
      </c>
      <c r="F230" s="7"/>
      <c r="G230" s="7">
        <f t="shared" si="28"/>
        <v>2</v>
      </c>
      <c r="H230" s="9">
        <v>1</v>
      </c>
      <c r="I230" s="7">
        <v>1</v>
      </c>
      <c r="J230" s="7"/>
      <c r="K230" s="7"/>
      <c r="L230" s="9"/>
      <c r="M230" s="7">
        <v>1</v>
      </c>
      <c r="N230" s="7"/>
      <c r="O230" s="7"/>
      <c r="P230" s="7"/>
      <c r="Q230" s="7">
        <v>1</v>
      </c>
      <c r="R230" s="9">
        <v>1</v>
      </c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>
        <f t="shared" si="29"/>
        <v>0</v>
      </c>
      <c r="BD230" s="7"/>
      <c r="BE230" s="9"/>
      <c r="BF230" s="7"/>
      <c r="BG230" s="7"/>
      <c r="BH230" s="7"/>
      <c r="BI230" s="7"/>
      <c r="BJ230" s="9"/>
      <c r="BK230" s="9">
        <f t="shared" si="27"/>
        <v>0</v>
      </c>
      <c r="BL230" s="7">
        <f t="shared" si="30"/>
        <v>2</v>
      </c>
      <c r="BM230" s="7">
        <f t="shared" si="35"/>
        <v>1</v>
      </c>
      <c r="BN230" s="7"/>
      <c r="BO230" s="7"/>
      <c r="BP230" s="7"/>
      <c r="BQ230" s="7"/>
      <c r="BR230" s="9"/>
      <c r="BS230" s="9"/>
      <c r="BT230" s="9"/>
      <c r="BU230" s="9"/>
      <c r="BV230" s="7"/>
      <c r="BW230" s="7"/>
      <c r="BX230" s="7"/>
      <c r="BY230" s="7"/>
      <c r="BZ230" s="7"/>
      <c r="CA230" s="7"/>
      <c r="CB230" s="7"/>
      <c r="CC230" s="7"/>
      <c r="CD230" s="7"/>
      <c r="CE230" s="7">
        <v>1</v>
      </c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>
        <f t="shared" si="31"/>
        <v>1</v>
      </c>
      <c r="CW230" s="7">
        <f t="shared" si="33"/>
        <v>1</v>
      </c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>
        <f t="shared" si="32"/>
        <v>0</v>
      </c>
      <c r="DQ230" s="7">
        <f t="shared" si="34"/>
        <v>0</v>
      </c>
    </row>
    <row r="231" spans="1:121">
      <c r="A231" s="7" t="s">
        <v>1920</v>
      </c>
      <c r="B231" s="7">
        <v>2020</v>
      </c>
      <c r="C231" s="7" t="s">
        <v>353</v>
      </c>
      <c r="D231" s="7" t="s">
        <v>364</v>
      </c>
      <c r="E231" s="7" t="s">
        <v>410</v>
      </c>
      <c r="F231" s="7"/>
      <c r="G231" s="7">
        <f t="shared" si="28"/>
        <v>1</v>
      </c>
      <c r="H231" s="9">
        <v>1</v>
      </c>
      <c r="I231" s="7">
        <v>1</v>
      </c>
      <c r="J231" s="7"/>
      <c r="K231" s="7"/>
      <c r="L231" s="9"/>
      <c r="M231" s="7"/>
      <c r="N231" s="7"/>
      <c r="O231" s="7"/>
      <c r="P231" s="7"/>
      <c r="Q231" s="7">
        <v>0</v>
      </c>
      <c r="R231" s="9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>
        <f t="shared" si="29"/>
        <v>0</v>
      </c>
      <c r="BD231" s="7"/>
      <c r="BE231" s="9"/>
      <c r="BF231" s="7"/>
      <c r="BG231" s="7"/>
      <c r="BH231" s="7"/>
      <c r="BI231" s="7"/>
      <c r="BJ231" s="9"/>
      <c r="BK231" s="9">
        <f t="shared" si="27"/>
        <v>0</v>
      </c>
      <c r="BL231" s="7">
        <f t="shared" si="30"/>
        <v>1</v>
      </c>
      <c r="BM231" s="7">
        <f t="shared" si="35"/>
        <v>1</v>
      </c>
      <c r="BN231" s="7"/>
      <c r="BO231" s="7"/>
      <c r="BP231" s="7"/>
      <c r="BQ231" s="7"/>
      <c r="BR231" s="9"/>
      <c r="BS231" s="9"/>
      <c r="BT231" s="9"/>
      <c r="BU231" s="9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>
        <f t="shared" si="31"/>
        <v>0</v>
      </c>
      <c r="CW231" s="7">
        <f t="shared" si="33"/>
        <v>0</v>
      </c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>
        <f t="shared" si="32"/>
        <v>0</v>
      </c>
      <c r="DQ231" s="7">
        <f t="shared" si="34"/>
        <v>0</v>
      </c>
    </row>
    <row r="232" spans="1:121">
      <c r="A232" s="7" t="s">
        <v>1921</v>
      </c>
      <c r="B232" s="7">
        <v>2020</v>
      </c>
      <c r="C232" s="7" t="s">
        <v>232</v>
      </c>
      <c r="D232" s="7" t="s">
        <v>233</v>
      </c>
      <c r="E232" s="7" t="s">
        <v>1922</v>
      </c>
      <c r="F232" s="7"/>
      <c r="G232" s="7">
        <f t="shared" si="28"/>
        <v>1</v>
      </c>
      <c r="H232" s="9">
        <v>1</v>
      </c>
      <c r="I232" s="7"/>
      <c r="J232" s="7"/>
      <c r="K232" s="7"/>
      <c r="L232" s="9"/>
      <c r="M232" s="7"/>
      <c r="N232" s="7"/>
      <c r="O232" s="7"/>
      <c r="P232" s="7"/>
      <c r="Q232" s="7">
        <v>0</v>
      </c>
      <c r="R232" s="9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>
        <f t="shared" si="29"/>
        <v>0</v>
      </c>
      <c r="BD232" s="7"/>
      <c r="BE232" s="9"/>
      <c r="BF232" s="7"/>
      <c r="BG232" s="7"/>
      <c r="BH232" s="7"/>
      <c r="BI232" s="7"/>
      <c r="BJ232" s="9"/>
      <c r="BK232" s="9">
        <f t="shared" ref="BK232:BK253" si="36">BE232+BJ232</f>
        <v>0</v>
      </c>
      <c r="BL232" s="7">
        <f t="shared" si="30"/>
        <v>1</v>
      </c>
      <c r="BM232" s="7">
        <f t="shared" si="35"/>
        <v>1</v>
      </c>
      <c r="BN232" s="7"/>
      <c r="BO232" s="7"/>
      <c r="BP232" s="7"/>
      <c r="BQ232" s="7"/>
      <c r="BR232" s="9"/>
      <c r="BS232" s="9"/>
      <c r="BT232" s="9"/>
      <c r="BU232" s="9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>
        <f t="shared" si="31"/>
        <v>0</v>
      </c>
      <c r="CW232" s="7">
        <f t="shared" si="33"/>
        <v>0</v>
      </c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>
        <f t="shared" si="32"/>
        <v>0</v>
      </c>
      <c r="DQ232" s="7">
        <f t="shared" si="34"/>
        <v>0</v>
      </c>
    </row>
    <row r="233" spans="1:121">
      <c r="A233" s="7" t="s">
        <v>1923</v>
      </c>
      <c r="B233" s="7">
        <v>2016</v>
      </c>
      <c r="C233" s="7" t="s">
        <v>18</v>
      </c>
      <c r="D233" s="7" t="s">
        <v>18</v>
      </c>
      <c r="E233" s="7" t="s">
        <v>23</v>
      </c>
      <c r="F233" s="7" t="s">
        <v>655</v>
      </c>
      <c r="G233" s="7">
        <f t="shared" si="28"/>
        <v>2</v>
      </c>
      <c r="H233" s="9">
        <v>1</v>
      </c>
      <c r="I233" s="7"/>
      <c r="J233" s="7">
        <v>1</v>
      </c>
      <c r="K233" s="7"/>
      <c r="L233" s="9">
        <v>1</v>
      </c>
      <c r="M233" s="7">
        <v>1</v>
      </c>
      <c r="N233" s="7">
        <v>0</v>
      </c>
      <c r="O233" s="7">
        <v>0</v>
      </c>
      <c r="P233" s="7">
        <v>0</v>
      </c>
      <c r="Q233" s="7">
        <v>1</v>
      </c>
      <c r="R233" s="9">
        <v>1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>
        <f t="shared" si="29"/>
        <v>0</v>
      </c>
      <c r="BD233" s="7"/>
      <c r="BE233" s="9"/>
      <c r="BF233" s="7"/>
      <c r="BG233" s="7"/>
      <c r="BH233" s="7"/>
      <c r="BI233" s="7"/>
      <c r="BJ233" s="9"/>
      <c r="BK233" s="9">
        <f t="shared" si="36"/>
        <v>0</v>
      </c>
      <c r="BL233" s="7">
        <f t="shared" si="30"/>
        <v>2</v>
      </c>
      <c r="BM233" s="7">
        <f t="shared" si="35"/>
        <v>1</v>
      </c>
      <c r="BN233" s="7"/>
      <c r="BO233" s="7"/>
      <c r="BP233" s="7"/>
      <c r="BQ233" s="7"/>
      <c r="BR233" s="9"/>
      <c r="BS233" s="9"/>
      <c r="BT233" s="9"/>
      <c r="BU233" s="9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>
        <f t="shared" si="31"/>
        <v>0</v>
      </c>
      <c r="CW233" s="7">
        <f t="shared" si="33"/>
        <v>0</v>
      </c>
      <c r="CX233" s="7"/>
      <c r="CY233" s="7"/>
      <c r="CZ233" s="7"/>
      <c r="DA233" s="7"/>
      <c r="DB233" s="7"/>
      <c r="DC233" s="7"/>
      <c r="DD233" s="7"/>
      <c r="DE233" s="7"/>
      <c r="DF233" s="7"/>
      <c r="DG233" s="7">
        <v>1</v>
      </c>
      <c r="DH233" s="7"/>
      <c r="DI233" s="7">
        <v>1</v>
      </c>
      <c r="DJ233" s="7"/>
      <c r="DK233" s="7"/>
      <c r="DL233" s="7"/>
      <c r="DM233" s="7"/>
      <c r="DN233" s="7"/>
      <c r="DO233" s="7"/>
      <c r="DP233" s="7">
        <f t="shared" si="32"/>
        <v>2</v>
      </c>
      <c r="DQ233" s="7">
        <f t="shared" si="34"/>
        <v>1</v>
      </c>
    </row>
    <row r="234" spans="1:121">
      <c r="A234" s="7" t="s">
        <v>1062</v>
      </c>
      <c r="B234" s="7">
        <v>2018</v>
      </c>
      <c r="C234" s="7" t="s">
        <v>275</v>
      </c>
      <c r="D234" s="7" t="s">
        <v>279</v>
      </c>
      <c r="E234" s="7" t="s">
        <v>301</v>
      </c>
      <c r="F234" s="7" t="s">
        <v>1060</v>
      </c>
      <c r="G234" s="7">
        <f t="shared" si="28"/>
        <v>0</v>
      </c>
      <c r="H234" s="9"/>
      <c r="I234" s="7"/>
      <c r="J234" s="7"/>
      <c r="K234" s="7"/>
      <c r="L234" s="9"/>
      <c r="M234" s="7"/>
      <c r="N234" s="7"/>
      <c r="O234" s="7"/>
      <c r="P234" s="7"/>
      <c r="Q234" s="7">
        <v>0</v>
      </c>
      <c r="R234" s="9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>
        <f t="shared" si="29"/>
        <v>0</v>
      </c>
      <c r="BD234" s="7"/>
      <c r="BE234" s="9"/>
      <c r="BF234" s="7"/>
      <c r="BG234" s="7"/>
      <c r="BH234" s="7"/>
      <c r="BI234" s="7"/>
      <c r="BJ234" s="9"/>
      <c r="BK234" s="9">
        <f t="shared" si="36"/>
        <v>0</v>
      </c>
      <c r="BL234" s="7">
        <f t="shared" si="30"/>
        <v>0</v>
      </c>
      <c r="BM234" s="7">
        <f t="shared" si="35"/>
        <v>0</v>
      </c>
      <c r="BN234" s="7"/>
      <c r="BO234" s="7"/>
      <c r="BP234" s="7"/>
      <c r="BQ234" s="7"/>
      <c r="BR234" s="9"/>
      <c r="BS234" s="9"/>
      <c r="BT234" s="9"/>
      <c r="BU234" s="9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>
        <f t="shared" si="31"/>
        <v>0</v>
      </c>
      <c r="CW234" s="7">
        <f t="shared" si="33"/>
        <v>0</v>
      </c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>
        <f t="shared" si="32"/>
        <v>0</v>
      </c>
      <c r="DQ234" s="7">
        <f t="shared" si="34"/>
        <v>0</v>
      </c>
    </row>
    <row r="235" spans="1:121">
      <c r="A235" s="7" t="s">
        <v>1924</v>
      </c>
      <c r="B235" s="7">
        <v>2013</v>
      </c>
      <c r="C235" s="7" t="s">
        <v>137</v>
      </c>
      <c r="D235" s="7" t="s">
        <v>137</v>
      </c>
      <c r="E235" s="7" t="s">
        <v>145</v>
      </c>
      <c r="F235" s="7" t="s">
        <v>456</v>
      </c>
      <c r="G235" s="7">
        <f t="shared" si="28"/>
        <v>2</v>
      </c>
      <c r="H235" s="9">
        <v>1</v>
      </c>
      <c r="I235" s="7"/>
      <c r="J235" s="7">
        <v>1</v>
      </c>
      <c r="K235" s="7"/>
      <c r="L235" s="9">
        <v>1</v>
      </c>
      <c r="M235" s="7"/>
      <c r="N235" s="7"/>
      <c r="O235" s="7"/>
      <c r="P235" s="7"/>
      <c r="Q235" s="7">
        <v>0</v>
      </c>
      <c r="R235" s="9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3</v>
      </c>
      <c r="BC235" s="7">
        <f t="shared" si="29"/>
        <v>3</v>
      </c>
      <c r="BD235" s="7"/>
      <c r="BE235" s="10">
        <v>1</v>
      </c>
      <c r="BF235" s="7">
        <v>1</v>
      </c>
      <c r="BG235" s="7">
        <v>2</v>
      </c>
      <c r="BH235" s="7"/>
      <c r="BI235" s="7">
        <f>SUM(S235:AK235)</f>
        <v>0</v>
      </c>
      <c r="BJ235" s="9"/>
      <c r="BK235" s="9">
        <f t="shared" si="36"/>
        <v>1</v>
      </c>
      <c r="BL235" s="7">
        <f t="shared" si="30"/>
        <v>2</v>
      </c>
      <c r="BM235" s="7">
        <f t="shared" si="35"/>
        <v>1</v>
      </c>
      <c r="BN235" s="7"/>
      <c r="BO235" s="7"/>
      <c r="BP235" s="7"/>
      <c r="BQ235" s="7"/>
      <c r="BR235" s="9"/>
      <c r="BS235" s="9"/>
      <c r="BT235" s="9"/>
      <c r="BU235" s="9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>
        <f t="shared" si="31"/>
        <v>0</v>
      </c>
      <c r="CW235" s="7">
        <f t="shared" si="33"/>
        <v>0</v>
      </c>
      <c r="CX235" s="7"/>
      <c r="CY235" s="7"/>
      <c r="CZ235" s="7"/>
      <c r="DA235" s="7"/>
      <c r="DB235" s="7"/>
      <c r="DC235" s="7"/>
      <c r="DD235" s="7"/>
      <c r="DE235" s="7"/>
      <c r="DF235" s="7">
        <v>1</v>
      </c>
      <c r="DG235" s="7"/>
      <c r="DH235" s="7"/>
      <c r="DI235" s="7">
        <v>1</v>
      </c>
      <c r="DJ235" s="7"/>
      <c r="DK235" s="7"/>
      <c r="DL235" s="7"/>
      <c r="DM235" s="7"/>
      <c r="DN235" s="7"/>
      <c r="DO235" s="7"/>
      <c r="DP235" s="7">
        <f t="shared" si="32"/>
        <v>2</v>
      </c>
      <c r="DQ235" s="7">
        <f t="shared" si="34"/>
        <v>1</v>
      </c>
    </row>
    <row r="236" spans="1:121">
      <c r="A236" s="7" t="s">
        <v>1925</v>
      </c>
      <c r="B236" s="7">
        <v>2018</v>
      </c>
      <c r="C236" s="7" t="s">
        <v>178</v>
      </c>
      <c r="D236" s="7" t="s">
        <v>179</v>
      </c>
      <c r="E236" s="7" t="s">
        <v>957</v>
      </c>
      <c r="F236" s="7"/>
      <c r="G236" s="7">
        <f t="shared" si="28"/>
        <v>0</v>
      </c>
      <c r="H236" s="9"/>
      <c r="I236" s="7"/>
      <c r="J236" s="7"/>
      <c r="K236" s="7"/>
      <c r="L236" s="9"/>
      <c r="M236" s="7"/>
      <c r="N236" s="7"/>
      <c r="O236" s="7"/>
      <c r="P236" s="7"/>
      <c r="Q236" s="7">
        <v>0</v>
      </c>
      <c r="R236" s="9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>
        <f t="shared" si="29"/>
        <v>0</v>
      </c>
      <c r="BD236" s="7"/>
      <c r="BE236" s="9"/>
      <c r="BF236" s="7"/>
      <c r="BG236" s="7"/>
      <c r="BH236" s="7"/>
      <c r="BI236" s="7"/>
      <c r="BJ236" s="9"/>
      <c r="BK236" s="9">
        <f t="shared" si="36"/>
        <v>0</v>
      </c>
      <c r="BL236" s="7">
        <f t="shared" si="30"/>
        <v>0</v>
      </c>
      <c r="BM236" s="7">
        <f t="shared" si="35"/>
        <v>0</v>
      </c>
      <c r="BN236" s="7"/>
      <c r="BO236" s="7"/>
      <c r="BP236" s="7"/>
      <c r="BQ236" s="7"/>
      <c r="BR236" s="9"/>
      <c r="BS236" s="9"/>
      <c r="BT236" s="9"/>
      <c r="BU236" s="9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>
        <f t="shared" si="31"/>
        <v>0</v>
      </c>
      <c r="CW236" s="7">
        <f t="shared" si="33"/>
        <v>0</v>
      </c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>
        <f t="shared" si="32"/>
        <v>0</v>
      </c>
      <c r="DQ236" s="7">
        <f t="shared" si="34"/>
        <v>0</v>
      </c>
    </row>
    <row r="237" spans="1:121">
      <c r="A237" s="7" t="s">
        <v>1172</v>
      </c>
      <c r="B237" s="7">
        <v>2019</v>
      </c>
      <c r="C237" s="7" t="s">
        <v>307</v>
      </c>
      <c r="D237" s="7" t="s">
        <v>312</v>
      </c>
      <c r="E237" s="7" t="s">
        <v>315</v>
      </c>
      <c r="F237" s="7" t="s">
        <v>1171</v>
      </c>
      <c r="G237" s="7">
        <f t="shared" si="28"/>
        <v>1</v>
      </c>
      <c r="H237" s="9"/>
      <c r="I237" s="7"/>
      <c r="J237" s="7"/>
      <c r="K237" s="7"/>
      <c r="L237" s="9"/>
      <c r="M237" s="7"/>
      <c r="N237" s="7"/>
      <c r="O237" s="7"/>
      <c r="P237" s="7"/>
      <c r="Q237" s="7">
        <v>0</v>
      </c>
      <c r="R237" s="9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>
        <f t="shared" si="29"/>
        <v>0</v>
      </c>
      <c r="BD237" s="7"/>
      <c r="BE237" s="9"/>
      <c r="BF237" s="7"/>
      <c r="BG237" s="7"/>
      <c r="BH237" s="7"/>
      <c r="BI237" s="7"/>
      <c r="BJ237" s="9"/>
      <c r="BK237" s="9">
        <f t="shared" si="36"/>
        <v>0</v>
      </c>
      <c r="BL237" s="7">
        <f t="shared" si="30"/>
        <v>0</v>
      </c>
      <c r="BM237" s="7">
        <f t="shared" si="35"/>
        <v>0</v>
      </c>
      <c r="BN237" s="7"/>
      <c r="BO237" s="7"/>
      <c r="BP237" s="7"/>
      <c r="BQ237" s="7"/>
      <c r="BR237" s="9"/>
      <c r="BS237" s="9"/>
      <c r="BT237" s="9"/>
      <c r="BU237" s="9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>
        <f t="shared" si="31"/>
        <v>0</v>
      </c>
      <c r="CW237" s="7">
        <f t="shared" si="33"/>
        <v>0</v>
      </c>
      <c r="CX237" s="7"/>
      <c r="CY237" s="7"/>
      <c r="CZ237" s="7"/>
      <c r="DA237" s="7"/>
      <c r="DB237" s="7"/>
      <c r="DC237" s="7">
        <v>1</v>
      </c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>
        <f t="shared" si="32"/>
        <v>1</v>
      </c>
      <c r="DQ237" s="7">
        <f t="shared" si="34"/>
        <v>1</v>
      </c>
    </row>
    <row r="238" spans="1:121">
      <c r="A238" s="7" t="s">
        <v>1926</v>
      </c>
      <c r="B238" s="7">
        <v>2014</v>
      </c>
      <c r="C238" s="7" t="s">
        <v>13</v>
      </c>
      <c r="D238" s="7" t="s">
        <v>13</v>
      </c>
      <c r="E238" s="7" t="s">
        <v>15</v>
      </c>
      <c r="F238" s="7" t="s">
        <v>562</v>
      </c>
      <c r="G238" s="7">
        <f t="shared" si="28"/>
        <v>1</v>
      </c>
      <c r="H238" s="9"/>
      <c r="I238" s="7"/>
      <c r="J238" s="7"/>
      <c r="K238" s="7"/>
      <c r="L238" s="9"/>
      <c r="M238" s="7">
        <v>3</v>
      </c>
      <c r="N238" s="7">
        <v>0</v>
      </c>
      <c r="O238" s="7">
        <v>0</v>
      </c>
      <c r="P238" s="7">
        <v>0</v>
      </c>
      <c r="Q238" s="7">
        <v>3</v>
      </c>
      <c r="R238" s="9">
        <v>1</v>
      </c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>
        <f t="shared" si="29"/>
        <v>0</v>
      </c>
      <c r="BD238" s="7"/>
      <c r="BE238" s="9"/>
      <c r="BF238" s="7"/>
      <c r="BG238" s="7"/>
      <c r="BH238" s="7"/>
      <c r="BI238" s="7"/>
      <c r="BJ238" s="9"/>
      <c r="BK238" s="9">
        <f t="shared" si="36"/>
        <v>0</v>
      </c>
      <c r="BL238" s="7">
        <f t="shared" si="30"/>
        <v>1</v>
      </c>
      <c r="BM238" s="7">
        <f t="shared" si="35"/>
        <v>1</v>
      </c>
      <c r="BN238" s="7"/>
      <c r="BO238" s="7"/>
      <c r="BP238" s="7"/>
      <c r="BQ238" s="7"/>
      <c r="BR238" s="9"/>
      <c r="BS238" s="9"/>
      <c r="BT238" s="9"/>
      <c r="BU238" s="9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>
        <f t="shared" si="31"/>
        <v>0</v>
      </c>
      <c r="CW238" s="7">
        <f t="shared" si="33"/>
        <v>0</v>
      </c>
      <c r="CX238" s="7"/>
      <c r="CY238" s="7"/>
      <c r="CZ238" s="7"/>
      <c r="DA238" s="7"/>
      <c r="DB238" s="7"/>
      <c r="DC238" s="7"/>
      <c r="DD238" s="7">
        <v>1</v>
      </c>
      <c r="DE238" s="7"/>
      <c r="DF238" s="7"/>
      <c r="DG238" s="7"/>
      <c r="DH238" s="7"/>
      <c r="DI238" s="7">
        <v>1</v>
      </c>
      <c r="DJ238" s="7"/>
      <c r="DK238" s="7"/>
      <c r="DL238" s="7"/>
      <c r="DM238" s="7"/>
      <c r="DN238" s="7"/>
      <c r="DO238" s="7"/>
      <c r="DP238" s="7">
        <f t="shared" si="32"/>
        <v>2</v>
      </c>
      <c r="DQ238" s="7">
        <f t="shared" si="34"/>
        <v>1</v>
      </c>
    </row>
    <row r="239" spans="1:121">
      <c r="A239" s="7" t="s">
        <v>1927</v>
      </c>
      <c r="B239" s="7">
        <v>2020</v>
      </c>
      <c r="C239" s="7" t="s">
        <v>232</v>
      </c>
      <c r="D239" s="7" t="s">
        <v>233</v>
      </c>
      <c r="E239" s="7" t="s">
        <v>242</v>
      </c>
      <c r="F239" s="7"/>
      <c r="G239" s="7">
        <f t="shared" si="28"/>
        <v>2</v>
      </c>
      <c r="H239" s="9">
        <v>1</v>
      </c>
      <c r="I239" s="7"/>
      <c r="J239" s="7"/>
      <c r="K239" s="7"/>
      <c r="L239" s="9"/>
      <c r="M239" s="7"/>
      <c r="N239" s="7"/>
      <c r="O239" s="7"/>
      <c r="P239" s="7"/>
      <c r="Q239" s="7">
        <v>0</v>
      </c>
      <c r="R239" s="9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>
        <f t="shared" si="29"/>
        <v>0</v>
      </c>
      <c r="BD239" s="7"/>
      <c r="BE239" s="9"/>
      <c r="BF239" s="7"/>
      <c r="BG239" s="7"/>
      <c r="BH239" s="7"/>
      <c r="BI239" s="7"/>
      <c r="BJ239" s="9"/>
      <c r="BK239" s="9">
        <f t="shared" si="36"/>
        <v>0</v>
      </c>
      <c r="BL239" s="7">
        <f t="shared" si="30"/>
        <v>1</v>
      </c>
      <c r="BM239" s="7">
        <f t="shared" si="35"/>
        <v>1</v>
      </c>
      <c r="BN239" s="7"/>
      <c r="BO239" s="7"/>
      <c r="BP239" s="7"/>
      <c r="BQ239" s="7"/>
      <c r="BR239" s="9"/>
      <c r="BS239" s="9"/>
      <c r="BT239" s="9"/>
      <c r="BU239" s="9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>
        <f t="shared" si="31"/>
        <v>0</v>
      </c>
      <c r="CW239" s="7">
        <f t="shared" si="33"/>
        <v>0</v>
      </c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>
        <v>1</v>
      </c>
      <c r="DJ239" s="7"/>
      <c r="DK239" s="7"/>
      <c r="DL239" s="7"/>
      <c r="DM239" s="7"/>
      <c r="DN239" s="7"/>
      <c r="DO239" s="7"/>
      <c r="DP239" s="7">
        <f t="shared" si="32"/>
        <v>1</v>
      </c>
      <c r="DQ239" s="7">
        <f t="shared" si="34"/>
        <v>1</v>
      </c>
    </row>
    <row r="240" spans="1:121">
      <c r="A240" s="7" t="s">
        <v>1928</v>
      </c>
      <c r="B240" s="7">
        <v>2019</v>
      </c>
      <c r="C240" s="7" t="s">
        <v>275</v>
      </c>
      <c r="D240" s="7" t="s">
        <v>279</v>
      </c>
      <c r="E240" s="7" t="s">
        <v>282</v>
      </c>
      <c r="F240" s="7" t="s">
        <v>283</v>
      </c>
      <c r="G240" s="7">
        <f t="shared" si="28"/>
        <v>2</v>
      </c>
      <c r="H240" s="9">
        <v>1</v>
      </c>
      <c r="I240" s="7"/>
      <c r="J240" s="7"/>
      <c r="K240" s="7"/>
      <c r="L240" s="9"/>
      <c r="M240" s="7">
        <v>4</v>
      </c>
      <c r="N240" s="7">
        <v>0</v>
      </c>
      <c r="O240" s="7">
        <v>0</v>
      </c>
      <c r="P240" s="7">
        <v>0</v>
      </c>
      <c r="Q240" s="7">
        <v>4</v>
      </c>
      <c r="R240" s="9">
        <v>1</v>
      </c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>
        <f t="shared" si="29"/>
        <v>0</v>
      </c>
      <c r="BD240" s="7"/>
      <c r="BE240" s="9"/>
      <c r="BF240" s="7"/>
      <c r="BG240" s="7"/>
      <c r="BH240" s="7"/>
      <c r="BI240" s="7"/>
      <c r="BJ240" s="9"/>
      <c r="BK240" s="9">
        <f t="shared" si="36"/>
        <v>0</v>
      </c>
      <c r="BL240" s="7">
        <f t="shared" si="30"/>
        <v>2</v>
      </c>
      <c r="BM240" s="7">
        <f t="shared" si="35"/>
        <v>1</v>
      </c>
      <c r="BN240" s="7"/>
      <c r="BO240" s="7"/>
      <c r="BP240" s="7"/>
      <c r="BQ240" s="7"/>
      <c r="BR240" s="9"/>
      <c r="BS240" s="9"/>
      <c r="BT240" s="9"/>
      <c r="BU240" s="9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>
        <f t="shared" si="31"/>
        <v>0</v>
      </c>
      <c r="CW240" s="7">
        <f t="shared" si="33"/>
        <v>0</v>
      </c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>
        <v>1</v>
      </c>
      <c r="DJ240" s="7"/>
      <c r="DK240" s="7"/>
      <c r="DL240" s="7"/>
      <c r="DM240" s="7"/>
      <c r="DN240" s="7"/>
      <c r="DO240" s="7"/>
      <c r="DP240" s="7">
        <f t="shared" si="32"/>
        <v>1</v>
      </c>
      <c r="DQ240" s="7">
        <f t="shared" si="34"/>
        <v>1</v>
      </c>
    </row>
    <row r="241" spans="1:121">
      <c r="A241" s="7" t="s">
        <v>867</v>
      </c>
      <c r="B241" s="7">
        <v>2015</v>
      </c>
      <c r="C241" s="7" t="s">
        <v>155</v>
      </c>
      <c r="D241" s="7" t="s">
        <v>158</v>
      </c>
      <c r="E241" s="7" t="s">
        <v>173</v>
      </c>
      <c r="F241" s="7"/>
      <c r="G241" s="7">
        <f t="shared" si="28"/>
        <v>2</v>
      </c>
      <c r="H241" s="9">
        <v>1</v>
      </c>
      <c r="I241" s="7"/>
      <c r="J241" s="7"/>
      <c r="K241" s="7"/>
      <c r="L241" s="9"/>
      <c r="M241" s="7"/>
      <c r="N241" s="7"/>
      <c r="O241" s="7"/>
      <c r="P241" s="7"/>
      <c r="Q241" s="7">
        <v>0</v>
      </c>
      <c r="R241" s="9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>
        <f t="shared" si="29"/>
        <v>0</v>
      </c>
      <c r="BD241" s="7"/>
      <c r="BE241" s="9"/>
      <c r="BF241" s="7"/>
      <c r="BG241" s="7"/>
      <c r="BH241" s="7"/>
      <c r="BI241" s="7"/>
      <c r="BJ241" s="9"/>
      <c r="BK241" s="9">
        <f t="shared" si="36"/>
        <v>0</v>
      </c>
      <c r="BL241" s="7">
        <f t="shared" si="30"/>
        <v>1</v>
      </c>
      <c r="BM241" s="7">
        <f t="shared" si="35"/>
        <v>1</v>
      </c>
      <c r="BN241" s="7"/>
      <c r="BO241" s="7"/>
      <c r="BP241" s="7"/>
      <c r="BQ241" s="7"/>
      <c r="BR241" s="9"/>
      <c r="BS241" s="9"/>
      <c r="BT241" s="9"/>
      <c r="BU241" s="9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>
        <f t="shared" si="31"/>
        <v>0</v>
      </c>
      <c r="CW241" s="7">
        <f t="shared" si="33"/>
        <v>0</v>
      </c>
      <c r="CX241" s="7"/>
      <c r="CY241" s="7">
        <v>1</v>
      </c>
      <c r="CZ241" s="7"/>
      <c r="DA241" s="7"/>
      <c r="DB241" s="7"/>
      <c r="DC241" s="7"/>
      <c r="DD241" s="7"/>
      <c r="DE241" s="7"/>
      <c r="DF241" s="7"/>
      <c r="DG241" s="7"/>
      <c r="DH241" s="7"/>
      <c r="DI241" s="7">
        <v>1</v>
      </c>
      <c r="DJ241" s="7"/>
      <c r="DK241" s="7"/>
      <c r="DL241" s="7"/>
      <c r="DM241" s="7"/>
      <c r="DN241" s="7"/>
      <c r="DO241" s="7"/>
      <c r="DP241" s="7">
        <f t="shared" si="32"/>
        <v>2</v>
      </c>
      <c r="DQ241" s="7">
        <f t="shared" si="34"/>
        <v>1</v>
      </c>
    </row>
    <row r="242" spans="1:121">
      <c r="A242" s="7" t="s">
        <v>1929</v>
      </c>
      <c r="B242" s="7">
        <v>2016</v>
      </c>
      <c r="C242" s="7" t="s">
        <v>353</v>
      </c>
      <c r="D242" s="7" t="s">
        <v>359</v>
      </c>
      <c r="E242" s="7" t="s">
        <v>475</v>
      </c>
      <c r="F242" s="7"/>
      <c r="G242" s="7">
        <f t="shared" si="28"/>
        <v>2</v>
      </c>
      <c r="H242" s="9">
        <v>1</v>
      </c>
      <c r="I242" s="7"/>
      <c r="J242" s="7"/>
      <c r="K242" s="7"/>
      <c r="L242" s="9"/>
      <c r="M242" s="7"/>
      <c r="N242" s="7"/>
      <c r="O242" s="7"/>
      <c r="P242" s="7"/>
      <c r="Q242" s="7">
        <v>0</v>
      </c>
      <c r="R242" s="9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>
        <f t="shared" si="29"/>
        <v>0</v>
      </c>
      <c r="BD242" s="7"/>
      <c r="BE242" s="9"/>
      <c r="BF242" s="7"/>
      <c r="BG242" s="7"/>
      <c r="BH242" s="7"/>
      <c r="BI242" s="7"/>
      <c r="BJ242" s="9"/>
      <c r="BK242" s="9">
        <f t="shared" si="36"/>
        <v>0</v>
      </c>
      <c r="BL242" s="7">
        <f t="shared" si="30"/>
        <v>1</v>
      </c>
      <c r="BM242" s="7">
        <f t="shared" si="35"/>
        <v>1</v>
      </c>
      <c r="BN242" s="7"/>
      <c r="BO242" s="7"/>
      <c r="BP242" s="7"/>
      <c r="BQ242" s="7"/>
      <c r="BR242" s="9"/>
      <c r="BS242" s="9"/>
      <c r="BT242" s="9"/>
      <c r="BU242" s="9"/>
      <c r="BV242" s="7">
        <v>1</v>
      </c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>
        <f t="shared" si="31"/>
        <v>1</v>
      </c>
      <c r="CW242" s="7">
        <f t="shared" si="33"/>
        <v>1</v>
      </c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>
        <f t="shared" si="32"/>
        <v>0</v>
      </c>
      <c r="DQ242" s="7">
        <f t="shared" si="34"/>
        <v>0</v>
      </c>
    </row>
    <row r="243" spans="1:121">
      <c r="A243" s="7" t="s">
        <v>1930</v>
      </c>
      <c r="B243" s="7">
        <v>2014</v>
      </c>
      <c r="C243" s="7" t="s">
        <v>353</v>
      </c>
      <c r="D243" s="7" t="s">
        <v>359</v>
      </c>
      <c r="E243" s="7" t="s">
        <v>396</v>
      </c>
      <c r="F243" s="7"/>
      <c r="G243" s="7">
        <f t="shared" si="28"/>
        <v>2</v>
      </c>
      <c r="H243" s="9">
        <v>1</v>
      </c>
      <c r="I243" s="7"/>
      <c r="J243" s="7"/>
      <c r="K243" s="7"/>
      <c r="L243" s="9"/>
      <c r="M243" s="7"/>
      <c r="N243" s="7"/>
      <c r="O243" s="7"/>
      <c r="P243" s="7"/>
      <c r="Q243" s="7">
        <v>0</v>
      </c>
      <c r="R243" s="9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1</v>
      </c>
      <c r="BC243" s="7">
        <f t="shared" si="29"/>
        <v>2</v>
      </c>
      <c r="BD243" s="7"/>
      <c r="BE243" s="9">
        <v>1</v>
      </c>
      <c r="BF243" s="7">
        <v>1</v>
      </c>
      <c r="BG243" s="7">
        <v>1</v>
      </c>
      <c r="BH243" s="7"/>
      <c r="BI243" s="7">
        <f>SUM(S243:AK243)</f>
        <v>0</v>
      </c>
      <c r="BJ243" s="9"/>
      <c r="BK243" s="9">
        <f t="shared" si="36"/>
        <v>1</v>
      </c>
      <c r="BL243" s="7">
        <f t="shared" si="30"/>
        <v>2</v>
      </c>
      <c r="BM243" s="7">
        <f t="shared" si="35"/>
        <v>1</v>
      </c>
      <c r="BN243" s="7"/>
      <c r="BO243" s="7"/>
      <c r="BP243" s="7"/>
      <c r="BQ243" s="7"/>
      <c r="BR243" s="9"/>
      <c r="BS243" s="9"/>
      <c r="BT243" s="9"/>
      <c r="BU243" s="9"/>
      <c r="BV243" s="7">
        <v>1</v>
      </c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>
        <f t="shared" si="31"/>
        <v>1</v>
      </c>
      <c r="CW243" s="7">
        <f t="shared" si="33"/>
        <v>1</v>
      </c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>
        <f t="shared" si="32"/>
        <v>0</v>
      </c>
      <c r="DQ243" s="7">
        <f t="shared" si="34"/>
        <v>0</v>
      </c>
    </row>
    <row r="244" spans="1:121">
      <c r="A244" s="7" t="s">
        <v>1931</v>
      </c>
      <c r="B244" s="7">
        <v>2012</v>
      </c>
      <c r="C244" s="7" t="s">
        <v>353</v>
      </c>
      <c r="D244" s="7" t="s">
        <v>359</v>
      </c>
      <c r="E244" s="7" t="s">
        <v>362</v>
      </c>
      <c r="F244" s="7"/>
      <c r="G244" s="7">
        <f t="shared" si="28"/>
        <v>2</v>
      </c>
      <c r="H244" s="9">
        <v>1</v>
      </c>
      <c r="I244" s="7"/>
      <c r="J244" s="7"/>
      <c r="K244" s="7"/>
      <c r="L244" s="9"/>
      <c r="M244" s="7" t="s">
        <v>113</v>
      </c>
      <c r="N244" s="7"/>
      <c r="O244" s="7"/>
      <c r="P244" s="7"/>
      <c r="Q244" s="7">
        <v>0</v>
      </c>
      <c r="R244" s="9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>
        <f t="shared" si="29"/>
        <v>0</v>
      </c>
      <c r="BD244" s="7"/>
      <c r="BE244" s="9"/>
      <c r="BF244" s="7"/>
      <c r="BG244" s="7"/>
      <c r="BH244" s="7"/>
      <c r="BI244" s="7"/>
      <c r="BJ244" s="9"/>
      <c r="BK244" s="9">
        <f t="shared" si="36"/>
        <v>0</v>
      </c>
      <c r="BL244" s="7">
        <f t="shared" si="30"/>
        <v>1</v>
      </c>
      <c r="BM244" s="7">
        <f t="shared" si="35"/>
        <v>1</v>
      </c>
      <c r="BN244" s="7"/>
      <c r="BO244" s="7"/>
      <c r="BP244" s="7"/>
      <c r="BQ244" s="7"/>
      <c r="BR244" s="9"/>
      <c r="BS244" s="9"/>
      <c r="BT244" s="9"/>
      <c r="BU244" s="9"/>
      <c r="BV244" s="7">
        <v>1</v>
      </c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>
        <f t="shared" si="31"/>
        <v>1</v>
      </c>
      <c r="CW244" s="7">
        <f t="shared" si="33"/>
        <v>1</v>
      </c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>
        <f t="shared" si="32"/>
        <v>0</v>
      </c>
      <c r="DQ244" s="7">
        <f t="shared" si="34"/>
        <v>0</v>
      </c>
    </row>
    <row r="245" spans="1:121">
      <c r="A245" s="7" t="s">
        <v>1932</v>
      </c>
      <c r="B245" s="7">
        <v>2013</v>
      </c>
      <c r="C245" s="7" t="s">
        <v>178</v>
      </c>
      <c r="D245" s="7" t="s">
        <v>185</v>
      </c>
      <c r="E245" s="7" t="s">
        <v>1823</v>
      </c>
      <c r="F245" s="7"/>
      <c r="G245" s="7">
        <f t="shared" si="28"/>
        <v>2</v>
      </c>
      <c r="H245" s="9">
        <v>1</v>
      </c>
      <c r="I245" s="7"/>
      <c r="J245" s="7"/>
      <c r="K245" s="7"/>
      <c r="L245" s="9"/>
      <c r="M245" s="7"/>
      <c r="N245" s="7"/>
      <c r="O245" s="7">
        <v>2</v>
      </c>
      <c r="P245" s="7"/>
      <c r="Q245" s="7">
        <v>2</v>
      </c>
      <c r="R245" s="9">
        <v>1</v>
      </c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>
        <f t="shared" si="29"/>
        <v>0</v>
      </c>
      <c r="BD245" s="7"/>
      <c r="BE245" s="9"/>
      <c r="BF245" s="7"/>
      <c r="BG245" s="7"/>
      <c r="BH245" s="7"/>
      <c r="BI245" s="7"/>
      <c r="BJ245" s="9"/>
      <c r="BK245" s="9">
        <f t="shared" si="36"/>
        <v>0</v>
      </c>
      <c r="BL245" s="7">
        <f t="shared" si="30"/>
        <v>2</v>
      </c>
      <c r="BM245" s="7">
        <f t="shared" si="35"/>
        <v>1</v>
      </c>
      <c r="BN245" s="7"/>
      <c r="BO245" s="7"/>
      <c r="BP245" s="7"/>
      <c r="BQ245" s="7"/>
      <c r="BR245" s="9"/>
      <c r="BS245" s="9"/>
      <c r="BT245" s="9"/>
      <c r="BU245" s="9"/>
      <c r="BV245" s="7">
        <v>1</v>
      </c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>
        <f t="shared" si="31"/>
        <v>1</v>
      </c>
      <c r="CW245" s="7">
        <f t="shared" si="33"/>
        <v>1</v>
      </c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>
        <f t="shared" si="32"/>
        <v>0</v>
      </c>
      <c r="DQ245" s="7">
        <f t="shared" si="34"/>
        <v>0</v>
      </c>
    </row>
    <row r="246" spans="1:121">
      <c r="A246" s="7" t="s">
        <v>1933</v>
      </c>
      <c r="B246" s="7">
        <v>2015</v>
      </c>
      <c r="C246" s="7" t="s">
        <v>353</v>
      </c>
      <c r="D246" s="7" t="s">
        <v>359</v>
      </c>
      <c r="E246" s="7" t="s">
        <v>362</v>
      </c>
      <c r="F246" s="7"/>
      <c r="G246" s="7">
        <f t="shared" si="28"/>
        <v>2</v>
      </c>
      <c r="H246" s="9">
        <v>1</v>
      </c>
      <c r="I246" s="7"/>
      <c r="J246" s="7"/>
      <c r="K246" s="7"/>
      <c r="L246" s="9"/>
      <c r="M246" s="7"/>
      <c r="N246" s="7"/>
      <c r="O246" s="7"/>
      <c r="P246" s="7"/>
      <c r="Q246" s="7">
        <v>0</v>
      </c>
      <c r="R246" s="9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>
        <f t="shared" si="29"/>
        <v>0</v>
      </c>
      <c r="BD246" s="7"/>
      <c r="BE246" s="9"/>
      <c r="BF246" s="7"/>
      <c r="BG246" s="7"/>
      <c r="BH246" s="7"/>
      <c r="BI246" s="7"/>
      <c r="BJ246" s="9"/>
      <c r="BK246" s="9">
        <f t="shared" si="36"/>
        <v>0</v>
      </c>
      <c r="BL246" s="7">
        <f t="shared" si="30"/>
        <v>1</v>
      </c>
      <c r="BM246" s="7">
        <f t="shared" si="35"/>
        <v>1</v>
      </c>
      <c r="BN246" s="7"/>
      <c r="BO246" s="7"/>
      <c r="BP246" s="7"/>
      <c r="BQ246" s="7"/>
      <c r="BR246" s="9"/>
      <c r="BS246" s="9"/>
      <c r="BT246" s="9"/>
      <c r="BU246" s="9"/>
      <c r="BV246" s="7">
        <v>1</v>
      </c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>
        <f t="shared" si="31"/>
        <v>1</v>
      </c>
      <c r="CW246" s="7">
        <f t="shared" si="33"/>
        <v>1</v>
      </c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>
        <f t="shared" si="32"/>
        <v>0</v>
      </c>
      <c r="DQ246" s="7">
        <f t="shared" si="34"/>
        <v>0</v>
      </c>
    </row>
    <row r="247" spans="1:121">
      <c r="A247" s="7" t="s">
        <v>1934</v>
      </c>
      <c r="B247" s="7">
        <v>2013</v>
      </c>
      <c r="C247" s="7" t="s">
        <v>232</v>
      </c>
      <c r="D247" s="7" t="s">
        <v>233</v>
      </c>
      <c r="E247" s="7" t="s">
        <v>424</v>
      </c>
      <c r="F247" s="7"/>
      <c r="G247" s="7">
        <f t="shared" si="28"/>
        <v>2</v>
      </c>
      <c r="H247" s="9">
        <v>1</v>
      </c>
      <c r="I247" s="7"/>
      <c r="J247" s="7"/>
      <c r="K247" s="7">
        <v>1</v>
      </c>
      <c r="L247" s="9">
        <v>1</v>
      </c>
      <c r="M247" s="7"/>
      <c r="N247" s="7"/>
      <c r="O247" s="7"/>
      <c r="P247" s="7"/>
      <c r="Q247" s="7">
        <v>0</v>
      </c>
      <c r="R247" s="9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>
        <f t="shared" si="29"/>
        <v>0</v>
      </c>
      <c r="BD247" s="7"/>
      <c r="BE247" s="9"/>
      <c r="BF247" s="7"/>
      <c r="BG247" s="7"/>
      <c r="BH247" s="7"/>
      <c r="BI247" s="7"/>
      <c r="BJ247" s="9"/>
      <c r="BK247" s="9">
        <f t="shared" si="36"/>
        <v>0</v>
      </c>
      <c r="BL247" s="7">
        <f t="shared" si="30"/>
        <v>1</v>
      </c>
      <c r="BM247" s="7">
        <f t="shared" si="35"/>
        <v>1</v>
      </c>
      <c r="BN247" s="7"/>
      <c r="BO247" s="7"/>
      <c r="BP247" s="7"/>
      <c r="BQ247" s="7"/>
      <c r="BR247" s="9"/>
      <c r="BS247" s="9"/>
      <c r="BT247" s="9"/>
      <c r="BU247" s="9"/>
      <c r="BV247" s="7">
        <v>1</v>
      </c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>
        <f t="shared" si="31"/>
        <v>1</v>
      </c>
      <c r="CW247" s="7">
        <f t="shared" si="33"/>
        <v>1</v>
      </c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>
        <f t="shared" si="32"/>
        <v>0</v>
      </c>
      <c r="DQ247" s="7">
        <f t="shared" si="34"/>
        <v>0</v>
      </c>
    </row>
    <row r="248" spans="1:121">
      <c r="A248" s="7" t="s">
        <v>1935</v>
      </c>
      <c r="B248" s="7">
        <v>2013</v>
      </c>
      <c r="C248" s="7" t="s">
        <v>307</v>
      </c>
      <c r="D248" s="7" t="s">
        <v>312</v>
      </c>
      <c r="E248" s="7" t="s">
        <v>330</v>
      </c>
      <c r="F248" s="7"/>
      <c r="G248" s="7">
        <f t="shared" si="28"/>
        <v>2</v>
      </c>
      <c r="H248" s="9"/>
      <c r="I248" s="7"/>
      <c r="J248" s="7"/>
      <c r="K248" s="7"/>
      <c r="L248" s="9"/>
      <c r="M248" s="7"/>
      <c r="N248" s="7"/>
      <c r="O248" s="7"/>
      <c r="P248" s="7"/>
      <c r="Q248" s="7">
        <v>0</v>
      </c>
      <c r="R248" s="9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>
        <f t="shared" si="29"/>
        <v>0</v>
      </c>
      <c r="BD248" s="7"/>
      <c r="BE248" s="9"/>
      <c r="BF248" s="7"/>
      <c r="BG248" s="7"/>
      <c r="BH248" s="7"/>
      <c r="BI248" s="7"/>
      <c r="BJ248" s="9"/>
      <c r="BK248" s="9">
        <f t="shared" si="36"/>
        <v>0</v>
      </c>
      <c r="BL248" s="7">
        <f t="shared" si="30"/>
        <v>0</v>
      </c>
      <c r="BM248" s="7">
        <f t="shared" si="35"/>
        <v>0</v>
      </c>
      <c r="BN248" s="7"/>
      <c r="BO248" s="7"/>
      <c r="BP248" s="7"/>
      <c r="BQ248" s="7"/>
      <c r="BR248" s="9"/>
      <c r="BS248" s="9"/>
      <c r="BT248" s="9"/>
      <c r="BU248" s="9"/>
      <c r="BV248" s="7">
        <v>1</v>
      </c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>
        <f t="shared" si="31"/>
        <v>1</v>
      </c>
      <c r="CW248" s="7">
        <f t="shared" si="33"/>
        <v>1</v>
      </c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>
        <v>1</v>
      </c>
      <c r="DJ248" s="7"/>
      <c r="DK248" s="7"/>
      <c r="DL248" s="7"/>
      <c r="DM248" s="7"/>
      <c r="DN248" s="7"/>
      <c r="DO248" s="7"/>
      <c r="DP248" s="7">
        <f t="shared" si="32"/>
        <v>1</v>
      </c>
      <c r="DQ248" s="7">
        <f t="shared" si="34"/>
        <v>1</v>
      </c>
    </row>
    <row r="249" spans="1:121">
      <c r="A249" s="7" t="s">
        <v>1936</v>
      </c>
      <c r="B249" s="7">
        <v>2015</v>
      </c>
      <c r="C249" s="7" t="s">
        <v>232</v>
      </c>
      <c r="D249" s="7" t="s">
        <v>235</v>
      </c>
      <c r="E249" s="7" t="s">
        <v>1481</v>
      </c>
      <c r="F249" s="7" t="s">
        <v>1937</v>
      </c>
      <c r="G249" s="7">
        <f t="shared" si="28"/>
        <v>1</v>
      </c>
      <c r="H249" s="9"/>
      <c r="I249" s="7"/>
      <c r="J249" s="7"/>
      <c r="K249" s="7"/>
      <c r="L249" s="9"/>
      <c r="M249" s="7"/>
      <c r="N249" s="7"/>
      <c r="O249" s="7"/>
      <c r="P249" s="7"/>
      <c r="Q249" s="7">
        <v>0</v>
      </c>
      <c r="R249" s="9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>
        <f t="shared" si="29"/>
        <v>0</v>
      </c>
      <c r="BD249" s="7"/>
      <c r="BE249" s="9"/>
      <c r="BF249" s="7"/>
      <c r="BG249" s="7"/>
      <c r="BH249" s="7"/>
      <c r="BI249" s="7"/>
      <c r="BJ249" s="9"/>
      <c r="BK249" s="9">
        <f t="shared" si="36"/>
        <v>0</v>
      </c>
      <c r="BL249" s="7">
        <f t="shared" si="30"/>
        <v>0</v>
      </c>
      <c r="BM249" s="7">
        <f t="shared" si="35"/>
        <v>0</v>
      </c>
      <c r="BN249" s="7"/>
      <c r="BO249" s="7"/>
      <c r="BP249" s="7"/>
      <c r="BQ249" s="7"/>
      <c r="BR249" s="9"/>
      <c r="BS249" s="9"/>
      <c r="BT249" s="9"/>
      <c r="BU249" s="9"/>
      <c r="BV249" s="7">
        <v>1</v>
      </c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>
        <f t="shared" si="31"/>
        <v>1</v>
      </c>
      <c r="CW249" s="7">
        <f t="shared" si="33"/>
        <v>1</v>
      </c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>
        <f t="shared" si="32"/>
        <v>0</v>
      </c>
      <c r="DQ249" s="7">
        <f t="shared" si="34"/>
        <v>0</v>
      </c>
    </row>
    <row r="250" spans="1:121">
      <c r="A250" s="7" t="s">
        <v>783</v>
      </c>
      <c r="B250" s="7">
        <v>2016</v>
      </c>
      <c r="C250" s="7" t="s">
        <v>137</v>
      </c>
      <c r="D250" s="7" t="s">
        <v>137</v>
      </c>
      <c r="E250" s="7" t="s">
        <v>145</v>
      </c>
      <c r="F250" s="7" t="s">
        <v>455</v>
      </c>
      <c r="G250" s="7">
        <f t="shared" si="28"/>
        <v>2</v>
      </c>
      <c r="H250" s="9">
        <v>1</v>
      </c>
      <c r="I250" s="7"/>
      <c r="J250" s="7">
        <v>1</v>
      </c>
      <c r="K250" s="7"/>
      <c r="L250" s="9">
        <v>1</v>
      </c>
      <c r="M250" s="7"/>
      <c r="N250" s="7"/>
      <c r="O250" s="7"/>
      <c r="P250" s="7"/>
      <c r="Q250" s="7">
        <v>0</v>
      </c>
      <c r="R250" s="9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1</v>
      </c>
      <c r="BC250" s="7">
        <f t="shared" si="29"/>
        <v>1</v>
      </c>
      <c r="BD250" s="7"/>
      <c r="BE250" s="10">
        <v>1</v>
      </c>
      <c r="BF250" s="7">
        <v>1</v>
      </c>
      <c r="BG250" s="7">
        <v>0</v>
      </c>
      <c r="BH250" s="7"/>
      <c r="BI250" s="7">
        <f>SUM(S250:AK250)</f>
        <v>0</v>
      </c>
      <c r="BJ250" s="9"/>
      <c r="BK250" s="9">
        <f t="shared" si="36"/>
        <v>1</v>
      </c>
      <c r="BL250" s="7">
        <f t="shared" si="30"/>
        <v>2</v>
      </c>
      <c r="BM250" s="7">
        <f t="shared" si="35"/>
        <v>1</v>
      </c>
      <c r="BN250" s="7"/>
      <c r="BO250" s="7"/>
      <c r="BP250" s="7"/>
      <c r="BQ250" s="7"/>
      <c r="BR250" s="9"/>
      <c r="BS250" s="9"/>
      <c r="BT250" s="9"/>
      <c r="BU250" s="9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>
        <f t="shared" si="31"/>
        <v>0</v>
      </c>
      <c r="CW250" s="7">
        <f t="shared" si="33"/>
        <v>0</v>
      </c>
      <c r="CX250" s="7"/>
      <c r="CY250" s="7"/>
      <c r="CZ250" s="7"/>
      <c r="DA250" s="7"/>
      <c r="DB250" s="7"/>
      <c r="DC250" s="7"/>
      <c r="DD250" s="7"/>
      <c r="DE250" s="7"/>
      <c r="DF250" s="7">
        <v>1</v>
      </c>
      <c r="DG250" s="7"/>
      <c r="DH250" s="7"/>
      <c r="DI250" s="7">
        <v>1</v>
      </c>
      <c r="DJ250" s="7"/>
      <c r="DK250" s="7"/>
      <c r="DL250" s="7"/>
      <c r="DM250" s="7"/>
      <c r="DN250" s="7"/>
      <c r="DO250" s="7"/>
      <c r="DP250" s="7">
        <f t="shared" si="32"/>
        <v>2</v>
      </c>
      <c r="DQ250" s="7">
        <f t="shared" si="34"/>
        <v>1</v>
      </c>
    </row>
    <row r="251" spans="1:121">
      <c r="A251" s="7" t="s">
        <v>1938</v>
      </c>
      <c r="B251" s="7">
        <v>1989</v>
      </c>
      <c r="C251" s="7" t="s">
        <v>307</v>
      </c>
      <c r="D251" s="7" t="s">
        <v>312</v>
      </c>
      <c r="E251" s="7" t="s">
        <v>307</v>
      </c>
      <c r="F251" s="7"/>
      <c r="G251" s="7">
        <f t="shared" si="28"/>
        <v>0</v>
      </c>
      <c r="H251" s="9"/>
      <c r="I251" s="7"/>
      <c r="J251" s="7"/>
      <c r="K251" s="7"/>
      <c r="L251" s="9"/>
      <c r="M251" s="7"/>
      <c r="N251" s="7"/>
      <c r="O251" s="7"/>
      <c r="P251" s="7"/>
      <c r="Q251" s="7">
        <v>0</v>
      </c>
      <c r="R251" s="9"/>
      <c r="S251" s="7">
        <v>1</v>
      </c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>
        <f t="shared" si="29"/>
        <v>0</v>
      </c>
      <c r="BD251" s="7"/>
      <c r="BE251" s="9"/>
      <c r="BF251" s="7"/>
      <c r="BG251" s="7"/>
      <c r="BH251" s="7">
        <v>1</v>
      </c>
      <c r="BI251" s="7">
        <f>BH251</f>
        <v>1</v>
      </c>
      <c r="BJ251" s="10">
        <v>1</v>
      </c>
      <c r="BK251" s="9">
        <f t="shared" si="36"/>
        <v>1</v>
      </c>
      <c r="BL251" s="7">
        <f t="shared" si="30"/>
        <v>1</v>
      </c>
      <c r="BM251" s="7">
        <f t="shared" si="35"/>
        <v>1</v>
      </c>
      <c r="BN251" s="7"/>
      <c r="BO251" s="7"/>
      <c r="BP251" s="7"/>
      <c r="BQ251" s="7"/>
      <c r="BR251" s="9"/>
      <c r="BS251" s="9"/>
      <c r="BT251" s="9"/>
      <c r="BU251" s="9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>
        <f t="shared" si="31"/>
        <v>0</v>
      </c>
      <c r="CW251" s="7">
        <f t="shared" si="33"/>
        <v>0</v>
      </c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>
        <f t="shared" si="32"/>
        <v>0</v>
      </c>
      <c r="DQ251" s="7">
        <f t="shared" si="34"/>
        <v>0</v>
      </c>
    </row>
    <row r="252" spans="1:121">
      <c r="A252" s="7" t="s">
        <v>1194</v>
      </c>
      <c r="B252" s="7">
        <v>2017</v>
      </c>
      <c r="C252" s="7" t="s">
        <v>353</v>
      </c>
      <c r="D252" s="7" t="s">
        <v>359</v>
      </c>
      <c r="E252" s="7" t="s">
        <v>1939</v>
      </c>
      <c r="F252" s="7" t="s">
        <v>1193</v>
      </c>
      <c r="G252" s="7">
        <f t="shared" si="28"/>
        <v>2</v>
      </c>
      <c r="H252" s="9">
        <v>1</v>
      </c>
      <c r="I252" s="7"/>
      <c r="J252" s="7"/>
      <c r="K252" s="7">
        <v>1</v>
      </c>
      <c r="L252" s="9">
        <v>1</v>
      </c>
      <c r="M252" s="7"/>
      <c r="N252" s="7"/>
      <c r="O252" s="7"/>
      <c r="P252" s="7"/>
      <c r="Q252" s="7">
        <v>0</v>
      </c>
      <c r="R252" s="9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>
        <f t="shared" si="29"/>
        <v>0</v>
      </c>
      <c r="BD252" s="7"/>
      <c r="BE252" s="9"/>
      <c r="BF252" s="7"/>
      <c r="BG252" s="7"/>
      <c r="BH252" s="7"/>
      <c r="BI252" s="7"/>
      <c r="BJ252" s="9"/>
      <c r="BK252" s="9">
        <f t="shared" si="36"/>
        <v>0</v>
      </c>
      <c r="BL252" s="7">
        <f t="shared" si="30"/>
        <v>1</v>
      </c>
      <c r="BM252" s="7">
        <f t="shared" si="35"/>
        <v>1</v>
      </c>
      <c r="BN252" s="7"/>
      <c r="BO252" s="7"/>
      <c r="BP252" s="7"/>
      <c r="BQ252" s="7"/>
      <c r="BR252" s="9"/>
      <c r="BS252" s="9"/>
      <c r="BT252" s="9"/>
      <c r="BU252" s="9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>
        <f t="shared" si="31"/>
        <v>0</v>
      </c>
      <c r="CW252" s="7">
        <f t="shared" si="33"/>
        <v>0</v>
      </c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>
        <v>1</v>
      </c>
      <c r="DJ252" s="7">
        <v>1</v>
      </c>
      <c r="DK252" s="7"/>
      <c r="DL252" s="7"/>
      <c r="DM252" s="7"/>
      <c r="DN252" s="7"/>
      <c r="DO252" s="7"/>
      <c r="DP252" s="7">
        <f t="shared" si="32"/>
        <v>2</v>
      </c>
      <c r="DQ252" s="7">
        <f t="shared" si="34"/>
        <v>1</v>
      </c>
    </row>
    <row r="253" spans="1:121">
      <c r="A253" s="7" t="s">
        <v>759</v>
      </c>
      <c r="B253" s="7">
        <v>2017</v>
      </c>
      <c r="C253" s="7" t="s">
        <v>60</v>
      </c>
      <c r="D253" s="7" t="s">
        <v>71</v>
      </c>
      <c r="E253" s="7" t="s">
        <v>70</v>
      </c>
      <c r="F253" s="7" t="s">
        <v>758</v>
      </c>
      <c r="G253" s="7">
        <f t="shared" si="28"/>
        <v>1</v>
      </c>
      <c r="H253" s="9">
        <v>1</v>
      </c>
      <c r="I253" s="7"/>
      <c r="J253" s="7"/>
      <c r="K253" s="7">
        <v>1</v>
      </c>
      <c r="L253" s="9">
        <v>1</v>
      </c>
      <c r="M253" s="7"/>
      <c r="N253" s="7"/>
      <c r="O253" s="7"/>
      <c r="P253" s="7"/>
      <c r="Q253" s="7">
        <v>0</v>
      </c>
      <c r="R253" s="9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>
        <f t="shared" si="29"/>
        <v>0</v>
      </c>
      <c r="BD253" s="7"/>
      <c r="BE253" s="9"/>
      <c r="BF253" s="7"/>
      <c r="BG253" s="7"/>
      <c r="BH253" s="7"/>
      <c r="BI253" s="7"/>
      <c r="BJ253" s="9"/>
      <c r="BK253" s="9">
        <f t="shared" si="36"/>
        <v>0</v>
      </c>
      <c r="BL253" s="7">
        <f t="shared" si="30"/>
        <v>1</v>
      </c>
      <c r="BM253" s="7">
        <f t="shared" si="35"/>
        <v>1</v>
      </c>
      <c r="BN253" s="7"/>
      <c r="BO253" s="7"/>
      <c r="BP253" s="7"/>
      <c r="BQ253" s="7"/>
      <c r="BR253" s="9"/>
      <c r="BS253" s="9"/>
      <c r="BT253" s="9"/>
      <c r="BU253" s="9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>
        <f t="shared" si="31"/>
        <v>0</v>
      </c>
      <c r="CW253" s="7">
        <f t="shared" si="33"/>
        <v>0</v>
      </c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>
        <f t="shared" si="32"/>
        <v>0</v>
      </c>
      <c r="DQ253" s="7">
        <f t="shared" si="34"/>
        <v>0</v>
      </c>
    </row>
    <row r="254" spans="1:121">
      <c r="A254" s="7" t="s">
        <v>870</v>
      </c>
      <c r="B254" s="7">
        <v>2013</v>
      </c>
      <c r="C254" s="7" t="s">
        <v>155</v>
      </c>
      <c r="D254" s="7" t="s">
        <v>158</v>
      </c>
      <c r="E254" s="7" t="s">
        <v>176</v>
      </c>
      <c r="F254" s="7"/>
      <c r="G254" s="7">
        <f t="shared" si="28"/>
        <v>2</v>
      </c>
      <c r="H254" s="9">
        <v>1</v>
      </c>
      <c r="I254" s="7"/>
      <c r="J254" s="7"/>
      <c r="K254" s="7">
        <v>1</v>
      </c>
      <c r="L254" s="9">
        <v>1</v>
      </c>
      <c r="M254" s="7">
        <v>1</v>
      </c>
      <c r="N254" s="7">
        <v>0</v>
      </c>
      <c r="O254" s="7">
        <v>1</v>
      </c>
      <c r="P254" s="7">
        <v>1</v>
      </c>
      <c r="Q254" s="7">
        <v>3</v>
      </c>
      <c r="R254" s="9">
        <v>1</v>
      </c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>
        <v>1</v>
      </c>
      <c r="AH254" s="7"/>
      <c r="AI254" s="7"/>
      <c r="AJ254" s="7"/>
      <c r="AK254" s="7"/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1</v>
      </c>
      <c r="BC254" s="7">
        <f t="shared" si="29"/>
        <v>1</v>
      </c>
      <c r="BD254" s="7"/>
      <c r="BE254" s="10">
        <v>1</v>
      </c>
      <c r="BF254" s="7">
        <v>1</v>
      </c>
      <c r="BG254" s="7">
        <v>0</v>
      </c>
      <c r="BH254" s="7">
        <v>1</v>
      </c>
      <c r="BI254" s="7">
        <f>SUM(S254:AK254)</f>
        <v>1</v>
      </c>
      <c r="BJ254" s="10">
        <v>1</v>
      </c>
      <c r="BK254" s="9">
        <v>1</v>
      </c>
      <c r="BL254" s="7">
        <f t="shared" si="30"/>
        <v>3</v>
      </c>
      <c r="BM254" s="7">
        <f t="shared" si="35"/>
        <v>1</v>
      </c>
      <c r="BN254" s="7"/>
      <c r="BO254" s="7"/>
      <c r="BP254" s="7"/>
      <c r="BQ254" s="7"/>
      <c r="BR254" s="9"/>
      <c r="BS254" s="9"/>
      <c r="BT254" s="9"/>
      <c r="BU254" s="9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>
        <f t="shared" si="31"/>
        <v>0</v>
      </c>
      <c r="CW254" s="7">
        <f t="shared" si="33"/>
        <v>0</v>
      </c>
      <c r="CX254" s="7"/>
      <c r="CY254" s="7">
        <v>1</v>
      </c>
      <c r="CZ254" s="7"/>
      <c r="DA254" s="7"/>
      <c r="DB254" s="7"/>
      <c r="DC254" s="7"/>
      <c r="DD254" s="7"/>
      <c r="DE254" s="7"/>
      <c r="DF254" s="7"/>
      <c r="DG254" s="7"/>
      <c r="DH254" s="7"/>
      <c r="DI254" s="7">
        <v>1</v>
      </c>
      <c r="DJ254" s="7"/>
      <c r="DK254" s="7"/>
      <c r="DL254" s="7"/>
      <c r="DM254" s="7">
        <v>1</v>
      </c>
      <c r="DN254" s="7"/>
      <c r="DO254" s="7"/>
      <c r="DP254" s="7">
        <f t="shared" si="32"/>
        <v>3</v>
      </c>
      <c r="DQ254" s="7">
        <f t="shared" si="34"/>
        <v>1</v>
      </c>
    </row>
    <row r="255" spans="1:121">
      <c r="A255" s="7" t="s">
        <v>1940</v>
      </c>
      <c r="B255" s="7">
        <v>2019</v>
      </c>
      <c r="C255" s="7" t="s">
        <v>232</v>
      </c>
      <c r="D255" s="7" t="s">
        <v>233</v>
      </c>
      <c r="E255" s="7" t="s">
        <v>270</v>
      </c>
      <c r="F255" s="7"/>
      <c r="G255" s="7">
        <f t="shared" si="28"/>
        <v>1</v>
      </c>
      <c r="H255" s="9"/>
      <c r="I255" s="7"/>
      <c r="J255" s="7"/>
      <c r="K255" s="7"/>
      <c r="L255" s="9"/>
      <c r="M255" s="7"/>
      <c r="N255" s="7"/>
      <c r="O255" s="7"/>
      <c r="P255" s="7"/>
      <c r="Q255" s="7">
        <v>0</v>
      </c>
      <c r="R255" s="9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>
        <f t="shared" si="29"/>
        <v>0</v>
      </c>
      <c r="BD255" s="7"/>
      <c r="BE255" s="9"/>
      <c r="BF255" s="7"/>
      <c r="BG255" s="7"/>
      <c r="BH255" s="7"/>
      <c r="BI255" s="7"/>
      <c r="BJ255" s="9"/>
      <c r="BK255" s="9">
        <f t="shared" ref="BK255:BK297" si="37">BE255+BJ255</f>
        <v>0</v>
      </c>
      <c r="BL255" s="7">
        <f t="shared" si="30"/>
        <v>0</v>
      </c>
      <c r="BM255" s="7">
        <f t="shared" si="35"/>
        <v>0</v>
      </c>
      <c r="BN255" s="7"/>
      <c r="BO255" s="7"/>
      <c r="BP255" s="7"/>
      <c r="BQ255" s="7"/>
      <c r="BR255" s="9"/>
      <c r="BS255" s="9"/>
      <c r="BT255" s="9"/>
      <c r="BU255" s="9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>
        <f t="shared" si="31"/>
        <v>0</v>
      </c>
      <c r="CW255" s="7">
        <f t="shared" si="33"/>
        <v>0</v>
      </c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>
        <v>1</v>
      </c>
      <c r="DJ255" s="7"/>
      <c r="DK255" s="7">
        <v>1</v>
      </c>
      <c r="DL255" s="7"/>
      <c r="DM255" s="7"/>
      <c r="DN255" s="7"/>
      <c r="DO255" s="7"/>
      <c r="DP255" s="7">
        <f t="shared" si="32"/>
        <v>2</v>
      </c>
      <c r="DQ255" s="7">
        <f t="shared" si="34"/>
        <v>1</v>
      </c>
    </row>
    <row r="256" spans="1:121">
      <c r="A256" s="7" t="s">
        <v>1941</v>
      </c>
      <c r="B256" s="7">
        <v>2013</v>
      </c>
      <c r="C256" s="7" t="s">
        <v>232</v>
      </c>
      <c r="D256" s="7" t="s">
        <v>235</v>
      </c>
      <c r="E256" s="7" t="s">
        <v>261</v>
      </c>
      <c r="F256" s="7" t="s">
        <v>462</v>
      </c>
      <c r="G256" s="7">
        <f t="shared" si="28"/>
        <v>1</v>
      </c>
      <c r="H256" s="9">
        <v>1</v>
      </c>
      <c r="I256" s="7"/>
      <c r="J256" s="7"/>
      <c r="K256" s="7"/>
      <c r="L256" s="9"/>
      <c r="M256" s="7"/>
      <c r="N256" s="7"/>
      <c r="O256" s="7"/>
      <c r="P256" s="7"/>
      <c r="Q256" s="7">
        <v>0</v>
      </c>
      <c r="R256" s="9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>
        <v>1</v>
      </c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>
        <f t="shared" si="29"/>
        <v>0</v>
      </c>
      <c r="BD256" s="7"/>
      <c r="BE256" s="9"/>
      <c r="BF256" s="7"/>
      <c r="BG256" s="7"/>
      <c r="BH256" s="7">
        <v>1</v>
      </c>
      <c r="BI256" s="7">
        <f t="shared" ref="BI256:BI266" si="38">BH256</f>
        <v>1</v>
      </c>
      <c r="BJ256" s="10">
        <v>1</v>
      </c>
      <c r="BK256" s="9">
        <f t="shared" si="37"/>
        <v>1</v>
      </c>
      <c r="BL256" s="7">
        <f t="shared" si="30"/>
        <v>2</v>
      </c>
      <c r="BM256" s="7">
        <f t="shared" si="35"/>
        <v>1</v>
      </c>
      <c r="BN256" s="7"/>
      <c r="BO256" s="7"/>
      <c r="BP256" s="7"/>
      <c r="BQ256" s="7"/>
      <c r="BR256" s="9"/>
      <c r="BS256" s="9"/>
      <c r="BT256" s="9"/>
      <c r="BU256" s="9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>
        <f t="shared" si="31"/>
        <v>0</v>
      </c>
      <c r="CW256" s="7">
        <f t="shared" si="33"/>
        <v>0</v>
      </c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>
        <f t="shared" si="32"/>
        <v>0</v>
      </c>
      <c r="DQ256" s="7">
        <f t="shared" si="34"/>
        <v>0</v>
      </c>
    </row>
    <row r="257" spans="1:121">
      <c r="A257" s="7" t="s">
        <v>1942</v>
      </c>
      <c r="B257" s="7">
        <v>2016</v>
      </c>
      <c r="C257" s="7" t="s">
        <v>18</v>
      </c>
      <c r="D257" s="7" t="s">
        <v>18</v>
      </c>
      <c r="E257" s="7" t="s">
        <v>32</v>
      </c>
      <c r="F257" s="7" t="s">
        <v>494</v>
      </c>
      <c r="G257" s="7">
        <f t="shared" si="28"/>
        <v>1</v>
      </c>
      <c r="H257" s="9">
        <v>1</v>
      </c>
      <c r="I257" s="7"/>
      <c r="J257" s="7"/>
      <c r="K257" s="7"/>
      <c r="L257" s="9"/>
      <c r="M257" s="7"/>
      <c r="N257" s="7"/>
      <c r="O257" s="7"/>
      <c r="P257" s="7"/>
      <c r="Q257" s="7">
        <v>0</v>
      </c>
      <c r="R257" s="9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>
        <v>1</v>
      </c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>
        <f t="shared" si="29"/>
        <v>0</v>
      </c>
      <c r="BD257" s="7"/>
      <c r="BE257" s="9"/>
      <c r="BF257" s="7"/>
      <c r="BG257" s="7"/>
      <c r="BH257" s="7">
        <v>1</v>
      </c>
      <c r="BI257" s="7">
        <f t="shared" si="38"/>
        <v>1</v>
      </c>
      <c r="BJ257" s="10">
        <v>1</v>
      </c>
      <c r="BK257" s="9">
        <f t="shared" si="37"/>
        <v>1</v>
      </c>
      <c r="BL257" s="7">
        <f t="shared" si="30"/>
        <v>2</v>
      </c>
      <c r="BM257" s="7">
        <f t="shared" si="35"/>
        <v>1</v>
      </c>
      <c r="BN257" s="7"/>
      <c r="BO257" s="7"/>
      <c r="BP257" s="7"/>
      <c r="BQ257" s="7"/>
      <c r="BR257" s="9"/>
      <c r="BS257" s="9"/>
      <c r="BT257" s="9"/>
      <c r="BU257" s="9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>
        <f t="shared" si="31"/>
        <v>0</v>
      </c>
      <c r="CW257" s="7">
        <f t="shared" si="33"/>
        <v>0</v>
      </c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>
        <f t="shared" si="32"/>
        <v>0</v>
      </c>
      <c r="DQ257" s="7">
        <f t="shared" si="34"/>
        <v>0</v>
      </c>
    </row>
    <row r="258" spans="1:121">
      <c r="A258" s="7" t="s">
        <v>1943</v>
      </c>
      <c r="B258" s="7">
        <v>2013</v>
      </c>
      <c r="C258" s="7" t="s">
        <v>232</v>
      </c>
      <c r="D258" s="7" t="s">
        <v>235</v>
      </c>
      <c r="E258" s="7" t="s">
        <v>261</v>
      </c>
      <c r="F258" s="7" t="s">
        <v>462</v>
      </c>
      <c r="G258" s="7">
        <f t="shared" ref="G258:G321" si="39">H258+DQ258+CW258</f>
        <v>1</v>
      </c>
      <c r="H258" s="9">
        <v>1</v>
      </c>
      <c r="I258" s="7"/>
      <c r="J258" s="7"/>
      <c r="K258" s="7"/>
      <c r="L258" s="9"/>
      <c r="M258" s="7"/>
      <c r="N258" s="7"/>
      <c r="O258" s="7"/>
      <c r="P258" s="7"/>
      <c r="Q258" s="7">
        <v>0</v>
      </c>
      <c r="R258" s="9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>
        <v>1</v>
      </c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>
        <f t="shared" ref="BC258:BC321" si="40">SUM(AL258:BB258)</f>
        <v>0</v>
      </c>
      <c r="BD258" s="7"/>
      <c r="BE258" s="9"/>
      <c r="BF258" s="7"/>
      <c r="BG258" s="7"/>
      <c r="BH258" s="7">
        <v>1</v>
      </c>
      <c r="BI258" s="7">
        <f t="shared" si="38"/>
        <v>1</v>
      </c>
      <c r="BJ258" s="10">
        <v>1</v>
      </c>
      <c r="BK258" s="9">
        <f t="shared" si="37"/>
        <v>1</v>
      </c>
      <c r="BL258" s="7">
        <f t="shared" ref="BL258:BL321" si="41">SUM(BK258+H258+R258)</f>
        <v>2</v>
      </c>
      <c r="BM258" s="7">
        <f t="shared" si="35"/>
        <v>1</v>
      </c>
      <c r="BN258" s="7"/>
      <c r="BO258" s="7"/>
      <c r="BP258" s="7"/>
      <c r="BQ258" s="7"/>
      <c r="BR258" s="9"/>
      <c r="BS258" s="9"/>
      <c r="BT258" s="9"/>
      <c r="BU258" s="9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>
        <f t="shared" ref="CV258:CV321" si="42">SUM(BN258:CU258)</f>
        <v>0</v>
      </c>
      <c r="CW258" s="7">
        <f t="shared" si="33"/>
        <v>0</v>
      </c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>
        <f t="shared" ref="DP258:DP321" si="43">SUM(CX258:DO258)</f>
        <v>0</v>
      </c>
      <c r="DQ258" s="7">
        <f t="shared" si="34"/>
        <v>0</v>
      </c>
    </row>
    <row r="259" spans="1:121">
      <c r="A259" s="7" t="s">
        <v>1944</v>
      </c>
      <c r="B259" s="7">
        <v>2012</v>
      </c>
      <c r="C259" s="7" t="s">
        <v>137</v>
      </c>
      <c r="D259" s="7" t="s">
        <v>137</v>
      </c>
      <c r="E259" s="7" t="s">
        <v>138</v>
      </c>
      <c r="F259" s="7" t="s">
        <v>496</v>
      </c>
      <c r="G259" s="7">
        <f t="shared" si="39"/>
        <v>1</v>
      </c>
      <c r="H259" s="9">
        <v>1</v>
      </c>
      <c r="I259" s="7"/>
      <c r="J259" s="7"/>
      <c r="K259" s="7"/>
      <c r="L259" s="9"/>
      <c r="M259" s="7"/>
      <c r="N259" s="7"/>
      <c r="O259" s="7"/>
      <c r="P259" s="7"/>
      <c r="Q259" s="7">
        <v>0</v>
      </c>
      <c r="R259" s="9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>
        <v>1</v>
      </c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>
        <f t="shared" si="40"/>
        <v>0</v>
      </c>
      <c r="BD259" s="7"/>
      <c r="BE259" s="9"/>
      <c r="BF259" s="7"/>
      <c r="BG259" s="7"/>
      <c r="BH259" s="7">
        <v>1</v>
      </c>
      <c r="BI259" s="7">
        <f t="shared" si="38"/>
        <v>1</v>
      </c>
      <c r="BJ259" s="10">
        <v>1</v>
      </c>
      <c r="BK259" s="9">
        <f t="shared" si="37"/>
        <v>1</v>
      </c>
      <c r="BL259" s="7">
        <f t="shared" si="41"/>
        <v>2</v>
      </c>
      <c r="BM259" s="7">
        <f t="shared" si="35"/>
        <v>1</v>
      </c>
      <c r="BN259" s="7"/>
      <c r="BO259" s="7"/>
      <c r="BP259" s="7"/>
      <c r="BQ259" s="7"/>
      <c r="BR259" s="9"/>
      <c r="BS259" s="9"/>
      <c r="BT259" s="9"/>
      <c r="BU259" s="9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>
        <f t="shared" si="42"/>
        <v>0</v>
      </c>
      <c r="CW259" s="7">
        <f t="shared" ref="CW259:CW322" si="44">IF(CV259&gt;0,1,0)</f>
        <v>0</v>
      </c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>
        <f t="shared" si="43"/>
        <v>0</v>
      </c>
      <c r="DQ259" s="7">
        <f t="shared" ref="DQ259:DQ322" si="45">IF(DP259 &gt; 0, 1,0)</f>
        <v>0</v>
      </c>
    </row>
    <row r="260" spans="1:121">
      <c r="A260" s="7" t="s">
        <v>1945</v>
      </c>
      <c r="B260" s="7">
        <v>2012</v>
      </c>
      <c r="C260" s="7" t="s">
        <v>137</v>
      </c>
      <c r="D260" s="7" t="s">
        <v>137</v>
      </c>
      <c r="E260" s="7" t="s">
        <v>138</v>
      </c>
      <c r="F260" s="7" t="s">
        <v>496</v>
      </c>
      <c r="G260" s="7">
        <f t="shared" si="39"/>
        <v>1</v>
      </c>
      <c r="H260" s="9">
        <v>1</v>
      </c>
      <c r="I260" s="7"/>
      <c r="J260" s="7"/>
      <c r="K260" s="7"/>
      <c r="L260" s="9"/>
      <c r="M260" s="7"/>
      <c r="N260" s="7"/>
      <c r="O260" s="7"/>
      <c r="P260" s="7"/>
      <c r="Q260" s="7">
        <v>0</v>
      </c>
      <c r="R260" s="9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>
        <v>1</v>
      </c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>
        <f t="shared" si="40"/>
        <v>0</v>
      </c>
      <c r="BD260" s="7"/>
      <c r="BE260" s="9"/>
      <c r="BF260" s="7"/>
      <c r="BG260" s="7"/>
      <c r="BH260" s="7">
        <v>1</v>
      </c>
      <c r="BI260" s="7">
        <f t="shared" si="38"/>
        <v>1</v>
      </c>
      <c r="BJ260" s="10">
        <v>1</v>
      </c>
      <c r="BK260" s="9">
        <f t="shared" si="37"/>
        <v>1</v>
      </c>
      <c r="BL260" s="7">
        <f t="shared" si="41"/>
        <v>2</v>
      </c>
      <c r="BM260" s="7">
        <f t="shared" ref="BM260:BM323" si="46">IF(BL260&gt;0,1,0)</f>
        <v>1</v>
      </c>
      <c r="BN260" s="7"/>
      <c r="BO260" s="7"/>
      <c r="BP260" s="7"/>
      <c r="BQ260" s="7"/>
      <c r="BR260" s="9"/>
      <c r="BS260" s="9"/>
      <c r="BT260" s="9"/>
      <c r="BU260" s="9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>
        <f t="shared" si="42"/>
        <v>0</v>
      </c>
      <c r="CW260" s="7">
        <f t="shared" si="44"/>
        <v>0</v>
      </c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>
        <f t="shared" si="43"/>
        <v>0</v>
      </c>
      <c r="DQ260" s="7">
        <f t="shared" si="45"/>
        <v>0</v>
      </c>
    </row>
    <row r="261" spans="1:121">
      <c r="A261" s="7" t="s">
        <v>1946</v>
      </c>
      <c r="B261" s="7">
        <v>2013</v>
      </c>
      <c r="C261" s="7" t="s">
        <v>60</v>
      </c>
      <c r="D261" s="7" t="s">
        <v>87</v>
      </c>
      <c r="E261" s="7" t="s">
        <v>89</v>
      </c>
      <c r="F261" s="7"/>
      <c r="G261" s="7">
        <f t="shared" si="39"/>
        <v>1</v>
      </c>
      <c r="H261" s="9">
        <v>1</v>
      </c>
      <c r="I261" s="7"/>
      <c r="J261" s="7"/>
      <c r="K261" s="7"/>
      <c r="L261" s="9"/>
      <c r="M261" s="7"/>
      <c r="N261" s="7"/>
      <c r="O261" s="7"/>
      <c r="P261" s="7"/>
      <c r="Q261" s="7">
        <v>0</v>
      </c>
      <c r="R261" s="9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>
        <v>1</v>
      </c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>
        <f t="shared" si="40"/>
        <v>0</v>
      </c>
      <c r="BD261" s="7"/>
      <c r="BE261" s="9"/>
      <c r="BF261" s="7"/>
      <c r="BG261" s="7"/>
      <c r="BH261" s="7">
        <v>1</v>
      </c>
      <c r="BI261" s="7">
        <f t="shared" si="38"/>
        <v>1</v>
      </c>
      <c r="BJ261" s="10">
        <v>1</v>
      </c>
      <c r="BK261" s="9">
        <f t="shared" si="37"/>
        <v>1</v>
      </c>
      <c r="BL261" s="7">
        <f t="shared" si="41"/>
        <v>2</v>
      </c>
      <c r="BM261" s="7">
        <f t="shared" si="46"/>
        <v>1</v>
      </c>
      <c r="BN261" s="7"/>
      <c r="BO261" s="7"/>
      <c r="BP261" s="7"/>
      <c r="BQ261" s="7"/>
      <c r="BR261" s="9"/>
      <c r="BS261" s="9"/>
      <c r="BT261" s="9"/>
      <c r="BU261" s="9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>
        <f t="shared" si="42"/>
        <v>0</v>
      </c>
      <c r="CW261" s="7">
        <f t="shared" si="44"/>
        <v>0</v>
      </c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>
        <f t="shared" si="43"/>
        <v>0</v>
      </c>
      <c r="DQ261" s="7">
        <f t="shared" si="45"/>
        <v>0</v>
      </c>
    </row>
    <row r="262" spans="1:121">
      <c r="A262" s="7" t="s">
        <v>1947</v>
      </c>
      <c r="B262" s="7">
        <v>2013</v>
      </c>
      <c r="C262" s="7" t="s">
        <v>232</v>
      </c>
      <c r="D262" s="7" t="s">
        <v>235</v>
      </c>
      <c r="E262" s="7" t="s">
        <v>261</v>
      </c>
      <c r="F262" s="7" t="s">
        <v>462</v>
      </c>
      <c r="G262" s="7">
        <f t="shared" si="39"/>
        <v>1</v>
      </c>
      <c r="H262" s="9">
        <v>1</v>
      </c>
      <c r="I262" s="7"/>
      <c r="J262" s="7"/>
      <c r="K262" s="7"/>
      <c r="L262" s="9"/>
      <c r="M262" s="7"/>
      <c r="N262" s="7"/>
      <c r="O262" s="7"/>
      <c r="P262" s="7"/>
      <c r="Q262" s="7">
        <v>0</v>
      </c>
      <c r="R262" s="9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>
        <v>1</v>
      </c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>
        <f t="shared" si="40"/>
        <v>0</v>
      </c>
      <c r="BD262" s="7"/>
      <c r="BE262" s="9"/>
      <c r="BF262" s="7"/>
      <c r="BG262" s="7"/>
      <c r="BH262" s="7">
        <v>1</v>
      </c>
      <c r="BI262" s="7">
        <f t="shared" si="38"/>
        <v>1</v>
      </c>
      <c r="BJ262" s="10">
        <v>1</v>
      </c>
      <c r="BK262" s="9">
        <f t="shared" si="37"/>
        <v>1</v>
      </c>
      <c r="BL262" s="7">
        <f t="shared" si="41"/>
        <v>2</v>
      </c>
      <c r="BM262" s="7">
        <f t="shared" si="46"/>
        <v>1</v>
      </c>
      <c r="BN262" s="7"/>
      <c r="BO262" s="7"/>
      <c r="BP262" s="7"/>
      <c r="BQ262" s="7"/>
      <c r="BR262" s="9"/>
      <c r="BS262" s="9"/>
      <c r="BT262" s="9"/>
      <c r="BU262" s="9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>
        <f t="shared" si="42"/>
        <v>0</v>
      </c>
      <c r="CW262" s="7">
        <f t="shared" si="44"/>
        <v>0</v>
      </c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>
        <f t="shared" si="43"/>
        <v>0</v>
      </c>
      <c r="DQ262" s="7">
        <f t="shared" si="45"/>
        <v>0</v>
      </c>
    </row>
    <row r="263" spans="1:121">
      <c r="A263" s="7" t="s">
        <v>1948</v>
      </c>
      <c r="B263" s="7">
        <v>2013</v>
      </c>
      <c r="C263" s="7" t="s">
        <v>60</v>
      </c>
      <c r="D263" s="7" t="s">
        <v>87</v>
      </c>
      <c r="E263" s="7" t="s">
        <v>89</v>
      </c>
      <c r="F263" s="7"/>
      <c r="G263" s="7">
        <f t="shared" si="39"/>
        <v>1</v>
      </c>
      <c r="H263" s="9">
        <v>1</v>
      </c>
      <c r="I263" s="7"/>
      <c r="J263" s="7"/>
      <c r="K263" s="7"/>
      <c r="L263" s="9"/>
      <c r="M263" s="7"/>
      <c r="N263" s="7"/>
      <c r="O263" s="7"/>
      <c r="P263" s="7"/>
      <c r="Q263" s="7">
        <v>0</v>
      </c>
      <c r="R263" s="9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>
        <v>1</v>
      </c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>
        <f t="shared" si="40"/>
        <v>0</v>
      </c>
      <c r="BD263" s="7"/>
      <c r="BE263" s="9"/>
      <c r="BF263" s="7"/>
      <c r="BG263" s="7"/>
      <c r="BH263" s="7">
        <v>1</v>
      </c>
      <c r="BI263" s="7">
        <f t="shared" si="38"/>
        <v>1</v>
      </c>
      <c r="BJ263" s="10">
        <v>1</v>
      </c>
      <c r="BK263" s="9">
        <f t="shared" si="37"/>
        <v>1</v>
      </c>
      <c r="BL263" s="7">
        <f t="shared" si="41"/>
        <v>2</v>
      </c>
      <c r="BM263" s="7">
        <f t="shared" si="46"/>
        <v>1</v>
      </c>
      <c r="BN263" s="7"/>
      <c r="BO263" s="7"/>
      <c r="BP263" s="7"/>
      <c r="BQ263" s="7"/>
      <c r="BR263" s="9"/>
      <c r="BS263" s="9"/>
      <c r="BT263" s="9"/>
      <c r="BU263" s="9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>
        <f t="shared" si="42"/>
        <v>0</v>
      </c>
      <c r="CW263" s="7">
        <f t="shared" si="44"/>
        <v>0</v>
      </c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>
        <f t="shared" si="43"/>
        <v>0</v>
      </c>
      <c r="DQ263" s="7">
        <f t="shared" si="45"/>
        <v>0</v>
      </c>
    </row>
    <row r="264" spans="1:121">
      <c r="A264" s="7" t="s">
        <v>1949</v>
      </c>
      <c r="B264" s="7">
        <v>2013</v>
      </c>
      <c r="C264" s="7" t="s">
        <v>60</v>
      </c>
      <c r="D264" s="7" t="s">
        <v>87</v>
      </c>
      <c r="E264" s="7" t="s">
        <v>89</v>
      </c>
      <c r="F264" s="7"/>
      <c r="G264" s="7">
        <f t="shared" si="39"/>
        <v>1</v>
      </c>
      <c r="H264" s="9">
        <v>1</v>
      </c>
      <c r="I264" s="7"/>
      <c r="J264" s="7"/>
      <c r="K264" s="7"/>
      <c r="L264" s="9"/>
      <c r="M264" s="7"/>
      <c r="N264" s="7"/>
      <c r="O264" s="7"/>
      <c r="P264" s="7"/>
      <c r="Q264" s="7">
        <v>0</v>
      </c>
      <c r="R264" s="9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>
        <v>1</v>
      </c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>
        <f t="shared" si="40"/>
        <v>0</v>
      </c>
      <c r="BD264" s="7"/>
      <c r="BE264" s="9"/>
      <c r="BF264" s="7"/>
      <c r="BG264" s="7"/>
      <c r="BH264" s="7">
        <v>1</v>
      </c>
      <c r="BI264" s="7">
        <f t="shared" si="38"/>
        <v>1</v>
      </c>
      <c r="BJ264" s="10">
        <v>1</v>
      </c>
      <c r="BK264" s="9">
        <f t="shared" si="37"/>
        <v>1</v>
      </c>
      <c r="BL264" s="7">
        <f t="shared" si="41"/>
        <v>2</v>
      </c>
      <c r="BM264" s="7">
        <f t="shared" si="46"/>
        <v>1</v>
      </c>
      <c r="BN264" s="7"/>
      <c r="BO264" s="7"/>
      <c r="BP264" s="7"/>
      <c r="BQ264" s="7"/>
      <c r="BR264" s="9"/>
      <c r="BS264" s="9"/>
      <c r="BT264" s="9"/>
      <c r="BU264" s="9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>
        <f t="shared" si="42"/>
        <v>0</v>
      </c>
      <c r="CW264" s="7">
        <f t="shared" si="44"/>
        <v>0</v>
      </c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>
        <f t="shared" si="43"/>
        <v>0</v>
      </c>
      <c r="DQ264" s="7">
        <f t="shared" si="45"/>
        <v>0</v>
      </c>
    </row>
    <row r="265" spans="1:121">
      <c r="A265" s="7" t="s">
        <v>1950</v>
      </c>
      <c r="B265" s="7">
        <v>2018</v>
      </c>
      <c r="C265" s="7" t="s">
        <v>307</v>
      </c>
      <c r="D265" s="7" t="s">
        <v>308</v>
      </c>
      <c r="E265" s="7" t="s">
        <v>309</v>
      </c>
      <c r="F265" s="7"/>
      <c r="G265" s="7">
        <f t="shared" si="39"/>
        <v>1</v>
      </c>
      <c r="H265" s="9">
        <v>1</v>
      </c>
      <c r="I265" s="7"/>
      <c r="J265" s="7"/>
      <c r="K265" s="7"/>
      <c r="L265" s="9"/>
      <c r="M265" s="7"/>
      <c r="N265" s="7"/>
      <c r="O265" s="7"/>
      <c r="P265" s="7"/>
      <c r="Q265" s="7">
        <v>0</v>
      </c>
      <c r="R265" s="9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>
        <v>1</v>
      </c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>
        <f t="shared" si="40"/>
        <v>0</v>
      </c>
      <c r="BD265" s="7"/>
      <c r="BE265" s="9"/>
      <c r="BF265" s="7"/>
      <c r="BG265" s="7"/>
      <c r="BH265" s="7">
        <v>1</v>
      </c>
      <c r="BI265" s="7">
        <f t="shared" si="38"/>
        <v>1</v>
      </c>
      <c r="BJ265" s="10">
        <v>1</v>
      </c>
      <c r="BK265" s="9">
        <f t="shared" si="37"/>
        <v>1</v>
      </c>
      <c r="BL265" s="7">
        <f t="shared" si="41"/>
        <v>2</v>
      </c>
      <c r="BM265" s="7">
        <f t="shared" si="46"/>
        <v>1</v>
      </c>
      <c r="BN265" s="7"/>
      <c r="BO265" s="7"/>
      <c r="BP265" s="7"/>
      <c r="BQ265" s="7"/>
      <c r="BR265" s="9"/>
      <c r="BS265" s="9"/>
      <c r="BT265" s="9"/>
      <c r="BU265" s="9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>
        <f t="shared" si="42"/>
        <v>0</v>
      </c>
      <c r="CW265" s="7">
        <f t="shared" si="44"/>
        <v>0</v>
      </c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>
        <f t="shared" si="43"/>
        <v>0</v>
      </c>
      <c r="DQ265" s="7">
        <f t="shared" si="45"/>
        <v>0</v>
      </c>
    </row>
    <row r="266" spans="1:121">
      <c r="A266" s="7" t="s">
        <v>1951</v>
      </c>
      <c r="B266" s="7">
        <v>2013</v>
      </c>
      <c r="C266" s="7" t="s">
        <v>232</v>
      </c>
      <c r="D266" s="7" t="s">
        <v>235</v>
      </c>
      <c r="E266" s="7" t="s">
        <v>261</v>
      </c>
      <c r="F266" s="7" t="s">
        <v>462</v>
      </c>
      <c r="G266" s="7">
        <f t="shared" si="39"/>
        <v>1</v>
      </c>
      <c r="H266" s="9">
        <v>1</v>
      </c>
      <c r="I266" s="7"/>
      <c r="J266" s="7"/>
      <c r="K266" s="7"/>
      <c r="L266" s="9"/>
      <c r="M266" s="7"/>
      <c r="N266" s="7"/>
      <c r="O266" s="7"/>
      <c r="P266" s="7"/>
      <c r="Q266" s="7">
        <v>0</v>
      </c>
      <c r="R266" s="9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>
        <v>1</v>
      </c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>
        <f t="shared" si="40"/>
        <v>0</v>
      </c>
      <c r="BD266" s="7"/>
      <c r="BE266" s="9"/>
      <c r="BF266" s="7"/>
      <c r="BG266" s="7"/>
      <c r="BH266" s="7">
        <v>1</v>
      </c>
      <c r="BI266" s="7">
        <f t="shared" si="38"/>
        <v>1</v>
      </c>
      <c r="BJ266" s="10">
        <v>1</v>
      </c>
      <c r="BK266" s="9">
        <f t="shared" si="37"/>
        <v>1</v>
      </c>
      <c r="BL266" s="7">
        <f t="shared" si="41"/>
        <v>2</v>
      </c>
      <c r="BM266" s="7">
        <f t="shared" si="46"/>
        <v>1</v>
      </c>
      <c r="BN266" s="7"/>
      <c r="BO266" s="7"/>
      <c r="BP266" s="7"/>
      <c r="BQ266" s="7"/>
      <c r="BR266" s="9"/>
      <c r="BS266" s="9"/>
      <c r="BT266" s="9"/>
      <c r="BU266" s="9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>
        <f t="shared" si="42"/>
        <v>0</v>
      </c>
      <c r="CW266" s="7">
        <f t="shared" si="44"/>
        <v>0</v>
      </c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>
        <f t="shared" si="43"/>
        <v>0</v>
      </c>
      <c r="DQ266" s="7">
        <f t="shared" si="45"/>
        <v>0</v>
      </c>
    </row>
    <row r="267" spans="1:121">
      <c r="A267" s="7" t="s">
        <v>704</v>
      </c>
      <c r="B267" s="7">
        <v>2019</v>
      </c>
      <c r="C267" s="7" t="s">
        <v>60</v>
      </c>
      <c r="D267" s="7" t="s">
        <v>67</v>
      </c>
      <c r="E267" s="7" t="s">
        <v>703</v>
      </c>
      <c r="F267" s="7"/>
      <c r="G267" s="7">
        <f t="shared" si="39"/>
        <v>1</v>
      </c>
      <c r="H267" s="9">
        <v>1</v>
      </c>
      <c r="I267" s="7"/>
      <c r="J267" s="7"/>
      <c r="K267" s="7">
        <v>1</v>
      </c>
      <c r="L267" s="9">
        <v>1</v>
      </c>
      <c r="M267" s="7"/>
      <c r="N267" s="7"/>
      <c r="O267" s="7"/>
      <c r="P267" s="7"/>
      <c r="Q267" s="7">
        <v>0</v>
      </c>
      <c r="R267" s="9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>
        <f t="shared" si="40"/>
        <v>0</v>
      </c>
      <c r="BD267" s="7"/>
      <c r="BE267" s="9"/>
      <c r="BF267" s="7"/>
      <c r="BG267" s="7"/>
      <c r="BH267" s="7"/>
      <c r="BI267" s="7"/>
      <c r="BJ267" s="9"/>
      <c r="BK267" s="9">
        <f t="shared" si="37"/>
        <v>0</v>
      </c>
      <c r="BL267" s="7">
        <f t="shared" si="41"/>
        <v>1</v>
      </c>
      <c r="BM267" s="7">
        <f t="shared" si="46"/>
        <v>1</v>
      </c>
      <c r="BN267" s="7"/>
      <c r="BO267" s="7"/>
      <c r="BP267" s="7"/>
      <c r="BQ267" s="7"/>
      <c r="BR267" s="9"/>
      <c r="BS267" s="9"/>
      <c r="BT267" s="9"/>
      <c r="BU267" s="9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>
        <f t="shared" si="42"/>
        <v>0</v>
      </c>
      <c r="CW267" s="7">
        <f t="shared" si="44"/>
        <v>0</v>
      </c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>
        <f t="shared" si="43"/>
        <v>0</v>
      </c>
      <c r="DQ267" s="7">
        <f t="shared" si="45"/>
        <v>0</v>
      </c>
    </row>
    <row r="268" spans="1:121">
      <c r="A268" s="7" t="s">
        <v>1952</v>
      </c>
      <c r="B268" s="7">
        <v>2017</v>
      </c>
      <c r="C268" s="7" t="s">
        <v>0</v>
      </c>
      <c r="D268" s="7" t="s">
        <v>0</v>
      </c>
      <c r="E268" s="7" t="s">
        <v>1953</v>
      </c>
      <c r="F268" s="7"/>
      <c r="G268" s="7">
        <f t="shared" si="39"/>
        <v>0</v>
      </c>
      <c r="H268" s="9"/>
      <c r="I268" s="7"/>
      <c r="J268" s="7"/>
      <c r="K268" s="7"/>
      <c r="L268" s="9"/>
      <c r="M268" s="7">
        <v>1</v>
      </c>
      <c r="N268" s="7">
        <v>0</v>
      </c>
      <c r="O268" s="7">
        <v>0</v>
      </c>
      <c r="P268" s="7">
        <v>0</v>
      </c>
      <c r="Q268" s="7">
        <v>1</v>
      </c>
      <c r="R268" s="9">
        <v>1</v>
      </c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>
        <f t="shared" si="40"/>
        <v>0</v>
      </c>
      <c r="BD268" s="7"/>
      <c r="BE268" s="9"/>
      <c r="BF268" s="7"/>
      <c r="BG268" s="7"/>
      <c r="BH268" s="7"/>
      <c r="BI268" s="7"/>
      <c r="BJ268" s="9"/>
      <c r="BK268" s="9">
        <f t="shared" si="37"/>
        <v>0</v>
      </c>
      <c r="BL268" s="7">
        <f t="shared" si="41"/>
        <v>1</v>
      </c>
      <c r="BM268" s="7">
        <f t="shared" si="46"/>
        <v>1</v>
      </c>
      <c r="BN268" s="7"/>
      <c r="BO268" s="7"/>
      <c r="BP268" s="7"/>
      <c r="BQ268" s="7"/>
      <c r="BR268" s="9"/>
      <c r="BS268" s="9"/>
      <c r="BT268" s="9"/>
      <c r="BU268" s="9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>
        <f t="shared" si="42"/>
        <v>0</v>
      </c>
      <c r="CW268" s="7">
        <f t="shared" si="44"/>
        <v>0</v>
      </c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>
        <f t="shared" si="43"/>
        <v>0</v>
      </c>
      <c r="DQ268" s="7">
        <f t="shared" si="45"/>
        <v>0</v>
      </c>
    </row>
    <row r="269" spans="1:121">
      <c r="A269" s="7" t="s">
        <v>1954</v>
      </c>
      <c r="B269" s="7">
        <v>2011</v>
      </c>
      <c r="C269" s="7" t="s">
        <v>155</v>
      </c>
      <c r="D269" s="7" t="s">
        <v>158</v>
      </c>
      <c r="E269" s="7" t="s">
        <v>165</v>
      </c>
      <c r="F269" s="7" t="s">
        <v>868</v>
      </c>
      <c r="G269" s="7">
        <f t="shared" si="39"/>
        <v>1</v>
      </c>
      <c r="H269" s="9"/>
      <c r="I269" s="7"/>
      <c r="J269" s="7"/>
      <c r="K269" s="7"/>
      <c r="L269" s="9"/>
      <c r="M269" s="7"/>
      <c r="N269" s="7"/>
      <c r="O269" s="7"/>
      <c r="P269" s="7"/>
      <c r="Q269" s="7">
        <v>0</v>
      </c>
      <c r="R269" s="9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>
        <v>2</v>
      </c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>
        <f t="shared" si="40"/>
        <v>0</v>
      </c>
      <c r="BD269" s="7"/>
      <c r="BE269" s="9"/>
      <c r="BF269" s="7"/>
      <c r="BG269" s="7"/>
      <c r="BH269" s="7">
        <v>3</v>
      </c>
      <c r="BI269" s="7">
        <f>BH269</f>
        <v>3</v>
      </c>
      <c r="BJ269" s="10">
        <v>1</v>
      </c>
      <c r="BK269" s="9">
        <f t="shared" si="37"/>
        <v>1</v>
      </c>
      <c r="BL269" s="7">
        <f t="shared" si="41"/>
        <v>1</v>
      </c>
      <c r="BM269" s="7">
        <f t="shared" si="46"/>
        <v>1</v>
      </c>
      <c r="BN269" s="7"/>
      <c r="BO269" s="7"/>
      <c r="BP269" s="7"/>
      <c r="BQ269" s="7"/>
      <c r="BR269" s="9"/>
      <c r="BS269" s="9"/>
      <c r="BT269" s="9"/>
      <c r="BU269" s="9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>
        <f t="shared" si="42"/>
        <v>0</v>
      </c>
      <c r="CW269" s="7">
        <f t="shared" si="44"/>
        <v>0</v>
      </c>
      <c r="CX269" s="7"/>
      <c r="CY269" s="7">
        <v>1</v>
      </c>
      <c r="CZ269" s="7"/>
      <c r="DA269" s="7"/>
      <c r="DB269" s="7"/>
      <c r="DC269" s="7"/>
      <c r="DD269" s="7"/>
      <c r="DE269" s="7"/>
      <c r="DF269" s="7"/>
      <c r="DG269" s="7"/>
      <c r="DH269" s="7"/>
      <c r="DI269" s="7">
        <v>1</v>
      </c>
      <c r="DJ269" s="7"/>
      <c r="DK269" s="7"/>
      <c r="DL269" s="7"/>
      <c r="DM269" s="7">
        <v>1</v>
      </c>
      <c r="DN269" s="7"/>
      <c r="DO269" s="7"/>
      <c r="DP269" s="7">
        <f t="shared" si="43"/>
        <v>3</v>
      </c>
      <c r="DQ269" s="7">
        <f t="shared" si="45"/>
        <v>1</v>
      </c>
    </row>
    <row r="270" spans="1:121">
      <c r="A270" s="7" t="s">
        <v>1000</v>
      </c>
      <c r="B270" s="7">
        <v>2018</v>
      </c>
      <c r="C270" s="7" t="s">
        <v>232</v>
      </c>
      <c r="D270" s="7" t="s">
        <v>233</v>
      </c>
      <c r="E270" s="7" t="s">
        <v>274</v>
      </c>
      <c r="F270" s="7" t="s">
        <v>999</v>
      </c>
      <c r="G270" s="7">
        <f t="shared" si="39"/>
        <v>2</v>
      </c>
      <c r="H270" s="9">
        <v>1</v>
      </c>
      <c r="I270" s="7"/>
      <c r="J270" s="7"/>
      <c r="K270" s="7">
        <v>1</v>
      </c>
      <c r="L270" s="9">
        <v>1</v>
      </c>
      <c r="M270" s="7"/>
      <c r="N270" s="7"/>
      <c r="O270" s="7"/>
      <c r="P270" s="7"/>
      <c r="Q270" s="7">
        <v>0</v>
      </c>
      <c r="R270" s="9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>
        <f t="shared" si="40"/>
        <v>0</v>
      </c>
      <c r="BD270" s="7"/>
      <c r="BE270" s="9"/>
      <c r="BF270" s="7"/>
      <c r="BG270" s="7"/>
      <c r="BH270" s="7"/>
      <c r="BI270" s="7"/>
      <c r="BJ270" s="9"/>
      <c r="BK270" s="9">
        <f t="shared" si="37"/>
        <v>0</v>
      </c>
      <c r="BL270" s="7">
        <f t="shared" si="41"/>
        <v>1</v>
      </c>
      <c r="BM270" s="7">
        <f t="shared" si="46"/>
        <v>1</v>
      </c>
      <c r="BN270" s="7"/>
      <c r="BO270" s="7"/>
      <c r="BP270" s="7"/>
      <c r="BQ270" s="7"/>
      <c r="BR270" s="9"/>
      <c r="BS270" s="9"/>
      <c r="BT270" s="9"/>
      <c r="BU270" s="9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>
        <f t="shared" si="42"/>
        <v>0</v>
      </c>
      <c r="CW270" s="7">
        <f t="shared" si="44"/>
        <v>0</v>
      </c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>
        <v>1</v>
      </c>
      <c r="DJ270" s="7"/>
      <c r="DK270" s="7"/>
      <c r="DL270" s="7"/>
      <c r="DM270" s="7"/>
      <c r="DN270" s="7"/>
      <c r="DO270" s="7"/>
      <c r="DP270" s="7">
        <f t="shared" si="43"/>
        <v>1</v>
      </c>
      <c r="DQ270" s="7">
        <f t="shared" si="45"/>
        <v>1</v>
      </c>
    </row>
    <row r="271" spans="1:121">
      <c r="A271" s="7" t="s">
        <v>1955</v>
      </c>
      <c r="B271" s="7">
        <v>2015</v>
      </c>
      <c r="C271" s="7" t="s">
        <v>178</v>
      </c>
      <c r="D271" s="7" t="s">
        <v>185</v>
      </c>
      <c r="E271" s="7" t="s">
        <v>213</v>
      </c>
      <c r="F271" s="7"/>
      <c r="G271" s="7">
        <f t="shared" si="39"/>
        <v>0</v>
      </c>
      <c r="H271" s="9"/>
      <c r="I271" s="7"/>
      <c r="J271" s="7"/>
      <c r="K271" s="7"/>
      <c r="L271" s="9"/>
      <c r="M271" s="7">
        <v>2</v>
      </c>
      <c r="N271" s="7"/>
      <c r="O271" s="7"/>
      <c r="P271" s="7"/>
      <c r="Q271" s="7">
        <v>0</v>
      </c>
      <c r="R271" s="9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>
        <f t="shared" si="40"/>
        <v>0</v>
      </c>
      <c r="BD271" s="7"/>
      <c r="BE271" s="9"/>
      <c r="BF271" s="7"/>
      <c r="BG271" s="7"/>
      <c r="BH271" s="7"/>
      <c r="BI271" s="7"/>
      <c r="BJ271" s="9"/>
      <c r="BK271" s="9">
        <f t="shared" si="37"/>
        <v>0</v>
      </c>
      <c r="BL271" s="7">
        <f t="shared" si="41"/>
        <v>0</v>
      </c>
      <c r="BM271" s="7">
        <f t="shared" si="46"/>
        <v>0</v>
      </c>
      <c r="BN271" s="7"/>
      <c r="BO271" s="7"/>
      <c r="BP271" s="7"/>
      <c r="BQ271" s="7"/>
      <c r="BR271" s="9"/>
      <c r="BS271" s="9"/>
      <c r="BT271" s="9"/>
      <c r="BU271" s="9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>
        <f t="shared" si="42"/>
        <v>0</v>
      </c>
      <c r="CW271" s="7">
        <f t="shared" si="44"/>
        <v>0</v>
      </c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>
        <f t="shared" si="43"/>
        <v>0</v>
      </c>
      <c r="DQ271" s="7">
        <f t="shared" si="45"/>
        <v>0</v>
      </c>
    </row>
    <row r="272" spans="1:121">
      <c r="A272" s="7" t="s">
        <v>1956</v>
      </c>
      <c r="B272" s="7"/>
      <c r="C272" s="7"/>
      <c r="D272" s="7"/>
      <c r="E272" s="7"/>
      <c r="F272" s="7"/>
      <c r="G272" s="7">
        <f t="shared" si="39"/>
        <v>1</v>
      </c>
      <c r="H272" s="7">
        <v>1</v>
      </c>
      <c r="I272" s="7"/>
      <c r="J272" s="7"/>
      <c r="K272" s="7">
        <v>1</v>
      </c>
      <c r="L272" s="7">
        <v>1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>
        <f t="shared" si="40"/>
        <v>0</v>
      </c>
      <c r="BD272" s="7"/>
      <c r="BE272" s="7"/>
      <c r="BF272" s="7"/>
      <c r="BG272" s="7"/>
      <c r="BH272" s="7"/>
      <c r="BI272" s="7"/>
      <c r="BJ272" s="7"/>
      <c r="BK272" s="7">
        <f t="shared" si="37"/>
        <v>0</v>
      </c>
      <c r="BL272" s="7">
        <f t="shared" si="41"/>
        <v>1</v>
      </c>
      <c r="BM272" s="7">
        <f t="shared" si="46"/>
        <v>1</v>
      </c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>
        <f t="shared" si="42"/>
        <v>0</v>
      </c>
      <c r="CW272" s="7">
        <f t="shared" si="44"/>
        <v>0</v>
      </c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>
        <f t="shared" si="43"/>
        <v>0</v>
      </c>
      <c r="DQ272" s="7">
        <f t="shared" si="45"/>
        <v>0</v>
      </c>
    </row>
    <row r="273" spans="1:121">
      <c r="A273" s="7" t="s">
        <v>1957</v>
      </c>
      <c r="B273" s="7">
        <v>2015</v>
      </c>
      <c r="C273" s="7" t="s">
        <v>137</v>
      </c>
      <c r="D273" s="7" t="s">
        <v>137</v>
      </c>
      <c r="E273" s="7" t="s">
        <v>141</v>
      </c>
      <c r="F273" s="7" t="s">
        <v>1958</v>
      </c>
      <c r="G273" s="7">
        <f t="shared" si="39"/>
        <v>2</v>
      </c>
      <c r="H273" s="9">
        <v>1</v>
      </c>
      <c r="I273" s="7"/>
      <c r="J273" s="7">
        <v>1</v>
      </c>
      <c r="K273" s="7"/>
      <c r="L273" s="9">
        <v>1</v>
      </c>
      <c r="M273" s="7">
        <v>1</v>
      </c>
      <c r="N273" s="7">
        <v>0</v>
      </c>
      <c r="O273" s="7">
        <v>0</v>
      </c>
      <c r="P273" s="7">
        <v>0</v>
      </c>
      <c r="Q273" s="7">
        <v>1</v>
      </c>
      <c r="R273" s="9">
        <v>1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>
        <f t="shared" si="40"/>
        <v>0</v>
      </c>
      <c r="BD273" s="7"/>
      <c r="BE273" s="9"/>
      <c r="BF273" s="7"/>
      <c r="BG273" s="7"/>
      <c r="BH273" s="7"/>
      <c r="BI273" s="7"/>
      <c r="BJ273" s="9"/>
      <c r="BK273" s="9">
        <f t="shared" si="37"/>
        <v>0</v>
      </c>
      <c r="BL273" s="7">
        <f t="shared" si="41"/>
        <v>2</v>
      </c>
      <c r="BM273" s="7">
        <f t="shared" si="46"/>
        <v>1</v>
      </c>
      <c r="BN273" s="7"/>
      <c r="BO273" s="7"/>
      <c r="BP273" s="7"/>
      <c r="BQ273" s="7"/>
      <c r="BR273" s="9"/>
      <c r="BS273" s="9"/>
      <c r="BT273" s="9"/>
      <c r="BU273" s="9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>
        <f t="shared" si="42"/>
        <v>0</v>
      </c>
      <c r="CW273" s="7">
        <f t="shared" si="44"/>
        <v>0</v>
      </c>
      <c r="CX273" s="7"/>
      <c r="CY273" s="7"/>
      <c r="CZ273" s="7"/>
      <c r="DA273" s="7"/>
      <c r="DB273" s="7"/>
      <c r="DC273" s="7"/>
      <c r="DD273" s="7"/>
      <c r="DE273" s="7"/>
      <c r="DF273" s="7">
        <v>1</v>
      </c>
      <c r="DG273" s="7"/>
      <c r="DH273" s="7"/>
      <c r="DI273" s="7">
        <v>1</v>
      </c>
      <c r="DJ273" s="7"/>
      <c r="DK273" s="7"/>
      <c r="DL273" s="7"/>
      <c r="DM273" s="7"/>
      <c r="DN273" s="7"/>
      <c r="DO273" s="7"/>
      <c r="DP273" s="7">
        <f t="shared" si="43"/>
        <v>2</v>
      </c>
      <c r="DQ273" s="7">
        <f t="shared" si="45"/>
        <v>1</v>
      </c>
    </row>
    <row r="274" spans="1:121">
      <c r="A274" s="7" t="s">
        <v>1959</v>
      </c>
      <c r="B274" s="7">
        <v>2014</v>
      </c>
      <c r="C274" s="7" t="s">
        <v>18</v>
      </c>
      <c r="D274" s="7" t="s">
        <v>18</v>
      </c>
      <c r="E274" s="7" t="s">
        <v>52</v>
      </c>
      <c r="F274" s="7" t="s">
        <v>596</v>
      </c>
      <c r="G274" s="7">
        <f t="shared" si="39"/>
        <v>3</v>
      </c>
      <c r="H274" s="9">
        <v>1</v>
      </c>
      <c r="I274" s="7"/>
      <c r="J274" s="7">
        <v>1</v>
      </c>
      <c r="K274" s="7"/>
      <c r="L274" s="9">
        <v>1</v>
      </c>
      <c r="M274" s="7">
        <v>5</v>
      </c>
      <c r="N274" s="7">
        <v>0</v>
      </c>
      <c r="O274" s="7">
        <v>1</v>
      </c>
      <c r="P274" s="7">
        <v>0</v>
      </c>
      <c r="Q274" s="7">
        <v>6</v>
      </c>
      <c r="R274" s="9">
        <v>1</v>
      </c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>
        <f t="shared" si="40"/>
        <v>0</v>
      </c>
      <c r="BD274" s="7"/>
      <c r="BE274" s="9"/>
      <c r="BF274" s="7"/>
      <c r="BG274" s="7"/>
      <c r="BH274" s="7"/>
      <c r="BI274" s="7"/>
      <c r="BJ274" s="9"/>
      <c r="BK274" s="9">
        <f t="shared" si="37"/>
        <v>0</v>
      </c>
      <c r="BL274" s="7">
        <f t="shared" si="41"/>
        <v>2</v>
      </c>
      <c r="BM274" s="7">
        <f t="shared" si="46"/>
        <v>1</v>
      </c>
      <c r="BN274" s="7"/>
      <c r="BO274" s="7"/>
      <c r="BP274" s="7"/>
      <c r="BQ274" s="7"/>
      <c r="BR274" s="9"/>
      <c r="BS274" s="9"/>
      <c r="BT274" s="9"/>
      <c r="BU274" s="9"/>
      <c r="BV274" s="7"/>
      <c r="BW274" s="7"/>
      <c r="BX274" s="7"/>
      <c r="BY274" s="7">
        <v>6</v>
      </c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>
        <f t="shared" si="42"/>
        <v>6</v>
      </c>
      <c r="CW274" s="7">
        <f t="shared" si="44"/>
        <v>1</v>
      </c>
      <c r="CX274" s="7"/>
      <c r="CY274" s="7"/>
      <c r="CZ274" s="7"/>
      <c r="DA274" s="7"/>
      <c r="DB274" s="7"/>
      <c r="DC274" s="7"/>
      <c r="DD274" s="7"/>
      <c r="DE274" s="7"/>
      <c r="DF274" s="7"/>
      <c r="DG274" s="7">
        <v>1</v>
      </c>
      <c r="DH274" s="7"/>
      <c r="DI274" s="7">
        <v>1</v>
      </c>
      <c r="DJ274" s="7"/>
      <c r="DK274" s="7"/>
      <c r="DL274" s="7"/>
      <c r="DM274" s="7"/>
      <c r="DN274" s="7"/>
      <c r="DO274" s="7"/>
      <c r="DP274" s="7">
        <f t="shared" si="43"/>
        <v>2</v>
      </c>
      <c r="DQ274" s="7">
        <f t="shared" si="45"/>
        <v>1</v>
      </c>
    </row>
    <row r="275" spans="1:121">
      <c r="A275" s="7" t="s">
        <v>988</v>
      </c>
      <c r="B275" s="7">
        <v>1990</v>
      </c>
      <c r="C275" s="7" t="s">
        <v>232</v>
      </c>
      <c r="D275" s="7" t="s">
        <v>235</v>
      </c>
      <c r="E275" s="7" t="s">
        <v>244</v>
      </c>
      <c r="F275" s="7"/>
      <c r="G275" s="7">
        <f t="shared" si="39"/>
        <v>1</v>
      </c>
      <c r="H275" s="9"/>
      <c r="I275" s="7"/>
      <c r="J275" s="7"/>
      <c r="K275" s="7"/>
      <c r="L275" s="9"/>
      <c r="M275" s="7">
        <v>0</v>
      </c>
      <c r="N275" s="7">
        <v>0</v>
      </c>
      <c r="O275" s="7">
        <v>0</v>
      </c>
      <c r="P275" s="7">
        <v>0</v>
      </c>
      <c r="Q275" s="7">
        <v>1</v>
      </c>
      <c r="R275" s="9">
        <v>1</v>
      </c>
      <c r="S275" s="7"/>
      <c r="T275" s="7"/>
      <c r="U275" s="7"/>
      <c r="V275" s="7"/>
      <c r="W275" s="7"/>
      <c r="X275" s="7"/>
      <c r="Y275" s="7">
        <v>1</v>
      </c>
      <c r="Z275" s="7"/>
      <c r="AA275" s="7">
        <v>1</v>
      </c>
      <c r="AB275" s="7"/>
      <c r="AC275" s="7"/>
      <c r="AD275" s="7"/>
      <c r="AE275" s="7"/>
      <c r="AF275" s="7"/>
      <c r="AG275" s="7"/>
      <c r="AH275" s="7"/>
      <c r="AI275" s="7"/>
      <c r="AJ275" s="7"/>
      <c r="AK275" s="7">
        <v>1</v>
      </c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>
        <f t="shared" si="40"/>
        <v>0</v>
      </c>
      <c r="BD275" s="7"/>
      <c r="BE275" s="9"/>
      <c r="BF275" s="7"/>
      <c r="BG275" s="7"/>
      <c r="BH275" s="7">
        <v>3</v>
      </c>
      <c r="BI275" s="7">
        <f>BH275</f>
        <v>3</v>
      </c>
      <c r="BJ275" s="10">
        <v>1</v>
      </c>
      <c r="BK275" s="9">
        <f t="shared" si="37"/>
        <v>1</v>
      </c>
      <c r="BL275" s="7">
        <f t="shared" si="41"/>
        <v>2</v>
      </c>
      <c r="BM275" s="7">
        <f t="shared" si="46"/>
        <v>1</v>
      </c>
      <c r="BN275" s="7"/>
      <c r="BO275" s="7"/>
      <c r="BP275" s="7"/>
      <c r="BQ275" s="7"/>
      <c r="BR275" s="9"/>
      <c r="BS275" s="9"/>
      <c r="BT275" s="9"/>
      <c r="BU275" s="9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>
        <f t="shared" si="42"/>
        <v>0</v>
      </c>
      <c r="CW275" s="7">
        <f t="shared" si="44"/>
        <v>0</v>
      </c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>
        <v>1</v>
      </c>
      <c r="DJ275" s="7"/>
      <c r="DK275" s="7"/>
      <c r="DL275" s="7"/>
      <c r="DM275" s="7"/>
      <c r="DN275" s="7"/>
      <c r="DO275" s="7"/>
      <c r="DP275" s="7">
        <f t="shared" si="43"/>
        <v>1</v>
      </c>
      <c r="DQ275" s="7">
        <f t="shared" si="45"/>
        <v>1</v>
      </c>
    </row>
    <row r="276" spans="1:121">
      <c r="A276" s="7" t="s">
        <v>1960</v>
      </c>
      <c r="B276" s="7">
        <v>2012</v>
      </c>
      <c r="C276" s="7" t="s">
        <v>13</v>
      </c>
      <c r="D276" s="7" t="s">
        <v>13</v>
      </c>
      <c r="E276" s="7" t="s">
        <v>1961</v>
      </c>
      <c r="F276" s="7"/>
      <c r="G276" s="7">
        <f t="shared" si="39"/>
        <v>2</v>
      </c>
      <c r="H276" s="9">
        <v>1</v>
      </c>
      <c r="I276" s="7"/>
      <c r="J276" s="7"/>
      <c r="K276" s="7">
        <v>1</v>
      </c>
      <c r="L276" s="9">
        <v>1</v>
      </c>
      <c r="M276" s="7">
        <v>0</v>
      </c>
      <c r="N276" s="7">
        <v>0</v>
      </c>
      <c r="O276" s="7">
        <v>8</v>
      </c>
      <c r="P276" s="7">
        <v>0</v>
      </c>
      <c r="Q276" s="7">
        <v>10</v>
      </c>
      <c r="R276" s="9">
        <v>1</v>
      </c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>
        <v>1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f t="shared" si="40"/>
        <v>1</v>
      </c>
      <c r="BD276" s="7" t="s">
        <v>439</v>
      </c>
      <c r="BE276" s="9">
        <v>1</v>
      </c>
      <c r="BF276" s="7"/>
      <c r="BG276" s="7"/>
      <c r="BH276" s="7"/>
      <c r="BI276" s="7"/>
      <c r="BJ276" s="9"/>
      <c r="BK276" s="9">
        <f t="shared" si="37"/>
        <v>1</v>
      </c>
      <c r="BL276" s="7">
        <f t="shared" si="41"/>
        <v>3</v>
      </c>
      <c r="BM276" s="7">
        <f t="shared" si="46"/>
        <v>1</v>
      </c>
      <c r="BN276" s="7"/>
      <c r="BO276" s="7"/>
      <c r="BP276" s="7"/>
      <c r="BQ276" s="7"/>
      <c r="BR276" s="9"/>
      <c r="BS276" s="9"/>
      <c r="BT276" s="9"/>
      <c r="BU276" s="9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>
        <f t="shared" si="42"/>
        <v>0</v>
      </c>
      <c r="CW276" s="7">
        <f t="shared" si="44"/>
        <v>0</v>
      </c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>
        <v>1</v>
      </c>
      <c r="DJ276" s="7"/>
      <c r="DK276" s="7"/>
      <c r="DL276" s="7"/>
      <c r="DM276" s="7"/>
      <c r="DN276" s="7"/>
      <c r="DO276" s="7"/>
      <c r="DP276" s="7">
        <f t="shared" si="43"/>
        <v>1</v>
      </c>
      <c r="DQ276" s="7">
        <f t="shared" si="45"/>
        <v>1</v>
      </c>
    </row>
    <row r="277" spans="1:121">
      <c r="A277" s="7" t="s">
        <v>1207</v>
      </c>
      <c r="B277" s="7">
        <v>2015</v>
      </c>
      <c r="C277" s="7" t="s">
        <v>353</v>
      </c>
      <c r="D277" s="7" t="s">
        <v>359</v>
      </c>
      <c r="E277" s="7" t="s">
        <v>394</v>
      </c>
      <c r="F277" s="7"/>
      <c r="G277" s="7">
        <f t="shared" si="39"/>
        <v>2</v>
      </c>
      <c r="H277" s="9">
        <v>1</v>
      </c>
      <c r="I277" s="7">
        <v>1</v>
      </c>
      <c r="J277" s="7"/>
      <c r="K277" s="7"/>
      <c r="L277" s="9"/>
      <c r="M277" s="7">
        <v>1</v>
      </c>
      <c r="N277" s="7"/>
      <c r="O277" s="7">
        <v>1</v>
      </c>
      <c r="P277" s="7"/>
      <c r="Q277" s="7">
        <v>0</v>
      </c>
      <c r="R277" s="9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>
        <f t="shared" si="40"/>
        <v>0</v>
      </c>
      <c r="BD277" s="7"/>
      <c r="BE277" s="9"/>
      <c r="BF277" s="7"/>
      <c r="BG277" s="7"/>
      <c r="BH277" s="7"/>
      <c r="BI277" s="7"/>
      <c r="BJ277" s="9"/>
      <c r="BK277" s="9">
        <f t="shared" si="37"/>
        <v>0</v>
      </c>
      <c r="BL277" s="7">
        <f t="shared" si="41"/>
        <v>1</v>
      </c>
      <c r="BM277" s="7">
        <f t="shared" si="46"/>
        <v>1</v>
      </c>
      <c r="BN277" s="7"/>
      <c r="BO277" s="7"/>
      <c r="BP277" s="7"/>
      <c r="BQ277" s="7"/>
      <c r="BR277" s="9"/>
      <c r="BS277" s="9"/>
      <c r="BT277" s="9"/>
      <c r="BU277" s="9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>
        <f t="shared" si="42"/>
        <v>0</v>
      </c>
      <c r="CW277" s="7">
        <f t="shared" si="44"/>
        <v>0</v>
      </c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>
        <v>1</v>
      </c>
      <c r="DJ277" s="7">
        <v>1</v>
      </c>
      <c r="DK277" s="7"/>
      <c r="DL277" s="7"/>
      <c r="DM277" s="7"/>
      <c r="DN277" s="7"/>
      <c r="DO277" s="7"/>
      <c r="DP277" s="7">
        <f t="shared" si="43"/>
        <v>2</v>
      </c>
      <c r="DQ277" s="7">
        <f t="shared" si="45"/>
        <v>1</v>
      </c>
    </row>
    <row r="278" spans="1:121">
      <c r="A278" s="7" t="s">
        <v>1298</v>
      </c>
      <c r="B278" s="7">
        <v>2016</v>
      </c>
      <c r="C278" s="7" t="s">
        <v>307</v>
      </c>
      <c r="D278" s="7" t="s">
        <v>312</v>
      </c>
      <c r="E278" s="7" t="s">
        <v>318</v>
      </c>
      <c r="F278" s="7"/>
      <c r="G278" s="7">
        <f t="shared" si="39"/>
        <v>1</v>
      </c>
      <c r="H278" s="9">
        <v>1</v>
      </c>
      <c r="I278" s="7"/>
      <c r="J278" s="7"/>
      <c r="K278" s="7"/>
      <c r="L278" s="9"/>
      <c r="M278" s="7"/>
      <c r="N278" s="7"/>
      <c r="O278" s="7"/>
      <c r="P278" s="7"/>
      <c r="Q278" s="7">
        <v>0</v>
      </c>
      <c r="R278" s="9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>
        <f t="shared" si="40"/>
        <v>0</v>
      </c>
      <c r="BD278" s="7"/>
      <c r="BE278" s="9"/>
      <c r="BF278" s="7"/>
      <c r="BG278" s="7"/>
      <c r="BH278" s="7"/>
      <c r="BI278" s="7"/>
      <c r="BJ278" s="9"/>
      <c r="BK278" s="9">
        <f t="shared" si="37"/>
        <v>0</v>
      </c>
      <c r="BL278" s="7">
        <f t="shared" si="41"/>
        <v>1</v>
      </c>
      <c r="BM278" s="7">
        <f t="shared" si="46"/>
        <v>1</v>
      </c>
      <c r="BN278" s="7"/>
      <c r="BO278" s="7"/>
      <c r="BP278" s="7"/>
      <c r="BQ278" s="7"/>
      <c r="BR278" s="9"/>
      <c r="BS278" s="9"/>
      <c r="BT278" s="9"/>
      <c r="BU278" s="9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>
        <f t="shared" si="42"/>
        <v>0</v>
      </c>
      <c r="CW278" s="7">
        <f t="shared" si="44"/>
        <v>0</v>
      </c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>
        <f t="shared" si="43"/>
        <v>0</v>
      </c>
      <c r="DQ278" s="7">
        <f t="shared" si="45"/>
        <v>0</v>
      </c>
    </row>
    <row r="279" spans="1:121">
      <c r="A279" s="7" t="s">
        <v>568</v>
      </c>
      <c r="B279" s="7">
        <v>2017</v>
      </c>
      <c r="C279" s="7" t="s">
        <v>13</v>
      </c>
      <c r="D279" s="7" t="s">
        <v>13</v>
      </c>
      <c r="E279" s="7" t="s">
        <v>17</v>
      </c>
      <c r="F279" s="7"/>
      <c r="G279" s="7">
        <f t="shared" si="39"/>
        <v>2</v>
      </c>
      <c r="H279" s="9">
        <v>1</v>
      </c>
      <c r="I279" s="7"/>
      <c r="J279" s="7"/>
      <c r="K279" s="7">
        <v>1</v>
      </c>
      <c r="L279" s="9">
        <v>1</v>
      </c>
      <c r="M279" s="7"/>
      <c r="N279" s="7"/>
      <c r="O279" s="7"/>
      <c r="P279" s="7"/>
      <c r="Q279" s="7">
        <v>0</v>
      </c>
      <c r="R279" s="9"/>
      <c r="S279" s="7"/>
      <c r="T279" s="7">
        <v>1</v>
      </c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>
        <v>1</v>
      </c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>
        <f t="shared" si="40"/>
        <v>0</v>
      </c>
      <c r="BD279" s="7"/>
      <c r="BE279" s="9"/>
      <c r="BF279" s="7"/>
      <c r="BG279" s="7"/>
      <c r="BH279" s="7">
        <v>2</v>
      </c>
      <c r="BI279" s="7">
        <f>BH279</f>
        <v>2</v>
      </c>
      <c r="BJ279" s="10">
        <v>1</v>
      </c>
      <c r="BK279" s="9">
        <f t="shared" si="37"/>
        <v>1</v>
      </c>
      <c r="BL279" s="7">
        <f t="shared" si="41"/>
        <v>2</v>
      </c>
      <c r="BM279" s="7">
        <f t="shared" si="46"/>
        <v>1</v>
      </c>
      <c r="BN279" s="7"/>
      <c r="BO279" s="7"/>
      <c r="BP279" s="7"/>
      <c r="BQ279" s="7"/>
      <c r="BR279" s="9"/>
      <c r="BS279" s="9"/>
      <c r="BT279" s="9"/>
      <c r="BU279" s="9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>
        <f t="shared" si="42"/>
        <v>0</v>
      </c>
      <c r="CW279" s="7">
        <f t="shared" si="44"/>
        <v>0</v>
      </c>
      <c r="CX279" s="7"/>
      <c r="CY279" s="7"/>
      <c r="CZ279" s="7"/>
      <c r="DA279" s="7"/>
      <c r="DB279" s="7"/>
      <c r="DC279" s="7"/>
      <c r="DD279" s="7">
        <v>1</v>
      </c>
      <c r="DE279" s="7"/>
      <c r="DF279" s="7"/>
      <c r="DG279" s="7"/>
      <c r="DH279" s="7"/>
      <c r="DI279" s="7">
        <v>1</v>
      </c>
      <c r="DJ279" s="7"/>
      <c r="DK279" s="7"/>
      <c r="DL279" s="7"/>
      <c r="DM279" s="7"/>
      <c r="DN279" s="7"/>
      <c r="DO279" s="7"/>
      <c r="DP279" s="7">
        <f t="shared" si="43"/>
        <v>2</v>
      </c>
      <c r="DQ279" s="7">
        <f t="shared" si="45"/>
        <v>1</v>
      </c>
    </row>
    <row r="280" spans="1:121">
      <c r="A280" s="7" t="s">
        <v>1232</v>
      </c>
      <c r="B280" s="7">
        <v>2017</v>
      </c>
      <c r="C280" s="7" t="s">
        <v>353</v>
      </c>
      <c r="D280" s="7" t="s">
        <v>359</v>
      </c>
      <c r="E280" s="7" t="s">
        <v>396</v>
      </c>
      <c r="F280" s="7"/>
      <c r="G280" s="7">
        <f t="shared" si="39"/>
        <v>3</v>
      </c>
      <c r="H280" s="9">
        <v>1</v>
      </c>
      <c r="I280" s="7">
        <v>1</v>
      </c>
      <c r="J280" s="7"/>
      <c r="K280" s="7"/>
      <c r="L280" s="9"/>
      <c r="M280" s="7"/>
      <c r="N280" s="7"/>
      <c r="O280" s="7"/>
      <c r="P280" s="7"/>
      <c r="Q280" s="7">
        <v>0</v>
      </c>
      <c r="R280" s="9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1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f t="shared" si="40"/>
        <v>1</v>
      </c>
      <c r="BD280" s="7" t="s">
        <v>474</v>
      </c>
      <c r="BE280" s="9">
        <v>1</v>
      </c>
      <c r="BF280" s="7">
        <v>1</v>
      </c>
      <c r="BG280" s="7">
        <v>0</v>
      </c>
      <c r="BH280" s="7"/>
      <c r="BI280" s="7">
        <f>SUM(S280:AK280)</f>
        <v>0</v>
      </c>
      <c r="BJ280" s="9"/>
      <c r="BK280" s="9">
        <f t="shared" si="37"/>
        <v>1</v>
      </c>
      <c r="BL280" s="7">
        <f t="shared" si="41"/>
        <v>2</v>
      </c>
      <c r="BM280" s="7">
        <f t="shared" si="46"/>
        <v>1</v>
      </c>
      <c r="BN280" s="7"/>
      <c r="BO280" s="7"/>
      <c r="BP280" s="7"/>
      <c r="BQ280" s="7"/>
      <c r="BR280" s="9"/>
      <c r="BS280" s="9"/>
      <c r="BT280" s="9"/>
      <c r="BU280" s="9"/>
      <c r="BV280" s="7"/>
      <c r="BW280" s="7"/>
      <c r="BX280" s="7">
        <v>1</v>
      </c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>
        <f t="shared" si="42"/>
        <v>1</v>
      </c>
      <c r="CW280" s="7">
        <f t="shared" si="44"/>
        <v>1</v>
      </c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>
        <v>1</v>
      </c>
      <c r="DI280" s="7"/>
      <c r="DJ280" s="7"/>
      <c r="DK280" s="7"/>
      <c r="DL280" s="7"/>
      <c r="DM280" s="7"/>
      <c r="DN280" s="7"/>
      <c r="DO280" s="7"/>
      <c r="DP280" s="7">
        <f t="shared" si="43"/>
        <v>1</v>
      </c>
      <c r="DQ280" s="7">
        <f t="shared" si="45"/>
        <v>1</v>
      </c>
    </row>
    <row r="281" spans="1:121">
      <c r="A281" s="7" t="s">
        <v>588</v>
      </c>
      <c r="B281" s="7">
        <v>2014</v>
      </c>
      <c r="C281" s="7" t="s">
        <v>18</v>
      </c>
      <c r="D281" s="7" t="s">
        <v>18</v>
      </c>
      <c r="E281" s="7" t="s">
        <v>41</v>
      </c>
      <c r="F281" s="7" t="s">
        <v>41</v>
      </c>
      <c r="G281" s="7">
        <f t="shared" si="39"/>
        <v>3</v>
      </c>
      <c r="H281" s="9">
        <v>1</v>
      </c>
      <c r="I281" s="7"/>
      <c r="J281" s="7">
        <v>1</v>
      </c>
      <c r="K281" s="7"/>
      <c r="L281" s="9">
        <v>1</v>
      </c>
      <c r="M281" s="7">
        <v>2</v>
      </c>
      <c r="N281" s="7">
        <v>0</v>
      </c>
      <c r="O281" s="7">
        <v>0</v>
      </c>
      <c r="P281" s="7">
        <v>0</v>
      </c>
      <c r="Q281" s="7">
        <v>2</v>
      </c>
      <c r="R281" s="9">
        <v>1</v>
      </c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>
        <f t="shared" si="40"/>
        <v>0</v>
      </c>
      <c r="BD281" s="7"/>
      <c r="BE281" s="9"/>
      <c r="BF281" s="7"/>
      <c r="BG281" s="7"/>
      <c r="BH281" s="7"/>
      <c r="BI281" s="7"/>
      <c r="BJ281" s="9"/>
      <c r="BK281" s="9">
        <f t="shared" si="37"/>
        <v>0</v>
      </c>
      <c r="BL281" s="7">
        <f t="shared" si="41"/>
        <v>2</v>
      </c>
      <c r="BM281" s="7">
        <f t="shared" si="46"/>
        <v>1</v>
      </c>
      <c r="BN281" s="7"/>
      <c r="BO281" s="7"/>
      <c r="BP281" s="7"/>
      <c r="BQ281" s="7"/>
      <c r="BR281" s="9"/>
      <c r="BS281" s="9"/>
      <c r="BT281" s="9"/>
      <c r="BU281" s="9"/>
      <c r="BV281" s="7"/>
      <c r="BW281" s="7"/>
      <c r="BX281" s="7"/>
      <c r="BY281" s="7">
        <v>2</v>
      </c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>
        <f t="shared" si="42"/>
        <v>2</v>
      </c>
      <c r="CW281" s="7">
        <f t="shared" si="44"/>
        <v>1</v>
      </c>
      <c r="CX281" s="7"/>
      <c r="CY281" s="7"/>
      <c r="CZ281" s="7"/>
      <c r="DA281" s="7"/>
      <c r="DB281" s="7"/>
      <c r="DC281" s="7"/>
      <c r="DD281" s="7"/>
      <c r="DE281" s="7"/>
      <c r="DF281" s="7"/>
      <c r="DG281" s="7">
        <v>1</v>
      </c>
      <c r="DH281" s="7"/>
      <c r="DI281" s="7">
        <v>1</v>
      </c>
      <c r="DJ281" s="7"/>
      <c r="DK281" s="7"/>
      <c r="DL281" s="7"/>
      <c r="DM281" s="7"/>
      <c r="DN281" s="7"/>
      <c r="DO281" s="7"/>
      <c r="DP281" s="7">
        <f t="shared" si="43"/>
        <v>2</v>
      </c>
      <c r="DQ281" s="7">
        <f t="shared" si="45"/>
        <v>1</v>
      </c>
    </row>
    <row r="282" spans="1:121">
      <c r="A282" s="7" t="s">
        <v>1258</v>
      </c>
      <c r="B282" s="7">
        <v>1991</v>
      </c>
      <c r="C282" s="7" t="s">
        <v>353</v>
      </c>
      <c r="D282" s="7" t="s">
        <v>356</v>
      </c>
      <c r="E282" s="7" t="s">
        <v>385</v>
      </c>
      <c r="F282" s="7"/>
      <c r="G282" s="7">
        <f t="shared" si="39"/>
        <v>2</v>
      </c>
      <c r="H282" s="9">
        <v>1</v>
      </c>
      <c r="I282" s="7"/>
      <c r="J282" s="7"/>
      <c r="K282" s="7"/>
      <c r="L282" s="9"/>
      <c r="M282" s="7"/>
      <c r="N282" s="7"/>
      <c r="O282" s="7"/>
      <c r="P282" s="7"/>
      <c r="Q282" s="7">
        <v>0</v>
      </c>
      <c r="R282" s="9"/>
      <c r="S282" s="7"/>
      <c r="T282" s="7"/>
      <c r="U282" s="7">
        <v>1</v>
      </c>
      <c r="V282" s="7">
        <v>1</v>
      </c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>
        <v>3</v>
      </c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>
        <f t="shared" si="40"/>
        <v>0</v>
      </c>
      <c r="BD282" s="7"/>
      <c r="BE282" s="9"/>
      <c r="BF282" s="7"/>
      <c r="BG282" s="7"/>
      <c r="BH282" s="7">
        <v>5</v>
      </c>
      <c r="BI282" s="7">
        <f>BH282</f>
        <v>5</v>
      </c>
      <c r="BJ282" s="10">
        <v>1</v>
      </c>
      <c r="BK282" s="9">
        <f t="shared" si="37"/>
        <v>1</v>
      </c>
      <c r="BL282" s="7">
        <f t="shared" si="41"/>
        <v>2</v>
      </c>
      <c r="BM282" s="7">
        <f t="shared" si="46"/>
        <v>1</v>
      </c>
      <c r="BN282" s="7"/>
      <c r="BO282" s="7"/>
      <c r="BP282" s="7"/>
      <c r="BQ282" s="7"/>
      <c r="BR282" s="9"/>
      <c r="BS282" s="9"/>
      <c r="BT282" s="9"/>
      <c r="BU282" s="9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>
        <f t="shared" si="42"/>
        <v>0</v>
      </c>
      <c r="CW282" s="7">
        <f t="shared" si="44"/>
        <v>0</v>
      </c>
      <c r="CX282" s="7"/>
      <c r="CY282" s="7"/>
      <c r="CZ282" s="7"/>
      <c r="DA282" s="7"/>
      <c r="DB282" s="7"/>
      <c r="DC282" s="7">
        <v>1</v>
      </c>
      <c r="DD282" s="7"/>
      <c r="DE282" s="7"/>
      <c r="DF282" s="7"/>
      <c r="DG282" s="7"/>
      <c r="DH282" s="7"/>
      <c r="DI282" s="7">
        <v>1</v>
      </c>
      <c r="DJ282" s="7">
        <v>1</v>
      </c>
      <c r="DK282" s="7"/>
      <c r="DL282" s="7"/>
      <c r="DM282" s="7"/>
      <c r="DN282" s="7"/>
      <c r="DO282" s="7"/>
      <c r="DP282" s="7">
        <f t="shared" si="43"/>
        <v>3</v>
      </c>
      <c r="DQ282" s="7">
        <f t="shared" si="45"/>
        <v>1</v>
      </c>
    </row>
    <row r="283" spans="1:121">
      <c r="A283" s="7" t="s">
        <v>1202</v>
      </c>
      <c r="B283" s="7">
        <v>2019</v>
      </c>
      <c r="C283" s="7" t="s">
        <v>353</v>
      </c>
      <c r="D283" s="7" t="s">
        <v>359</v>
      </c>
      <c r="E283" s="7" t="s">
        <v>396</v>
      </c>
      <c r="F283" s="7" t="s">
        <v>398</v>
      </c>
      <c r="G283" s="7">
        <f t="shared" si="39"/>
        <v>2</v>
      </c>
      <c r="H283" s="9">
        <v>1</v>
      </c>
      <c r="I283" s="7"/>
      <c r="J283" s="7"/>
      <c r="K283" s="7"/>
      <c r="L283" s="9"/>
      <c r="M283" s="7"/>
      <c r="N283" s="7"/>
      <c r="O283" s="7"/>
      <c r="P283" s="7"/>
      <c r="Q283" s="7">
        <v>0</v>
      </c>
      <c r="R283" s="9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>
        <f t="shared" si="40"/>
        <v>0</v>
      </c>
      <c r="BD283" s="7"/>
      <c r="BE283" s="9"/>
      <c r="BF283" s="7"/>
      <c r="BG283" s="7"/>
      <c r="BH283" s="7"/>
      <c r="BI283" s="7"/>
      <c r="BJ283" s="9"/>
      <c r="BK283" s="9">
        <f t="shared" si="37"/>
        <v>0</v>
      </c>
      <c r="BL283" s="7">
        <f t="shared" si="41"/>
        <v>1</v>
      </c>
      <c r="BM283" s="7">
        <f t="shared" si="46"/>
        <v>1</v>
      </c>
      <c r="BN283" s="7"/>
      <c r="BO283" s="7"/>
      <c r="BP283" s="7"/>
      <c r="BQ283" s="7"/>
      <c r="BR283" s="9"/>
      <c r="BS283" s="9"/>
      <c r="BT283" s="9"/>
      <c r="BU283" s="9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>
        <f t="shared" si="42"/>
        <v>0</v>
      </c>
      <c r="CW283" s="7">
        <f t="shared" si="44"/>
        <v>0</v>
      </c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>
        <v>1</v>
      </c>
      <c r="DJ283" s="7">
        <v>1</v>
      </c>
      <c r="DK283" s="7"/>
      <c r="DL283" s="7"/>
      <c r="DM283" s="7"/>
      <c r="DN283" s="7"/>
      <c r="DO283" s="7">
        <v>1</v>
      </c>
      <c r="DP283" s="7">
        <f t="shared" si="43"/>
        <v>3</v>
      </c>
      <c r="DQ283" s="7">
        <f t="shared" si="45"/>
        <v>1</v>
      </c>
    </row>
    <row r="284" spans="1:121">
      <c r="A284" s="7" t="s">
        <v>1118</v>
      </c>
      <c r="B284" s="7">
        <v>2012</v>
      </c>
      <c r="C284" s="7" t="s">
        <v>275</v>
      </c>
      <c r="D284" s="7" t="s">
        <v>279</v>
      </c>
      <c r="E284" s="7" t="s">
        <v>282</v>
      </c>
      <c r="F284" s="7"/>
      <c r="G284" s="7">
        <f t="shared" si="39"/>
        <v>1</v>
      </c>
      <c r="H284" s="9">
        <v>1</v>
      </c>
      <c r="I284" s="7"/>
      <c r="J284" s="7"/>
      <c r="K284" s="7"/>
      <c r="L284" s="9"/>
      <c r="M284" s="7">
        <v>2</v>
      </c>
      <c r="N284" s="7">
        <v>0</v>
      </c>
      <c r="O284" s="7">
        <v>0</v>
      </c>
      <c r="P284" s="7">
        <v>0</v>
      </c>
      <c r="Q284" s="7">
        <v>2</v>
      </c>
      <c r="R284" s="9">
        <v>1</v>
      </c>
      <c r="S284" s="7"/>
      <c r="T284" s="7"/>
      <c r="U284" s="7"/>
      <c r="V284" s="7"/>
      <c r="W284" s="7"/>
      <c r="X284" s="7"/>
      <c r="Y284" s="7"/>
      <c r="Z284" s="7"/>
      <c r="AA284" s="7"/>
      <c r="AB284" s="7">
        <v>1</v>
      </c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>
        <f t="shared" si="40"/>
        <v>0</v>
      </c>
      <c r="BD284" s="7"/>
      <c r="BE284" s="9"/>
      <c r="BF284" s="7"/>
      <c r="BG284" s="7"/>
      <c r="BH284" s="7">
        <v>1</v>
      </c>
      <c r="BI284" s="7">
        <f>BH284</f>
        <v>1</v>
      </c>
      <c r="BJ284" s="10">
        <v>1</v>
      </c>
      <c r="BK284" s="9">
        <f t="shared" si="37"/>
        <v>1</v>
      </c>
      <c r="BL284" s="7">
        <f t="shared" si="41"/>
        <v>3</v>
      </c>
      <c r="BM284" s="7">
        <f t="shared" si="46"/>
        <v>1</v>
      </c>
      <c r="BN284" s="7"/>
      <c r="BO284" s="7"/>
      <c r="BP284" s="7"/>
      <c r="BQ284" s="7"/>
      <c r="BR284" s="9"/>
      <c r="BS284" s="9"/>
      <c r="BT284" s="9"/>
      <c r="BU284" s="9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>
        <f t="shared" si="42"/>
        <v>0</v>
      </c>
      <c r="CW284" s="7">
        <f t="shared" si="44"/>
        <v>0</v>
      </c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>
        <f t="shared" si="43"/>
        <v>0</v>
      </c>
      <c r="DQ284" s="7">
        <f t="shared" si="45"/>
        <v>0</v>
      </c>
    </row>
    <row r="285" spans="1:121">
      <c r="A285" s="7" t="s">
        <v>1962</v>
      </c>
      <c r="B285" s="7">
        <v>2016</v>
      </c>
      <c r="C285" s="7" t="s">
        <v>18</v>
      </c>
      <c r="D285" s="7" t="s">
        <v>18</v>
      </c>
      <c r="E285" s="7" t="s">
        <v>28</v>
      </c>
      <c r="F285" s="7" t="s">
        <v>612</v>
      </c>
      <c r="G285" s="7">
        <f t="shared" si="39"/>
        <v>3</v>
      </c>
      <c r="H285" s="9">
        <v>1</v>
      </c>
      <c r="I285" s="7"/>
      <c r="J285" s="7">
        <v>1</v>
      </c>
      <c r="K285" s="7"/>
      <c r="L285" s="9">
        <v>1</v>
      </c>
      <c r="M285" s="7">
        <v>1</v>
      </c>
      <c r="N285" s="7"/>
      <c r="O285" s="7"/>
      <c r="P285" s="7"/>
      <c r="Q285" s="7">
        <v>0</v>
      </c>
      <c r="R285" s="9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>
        <f t="shared" si="40"/>
        <v>0</v>
      </c>
      <c r="BD285" s="7"/>
      <c r="BE285" s="9"/>
      <c r="BF285" s="7"/>
      <c r="BG285" s="7"/>
      <c r="BH285" s="7"/>
      <c r="BI285" s="7"/>
      <c r="BJ285" s="9"/>
      <c r="BK285" s="9">
        <f t="shared" si="37"/>
        <v>0</v>
      </c>
      <c r="BL285" s="7">
        <f t="shared" si="41"/>
        <v>1</v>
      </c>
      <c r="BM285" s="7">
        <f t="shared" si="46"/>
        <v>1</v>
      </c>
      <c r="BN285" s="7"/>
      <c r="BO285" s="7"/>
      <c r="BP285" s="7"/>
      <c r="BQ285" s="7"/>
      <c r="BR285" s="9"/>
      <c r="BS285" s="9"/>
      <c r="BT285" s="9"/>
      <c r="BU285" s="9"/>
      <c r="BV285" s="7"/>
      <c r="BW285" s="7"/>
      <c r="BX285" s="7"/>
      <c r="BY285" s="7">
        <v>1</v>
      </c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>
        <f t="shared" si="42"/>
        <v>1</v>
      </c>
      <c r="CW285" s="7">
        <f t="shared" si="44"/>
        <v>1</v>
      </c>
      <c r="CX285" s="7"/>
      <c r="CY285" s="7"/>
      <c r="CZ285" s="7"/>
      <c r="DA285" s="7"/>
      <c r="DB285" s="7"/>
      <c r="DC285" s="7"/>
      <c r="DD285" s="7"/>
      <c r="DE285" s="7"/>
      <c r="DF285" s="7"/>
      <c r="DG285" s="7">
        <v>1</v>
      </c>
      <c r="DH285" s="7"/>
      <c r="DI285" s="7">
        <v>1</v>
      </c>
      <c r="DJ285" s="7"/>
      <c r="DK285" s="7"/>
      <c r="DL285" s="7"/>
      <c r="DM285" s="7"/>
      <c r="DN285" s="7"/>
      <c r="DO285" s="7"/>
      <c r="DP285" s="7">
        <f t="shared" si="43"/>
        <v>2</v>
      </c>
      <c r="DQ285" s="7">
        <f t="shared" si="45"/>
        <v>1</v>
      </c>
    </row>
    <row r="286" spans="1:121">
      <c r="A286" s="7" t="s">
        <v>582</v>
      </c>
      <c r="B286" s="7">
        <v>2019</v>
      </c>
      <c r="C286" s="7" t="s">
        <v>18</v>
      </c>
      <c r="D286" s="7" t="s">
        <v>18</v>
      </c>
      <c r="E286" s="7" t="s">
        <v>49</v>
      </c>
      <c r="F286" s="7" t="s">
        <v>50</v>
      </c>
      <c r="G286" s="7">
        <f t="shared" si="39"/>
        <v>3</v>
      </c>
      <c r="H286" s="9">
        <v>1</v>
      </c>
      <c r="I286" s="7"/>
      <c r="J286" s="7">
        <v>1</v>
      </c>
      <c r="K286" s="7"/>
      <c r="L286" s="9">
        <v>1</v>
      </c>
      <c r="M286" s="7">
        <v>1</v>
      </c>
      <c r="N286" s="7">
        <v>0</v>
      </c>
      <c r="O286" s="7">
        <v>0</v>
      </c>
      <c r="P286" s="7">
        <v>0</v>
      </c>
      <c r="Q286" s="7">
        <v>1</v>
      </c>
      <c r="R286" s="9">
        <v>1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>
        <f t="shared" si="40"/>
        <v>0</v>
      </c>
      <c r="BD286" s="7"/>
      <c r="BE286" s="9"/>
      <c r="BF286" s="7"/>
      <c r="BG286" s="7"/>
      <c r="BH286" s="7"/>
      <c r="BI286" s="7"/>
      <c r="BJ286" s="9"/>
      <c r="BK286" s="9">
        <f t="shared" si="37"/>
        <v>0</v>
      </c>
      <c r="BL286" s="7">
        <f t="shared" si="41"/>
        <v>2</v>
      </c>
      <c r="BM286" s="7">
        <f t="shared" si="46"/>
        <v>1</v>
      </c>
      <c r="BN286" s="7"/>
      <c r="BO286" s="7"/>
      <c r="BP286" s="7"/>
      <c r="BQ286" s="7"/>
      <c r="BR286" s="9"/>
      <c r="BS286" s="9"/>
      <c r="BT286" s="9"/>
      <c r="BU286" s="9"/>
      <c r="BV286" s="7"/>
      <c r="BW286" s="7"/>
      <c r="BX286" s="7"/>
      <c r="BY286" s="7">
        <v>1</v>
      </c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>
        <f t="shared" si="42"/>
        <v>1</v>
      </c>
      <c r="CW286" s="7">
        <f t="shared" si="44"/>
        <v>1</v>
      </c>
      <c r="CX286" s="7"/>
      <c r="CY286" s="7"/>
      <c r="CZ286" s="7"/>
      <c r="DA286" s="7"/>
      <c r="DB286" s="7"/>
      <c r="DC286" s="7"/>
      <c r="DD286" s="7"/>
      <c r="DE286" s="7"/>
      <c r="DF286" s="7"/>
      <c r="DG286" s="7">
        <v>1</v>
      </c>
      <c r="DH286" s="7"/>
      <c r="DI286" s="7">
        <v>1</v>
      </c>
      <c r="DJ286" s="7"/>
      <c r="DK286" s="7"/>
      <c r="DL286" s="7"/>
      <c r="DM286" s="7"/>
      <c r="DN286" s="7"/>
      <c r="DO286" s="7"/>
      <c r="DP286" s="7">
        <f t="shared" si="43"/>
        <v>2</v>
      </c>
      <c r="DQ286" s="7">
        <f t="shared" si="45"/>
        <v>1</v>
      </c>
    </row>
    <row r="287" spans="1:121">
      <c r="A287" s="7" t="s">
        <v>659</v>
      </c>
      <c r="B287" s="7">
        <v>2013</v>
      </c>
      <c r="C287" s="7" t="s">
        <v>18</v>
      </c>
      <c r="D287" s="7" t="s">
        <v>18</v>
      </c>
      <c r="E287" s="7" t="s">
        <v>23</v>
      </c>
      <c r="F287" s="7" t="s">
        <v>658</v>
      </c>
      <c r="G287" s="7">
        <f t="shared" si="39"/>
        <v>3</v>
      </c>
      <c r="H287" s="9">
        <v>1</v>
      </c>
      <c r="I287" s="7"/>
      <c r="J287" s="7">
        <v>1</v>
      </c>
      <c r="K287" s="7"/>
      <c r="L287" s="9">
        <v>1</v>
      </c>
      <c r="M287" s="7">
        <v>3</v>
      </c>
      <c r="N287" s="7">
        <v>0</v>
      </c>
      <c r="O287" s="7">
        <v>0</v>
      </c>
      <c r="P287" s="7">
        <v>0</v>
      </c>
      <c r="Q287" s="7">
        <v>3</v>
      </c>
      <c r="R287" s="9">
        <v>1</v>
      </c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>
        <f t="shared" si="40"/>
        <v>0</v>
      </c>
      <c r="BD287" s="7"/>
      <c r="BE287" s="9"/>
      <c r="BF287" s="7"/>
      <c r="BG287" s="7"/>
      <c r="BH287" s="7"/>
      <c r="BI287" s="7"/>
      <c r="BJ287" s="9"/>
      <c r="BK287" s="9">
        <f t="shared" si="37"/>
        <v>0</v>
      </c>
      <c r="BL287" s="7">
        <f t="shared" si="41"/>
        <v>2</v>
      </c>
      <c r="BM287" s="7">
        <f t="shared" si="46"/>
        <v>1</v>
      </c>
      <c r="BN287" s="7"/>
      <c r="BO287" s="7"/>
      <c r="BP287" s="7"/>
      <c r="BQ287" s="7"/>
      <c r="BR287" s="9"/>
      <c r="BS287" s="9"/>
      <c r="BT287" s="9"/>
      <c r="BU287" s="9"/>
      <c r="BV287" s="7"/>
      <c r="BW287" s="7"/>
      <c r="BX287" s="7"/>
      <c r="BY287" s="7">
        <v>3</v>
      </c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>
        <f t="shared" si="42"/>
        <v>3</v>
      </c>
      <c r="CW287" s="7">
        <f t="shared" si="44"/>
        <v>1</v>
      </c>
      <c r="CX287" s="7"/>
      <c r="CY287" s="7"/>
      <c r="CZ287" s="7"/>
      <c r="DA287" s="7"/>
      <c r="DB287" s="7"/>
      <c r="DC287" s="7"/>
      <c r="DD287" s="7"/>
      <c r="DE287" s="7"/>
      <c r="DF287" s="7"/>
      <c r="DG287" s="7">
        <v>1</v>
      </c>
      <c r="DH287" s="7"/>
      <c r="DI287" s="7"/>
      <c r="DJ287" s="7"/>
      <c r="DK287" s="7"/>
      <c r="DL287" s="7"/>
      <c r="DM287" s="7"/>
      <c r="DN287" s="7"/>
      <c r="DO287" s="7"/>
      <c r="DP287" s="7">
        <f t="shared" si="43"/>
        <v>1</v>
      </c>
      <c r="DQ287" s="7">
        <f t="shared" si="45"/>
        <v>1</v>
      </c>
    </row>
    <row r="288" spans="1:121">
      <c r="A288" s="7" t="s">
        <v>1963</v>
      </c>
      <c r="B288" s="7"/>
      <c r="C288" s="7"/>
      <c r="D288" s="7"/>
      <c r="E288" s="7"/>
      <c r="F288" s="7"/>
      <c r="G288" s="7">
        <f t="shared" si="39"/>
        <v>1</v>
      </c>
      <c r="H288" s="7">
        <v>1</v>
      </c>
      <c r="I288" s="7"/>
      <c r="J288" s="7">
        <v>1</v>
      </c>
      <c r="K288" s="7"/>
      <c r="L288" s="7">
        <v>1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>
        <f t="shared" si="40"/>
        <v>0</v>
      </c>
      <c r="BD288" s="7"/>
      <c r="BE288" s="7"/>
      <c r="BF288" s="7"/>
      <c r="BG288" s="7"/>
      <c r="BH288" s="7"/>
      <c r="BI288" s="7"/>
      <c r="BJ288" s="7"/>
      <c r="BK288" s="7">
        <f t="shared" si="37"/>
        <v>0</v>
      </c>
      <c r="BL288" s="7">
        <f t="shared" si="41"/>
        <v>1</v>
      </c>
      <c r="BM288" s="7">
        <f t="shared" si="46"/>
        <v>1</v>
      </c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>
        <f t="shared" si="42"/>
        <v>0</v>
      </c>
      <c r="CW288" s="7">
        <f t="shared" si="44"/>
        <v>0</v>
      </c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>
        <f t="shared" si="43"/>
        <v>0</v>
      </c>
      <c r="DQ288" s="7">
        <f t="shared" si="45"/>
        <v>0</v>
      </c>
    </row>
    <row r="289" spans="1:121">
      <c r="A289" s="7" t="s">
        <v>586</v>
      </c>
      <c r="B289" s="7">
        <v>2020</v>
      </c>
      <c r="C289" s="7" t="s">
        <v>18</v>
      </c>
      <c r="D289" s="7" t="s">
        <v>18</v>
      </c>
      <c r="E289" s="7" t="s">
        <v>38</v>
      </c>
      <c r="F289" s="7" t="s">
        <v>39</v>
      </c>
      <c r="G289" s="7">
        <f t="shared" si="39"/>
        <v>2</v>
      </c>
      <c r="H289" s="9">
        <v>1</v>
      </c>
      <c r="I289" s="7"/>
      <c r="J289" s="7">
        <v>1</v>
      </c>
      <c r="K289" s="7"/>
      <c r="L289" s="9">
        <v>1</v>
      </c>
      <c r="M289" s="7"/>
      <c r="N289" s="7"/>
      <c r="O289" s="7"/>
      <c r="P289" s="7"/>
      <c r="Q289" s="7">
        <v>0</v>
      </c>
      <c r="R289" s="9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>
        <f t="shared" si="40"/>
        <v>0</v>
      </c>
      <c r="BD289" s="7"/>
      <c r="BE289" s="9"/>
      <c r="BF289" s="7"/>
      <c r="BG289" s="7"/>
      <c r="BH289" s="7"/>
      <c r="BI289" s="7"/>
      <c r="BJ289" s="9"/>
      <c r="BK289" s="9">
        <f t="shared" si="37"/>
        <v>0</v>
      </c>
      <c r="BL289" s="7">
        <f t="shared" si="41"/>
        <v>1</v>
      </c>
      <c r="BM289" s="7">
        <f t="shared" si="46"/>
        <v>1</v>
      </c>
      <c r="BN289" s="7"/>
      <c r="BO289" s="7"/>
      <c r="BP289" s="7"/>
      <c r="BQ289" s="7"/>
      <c r="BR289" s="9"/>
      <c r="BS289" s="9"/>
      <c r="BT289" s="9"/>
      <c r="BU289" s="9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>
        <f t="shared" si="42"/>
        <v>0</v>
      </c>
      <c r="CW289" s="7">
        <f t="shared" si="44"/>
        <v>0</v>
      </c>
      <c r="CX289" s="7"/>
      <c r="CY289" s="7"/>
      <c r="CZ289" s="7"/>
      <c r="DA289" s="7"/>
      <c r="DB289" s="7"/>
      <c r="DC289" s="7"/>
      <c r="DD289" s="7"/>
      <c r="DE289" s="7"/>
      <c r="DF289" s="7"/>
      <c r="DG289" s="7">
        <v>1</v>
      </c>
      <c r="DH289" s="7"/>
      <c r="DI289" s="7">
        <v>1</v>
      </c>
      <c r="DJ289" s="7"/>
      <c r="DK289" s="7"/>
      <c r="DL289" s="7"/>
      <c r="DM289" s="7"/>
      <c r="DN289" s="7"/>
      <c r="DO289" s="7"/>
      <c r="DP289" s="7">
        <f t="shared" si="43"/>
        <v>2</v>
      </c>
      <c r="DQ289" s="7">
        <f t="shared" si="45"/>
        <v>1</v>
      </c>
    </row>
    <row r="290" spans="1:121">
      <c r="A290" s="7" t="s">
        <v>834</v>
      </c>
      <c r="B290" s="7">
        <v>2019</v>
      </c>
      <c r="C290" s="7" t="s">
        <v>137</v>
      </c>
      <c r="D290" s="7" t="s">
        <v>137</v>
      </c>
      <c r="E290" s="7" t="s">
        <v>137</v>
      </c>
      <c r="F290" s="7" t="s">
        <v>833</v>
      </c>
      <c r="G290" s="7">
        <f t="shared" si="39"/>
        <v>2</v>
      </c>
      <c r="H290" s="9">
        <v>1</v>
      </c>
      <c r="I290" s="7"/>
      <c r="J290" s="7">
        <v>1</v>
      </c>
      <c r="K290" s="7"/>
      <c r="L290" s="9">
        <v>1</v>
      </c>
      <c r="M290" s="7">
        <v>1</v>
      </c>
      <c r="N290" s="7">
        <v>0</v>
      </c>
      <c r="O290" s="7">
        <v>0</v>
      </c>
      <c r="P290" s="7">
        <v>0</v>
      </c>
      <c r="Q290" s="7">
        <v>1</v>
      </c>
      <c r="R290" s="9">
        <v>1</v>
      </c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>
        <f t="shared" si="40"/>
        <v>0</v>
      </c>
      <c r="BD290" s="7"/>
      <c r="BE290" s="9"/>
      <c r="BF290" s="7"/>
      <c r="BG290" s="7"/>
      <c r="BH290" s="7"/>
      <c r="BI290" s="7"/>
      <c r="BJ290" s="9"/>
      <c r="BK290" s="9">
        <f t="shared" si="37"/>
        <v>0</v>
      </c>
      <c r="BL290" s="7">
        <f t="shared" si="41"/>
        <v>2</v>
      </c>
      <c r="BM290" s="7">
        <f t="shared" si="46"/>
        <v>1</v>
      </c>
      <c r="BN290" s="7"/>
      <c r="BO290" s="7"/>
      <c r="BP290" s="7"/>
      <c r="BQ290" s="7"/>
      <c r="BR290" s="9"/>
      <c r="BS290" s="9"/>
      <c r="BT290" s="9"/>
      <c r="BU290" s="9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>
        <f t="shared" si="42"/>
        <v>0</v>
      </c>
      <c r="CW290" s="7">
        <f t="shared" si="44"/>
        <v>0</v>
      </c>
      <c r="CX290" s="7"/>
      <c r="CY290" s="7"/>
      <c r="CZ290" s="7"/>
      <c r="DA290" s="7"/>
      <c r="DB290" s="7"/>
      <c r="DC290" s="7"/>
      <c r="DD290" s="7"/>
      <c r="DE290" s="7"/>
      <c r="DF290" s="7">
        <v>1</v>
      </c>
      <c r="DG290" s="7"/>
      <c r="DH290" s="7"/>
      <c r="DI290" s="7"/>
      <c r="DJ290" s="7"/>
      <c r="DK290" s="7"/>
      <c r="DL290" s="7"/>
      <c r="DM290" s="7"/>
      <c r="DN290" s="7"/>
      <c r="DO290" s="7"/>
      <c r="DP290" s="7">
        <f t="shared" si="43"/>
        <v>1</v>
      </c>
      <c r="DQ290" s="7">
        <f t="shared" si="45"/>
        <v>1</v>
      </c>
    </row>
    <row r="291" spans="1:121">
      <c r="A291" s="7" t="s">
        <v>1285</v>
      </c>
      <c r="B291" s="7">
        <v>2014</v>
      </c>
      <c r="C291" s="7" t="s">
        <v>137</v>
      </c>
      <c r="D291" s="7" t="s">
        <v>137</v>
      </c>
      <c r="E291" s="7" t="s">
        <v>141</v>
      </c>
      <c r="F291" s="7" t="s">
        <v>1284</v>
      </c>
      <c r="G291" s="7">
        <f t="shared" si="39"/>
        <v>2</v>
      </c>
      <c r="H291" s="9">
        <v>1</v>
      </c>
      <c r="I291" s="7"/>
      <c r="J291" s="7">
        <v>1</v>
      </c>
      <c r="K291" s="7"/>
      <c r="L291" s="9">
        <v>1</v>
      </c>
      <c r="M291" s="7"/>
      <c r="N291" s="7"/>
      <c r="O291" s="7"/>
      <c r="P291" s="7"/>
      <c r="Q291" s="7">
        <v>0</v>
      </c>
      <c r="R291" s="9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>
        <f t="shared" si="40"/>
        <v>0</v>
      </c>
      <c r="BD291" s="7"/>
      <c r="BE291" s="9"/>
      <c r="BF291" s="7"/>
      <c r="BG291" s="7"/>
      <c r="BH291" s="7"/>
      <c r="BI291" s="7"/>
      <c r="BJ291" s="9"/>
      <c r="BK291" s="9">
        <f t="shared" si="37"/>
        <v>0</v>
      </c>
      <c r="BL291" s="7">
        <f t="shared" si="41"/>
        <v>1</v>
      </c>
      <c r="BM291" s="7">
        <f t="shared" si="46"/>
        <v>1</v>
      </c>
      <c r="BN291" s="7"/>
      <c r="BO291" s="7"/>
      <c r="BP291" s="7"/>
      <c r="BQ291" s="7"/>
      <c r="BR291" s="9"/>
      <c r="BS291" s="9"/>
      <c r="BT291" s="9"/>
      <c r="BU291" s="9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>
        <f t="shared" si="42"/>
        <v>0</v>
      </c>
      <c r="CW291" s="7">
        <f t="shared" si="44"/>
        <v>0</v>
      </c>
      <c r="CX291" s="7"/>
      <c r="CY291" s="7"/>
      <c r="CZ291" s="7"/>
      <c r="DA291" s="7"/>
      <c r="DB291" s="7"/>
      <c r="DC291" s="7"/>
      <c r="DD291" s="7"/>
      <c r="DE291" s="7"/>
      <c r="DF291" s="7">
        <v>1</v>
      </c>
      <c r="DG291" s="7"/>
      <c r="DH291" s="7"/>
      <c r="DI291" s="7">
        <v>1</v>
      </c>
      <c r="DJ291" s="7"/>
      <c r="DK291" s="7"/>
      <c r="DL291" s="7"/>
      <c r="DM291" s="7"/>
      <c r="DN291" s="7"/>
      <c r="DO291" s="7"/>
      <c r="DP291" s="7">
        <f t="shared" si="43"/>
        <v>2</v>
      </c>
      <c r="DQ291" s="7">
        <f t="shared" si="45"/>
        <v>1</v>
      </c>
    </row>
    <row r="292" spans="1:121">
      <c r="A292" s="7" t="s">
        <v>1189</v>
      </c>
      <c r="B292" s="7">
        <v>2014</v>
      </c>
      <c r="C292" s="7" t="s">
        <v>353</v>
      </c>
      <c r="D292" s="7" t="s">
        <v>364</v>
      </c>
      <c r="E292" s="7" t="s">
        <v>365</v>
      </c>
      <c r="F292" s="7"/>
      <c r="G292" s="7">
        <f t="shared" si="39"/>
        <v>3</v>
      </c>
      <c r="H292" s="9">
        <v>1</v>
      </c>
      <c r="I292" s="7">
        <v>1</v>
      </c>
      <c r="J292" s="7"/>
      <c r="K292" s="7"/>
      <c r="L292" s="9"/>
      <c r="M292" s="7">
        <v>4</v>
      </c>
      <c r="N292" s="7">
        <v>1</v>
      </c>
      <c r="O292" s="7">
        <v>0</v>
      </c>
      <c r="P292" s="7">
        <v>0</v>
      </c>
      <c r="Q292" s="7">
        <v>5</v>
      </c>
      <c r="R292" s="9">
        <v>1</v>
      </c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>
        <f t="shared" si="40"/>
        <v>0</v>
      </c>
      <c r="BD292" s="7"/>
      <c r="BE292" s="9"/>
      <c r="BF292" s="7"/>
      <c r="BG292" s="7"/>
      <c r="BH292" s="7"/>
      <c r="BI292" s="7"/>
      <c r="BJ292" s="9"/>
      <c r="BK292" s="9">
        <f t="shared" si="37"/>
        <v>0</v>
      </c>
      <c r="BL292" s="7">
        <f t="shared" si="41"/>
        <v>2</v>
      </c>
      <c r="BM292" s="7">
        <f t="shared" si="46"/>
        <v>1</v>
      </c>
      <c r="BN292" s="7">
        <v>1</v>
      </c>
      <c r="BO292" s="7"/>
      <c r="BP292" s="7"/>
      <c r="BQ292" s="7"/>
      <c r="BR292" s="9"/>
      <c r="BS292" s="9"/>
      <c r="BT292" s="9"/>
      <c r="BU292" s="9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>
        <f t="shared" si="42"/>
        <v>1</v>
      </c>
      <c r="CW292" s="7">
        <f t="shared" si="44"/>
        <v>1</v>
      </c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>
        <v>1</v>
      </c>
      <c r="DJ292" s="7">
        <v>1</v>
      </c>
      <c r="DK292" s="7"/>
      <c r="DL292" s="7"/>
      <c r="DM292" s="7"/>
      <c r="DN292" s="7"/>
      <c r="DO292" s="7"/>
      <c r="DP292" s="7">
        <f t="shared" si="43"/>
        <v>2</v>
      </c>
      <c r="DQ292" s="7">
        <f t="shared" si="45"/>
        <v>1</v>
      </c>
    </row>
    <row r="293" spans="1:121">
      <c r="A293" s="7" t="s">
        <v>605</v>
      </c>
      <c r="B293" s="7"/>
      <c r="C293" s="7"/>
      <c r="D293" s="7"/>
      <c r="E293" s="7"/>
      <c r="F293" s="7"/>
      <c r="G293" s="7">
        <f t="shared" si="39"/>
        <v>1</v>
      </c>
      <c r="H293" s="7">
        <v>1</v>
      </c>
      <c r="I293" s="7"/>
      <c r="J293" s="7">
        <v>1</v>
      </c>
      <c r="K293" s="7"/>
      <c r="L293" s="7">
        <v>1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>
        <f t="shared" si="40"/>
        <v>0</v>
      </c>
      <c r="BD293" s="7"/>
      <c r="BE293" s="7"/>
      <c r="BF293" s="7"/>
      <c r="BG293" s="7"/>
      <c r="BH293" s="7"/>
      <c r="BI293" s="7"/>
      <c r="BJ293" s="7"/>
      <c r="BK293" s="7">
        <f t="shared" si="37"/>
        <v>0</v>
      </c>
      <c r="BL293" s="7">
        <f t="shared" si="41"/>
        <v>1</v>
      </c>
      <c r="BM293" s="7">
        <f t="shared" si="46"/>
        <v>1</v>
      </c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>
        <f t="shared" si="42"/>
        <v>0</v>
      </c>
      <c r="CW293" s="7">
        <f t="shared" si="44"/>
        <v>0</v>
      </c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>
        <f t="shared" si="43"/>
        <v>0</v>
      </c>
      <c r="DQ293" s="7">
        <f t="shared" si="45"/>
        <v>0</v>
      </c>
    </row>
    <row r="294" spans="1:121">
      <c r="A294" s="7" t="s">
        <v>1964</v>
      </c>
      <c r="B294" s="7">
        <v>2015</v>
      </c>
      <c r="C294" s="7" t="s">
        <v>18</v>
      </c>
      <c r="D294" s="7" t="s">
        <v>18</v>
      </c>
      <c r="E294" s="7" t="s">
        <v>42</v>
      </c>
      <c r="F294" s="7" t="s">
        <v>43</v>
      </c>
      <c r="G294" s="7">
        <f t="shared" si="39"/>
        <v>2</v>
      </c>
      <c r="H294" s="9">
        <v>1</v>
      </c>
      <c r="I294" s="7"/>
      <c r="J294" s="7">
        <v>1</v>
      </c>
      <c r="K294" s="7"/>
      <c r="L294" s="9">
        <v>1</v>
      </c>
      <c r="M294" s="7"/>
      <c r="N294" s="7"/>
      <c r="O294" s="7"/>
      <c r="P294" s="7"/>
      <c r="Q294" s="7">
        <v>0</v>
      </c>
      <c r="R294" s="9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>
        <f t="shared" si="40"/>
        <v>0</v>
      </c>
      <c r="BD294" s="7"/>
      <c r="BE294" s="9"/>
      <c r="BF294" s="7"/>
      <c r="BG294" s="7"/>
      <c r="BH294" s="7"/>
      <c r="BI294" s="7"/>
      <c r="BJ294" s="9"/>
      <c r="BK294" s="9">
        <f t="shared" si="37"/>
        <v>0</v>
      </c>
      <c r="BL294" s="7">
        <f t="shared" si="41"/>
        <v>1</v>
      </c>
      <c r="BM294" s="7">
        <f t="shared" si="46"/>
        <v>1</v>
      </c>
      <c r="BN294" s="7"/>
      <c r="BO294" s="7"/>
      <c r="BP294" s="7"/>
      <c r="BQ294" s="7"/>
      <c r="BR294" s="9"/>
      <c r="BS294" s="9"/>
      <c r="BT294" s="9"/>
      <c r="BU294" s="9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>
        <f t="shared" si="42"/>
        <v>0</v>
      </c>
      <c r="CW294" s="7">
        <f t="shared" si="44"/>
        <v>0</v>
      </c>
      <c r="CX294" s="7"/>
      <c r="CY294" s="7"/>
      <c r="CZ294" s="7"/>
      <c r="DA294" s="7"/>
      <c r="DB294" s="7"/>
      <c r="DC294" s="7"/>
      <c r="DD294" s="7"/>
      <c r="DE294" s="7"/>
      <c r="DF294" s="7"/>
      <c r="DG294" s="7">
        <v>1</v>
      </c>
      <c r="DH294" s="7"/>
      <c r="DI294" s="7">
        <v>1</v>
      </c>
      <c r="DJ294" s="7"/>
      <c r="DK294" s="7"/>
      <c r="DL294" s="7"/>
      <c r="DM294" s="7"/>
      <c r="DN294" s="7"/>
      <c r="DO294" s="7"/>
      <c r="DP294" s="7">
        <f t="shared" si="43"/>
        <v>2</v>
      </c>
      <c r="DQ294" s="7">
        <f t="shared" si="45"/>
        <v>1</v>
      </c>
    </row>
    <row r="295" spans="1:121">
      <c r="A295" s="7" t="s">
        <v>1965</v>
      </c>
      <c r="B295" s="7"/>
      <c r="C295" s="7"/>
      <c r="D295" s="7"/>
      <c r="E295" s="7"/>
      <c r="F295" s="7"/>
      <c r="G295" s="7">
        <f t="shared" si="39"/>
        <v>2</v>
      </c>
      <c r="H295" s="7">
        <v>1</v>
      </c>
      <c r="I295" s="7"/>
      <c r="J295" s="7">
        <v>1</v>
      </c>
      <c r="K295" s="7"/>
      <c r="L295" s="7">
        <v>1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>
        <f t="shared" si="40"/>
        <v>0</v>
      </c>
      <c r="BD295" s="7"/>
      <c r="BE295" s="7"/>
      <c r="BF295" s="7"/>
      <c r="BG295" s="7"/>
      <c r="BH295" s="7"/>
      <c r="BI295" s="7"/>
      <c r="BJ295" s="7"/>
      <c r="BK295" s="7">
        <f t="shared" si="37"/>
        <v>0</v>
      </c>
      <c r="BL295" s="7">
        <f t="shared" si="41"/>
        <v>1</v>
      </c>
      <c r="BM295" s="7">
        <f t="shared" si="46"/>
        <v>1</v>
      </c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>
        <f t="shared" si="42"/>
        <v>0</v>
      </c>
      <c r="CW295" s="7">
        <f t="shared" si="44"/>
        <v>0</v>
      </c>
      <c r="CX295" s="7"/>
      <c r="CY295" s="7"/>
      <c r="CZ295" s="7"/>
      <c r="DA295" s="7"/>
      <c r="DB295" s="7"/>
      <c r="DC295" s="7"/>
      <c r="DD295" s="7"/>
      <c r="DE295" s="7">
        <v>1</v>
      </c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>
        <f t="shared" si="43"/>
        <v>1</v>
      </c>
      <c r="DQ295" s="7">
        <f t="shared" si="45"/>
        <v>1</v>
      </c>
    </row>
    <row r="296" spans="1:121">
      <c r="A296" s="7" t="s">
        <v>824</v>
      </c>
      <c r="B296" s="7">
        <v>2016</v>
      </c>
      <c r="C296" s="7" t="s">
        <v>137</v>
      </c>
      <c r="D296" s="7" t="s">
        <v>137</v>
      </c>
      <c r="E296" s="7" t="s">
        <v>145</v>
      </c>
      <c r="F296" s="7" t="s">
        <v>146</v>
      </c>
      <c r="G296" s="7">
        <f t="shared" si="39"/>
        <v>2</v>
      </c>
      <c r="H296" s="9">
        <v>1</v>
      </c>
      <c r="I296" s="7"/>
      <c r="J296" s="7">
        <v>1</v>
      </c>
      <c r="K296" s="7"/>
      <c r="L296" s="9">
        <v>1</v>
      </c>
      <c r="M296" s="7">
        <v>1</v>
      </c>
      <c r="N296" s="7">
        <v>0</v>
      </c>
      <c r="O296" s="7">
        <v>0</v>
      </c>
      <c r="P296" s="7">
        <v>0</v>
      </c>
      <c r="Q296" s="7">
        <v>1</v>
      </c>
      <c r="R296" s="9">
        <v>1</v>
      </c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>
        <f t="shared" si="40"/>
        <v>0</v>
      </c>
      <c r="BD296" s="7"/>
      <c r="BE296" s="9"/>
      <c r="BF296" s="7"/>
      <c r="BG296" s="7"/>
      <c r="BH296" s="7"/>
      <c r="BI296" s="7"/>
      <c r="BJ296" s="9"/>
      <c r="BK296" s="9">
        <f t="shared" si="37"/>
        <v>0</v>
      </c>
      <c r="BL296" s="7">
        <f t="shared" si="41"/>
        <v>2</v>
      </c>
      <c r="BM296" s="7">
        <f t="shared" si="46"/>
        <v>1</v>
      </c>
      <c r="BN296" s="7"/>
      <c r="BO296" s="7"/>
      <c r="BP296" s="7"/>
      <c r="BQ296" s="7"/>
      <c r="BR296" s="9"/>
      <c r="BS296" s="9"/>
      <c r="BT296" s="9"/>
      <c r="BU296" s="9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>
        <f t="shared" si="42"/>
        <v>0</v>
      </c>
      <c r="CW296" s="7">
        <f t="shared" si="44"/>
        <v>0</v>
      </c>
      <c r="CX296" s="7"/>
      <c r="CY296" s="7"/>
      <c r="CZ296" s="7"/>
      <c r="DA296" s="7"/>
      <c r="DB296" s="7"/>
      <c r="DC296" s="7"/>
      <c r="DD296" s="7"/>
      <c r="DE296" s="7"/>
      <c r="DF296" s="7">
        <v>1</v>
      </c>
      <c r="DG296" s="7"/>
      <c r="DH296" s="7"/>
      <c r="DI296" s="7">
        <v>1</v>
      </c>
      <c r="DJ296" s="7"/>
      <c r="DK296" s="7"/>
      <c r="DL296" s="7"/>
      <c r="DM296" s="7"/>
      <c r="DN296" s="7"/>
      <c r="DO296" s="7"/>
      <c r="DP296" s="7">
        <f t="shared" si="43"/>
        <v>2</v>
      </c>
      <c r="DQ296" s="7">
        <f t="shared" si="45"/>
        <v>1</v>
      </c>
    </row>
    <row r="297" spans="1:121">
      <c r="A297" s="7" t="s">
        <v>1138</v>
      </c>
      <c r="B297" s="7">
        <v>2013</v>
      </c>
      <c r="C297" s="7" t="s">
        <v>307</v>
      </c>
      <c r="D297" s="7" t="s">
        <v>308</v>
      </c>
      <c r="E297" s="7" t="s">
        <v>319</v>
      </c>
      <c r="F297" s="7"/>
      <c r="G297" s="7">
        <f t="shared" si="39"/>
        <v>1</v>
      </c>
      <c r="H297" s="9">
        <v>1</v>
      </c>
      <c r="I297" s="7"/>
      <c r="J297" s="7"/>
      <c r="K297" s="7"/>
      <c r="L297" s="9"/>
      <c r="M297" s="7"/>
      <c r="N297" s="7"/>
      <c r="O297" s="7"/>
      <c r="P297" s="7"/>
      <c r="Q297" s="7">
        <v>0</v>
      </c>
      <c r="R297" s="9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>
        <f t="shared" si="40"/>
        <v>0</v>
      </c>
      <c r="BD297" s="7"/>
      <c r="BE297" s="9"/>
      <c r="BF297" s="7"/>
      <c r="BG297" s="7"/>
      <c r="BH297" s="7"/>
      <c r="BI297" s="7"/>
      <c r="BJ297" s="9"/>
      <c r="BK297" s="9">
        <f t="shared" si="37"/>
        <v>0</v>
      </c>
      <c r="BL297" s="7">
        <f t="shared" si="41"/>
        <v>1</v>
      </c>
      <c r="BM297" s="7">
        <f t="shared" si="46"/>
        <v>1</v>
      </c>
      <c r="BN297" s="7"/>
      <c r="BO297" s="7"/>
      <c r="BP297" s="7"/>
      <c r="BQ297" s="7"/>
      <c r="BR297" s="9"/>
      <c r="BS297" s="9"/>
      <c r="BT297" s="9"/>
      <c r="BU297" s="9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>
        <f t="shared" si="42"/>
        <v>0</v>
      </c>
      <c r="CW297" s="7">
        <f t="shared" si="44"/>
        <v>0</v>
      </c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>
        <f t="shared" si="43"/>
        <v>0</v>
      </c>
      <c r="DQ297" s="7">
        <f t="shared" si="45"/>
        <v>0</v>
      </c>
    </row>
    <row r="298" spans="1:121">
      <c r="A298" s="7" t="s">
        <v>1966</v>
      </c>
      <c r="B298" s="7">
        <v>2017</v>
      </c>
      <c r="C298" s="7" t="s">
        <v>137</v>
      </c>
      <c r="D298" s="7" t="s">
        <v>137</v>
      </c>
      <c r="E298" s="7" t="s">
        <v>137</v>
      </c>
      <c r="F298" s="7" t="s">
        <v>453</v>
      </c>
      <c r="G298" s="7">
        <f t="shared" si="39"/>
        <v>2</v>
      </c>
      <c r="H298" s="9">
        <v>1</v>
      </c>
      <c r="I298" s="7"/>
      <c r="J298" s="7">
        <v>1</v>
      </c>
      <c r="K298" s="7"/>
      <c r="L298" s="9">
        <v>1</v>
      </c>
      <c r="M298" s="7"/>
      <c r="N298" s="7"/>
      <c r="O298" s="7"/>
      <c r="P298" s="7"/>
      <c r="Q298" s="7">
        <v>0</v>
      </c>
      <c r="R298" s="9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1</v>
      </c>
      <c r="BB298" s="7">
        <v>1</v>
      </c>
      <c r="BC298" s="7">
        <f t="shared" si="40"/>
        <v>2</v>
      </c>
      <c r="BD298" s="7" t="s">
        <v>454</v>
      </c>
      <c r="BE298" s="10">
        <v>1</v>
      </c>
      <c r="BF298" s="7">
        <v>1</v>
      </c>
      <c r="BG298" s="7">
        <v>0</v>
      </c>
      <c r="BH298" s="7">
        <v>13</v>
      </c>
      <c r="BI298" s="7">
        <f>SUM(S298:AK298)</f>
        <v>0</v>
      </c>
      <c r="BJ298" s="10">
        <v>1</v>
      </c>
      <c r="BK298" s="9">
        <v>1</v>
      </c>
      <c r="BL298" s="7">
        <f t="shared" si="41"/>
        <v>2</v>
      </c>
      <c r="BM298" s="7">
        <f t="shared" si="46"/>
        <v>1</v>
      </c>
      <c r="BN298" s="7"/>
      <c r="BO298" s="7"/>
      <c r="BP298" s="7"/>
      <c r="BQ298" s="7"/>
      <c r="BR298" s="9"/>
      <c r="BS298" s="9"/>
      <c r="BT298" s="9"/>
      <c r="BU298" s="9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>
        <f t="shared" si="42"/>
        <v>0</v>
      </c>
      <c r="CW298" s="7">
        <f t="shared" si="44"/>
        <v>0</v>
      </c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>
        <v>1</v>
      </c>
      <c r="DJ298" s="7">
        <v>1</v>
      </c>
      <c r="DK298" s="7"/>
      <c r="DL298" s="7"/>
      <c r="DM298" s="7"/>
      <c r="DN298" s="7"/>
      <c r="DO298" s="7"/>
      <c r="DP298" s="7">
        <f t="shared" si="43"/>
        <v>2</v>
      </c>
      <c r="DQ298" s="7">
        <f t="shared" si="45"/>
        <v>1</v>
      </c>
    </row>
    <row r="299" spans="1:121">
      <c r="A299" s="7" t="s">
        <v>766</v>
      </c>
      <c r="B299" s="7">
        <v>2017</v>
      </c>
      <c r="C299" s="7" t="s">
        <v>137</v>
      </c>
      <c r="D299" s="7" t="s">
        <v>137</v>
      </c>
      <c r="E299" s="7" t="s">
        <v>141</v>
      </c>
      <c r="F299" s="7" t="s">
        <v>765</v>
      </c>
      <c r="G299" s="7">
        <f t="shared" si="39"/>
        <v>3</v>
      </c>
      <c r="H299" s="9">
        <v>1</v>
      </c>
      <c r="I299" s="7"/>
      <c r="J299" s="7">
        <v>1</v>
      </c>
      <c r="K299" s="7"/>
      <c r="L299" s="9">
        <v>1</v>
      </c>
      <c r="M299" s="7">
        <v>2</v>
      </c>
      <c r="N299" s="7">
        <v>2</v>
      </c>
      <c r="O299" s="7">
        <v>3</v>
      </c>
      <c r="P299" s="7">
        <v>0</v>
      </c>
      <c r="Q299" s="7">
        <v>7</v>
      </c>
      <c r="R299" s="9">
        <v>1</v>
      </c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>
        <f t="shared" si="40"/>
        <v>0</v>
      </c>
      <c r="BD299" s="7"/>
      <c r="BE299" s="9"/>
      <c r="BF299" s="7"/>
      <c r="BG299" s="7"/>
      <c r="BH299" s="7"/>
      <c r="BI299" s="7"/>
      <c r="BJ299" s="9"/>
      <c r="BK299" s="9">
        <f t="shared" ref="BK299:BK362" si="47">BE299+BJ299</f>
        <v>0</v>
      </c>
      <c r="BL299" s="7">
        <f t="shared" si="41"/>
        <v>2</v>
      </c>
      <c r="BM299" s="7">
        <f t="shared" si="46"/>
        <v>1</v>
      </c>
      <c r="BN299" s="7"/>
      <c r="BO299" s="7"/>
      <c r="BP299" s="7"/>
      <c r="BQ299" s="7"/>
      <c r="BR299" s="9"/>
      <c r="BS299" s="9"/>
      <c r="BT299" s="9"/>
      <c r="BU299" s="9"/>
      <c r="BV299" s="7"/>
      <c r="BW299" s="7"/>
      <c r="BX299" s="7"/>
      <c r="BY299" s="7"/>
      <c r="BZ299" s="7"/>
      <c r="CA299" s="7">
        <v>1</v>
      </c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>
        <f t="shared" si="42"/>
        <v>1</v>
      </c>
      <c r="CW299" s="7">
        <f t="shared" si="44"/>
        <v>1</v>
      </c>
      <c r="CX299" s="7"/>
      <c r="CY299" s="7"/>
      <c r="CZ299" s="7"/>
      <c r="DA299" s="7"/>
      <c r="DB299" s="7"/>
      <c r="DC299" s="7"/>
      <c r="DD299" s="7"/>
      <c r="DE299" s="7"/>
      <c r="DF299" s="7">
        <v>1</v>
      </c>
      <c r="DG299" s="7"/>
      <c r="DH299" s="7"/>
      <c r="DI299" s="7"/>
      <c r="DJ299" s="7"/>
      <c r="DK299" s="7"/>
      <c r="DL299" s="7"/>
      <c r="DM299" s="7"/>
      <c r="DN299" s="7"/>
      <c r="DO299" s="7"/>
      <c r="DP299" s="7">
        <f t="shared" si="43"/>
        <v>1</v>
      </c>
      <c r="DQ299" s="7">
        <f t="shared" si="45"/>
        <v>1</v>
      </c>
    </row>
    <row r="300" spans="1:121">
      <c r="A300" s="7" t="s">
        <v>760</v>
      </c>
      <c r="B300" s="7">
        <v>2019</v>
      </c>
      <c r="C300" s="7" t="s">
        <v>60</v>
      </c>
      <c r="D300" s="7" t="s">
        <v>69</v>
      </c>
      <c r="E300" s="7" t="s">
        <v>70</v>
      </c>
      <c r="F300" s="7" t="s">
        <v>479</v>
      </c>
      <c r="G300" s="7">
        <f t="shared" si="39"/>
        <v>2</v>
      </c>
      <c r="H300" s="9">
        <v>1</v>
      </c>
      <c r="I300" s="7"/>
      <c r="J300" s="7"/>
      <c r="K300" s="7"/>
      <c r="L300" s="9"/>
      <c r="M300" s="7"/>
      <c r="N300" s="7"/>
      <c r="O300" s="7"/>
      <c r="P300" s="7"/>
      <c r="Q300" s="7">
        <v>0</v>
      </c>
      <c r="R300" s="9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>
        <f t="shared" si="40"/>
        <v>0</v>
      </c>
      <c r="BD300" s="7"/>
      <c r="BE300" s="9"/>
      <c r="BF300" s="7"/>
      <c r="BG300" s="7"/>
      <c r="BH300" s="7"/>
      <c r="BI300" s="7"/>
      <c r="BJ300" s="9"/>
      <c r="BK300" s="9">
        <f t="shared" si="47"/>
        <v>0</v>
      </c>
      <c r="BL300" s="7">
        <f t="shared" si="41"/>
        <v>1</v>
      </c>
      <c r="BM300" s="7">
        <f t="shared" si="46"/>
        <v>1</v>
      </c>
      <c r="BN300" s="7"/>
      <c r="BO300" s="7"/>
      <c r="BP300" s="7"/>
      <c r="BQ300" s="7"/>
      <c r="BR300" s="9"/>
      <c r="BS300" s="9"/>
      <c r="BT300" s="9"/>
      <c r="BU300" s="9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>
        <f t="shared" si="42"/>
        <v>0</v>
      </c>
      <c r="CW300" s="7">
        <f t="shared" si="44"/>
        <v>0</v>
      </c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>
        <v>1</v>
      </c>
      <c r="DJ300" s="7"/>
      <c r="DK300" s="7"/>
      <c r="DL300" s="7"/>
      <c r="DM300" s="7"/>
      <c r="DN300" s="7"/>
      <c r="DO300" s="7"/>
      <c r="DP300" s="7">
        <f t="shared" si="43"/>
        <v>1</v>
      </c>
      <c r="DQ300" s="7">
        <f t="shared" si="45"/>
        <v>1</v>
      </c>
    </row>
    <row r="301" spans="1:121">
      <c r="A301" s="7" t="s">
        <v>1967</v>
      </c>
      <c r="B301" s="7">
        <v>2017</v>
      </c>
      <c r="C301" s="7" t="s">
        <v>232</v>
      </c>
      <c r="D301" s="7" t="s">
        <v>235</v>
      </c>
      <c r="E301" s="7" t="s">
        <v>236</v>
      </c>
      <c r="F301" s="7" t="s">
        <v>237</v>
      </c>
      <c r="G301" s="7">
        <f t="shared" si="39"/>
        <v>3</v>
      </c>
      <c r="H301" s="9">
        <v>1</v>
      </c>
      <c r="I301" s="7"/>
      <c r="J301" s="7"/>
      <c r="K301" s="7"/>
      <c r="L301" s="9"/>
      <c r="M301" s="7">
        <v>1</v>
      </c>
      <c r="N301" s="7"/>
      <c r="O301" s="7"/>
      <c r="P301" s="7"/>
      <c r="Q301" s="7">
        <v>1</v>
      </c>
      <c r="R301" s="9">
        <v>1</v>
      </c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>
        <f t="shared" si="40"/>
        <v>0</v>
      </c>
      <c r="BD301" s="7"/>
      <c r="BE301" s="9"/>
      <c r="BF301" s="7"/>
      <c r="BG301" s="7"/>
      <c r="BH301" s="7"/>
      <c r="BI301" s="7"/>
      <c r="BJ301" s="9"/>
      <c r="BK301" s="9">
        <f t="shared" si="47"/>
        <v>0</v>
      </c>
      <c r="BL301" s="7">
        <f t="shared" si="41"/>
        <v>2</v>
      </c>
      <c r="BM301" s="7">
        <f t="shared" si="46"/>
        <v>1</v>
      </c>
      <c r="BN301" s="7">
        <v>1</v>
      </c>
      <c r="BO301" s="7"/>
      <c r="BP301" s="7"/>
      <c r="BQ301" s="7"/>
      <c r="BR301" s="9"/>
      <c r="BS301" s="9"/>
      <c r="BT301" s="9"/>
      <c r="BU301" s="9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>
        <f t="shared" si="42"/>
        <v>1</v>
      </c>
      <c r="CW301" s="7">
        <f t="shared" si="44"/>
        <v>1</v>
      </c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>
        <v>1</v>
      </c>
      <c r="DJ301" s="7"/>
      <c r="DK301" s="7"/>
      <c r="DL301" s="7"/>
      <c r="DM301" s="7"/>
      <c r="DN301" s="7"/>
      <c r="DO301" s="7"/>
      <c r="DP301" s="7">
        <f t="shared" si="43"/>
        <v>1</v>
      </c>
      <c r="DQ301" s="7">
        <f t="shared" si="45"/>
        <v>1</v>
      </c>
    </row>
    <row r="302" spans="1:121">
      <c r="A302" s="7" t="s">
        <v>1968</v>
      </c>
      <c r="B302" s="7">
        <v>2019</v>
      </c>
      <c r="C302" s="7" t="s">
        <v>0</v>
      </c>
      <c r="D302" s="7" t="s">
        <v>0</v>
      </c>
      <c r="E302" s="7" t="s">
        <v>6</v>
      </c>
      <c r="F302" s="7" t="s">
        <v>7</v>
      </c>
      <c r="G302" s="7">
        <f t="shared" si="39"/>
        <v>1</v>
      </c>
      <c r="H302" s="9">
        <v>1</v>
      </c>
      <c r="I302" s="7"/>
      <c r="J302" s="7"/>
      <c r="K302" s="7"/>
      <c r="L302" s="9"/>
      <c r="M302" s="7"/>
      <c r="N302" s="7"/>
      <c r="O302" s="7"/>
      <c r="P302" s="7"/>
      <c r="Q302" s="7">
        <v>0</v>
      </c>
      <c r="R302" s="9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>
        <f t="shared" si="40"/>
        <v>0</v>
      </c>
      <c r="BD302" s="7"/>
      <c r="BE302" s="9"/>
      <c r="BF302" s="7"/>
      <c r="BG302" s="7"/>
      <c r="BH302" s="7"/>
      <c r="BI302" s="7"/>
      <c r="BJ302" s="9"/>
      <c r="BK302" s="9">
        <f t="shared" si="47"/>
        <v>0</v>
      </c>
      <c r="BL302" s="7">
        <f t="shared" si="41"/>
        <v>1</v>
      </c>
      <c r="BM302" s="7">
        <f t="shared" si="46"/>
        <v>1</v>
      </c>
      <c r="BN302" s="7"/>
      <c r="BO302" s="7"/>
      <c r="BP302" s="7"/>
      <c r="BQ302" s="7"/>
      <c r="BR302" s="9"/>
      <c r="BS302" s="9"/>
      <c r="BT302" s="9"/>
      <c r="BU302" s="9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>
        <f t="shared" si="42"/>
        <v>0</v>
      </c>
      <c r="CW302" s="7">
        <f t="shared" si="44"/>
        <v>0</v>
      </c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>
        <f t="shared" si="43"/>
        <v>0</v>
      </c>
      <c r="DQ302" s="7">
        <f t="shared" si="45"/>
        <v>0</v>
      </c>
    </row>
    <row r="303" spans="1:121">
      <c r="A303" s="7" t="s">
        <v>1969</v>
      </c>
      <c r="B303" s="7">
        <v>2018</v>
      </c>
      <c r="C303" s="7" t="s">
        <v>232</v>
      </c>
      <c r="D303" s="7" t="s">
        <v>235</v>
      </c>
      <c r="E303" s="7" t="s">
        <v>492</v>
      </c>
      <c r="F303" s="7"/>
      <c r="G303" s="7">
        <f t="shared" si="39"/>
        <v>2</v>
      </c>
      <c r="H303" s="9">
        <v>1</v>
      </c>
      <c r="I303" s="7"/>
      <c r="J303" s="7"/>
      <c r="K303" s="7">
        <v>1</v>
      </c>
      <c r="L303" s="9">
        <v>1</v>
      </c>
      <c r="M303" s="7"/>
      <c r="N303" s="7"/>
      <c r="O303" s="7"/>
      <c r="P303" s="7"/>
      <c r="Q303" s="7">
        <v>0</v>
      </c>
      <c r="R303" s="9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>
        <f t="shared" si="40"/>
        <v>0</v>
      </c>
      <c r="BD303" s="7"/>
      <c r="BE303" s="9"/>
      <c r="BF303" s="7"/>
      <c r="BG303" s="7"/>
      <c r="BH303" s="7"/>
      <c r="BI303" s="7"/>
      <c r="BJ303" s="9"/>
      <c r="BK303" s="9">
        <f t="shared" si="47"/>
        <v>0</v>
      </c>
      <c r="BL303" s="7">
        <f t="shared" si="41"/>
        <v>1</v>
      </c>
      <c r="BM303" s="7">
        <f t="shared" si="46"/>
        <v>1</v>
      </c>
      <c r="BN303" s="7"/>
      <c r="BO303" s="7"/>
      <c r="BP303" s="7"/>
      <c r="BQ303" s="7"/>
      <c r="BR303" s="9"/>
      <c r="BS303" s="9"/>
      <c r="BT303" s="9"/>
      <c r="BU303" s="9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>
        <f t="shared" si="42"/>
        <v>0</v>
      </c>
      <c r="CW303" s="7">
        <f t="shared" si="44"/>
        <v>0</v>
      </c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>
        <v>1</v>
      </c>
      <c r="DJ303" s="7"/>
      <c r="DK303" s="7"/>
      <c r="DL303" s="7"/>
      <c r="DM303" s="7"/>
      <c r="DN303" s="7"/>
      <c r="DO303" s="7"/>
      <c r="DP303" s="7">
        <f t="shared" si="43"/>
        <v>1</v>
      </c>
      <c r="DQ303" s="7">
        <f t="shared" si="45"/>
        <v>1</v>
      </c>
    </row>
    <row r="304" spans="1:121">
      <c r="A304" s="7" t="s">
        <v>677</v>
      </c>
      <c r="B304" s="7">
        <v>2016</v>
      </c>
      <c r="C304" s="7" t="s">
        <v>60</v>
      </c>
      <c r="D304" s="7" t="s">
        <v>71</v>
      </c>
      <c r="E304" s="7" t="s">
        <v>100</v>
      </c>
      <c r="F304" s="7"/>
      <c r="G304" s="7">
        <f t="shared" si="39"/>
        <v>2</v>
      </c>
      <c r="H304" s="9">
        <v>1</v>
      </c>
      <c r="I304" s="7">
        <v>1</v>
      </c>
      <c r="J304" s="7"/>
      <c r="K304" s="7"/>
      <c r="L304" s="9"/>
      <c r="M304" s="7">
        <v>4</v>
      </c>
      <c r="N304" s="7">
        <v>0</v>
      </c>
      <c r="O304" s="7">
        <v>2</v>
      </c>
      <c r="P304" s="7">
        <v>0</v>
      </c>
      <c r="Q304" s="7">
        <v>6</v>
      </c>
      <c r="R304" s="9">
        <v>1</v>
      </c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>
        <f t="shared" si="40"/>
        <v>0</v>
      </c>
      <c r="BD304" s="7"/>
      <c r="BE304" s="9"/>
      <c r="BF304" s="7"/>
      <c r="BG304" s="7"/>
      <c r="BH304" s="7"/>
      <c r="BI304" s="7"/>
      <c r="BJ304" s="9"/>
      <c r="BK304" s="9">
        <f t="shared" si="47"/>
        <v>0</v>
      </c>
      <c r="BL304" s="7">
        <f t="shared" si="41"/>
        <v>2</v>
      </c>
      <c r="BM304" s="7">
        <f t="shared" si="46"/>
        <v>1</v>
      </c>
      <c r="BN304" s="7"/>
      <c r="BO304" s="7"/>
      <c r="BP304" s="7"/>
      <c r="BQ304" s="7"/>
      <c r="BR304" s="9"/>
      <c r="BS304" s="9"/>
      <c r="BT304" s="9"/>
      <c r="BU304" s="9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>
        <f t="shared" si="42"/>
        <v>0</v>
      </c>
      <c r="CW304" s="7">
        <f t="shared" si="44"/>
        <v>0</v>
      </c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>
        <v>1</v>
      </c>
      <c r="DI304" s="7"/>
      <c r="DJ304" s="7"/>
      <c r="DK304" s="7"/>
      <c r="DL304" s="7"/>
      <c r="DM304" s="7"/>
      <c r="DN304" s="7"/>
      <c r="DO304" s="7"/>
      <c r="DP304" s="7">
        <f t="shared" si="43"/>
        <v>1</v>
      </c>
      <c r="DQ304" s="7">
        <f t="shared" si="45"/>
        <v>1</v>
      </c>
    </row>
    <row r="305" spans="1:121">
      <c r="A305" s="7" t="s">
        <v>922</v>
      </c>
      <c r="B305" s="7">
        <v>2015</v>
      </c>
      <c r="C305" s="7" t="s">
        <v>178</v>
      </c>
      <c r="D305" s="7" t="s">
        <v>185</v>
      </c>
      <c r="E305" s="7" t="s">
        <v>921</v>
      </c>
      <c r="F305" s="7"/>
      <c r="G305" s="7">
        <f t="shared" si="39"/>
        <v>1</v>
      </c>
      <c r="H305" s="9">
        <v>1</v>
      </c>
      <c r="I305" s="7">
        <v>1</v>
      </c>
      <c r="J305" s="7"/>
      <c r="K305" s="7"/>
      <c r="L305" s="9"/>
      <c r="M305" s="7">
        <v>0</v>
      </c>
      <c r="N305" s="7">
        <v>0</v>
      </c>
      <c r="O305" s="7">
        <v>1</v>
      </c>
      <c r="P305" s="7">
        <v>0</v>
      </c>
      <c r="Q305" s="7">
        <v>1</v>
      </c>
      <c r="R305" s="9">
        <v>1</v>
      </c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>
        <f t="shared" si="40"/>
        <v>0</v>
      </c>
      <c r="BD305" s="7"/>
      <c r="BE305" s="9"/>
      <c r="BF305" s="7"/>
      <c r="BG305" s="7"/>
      <c r="BH305" s="7"/>
      <c r="BI305" s="7"/>
      <c r="BJ305" s="9"/>
      <c r="BK305" s="9">
        <f t="shared" si="47"/>
        <v>0</v>
      </c>
      <c r="BL305" s="7">
        <f t="shared" si="41"/>
        <v>2</v>
      </c>
      <c r="BM305" s="7">
        <f t="shared" si="46"/>
        <v>1</v>
      </c>
      <c r="BN305" s="7"/>
      <c r="BO305" s="7"/>
      <c r="BP305" s="7"/>
      <c r="BQ305" s="7"/>
      <c r="BR305" s="9"/>
      <c r="BS305" s="9"/>
      <c r="BT305" s="9"/>
      <c r="BU305" s="9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>
        <f t="shared" si="42"/>
        <v>0</v>
      </c>
      <c r="CW305" s="7">
        <f t="shared" si="44"/>
        <v>0</v>
      </c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>
        <f t="shared" si="43"/>
        <v>0</v>
      </c>
      <c r="DQ305" s="7">
        <f t="shared" si="45"/>
        <v>0</v>
      </c>
    </row>
    <row r="306" spans="1:121">
      <c r="A306" s="7" t="s">
        <v>1164</v>
      </c>
      <c r="B306" s="7">
        <v>2013</v>
      </c>
      <c r="C306" s="7" t="s">
        <v>307</v>
      </c>
      <c r="D306" s="7" t="s">
        <v>312</v>
      </c>
      <c r="E306" s="7" t="s">
        <v>1163</v>
      </c>
      <c r="F306" s="7"/>
      <c r="G306" s="7">
        <f t="shared" si="39"/>
        <v>1</v>
      </c>
      <c r="H306" s="9">
        <v>1</v>
      </c>
      <c r="I306" s="7"/>
      <c r="J306" s="7"/>
      <c r="K306" s="7"/>
      <c r="L306" s="9"/>
      <c r="M306" s="7"/>
      <c r="N306" s="7"/>
      <c r="O306" s="7"/>
      <c r="P306" s="7"/>
      <c r="Q306" s="7">
        <v>0</v>
      </c>
      <c r="R306" s="9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>
        <f t="shared" si="40"/>
        <v>0</v>
      </c>
      <c r="BD306" s="7"/>
      <c r="BE306" s="9"/>
      <c r="BF306" s="7"/>
      <c r="BG306" s="7"/>
      <c r="BH306" s="7"/>
      <c r="BI306" s="7"/>
      <c r="BJ306" s="9"/>
      <c r="BK306" s="9">
        <f t="shared" si="47"/>
        <v>0</v>
      </c>
      <c r="BL306" s="7">
        <f t="shared" si="41"/>
        <v>1</v>
      </c>
      <c r="BM306" s="7">
        <f t="shared" si="46"/>
        <v>1</v>
      </c>
      <c r="BN306" s="7"/>
      <c r="BO306" s="7"/>
      <c r="BP306" s="7"/>
      <c r="BQ306" s="7"/>
      <c r="BR306" s="9"/>
      <c r="BS306" s="9"/>
      <c r="BT306" s="9"/>
      <c r="BU306" s="9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>
        <f t="shared" si="42"/>
        <v>0</v>
      </c>
      <c r="CW306" s="7">
        <f t="shared" si="44"/>
        <v>0</v>
      </c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>
        <f t="shared" si="43"/>
        <v>0</v>
      </c>
      <c r="DQ306" s="7">
        <f t="shared" si="45"/>
        <v>0</v>
      </c>
    </row>
    <row r="307" spans="1:121">
      <c r="A307" s="7" t="s">
        <v>1970</v>
      </c>
      <c r="B307" s="7">
        <v>2021</v>
      </c>
      <c r="C307" s="7" t="s">
        <v>232</v>
      </c>
      <c r="D307" s="7" t="s">
        <v>233</v>
      </c>
      <c r="E307" s="7" t="s">
        <v>239</v>
      </c>
      <c r="F307" s="7"/>
      <c r="G307" s="7">
        <f t="shared" si="39"/>
        <v>0</v>
      </c>
      <c r="H307" s="9"/>
      <c r="I307" s="7"/>
      <c r="J307" s="7"/>
      <c r="K307" s="7"/>
      <c r="L307" s="9"/>
      <c r="M307" s="7"/>
      <c r="N307" s="7"/>
      <c r="O307" s="7"/>
      <c r="P307" s="7"/>
      <c r="Q307" s="7">
        <v>0</v>
      </c>
      <c r="R307" s="9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>
        <f t="shared" si="40"/>
        <v>0</v>
      </c>
      <c r="BD307" s="7"/>
      <c r="BE307" s="9"/>
      <c r="BF307" s="7"/>
      <c r="BG307" s="7"/>
      <c r="BH307" s="7"/>
      <c r="BI307" s="7"/>
      <c r="BJ307" s="9"/>
      <c r="BK307" s="9">
        <f t="shared" si="47"/>
        <v>0</v>
      </c>
      <c r="BL307" s="7">
        <f t="shared" si="41"/>
        <v>0</v>
      </c>
      <c r="BM307" s="7">
        <f t="shared" si="46"/>
        <v>0</v>
      </c>
      <c r="BN307" s="7"/>
      <c r="BO307" s="7"/>
      <c r="BP307" s="7"/>
      <c r="BQ307" s="7"/>
      <c r="BR307" s="9"/>
      <c r="BS307" s="9"/>
      <c r="BT307" s="9"/>
      <c r="BU307" s="9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>
        <f t="shared" si="42"/>
        <v>0</v>
      </c>
      <c r="CW307" s="7">
        <f t="shared" si="44"/>
        <v>0</v>
      </c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>
        <f t="shared" si="43"/>
        <v>0</v>
      </c>
      <c r="DQ307" s="7">
        <f t="shared" si="45"/>
        <v>0</v>
      </c>
    </row>
    <row r="308" spans="1:121">
      <c r="A308" s="7" t="s">
        <v>1971</v>
      </c>
      <c r="B308" s="7">
        <v>2019</v>
      </c>
      <c r="C308" s="7" t="s">
        <v>307</v>
      </c>
      <c r="D308" s="7" t="s">
        <v>312</v>
      </c>
      <c r="E308" s="7" t="s">
        <v>332</v>
      </c>
      <c r="F308" s="7"/>
      <c r="G308" s="7">
        <f t="shared" si="39"/>
        <v>1</v>
      </c>
      <c r="H308" s="9"/>
      <c r="I308" s="7"/>
      <c r="J308" s="7"/>
      <c r="K308" s="7"/>
      <c r="L308" s="9"/>
      <c r="M308" s="7">
        <v>0</v>
      </c>
      <c r="N308" s="7">
        <v>0</v>
      </c>
      <c r="O308" s="7">
        <v>0</v>
      </c>
      <c r="P308" s="7">
        <v>0</v>
      </c>
      <c r="Q308" s="7">
        <v>1</v>
      </c>
      <c r="R308" s="9">
        <v>1</v>
      </c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>
        <f t="shared" si="40"/>
        <v>0</v>
      </c>
      <c r="BD308" s="7"/>
      <c r="BE308" s="9"/>
      <c r="BF308" s="7"/>
      <c r="BG308" s="7"/>
      <c r="BH308" s="7"/>
      <c r="BI308" s="7"/>
      <c r="BJ308" s="9"/>
      <c r="BK308" s="9">
        <f t="shared" si="47"/>
        <v>0</v>
      </c>
      <c r="BL308" s="7">
        <f t="shared" si="41"/>
        <v>1</v>
      </c>
      <c r="BM308" s="7">
        <f t="shared" si="46"/>
        <v>1</v>
      </c>
      <c r="BN308" s="7"/>
      <c r="BO308" s="7"/>
      <c r="BP308" s="7"/>
      <c r="BQ308" s="7"/>
      <c r="BR308" s="9"/>
      <c r="BS308" s="9"/>
      <c r="BT308" s="9"/>
      <c r="BU308" s="9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>
        <f t="shared" si="42"/>
        <v>0</v>
      </c>
      <c r="CW308" s="7">
        <f t="shared" si="44"/>
        <v>0</v>
      </c>
      <c r="CX308" s="7"/>
      <c r="CY308" s="7"/>
      <c r="CZ308" s="7"/>
      <c r="DA308" s="7"/>
      <c r="DB308" s="7"/>
      <c r="DC308" s="7">
        <v>1</v>
      </c>
      <c r="DD308" s="7"/>
      <c r="DE308" s="7"/>
      <c r="DF308" s="7"/>
      <c r="DG308" s="7"/>
      <c r="DH308" s="7"/>
      <c r="DI308" s="7">
        <v>1</v>
      </c>
      <c r="DJ308" s="7"/>
      <c r="DK308" s="7"/>
      <c r="DL308" s="7"/>
      <c r="DM308" s="7"/>
      <c r="DN308" s="7"/>
      <c r="DO308" s="7"/>
      <c r="DP308" s="7">
        <f t="shared" si="43"/>
        <v>2</v>
      </c>
      <c r="DQ308" s="7">
        <f t="shared" si="45"/>
        <v>1</v>
      </c>
    </row>
    <row r="309" spans="1:121">
      <c r="A309" s="7" t="s">
        <v>1972</v>
      </c>
      <c r="B309" s="7">
        <v>2018</v>
      </c>
      <c r="C309" s="7" t="s">
        <v>232</v>
      </c>
      <c r="D309" s="7" t="s">
        <v>235</v>
      </c>
      <c r="E309" s="7" t="s">
        <v>989</v>
      </c>
      <c r="F309" s="7"/>
      <c r="G309" s="7">
        <f t="shared" si="39"/>
        <v>0</v>
      </c>
      <c r="H309" s="9"/>
      <c r="I309" s="7"/>
      <c r="J309" s="7"/>
      <c r="K309" s="7"/>
      <c r="L309" s="9"/>
      <c r="M309" s="7"/>
      <c r="N309" s="7"/>
      <c r="O309" s="7"/>
      <c r="P309" s="7"/>
      <c r="Q309" s="7">
        <v>0</v>
      </c>
      <c r="R309" s="9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>
        <f t="shared" si="40"/>
        <v>0</v>
      </c>
      <c r="BD309" s="7"/>
      <c r="BE309" s="9"/>
      <c r="BF309" s="7"/>
      <c r="BG309" s="7"/>
      <c r="BH309" s="7"/>
      <c r="BI309" s="7"/>
      <c r="BJ309" s="9"/>
      <c r="BK309" s="9">
        <f t="shared" si="47"/>
        <v>0</v>
      </c>
      <c r="BL309" s="7">
        <f t="shared" si="41"/>
        <v>0</v>
      </c>
      <c r="BM309" s="7">
        <f t="shared" si="46"/>
        <v>0</v>
      </c>
      <c r="BN309" s="7"/>
      <c r="BO309" s="7"/>
      <c r="BP309" s="7"/>
      <c r="BQ309" s="7"/>
      <c r="BR309" s="9"/>
      <c r="BS309" s="9"/>
      <c r="BT309" s="9"/>
      <c r="BU309" s="9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>
        <f t="shared" si="42"/>
        <v>0</v>
      </c>
      <c r="CW309" s="7">
        <f t="shared" si="44"/>
        <v>0</v>
      </c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>
        <f t="shared" si="43"/>
        <v>0</v>
      </c>
      <c r="DQ309" s="7">
        <f t="shared" si="45"/>
        <v>0</v>
      </c>
    </row>
    <row r="310" spans="1:121">
      <c r="A310" s="7" t="s">
        <v>1219</v>
      </c>
      <c r="B310" s="7">
        <v>2014</v>
      </c>
      <c r="C310" s="7" t="s">
        <v>353</v>
      </c>
      <c r="D310" s="7" t="s">
        <v>359</v>
      </c>
      <c r="E310" s="7" t="s">
        <v>406</v>
      </c>
      <c r="F310" s="7"/>
      <c r="G310" s="7">
        <f t="shared" si="39"/>
        <v>1</v>
      </c>
      <c r="H310" s="9"/>
      <c r="I310" s="7"/>
      <c r="J310" s="7"/>
      <c r="K310" s="7"/>
      <c r="L310" s="9"/>
      <c r="M310" s="7">
        <v>1</v>
      </c>
      <c r="N310" s="7">
        <v>0</v>
      </c>
      <c r="O310" s="7">
        <v>1</v>
      </c>
      <c r="P310" s="7">
        <v>0</v>
      </c>
      <c r="Q310" s="7">
        <v>2</v>
      </c>
      <c r="R310" s="9">
        <v>1</v>
      </c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>
        <f t="shared" si="40"/>
        <v>0</v>
      </c>
      <c r="BD310" s="7"/>
      <c r="BE310" s="9"/>
      <c r="BF310" s="7"/>
      <c r="BG310" s="7"/>
      <c r="BH310" s="7"/>
      <c r="BI310" s="7"/>
      <c r="BJ310" s="9"/>
      <c r="BK310" s="9">
        <f t="shared" si="47"/>
        <v>0</v>
      </c>
      <c r="BL310" s="7">
        <f t="shared" si="41"/>
        <v>1</v>
      </c>
      <c r="BM310" s="7">
        <f t="shared" si="46"/>
        <v>1</v>
      </c>
      <c r="BN310" s="7"/>
      <c r="BO310" s="7"/>
      <c r="BP310" s="7"/>
      <c r="BQ310" s="7"/>
      <c r="BR310" s="9"/>
      <c r="BS310" s="9"/>
      <c r="BT310" s="9"/>
      <c r="BU310" s="9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>
        <f t="shared" si="42"/>
        <v>0</v>
      </c>
      <c r="CW310" s="7">
        <f t="shared" si="44"/>
        <v>0</v>
      </c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>
        <v>1</v>
      </c>
      <c r="DJ310" s="7">
        <v>1</v>
      </c>
      <c r="DK310" s="7"/>
      <c r="DL310" s="7"/>
      <c r="DM310" s="7"/>
      <c r="DN310" s="7"/>
      <c r="DO310" s="7"/>
      <c r="DP310" s="7">
        <f t="shared" si="43"/>
        <v>2</v>
      </c>
      <c r="DQ310" s="7">
        <f t="shared" si="45"/>
        <v>1</v>
      </c>
    </row>
    <row r="311" spans="1:121">
      <c r="A311" s="7" t="s">
        <v>1973</v>
      </c>
      <c r="B311" s="7"/>
      <c r="C311" s="7"/>
      <c r="D311" s="7"/>
      <c r="E311" s="7"/>
      <c r="F311" s="7"/>
      <c r="G311" s="7">
        <f t="shared" si="39"/>
        <v>1</v>
      </c>
      <c r="H311" s="7">
        <v>1</v>
      </c>
      <c r="I311" s="7">
        <v>1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>
        <f t="shared" si="40"/>
        <v>0</v>
      </c>
      <c r="BD311" s="7"/>
      <c r="BE311" s="7"/>
      <c r="BF311" s="7"/>
      <c r="BG311" s="7"/>
      <c r="BH311" s="7"/>
      <c r="BI311" s="7"/>
      <c r="BJ311" s="7"/>
      <c r="BK311" s="7">
        <f t="shared" si="47"/>
        <v>0</v>
      </c>
      <c r="BL311" s="7">
        <f t="shared" si="41"/>
        <v>1</v>
      </c>
      <c r="BM311" s="7">
        <f t="shared" si="46"/>
        <v>1</v>
      </c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>
        <f t="shared" si="42"/>
        <v>0</v>
      </c>
      <c r="CW311" s="7">
        <f t="shared" si="44"/>
        <v>0</v>
      </c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>
        <f t="shared" si="43"/>
        <v>0</v>
      </c>
      <c r="DQ311" s="7">
        <f t="shared" si="45"/>
        <v>0</v>
      </c>
    </row>
    <row r="312" spans="1:121">
      <c r="A312" s="7" t="s">
        <v>1974</v>
      </c>
      <c r="B312" s="7">
        <v>2013</v>
      </c>
      <c r="C312" s="7" t="s">
        <v>275</v>
      </c>
      <c r="D312" s="7" t="s">
        <v>78</v>
      </c>
      <c r="E312" s="7" t="s">
        <v>287</v>
      </c>
      <c r="F312" s="7" t="s">
        <v>426</v>
      </c>
      <c r="G312" s="7">
        <f t="shared" si="39"/>
        <v>1</v>
      </c>
      <c r="H312" s="9">
        <v>1</v>
      </c>
      <c r="I312" s="7">
        <v>1</v>
      </c>
      <c r="J312" s="7"/>
      <c r="K312" s="7"/>
      <c r="L312" s="9"/>
      <c r="M312" s="7">
        <v>1</v>
      </c>
      <c r="N312" s="7">
        <v>0</v>
      </c>
      <c r="O312" s="7">
        <v>0</v>
      </c>
      <c r="P312" s="7">
        <v>0</v>
      </c>
      <c r="Q312" s="7">
        <v>1</v>
      </c>
      <c r="R312" s="9">
        <v>1</v>
      </c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>
        <f t="shared" si="40"/>
        <v>0</v>
      </c>
      <c r="BD312" s="7"/>
      <c r="BE312" s="9"/>
      <c r="BF312" s="7"/>
      <c r="BG312" s="7"/>
      <c r="BH312" s="7"/>
      <c r="BI312" s="7"/>
      <c r="BJ312" s="9"/>
      <c r="BK312" s="9">
        <f t="shared" si="47"/>
        <v>0</v>
      </c>
      <c r="BL312" s="7">
        <f t="shared" si="41"/>
        <v>2</v>
      </c>
      <c r="BM312" s="7">
        <f t="shared" si="46"/>
        <v>1</v>
      </c>
      <c r="BN312" s="7"/>
      <c r="BO312" s="7"/>
      <c r="BP312" s="7"/>
      <c r="BQ312" s="7"/>
      <c r="BR312" s="9"/>
      <c r="BS312" s="9"/>
      <c r="BT312" s="9"/>
      <c r="BU312" s="9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>
        <f t="shared" si="42"/>
        <v>0</v>
      </c>
      <c r="CW312" s="7">
        <f t="shared" si="44"/>
        <v>0</v>
      </c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>
        <f t="shared" si="43"/>
        <v>0</v>
      </c>
      <c r="DQ312" s="7">
        <f t="shared" si="45"/>
        <v>0</v>
      </c>
    </row>
    <row r="313" spans="1:121">
      <c r="A313" s="7" t="s">
        <v>1975</v>
      </c>
      <c r="B313" s="7">
        <v>2017</v>
      </c>
      <c r="C313" s="7" t="s">
        <v>155</v>
      </c>
      <c r="D313" s="7" t="s">
        <v>158</v>
      </c>
      <c r="E313" s="7" t="s">
        <v>484</v>
      </c>
      <c r="F313" s="7" t="s">
        <v>858</v>
      </c>
      <c r="G313" s="7">
        <f t="shared" si="39"/>
        <v>1</v>
      </c>
      <c r="H313" s="9"/>
      <c r="I313" s="7"/>
      <c r="J313" s="7"/>
      <c r="K313" s="7"/>
      <c r="L313" s="9"/>
      <c r="M313" s="7"/>
      <c r="N313" s="7"/>
      <c r="O313" s="7"/>
      <c r="P313" s="7"/>
      <c r="Q313" s="7">
        <v>0</v>
      </c>
      <c r="R313" s="9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>
        <f t="shared" si="40"/>
        <v>0</v>
      </c>
      <c r="BD313" s="7"/>
      <c r="BE313" s="9"/>
      <c r="BF313" s="7"/>
      <c r="BG313" s="7"/>
      <c r="BH313" s="7"/>
      <c r="BI313" s="7"/>
      <c r="BJ313" s="9"/>
      <c r="BK313" s="9">
        <f t="shared" si="47"/>
        <v>0</v>
      </c>
      <c r="BL313" s="7">
        <f t="shared" si="41"/>
        <v>0</v>
      </c>
      <c r="BM313" s="7">
        <f t="shared" si="46"/>
        <v>0</v>
      </c>
      <c r="BN313" s="7"/>
      <c r="BO313" s="7"/>
      <c r="BP313" s="7"/>
      <c r="BQ313" s="7"/>
      <c r="BR313" s="9"/>
      <c r="BS313" s="9"/>
      <c r="BT313" s="9"/>
      <c r="BU313" s="9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>
        <f t="shared" si="42"/>
        <v>0</v>
      </c>
      <c r="CW313" s="7">
        <f t="shared" si="44"/>
        <v>0</v>
      </c>
      <c r="CX313" s="7"/>
      <c r="CY313" s="7">
        <v>1</v>
      </c>
      <c r="CZ313" s="7"/>
      <c r="DA313" s="7"/>
      <c r="DB313" s="7"/>
      <c r="DC313" s="7"/>
      <c r="DD313" s="7"/>
      <c r="DE313" s="7"/>
      <c r="DF313" s="7"/>
      <c r="DG313" s="7"/>
      <c r="DH313" s="7"/>
      <c r="DI313" s="7">
        <v>1</v>
      </c>
      <c r="DJ313" s="7"/>
      <c r="DK313" s="7"/>
      <c r="DL313" s="7"/>
      <c r="DM313" s="7"/>
      <c r="DN313" s="7"/>
      <c r="DO313" s="7"/>
      <c r="DP313" s="7">
        <f t="shared" si="43"/>
        <v>2</v>
      </c>
      <c r="DQ313" s="7">
        <f t="shared" si="45"/>
        <v>1</v>
      </c>
    </row>
    <row r="314" spans="1:121">
      <c r="A314" s="7" t="s">
        <v>925</v>
      </c>
      <c r="B314" s="7">
        <v>2015</v>
      </c>
      <c r="C314" s="7" t="s">
        <v>178</v>
      </c>
      <c r="D314" s="7" t="s">
        <v>194</v>
      </c>
      <c r="E314" s="7" t="s">
        <v>215</v>
      </c>
      <c r="F314" s="7"/>
      <c r="G314" s="7">
        <f t="shared" si="39"/>
        <v>2</v>
      </c>
      <c r="H314" s="9">
        <v>1</v>
      </c>
      <c r="I314" s="7"/>
      <c r="J314" s="7"/>
      <c r="K314" s="7">
        <v>1</v>
      </c>
      <c r="L314" s="9">
        <v>1</v>
      </c>
      <c r="M314" s="7">
        <v>1</v>
      </c>
      <c r="N314" s="7">
        <v>0</v>
      </c>
      <c r="O314" s="7">
        <v>1</v>
      </c>
      <c r="P314" s="7">
        <v>0</v>
      </c>
      <c r="Q314" s="7">
        <v>2</v>
      </c>
      <c r="R314" s="9">
        <v>1</v>
      </c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>
        <f t="shared" si="40"/>
        <v>0</v>
      </c>
      <c r="BD314" s="7"/>
      <c r="BE314" s="9"/>
      <c r="BF314" s="7"/>
      <c r="BG314" s="7"/>
      <c r="BH314" s="7"/>
      <c r="BI314" s="7"/>
      <c r="BJ314" s="9"/>
      <c r="BK314" s="9">
        <f t="shared" si="47"/>
        <v>0</v>
      </c>
      <c r="BL314" s="7">
        <f t="shared" si="41"/>
        <v>2</v>
      </c>
      <c r="BM314" s="7">
        <f t="shared" si="46"/>
        <v>1</v>
      </c>
      <c r="BN314" s="7"/>
      <c r="BO314" s="7"/>
      <c r="BP314" s="7"/>
      <c r="BQ314" s="7"/>
      <c r="BR314" s="9"/>
      <c r="BS314" s="9"/>
      <c r="BT314" s="9"/>
      <c r="BU314" s="9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>
        <f t="shared" si="42"/>
        <v>0</v>
      </c>
      <c r="CW314" s="7">
        <f t="shared" si="44"/>
        <v>0</v>
      </c>
      <c r="CX314" s="7"/>
      <c r="CY314" s="7"/>
      <c r="CZ314" s="7"/>
      <c r="DA314" s="7">
        <v>1</v>
      </c>
      <c r="DB314" s="7"/>
      <c r="DC314" s="7"/>
      <c r="DD314" s="7"/>
      <c r="DE314" s="7"/>
      <c r="DF314" s="7"/>
      <c r="DG314" s="7"/>
      <c r="DH314" s="7"/>
      <c r="DI314" s="7">
        <v>1</v>
      </c>
      <c r="DJ314" s="7"/>
      <c r="DK314" s="7"/>
      <c r="DL314" s="7"/>
      <c r="DM314" s="7"/>
      <c r="DN314" s="7"/>
      <c r="DO314" s="7"/>
      <c r="DP314" s="7">
        <f t="shared" si="43"/>
        <v>2</v>
      </c>
      <c r="DQ314" s="7">
        <f t="shared" si="45"/>
        <v>1</v>
      </c>
    </row>
    <row r="315" spans="1:121">
      <c r="A315" s="7" t="s">
        <v>1976</v>
      </c>
      <c r="B315" s="7"/>
      <c r="C315" s="7"/>
      <c r="D315" s="7"/>
      <c r="E315" s="7"/>
      <c r="F315" s="7"/>
      <c r="G315" s="7">
        <f t="shared" si="39"/>
        <v>2</v>
      </c>
      <c r="H315" s="7">
        <v>1</v>
      </c>
      <c r="I315" s="7"/>
      <c r="J315" s="7">
        <v>1</v>
      </c>
      <c r="K315" s="7"/>
      <c r="L315" s="7">
        <v>1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>
        <f t="shared" si="40"/>
        <v>0</v>
      </c>
      <c r="BD315" s="7"/>
      <c r="BE315" s="7"/>
      <c r="BF315" s="7"/>
      <c r="BG315" s="7"/>
      <c r="BH315" s="7"/>
      <c r="BI315" s="7"/>
      <c r="BJ315" s="7"/>
      <c r="BK315" s="7">
        <f t="shared" si="47"/>
        <v>0</v>
      </c>
      <c r="BL315" s="7">
        <f t="shared" si="41"/>
        <v>1</v>
      </c>
      <c r="BM315" s="7">
        <f t="shared" si="46"/>
        <v>1</v>
      </c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>
        <f t="shared" si="42"/>
        <v>0</v>
      </c>
      <c r="CW315" s="7">
        <f t="shared" si="44"/>
        <v>0</v>
      </c>
      <c r="CX315" s="7"/>
      <c r="CY315" s="7"/>
      <c r="CZ315" s="7"/>
      <c r="DA315" s="7"/>
      <c r="DB315" s="7"/>
      <c r="DC315" s="7"/>
      <c r="DD315" s="7"/>
      <c r="DE315" s="7">
        <v>1</v>
      </c>
      <c r="DF315" s="7"/>
      <c r="DG315" s="7"/>
      <c r="DH315" s="7"/>
      <c r="DI315" s="7">
        <v>1</v>
      </c>
      <c r="DJ315" s="7"/>
      <c r="DK315" s="7"/>
      <c r="DL315" s="7"/>
      <c r="DM315" s="7"/>
      <c r="DN315" s="7"/>
      <c r="DO315" s="7"/>
      <c r="DP315" s="7">
        <f t="shared" si="43"/>
        <v>2</v>
      </c>
      <c r="DQ315" s="7">
        <f t="shared" si="45"/>
        <v>1</v>
      </c>
    </row>
    <row r="316" spans="1:121">
      <c r="A316" s="7" t="s">
        <v>1977</v>
      </c>
      <c r="B316" s="7">
        <v>2012</v>
      </c>
      <c r="C316" s="7" t="s">
        <v>307</v>
      </c>
      <c r="D316" s="7" t="s">
        <v>308</v>
      </c>
      <c r="E316" s="7" t="s">
        <v>309</v>
      </c>
      <c r="F316" s="7"/>
      <c r="G316" s="7">
        <f t="shared" si="39"/>
        <v>1</v>
      </c>
      <c r="H316" s="9"/>
      <c r="I316" s="7"/>
      <c r="J316" s="7"/>
      <c r="K316" s="7"/>
      <c r="L316" s="9"/>
      <c r="M316" s="7">
        <v>0</v>
      </c>
      <c r="N316" s="7">
        <v>0</v>
      </c>
      <c r="O316" s="7">
        <v>1</v>
      </c>
      <c r="P316" s="7">
        <v>0</v>
      </c>
      <c r="Q316" s="7">
        <v>1</v>
      </c>
      <c r="R316" s="9">
        <v>1</v>
      </c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>
        <f t="shared" si="40"/>
        <v>0</v>
      </c>
      <c r="BD316" s="7"/>
      <c r="BE316" s="9"/>
      <c r="BF316" s="7"/>
      <c r="BG316" s="7"/>
      <c r="BH316" s="7"/>
      <c r="BI316" s="7"/>
      <c r="BJ316" s="9"/>
      <c r="BK316" s="9">
        <f t="shared" si="47"/>
        <v>0</v>
      </c>
      <c r="BL316" s="7">
        <f t="shared" si="41"/>
        <v>1</v>
      </c>
      <c r="BM316" s="7">
        <f t="shared" si="46"/>
        <v>1</v>
      </c>
      <c r="BN316" s="7"/>
      <c r="BO316" s="7"/>
      <c r="BP316" s="7"/>
      <c r="BQ316" s="7"/>
      <c r="BR316" s="9"/>
      <c r="BS316" s="9"/>
      <c r="BT316" s="9"/>
      <c r="BU316" s="9"/>
      <c r="BV316" s="7">
        <v>1</v>
      </c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>
        <f t="shared" si="42"/>
        <v>1</v>
      </c>
      <c r="CW316" s="7">
        <f t="shared" si="44"/>
        <v>1</v>
      </c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>
        <f t="shared" si="43"/>
        <v>0</v>
      </c>
      <c r="DQ316" s="7">
        <f t="shared" si="45"/>
        <v>0</v>
      </c>
    </row>
    <row r="317" spans="1:121">
      <c r="A317" s="7" t="s">
        <v>854</v>
      </c>
      <c r="B317" s="7">
        <v>2014</v>
      </c>
      <c r="C317" s="7" t="s">
        <v>155</v>
      </c>
      <c r="D317" s="7" t="s">
        <v>156</v>
      </c>
      <c r="E317" s="7" t="s">
        <v>167</v>
      </c>
      <c r="F317" s="7"/>
      <c r="G317" s="7">
        <f t="shared" si="39"/>
        <v>2</v>
      </c>
      <c r="H317" s="9">
        <v>1</v>
      </c>
      <c r="I317" s="7">
        <v>1</v>
      </c>
      <c r="J317" s="7"/>
      <c r="K317" s="7"/>
      <c r="L317" s="9"/>
      <c r="M317" s="7">
        <v>2</v>
      </c>
      <c r="N317" s="7">
        <v>1</v>
      </c>
      <c r="O317" s="7">
        <v>0</v>
      </c>
      <c r="P317" s="7">
        <v>0</v>
      </c>
      <c r="Q317" s="7">
        <v>3</v>
      </c>
      <c r="R317" s="9">
        <v>1</v>
      </c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>
        <f t="shared" si="40"/>
        <v>0</v>
      </c>
      <c r="BD317" s="7"/>
      <c r="BE317" s="9"/>
      <c r="BF317" s="7"/>
      <c r="BG317" s="7"/>
      <c r="BH317" s="7"/>
      <c r="BI317" s="7"/>
      <c r="BJ317" s="9"/>
      <c r="BK317" s="9">
        <f t="shared" si="47"/>
        <v>0</v>
      </c>
      <c r="BL317" s="7">
        <f t="shared" si="41"/>
        <v>2</v>
      </c>
      <c r="BM317" s="7">
        <f t="shared" si="46"/>
        <v>1</v>
      </c>
      <c r="BN317" s="7"/>
      <c r="BO317" s="7"/>
      <c r="BP317" s="7"/>
      <c r="BQ317" s="7"/>
      <c r="BR317" s="9"/>
      <c r="BS317" s="9"/>
      <c r="BT317" s="9"/>
      <c r="BU317" s="9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>
        <f t="shared" si="42"/>
        <v>0</v>
      </c>
      <c r="CW317" s="7">
        <f t="shared" si="44"/>
        <v>0</v>
      </c>
      <c r="CX317" s="7"/>
      <c r="CY317" s="7">
        <v>1</v>
      </c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>
        <f t="shared" si="43"/>
        <v>1</v>
      </c>
      <c r="DQ317" s="7">
        <f t="shared" si="45"/>
        <v>1</v>
      </c>
    </row>
    <row r="318" spans="1:121">
      <c r="A318" s="7" t="s">
        <v>1133</v>
      </c>
      <c r="B318" s="7">
        <v>2013</v>
      </c>
      <c r="C318" s="7" t="s">
        <v>307</v>
      </c>
      <c r="D318" s="7" t="s">
        <v>312</v>
      </c>
      <c r="E318" s="7" t="s">
        <v>329</v>
      </c>
      <c r="F318" s="7"/>
      <c r="G318" s="7">
        <f t="shared" si="39"/>
        <v>3</v>
      </c>
      <c r="H318" s="9">
        <v>1</v>
      </c>
      <c r="I318" s="7"/>
      <c r="J318" s="7"/>
      <c r="K318" s="7">
        <v>1</v>
      </c>
      <c r="L318" s="9">
        <v>1</v>
      </c>
      <c r="M318" s="7">
        <v>2</v>
      </c>
      <c r="N318" s="7">
        <v>0</v>
      </c>
      <c r="O318" s="7">
        <v>3</v>
      </c>
      <c r="P318" s="7">
        <v>0</v>
      </c>
      <c r="Q318" s="7">
        <v>5</v>
      </c>
      <c r="R318" s="9">
        <v>1</v>
      </c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>
        <f t="shared" si="40"/>
        <v>0</v>
      </c>
      <c r="BD318" s="7"/>
      <c r="BE318" s="9"/>
      <c r="BF318" s="7"/>
      <c r="BG318" s="7"/>
      <c r="BH318" s="7"/>
      <c r="BI318" s="7"/>
      <c r="BJ318" s="9"/>
      <c r="BK318" s="9">
        <f t="shared" si="47"/>
        <v>0</v>
      </c>
      <c r="BL318" s="7">
        <f t="shared" si="41"/>
        <v>2</v>
      </c>
      <c r="BM318" s="7">
        <f t="shared" si="46"/>
        <v>1</v>
      </c>
      <c r="BN318" s="7"/>
      <c r="BO318" s="7"/>
      <c r="BP318" s="7"/>
      <c r="BQ318" s="7"/>
      <c r="BR318" s="9"/>
      <c r="BS318" s="9"/>
      <c r="BT318" s="9"/>
      <c r="BU318" s="9"/>
      <c r="BV318" s="7"/>
      <c r="BW318" s="7"/>
      <c r="BX318" s="7">
        <v>1</v>
      </c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>
        <f t="shared" si="42"/>
        <v>1</v>
      </c>
      <c r="CW318" s="7">
        <f t="shared" si="44"/>
        <v>1</v>
      </c>
      <c r="CX318" s="7"/>
      <c r="CY318" s="7"/>
      <c r="CZ318" s="7"/>
      <c r="DA318" s="7"/>
      <c r="DB318" s="7"/>
      <c r="DC318" s="7">
        <v>1</v>
      </c>
      <c r="DD318" s="7"/>
      <c r="DE318" s="7"/>
      <c r="DF318" s="7"/>
      <c r="DG318" s="7"/>
      <c r="DH318" s="7"/>
      <c r="DI318" s="7">
        <v>1</v>
      </c>
      <c r="DJ318" s="7"/>
      <c r="DK318" s="7"/>
      <c r="DL318" s="7"/>
      <c r="DM318" s="7"/>
      <c r="DN318" s="7"/>
      <c r="DO318" s="7"/>
      <c r="DP318" s="7">
        <f t="shared" si="43"/>
        <v>2</v>
      </c>
      <c r="DQ318" s="7">
        <f t="shared" si="45"/>
        <v>1</v>
      </c>
    </row>
    <row r="319" spans="1:121">
      <c r="A319" s="7" t="s">
        <v>604</v>
      </c>
      <c r="B319" s="7">
        <v>2014</v>
      </c>
      <c r="C319" s="7" t="s">
        <v>18</v>
      </c>
      <c r="D319" s="7" t="s">
        <v>18</v>
      </c>
      <c r="E319" s="7" t="s">
        <v>52</v>
      </c>
      <c r="F319" s="7" t="s">
        <v>56</v>
      </c>
      <c r="G319" s="7">
        <f t="shared" si="39"/>
        <v>2</v>
      </c>
      <c r="H319" s="9">
        <v>1</v>
      </c>
      <c r="I319" s="7"/>
      <c r="J319" s="7">
        <v>1</v>
      </c>
      <c r="K319" s="7"/>
      <c r="L319" s="9">
        <v>1</v>
      </c>
      <c r="M319" s="7">
        <v>0</v>
      </c>
      <c r="N319" s="7">
        <v>0</v>
      </c>
      <c r="O319" s="7">
        <v>2</v>
      </c>
      <c r="P319" s="7">
        <v>0</v>
      </c>
      <c r="Q319" s="7">
        <v>2</v>
      </c>
      <c r="R319" s="9">
        <v>1</v>
      </c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>
        <f t="shared" si="40"/>
        <v>0</v>
      </c>
      <c r="BD319" s="7"/>
      <c r="BE319" s="9"/>
      <c r="BF319" s="7"/>
      <c r="BG319" s="7"/>
      <c r="BH319" s="7"/>
      <c r="BI319" s="7"/>
      <c r="BJ319" s="9"/>
      <c r="BK319" s="9">
        <f t="shared" si="47"/>
        <v>0</v>
      </c>
      <c r="BL319" s="7">
        <f t="shared" si="41"/>
        <v>2</v>
      </c>
      <c r="BM319" s="7">
        <f t="shared" si="46"/>
        <v>1</v>
      </c>
      <c r="BN319" s="7"/>
      <c r="BO319" s="7"/>
      <c r="BP319" s="7"/>
      <c r="BQ319" s="7"/>
      <c r="BR319" s="9"/>
      <c r="BS319" s="9"/>
      <c r="BT319" s="9"/>
      <c r="BU319" s="9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>
        <f t="shared" si="42"/>
        <v>0</v>
      </c>
      <c r="CW319" s="7">
        <f t="shared" si="44"/>
        <v>0</v>
      </c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>
        <v>1</v>
      </c>
      <c r="DJ319" s="7"/>
      <c r="DK319" s="7"/>
      <c r="DL319" s="7"/>
      <c r="DM319" s="7"/>
      <c r="DN319" s="7"/>
      <c r="DO319" s="7"/>
      <c r="DP319" s="7">
        <f t="shared" si="43"/>
        <v>1</v>
      </c>
      <c r="DQ319" s="7">
        <f t="shared" si="45"/>
        <v>1</v>
      </c>
    </row>
    <row r="320" spans="1:121">
      <c r="A320" s="7" t="s">
        <v>95</v>
      </c>
      <c r="B320" s="7"/>
      <c r="C320" s="7"/>
      <c r="D320" s="7"/>
      <c r="E320" s="7"/>
      <c r="F320" s="7"/>
      <c r="G320" s="7">
        <f t="shared" si="39"/>
        <v>1</v>
      </c>
      <c r="H320" s="7">
        <v>1</v>
      </c>
      <c r="I320" s="7">
        <v>1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>
        <f t="shared" si="40"/>
        <v>0</v>
      </c>
      <c r="BD320" s="7"/>
      <c r="BE320" s="7"/>
      <c r="BF320" s="7"/>
      <c r="BG320" s="7"/>
      <c r="BH320" s="7"/>
      <c r="BI320" s="7"/>
      <c r="BJ320" s="7"/>
      <c r="BK320" s="7">
        <f t="shared" si="47"/>
        <v>0</v>
      </c>
      <c r="BL320" s="7">
        <f t="shared" si="41"/>
        <v>1</v>
      </c>
      <c r="BM320" s="7">
        <f t="shared" si="46"/>
        <v>1</v>
      </c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>
        <f t="shared" si="42"/>
        <v>0</v>
      </c>
      <c r="CW320" s="7">
        <f t="shared" si="44"/>
        <v>0</v>
      </c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>
        <f t="shared" si="43"/>
        <v>0</v>
      </c>
      <c r="DQ320" s="7">
        <f t="shared" si="45"/>
        <v>0</v>
      </c>
    </row>
    <row r="321" spans="1:121">
      <c r="A321" s="7" t="s">
        <v>1978</v>
      </c>
      <c r="B321" s="7"/>
      <c r="C321" s="7"/>
      <c r="D321" s="7"/>
      <c r="E321" s="7"/>
      <c r="F321" s="7"/>
      <c r="G321" s="7">
        <f t="shared" si="39"/>
        <v>1</v>
      </c>
      <c r="H321" s="7">
        <v>1</v>
      </c>
      <c r="I321" s="7"/>
      <c r="J321" s="7">
        <v>1</v>
      </c>
      <c r="K321" s="7"/>
      <c r="L321" s="7">
        <v>1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>
        <f t="shared" si="40"/>
        <v>0</v>
      </c>
      <c r="BD321" s="7"/>
      <c r="BE321" s="7"/>
      <c r="BF321" s="7"/>
      <c r="BG321" s="7"/>
      <c r="BH321" s="7"/>
      <c r="BI321" s="7"/>
      <c r="BJ321" s="7"/>
      <c r="BK321" s="7">
        <f t="shared" si="47"/>
        <v>0</v>
      </c>
      <c r="BL321" s="7">
        <f t="shared" si="41"/>
        <v>1</v>
      </c>
      <c r="BM321" s="7">
        <f t="shared" si="46"/>
        <v>1</v>
      </c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>
        <f t="shared" si="42"/>
        <v>0</v>
      </c>
      <c r="CW321" s="7">
        <f t="shared" si="44"/>
        <v>0</v>
      </c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>
        <f t="shared" si="43"/>
        <v>0</v>
      </c>
      <c r="DQ321" s="7">
        <f t="shared" si="45"/>
        <v>0</v>
      </c>
    </row>
    <row r="322" spans="1:121">
      <c r="A322" s="7" t="s">
        <v>1979</v>
      </c>
      <c r="B322" s="7">
        <v>2017</v>
      </c>
      <c r="C322" s="7" t="s">
        <v>13</v>
      </c>
      <c r="D322" s="7" t="s">
        <v>13</v>
      </c>
      <c r="E322" s="7" t="s">
        <v>15</v>
      </c>
      <c r="F322" s="7" t="s">
        <v>1980</v>
      </c>
      <c r="G322" s="7">
        <f t="shared" ref="G322:G385" si="48">H322+DQ322+CW322</f>
        <v>2</v>
      </c>
      <c r="H322" s="9">
        <v>1</v>
      </c>
      <c r="I322" s="7">
        <v>1</v>
      </c>
      <c r="J322" s="7">
        <v>1</v>
      </c>
      <c r="K322" s="7"/>
      <c r="L322" s="9">
        <v>1</v>
      </c>
      <c r="M322" s="7"/>
      <c r="N322" s="7"/>
      <c r="O322" s="7"/>
      <c r="P322" s="7"/>
      <c r="Q322" s="7">
        <v>0</v>
      </c>
      <c r="R322" s="9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>
        <f t="shared" ref="BC322:BC385" si="49">SUM(AL322:BB322)</f>
        <v>0</v>
      </c>
      <c r="BD322" s="7"/>
      <c r="BE322" s="9"/>
      <c r="BF322" s="7"/>
      <c r="BG322" s="7"/>
      <c r="BH322" s="7"/>
      <c r="BI322" s="7"/>
      <c r="BJ322" s="9"/>
      <c r="BK322" s="9">
        <f t="shared" si="47"/>
        <v>0</v>
      </c>
      <c r="BL322" s="7">
        <f t="shared" ref="BL322:BL385" si="50">SUM(BK322+H322+R322)</f>
        <v>1</v>
      </c>
      <c r="BM322" s="7">
        <f t="shared" si="46"/>
        <v>1</v>
      </c>
      <c r="BN322" s="7"/>
      <c r="BO322" s="7"/>
      <c r="BP322" s="7"/>
      <c r="BQ322" s="7"/>
      <c r="BR322" s="9"/>
      <c r="BS322" s="9"/>
      <c r="BT322" s="9"/>
      <c r="BU322" s="9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>
        <f t="shared" ref="CV322:CV385" si="51">SUM(BN322:CU322)</f>
        <v>0</v>
      </c>
      <c r="CW322" s="7">
        <f t="shared" si="44"/>
        <v>0</v>
      </c>
      <c r="CX322" s="7"/>
      <c r="CY322" s="7"/>
      <c r="CZ322" s="7"/>
      <c r="DA322" s="7"/>
      <c r="DB322" s="7"/>
      <c r="DC322" s="7"/>
      <c r="DD322" s="7">
        <v>1</v>
      </c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>
        <f t="shared" ref="DP322:DP385" si="52">SUM(CX322:DO322)</f>
        <v>1</v>
      </c>
      <c r="DQ322" s="7">
        <f t="shared" si="45"/>
        <v>1</v>
      </c>
    </row>
    <row r="323" spans="1:121">
      <c r="A323" s="7" t="s">
        <v>1981</v>
      </c>
      <c r="B323" s="7">
        <v>2019</v>
      </c>
      <c r="C323" s="7" t="s">
        <v>333</v>
      </c>
      <c r="D323" s="7" t="s">
        <v>333</v>
      </c>
      <c r="E323" s="7" t="s">
        <v>335</v>
      </c>
      <c r="F323" s="7"/>
      <c r="G323" s="7">
        <f t="shared" si="48"/>
        <v>0</v>
      </c>
      <c r="H323" s="9"/>
      <c r="I323" s="7"/>
      <c r="J323" s="7"/>
      <c r="K323" s="7"/>
      <c r="L323" s="9"/>
      <c r="M323" s="7">
        <v>2</v>
      </c>
      <c r="N323" s="7">
        <v>0</v>
      </c>
      <c r="O323" s="7">
        <v>0</v>
      </c>
      <c r="P323" s="7">
        <v>0</v>
      </c>
      <c r="Q323" s="7">
        <v>2</v>
      </c>
      <c r="R323" s="9">
        <v>1</v>
      </c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>
        <f t="shared" si="49"/>
        <v>0</v>
      </c>
      <c r="BD323" s="7"/>
      <c r="BE323" s="9"/>
      <c r="BF323" s="7"/>
      <c r="BG323" s="7"/>
      <c r="BH323" s="7"/>
      <c r="BI323" s="7"/>
      <c r="BJ323" s="9"/>
      <c r="BK323" s="9">
        <f t="shared" si="47"/>
        <v>0</v>
      </c>
      <c r="BL323" s="7">
        <f t="shared" si="50"/>
        <v>1</v>
      </c>
      <c r="BM323" s="7">
        <f t="shared" si="46"/>
        <v>1</v>
      </c>
      <c r="BN323" s="7"/>
      <c r="BO323" s="7"/>
      <c r="BP323" s="7"/>
      <c r="BQ323" s="7"/>
      <c r="BR323" s="9"/>
      <c r="BS323" s="9"/>
      <c r="BT323" s="9"/>
      <c r="BU323" s="9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>
        <f t="shared" si="51"/>
        <v>0</v>
      </c>
      <c r="CW323" s="7">
        <f t="shared" ref="CW323:CW386" si="53">IF(CV323&gt;0,1,0)</f>
        <v>0</v>
      </c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>
        <f t="shared" si="52"/>
        <v>0</v>
      </c>
      <c r="DQ323" s="7">
        <f t="shared" ref="DQ323:DQ386" si="54">IF(DP323 &gt; 0, 1,0)</f>
        <v>0</v>
      </c>
    </row>
    <row r="324" spans="1:121">
      <c r="A324" s="7" t="s">
        <v>1269</v>
      </c>
      <c r="B324" s="7">
        <v>2019</v>
      </c>
      <c r="C324" s="7" t="s">
        <v>353</v>
      </c>
      <c r="D324" s="7" t="s">
        <v>359</v>
      </c>
      <c r="E324" s="7" t="s">
        <v>1268</v>
      </c>
      <c r="F324" s="7"/>
      <c r="G324" s="7">
        <f t="shared" si="48"/>
        <v>1</v>
      </c>
      <c r="H324" s="9"/>
      <c r="I324" s="7"/>
      <c r="J324" s="7"/>
      <c r="K324" s="7"/>
      <c r="L324" s="9"/>
      <c r="M324" s="7"/>
      <c r="N324" s="7"/>
      <c r="O324" s="7"/>
      <c r="P324" s="7"/>
      <c r="Q324" s="7">
        <v>0</v>
      </c>
      <c r="R324" s="9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>
        <f t="shared" si="49"/>
        <v>0</v>
      </c>
      <c r="BD324" s="7"/>
      <c r="BE324" s="9"/>
      <c r="BF324" s="7"/>
      <c r="BG324" s="7"/>
      <c r="BH324" s="7"/>
      <c r="BI324" s="7"/>
      <c r="BJ324" s="9"/>
      <c r="BK324" s="9">
        <f t="shared" si="47"/>
        <v>0</v>
      </c>
      <c r="BL324" s="7">
        <f t="shared" si="50"/>
        <v>0</v>
      </c>
      <c r="BM324" s="7">
        <f t="shared" ref="BM324:BM387" si="55">IF(BL324&gt;0,1,0)</f>
        <v>0</v>
      </c>
      <c r="BN324" s="7"/>
      <c r="BO324" s="7"/>
      <c r="BP324" s="7"/>
      <c r="BQ324" s="7"/>
      <c r="BR324" s="9"/>
      <c r="BS324" s="9"/>
      <c r="BT324" s="9"/>
      <c r="BU324" s="9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>
        <f t="shared" si="51"/>
        <v>0</v>
      </c>
      <c r="CW324" s="7">
        <f t="shared" si="53"/>
        <v>0</v>
      </c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>
        <v>1</v>
      </c>
      <c r="DJ324" s="7">
        <v>1</v>
      </c>
      <c r="DK324" s="7"/>
      <c r="DL324" s="7"/>
      <c r="DM324" s="7"/>
      <c r="DN324" s="7"/>
      <c r="DO324" s="7"/>
      <c r="DP324" s="7">
        <f t="shared" si="52"/>
        <v>2</v>
      </c>
      <c r="DQ324" s="7">
        <f t="shared" si="54"/>
        <v>1</v>
      </c>
    </row>
    <row r="325" spans="1:121">
      <c r="A325" s="7" t="s">
        <v>1187</v>
      </c>
      <c r="B325" s="7">
        <v>2013</v>
      </c>
      <c r="C325" s="7" t="s">
        <v>353</v>
      </c>
      <c r="D325" s="7" t="s">
        <v>367</v>
      </c>
      <c r="E325" s="7" t="s">
        <v>368</v>
      </c>
      <c r="F325" s="7"/>
      <c r="G325" s="7">
        <f t="shared" si="48"/>
        <v>1</v>
      </c>
      <c r="H325" s="9"/>
      <c r="I325" s="7"/>
      <c r="J325" s="7"/>
      <c r="K325" s="7"/>
      <c r="L325" s="9"/>
      <c r="M325" s="7">
        <v>1</v>
      </c>
      <c r="N325" s="7">
        <v>0</v>
      </c>
      <c r="O325" s="7">
        <v>0</v>
      </c>
      <c r="P325" s="7">
        <v>0</v>
      </c>
      <c r="Q325" s="7">
        <v>1</v>
      </c>
      <c r="R325" s="9">
        <v>1</v>
      </c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>
        <f t="shared" si="49"/>
        <v>0</v>
      </c>
      <c r="BD325" s="7"/>
      <c r="BE325" s="9"/>
      <c r="BF325" s="7"/>
      <c r="BG325" s="7"/>
      <c r="BH325" s="7"/>
      <c r="BI325" s="7"/>
      <c r="BJ325" s="9"/>
      <c r="BK325" s="9">
        <f t="shared" si="47"/>
        <v>0</v>
      </c>
      <c r="BL325" s="7">
        <f t="shared" si="50"/>
        <v>1</v>
      </c>
      <c r="BM325" s="7">
        <f t="shared" si="55"/>
        <v>1</v>
      </c>
      <c r="BN325" s="7"/>
      <c r="BO325" s="7"/>
      <c r="BP325" s="7"/>
      <c r="BQ325" s="7"/>
      <c r="BR325" s="9"/>
      <c r="BS325" s="9"/>
      <c r="BT325" s="9"/>
      <c r="BU325" s="9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>
        <f t="shared" si="51"/>
        <v>0</v>
      </c>
      <c r="CW325" s="7">
        <f t="shared" si="53"/>
        <v>0</v>
      </c>
      <c r="CX325" s="7"/>
      <c r="CY325" s="7"/>
      <c r="CZ325" s="7"/>
      <c r="DA325" s="7"/>
      <c r="DB325" s="7"/>
      <c r="DC325" s="7">
        <v>1</v>
      </c>
      <c r="DD325" s="7"/>
      <c r="DE325" s="7"/>
      <c r="DF325" s="7"/>
      <c r="DG325" s="7"/>
      <c r="DH325" s="7"/>
      <c r="DI325" s="7">
        <v>1</v>
      </c>
      <c r="DJ325" s="7">
        <v>1</v>
      </c>
      <c r="DK325" s="7"/>
      <c r="DL325" s="7"/>
      <c r="DM325" s="7"/>
      <c r="DN325" s="7"/>
      <c r="DO325" s="7"/>
      <c r="DP325" s="7">
        <f t="shared" si="52"/>
        <v>3</v>
      </c>
      <c r="DQ325" s="7">
        <f t="shared" si="54"/>
        <v>1</v>
      </c>
    </row>
    <row r="326" spans="1:121">
      <c r="A326" s="7" t="s">
        <v>1119</v>
      </c>
      <c r="B326" s="7">
        <v>2019</v>
      </c>
      <c r="C326" s="7" t="s">
        <v>275</v>
      </c>
      <c r="D326" s="7" t="s">
        <v>78</v>
      </c>
      <c r="E326" s="7" t="s">
        <v>276</v>
      </c>
      <c r="F326" s="7"/>
      <c r="G326" s="7">
        <f t="shared" si="48"/>
        <v>1</v>
      </c>
      <c r="H326" s="9">
        <v>1</v>
      </c>
      <c r="I326" s="7"/>
      <c r="J326" s="7"/>
      <c r="K326" s="7">
        <v>1</v>
      </c>
      <c r="L326" s="9">
        <v>1</v>
      </c>
      <c r="M326" s="7"/>
      <c r="N326" s="7"/>
      <c r="O326" s="7"/>
      <c r="P326" s="7"/>
      <c r="Q326" s="7">
        <v>0</v>
      </c>
      <c r="R326" s="9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>
        <f t="shared" si="49"/>
        <v>0</v>
      </c>
      <c r="BD326" s="7"/>
      <c r="BE326" s="9"/>
      <c r="BF326" s="7"/>
      <c r="BG326" s="7"/>
      <c r="BH326" s="7"/>
      <c r="BI326" s="7"/>
      <c r="BJ326" s="9"/>
      <c r="BK326" s="9">
        <f t="shared" si="47"/>
        <v>0</v>
      </c>
      <c r="BL326" s="7">
        <f t="shared" si="50"/>
        <v>1</v>
      </c>
      <c r="BM326" s="7">
        <f t="shared" si="55"/>
        <v>1</v>
      </c>
      <c r="BN326" s="7"/>
      <c r="BO326" s="7"/>
      <c r="BP326" s="7"/>
      <c r="BQ326" s="7"/>
      <c r="BR326" s="9"/>
      <c r="BS326" s="9"/>
      <c r="BT326" s="9"/>
      <c r="BU326" s="9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>
        <f t="shared" si="51"/>
        <v>0</v>
      </c>
      <c r="CW326" s="7">
        <f t="shared" si="53"/>
        <v>0</v>
      </c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>
        <f t="shared" si="52"/>
        <v>0</v>
      </c>
      <c r="DQ326" s="7">
        <f t="shared" si="54"/>
        <v>0</v>
      </c>
    </row>
    <row r="327" spans="1:121">
      <c r="A327" s="7" t="s">
        <v>948</v>
      </c>
      <c r="B327" s="7">
        <v>2014</v>
      </c>
      <c r="C327" s="7" t="s">
        <v>178</v>
      </c>
      <c r="D327" s="7" t="s">
        <v>179</v>
      </c>
      <c r="E327" s="7" t="s">
        <v>191</v>
      </c>
      <c r="F327" s="7" t="s">
        <v>192</v>
      </c>
      <c r="G327" s="7">
        <f t="shared" si="48"/>
        <v>1</v>
      </c>
      <c r="H327" s="9">
        <v>1</v>
      </c>
      <c r="I327" s="7">
        <v>1</v>
      </c>
      <c r="J327" s="7"/>
      <c r="K327" s="7"/>
      <c r="L327" s="9"/>
      <c r="M327" s="7">
        <v>0</v>
      </c>
      <c r="N327" s="7">
        <v>0</v>
      </c>
      <c r="O327" s="7">
        <v>1</v>
      </c>
      <c r="P327" s="7">
        <v>0</v>
      </c>
      <c r="Q327" s="7">
        <v>1</v>
      </c>
      <c r="R327" s="9">
        <v>1</v>
      </c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>
        <f t="shared" si="49"/>
        <v>0</v>
      </c>
      <c r="BD327" s="7"/>
      <c r="BE327" s="9"/>
      <c r="BF327" s="7"/>
      <c r="BG327" s="7"/>
      <c r="BH327" s="7"/>
      <c r="BI327" s="7"/>
      <c r="BJ327" s="9"/>
      <c r="BK327" s="9">
        <f t="shared" si="47"/>
        <v>0</v>
      </c>
      <c r="BL327" s="7">
        <f t="shared" si="50"/>
        <v>2</v>
      </c>
      <c r="BM327" s="7">
        <f t="shared" si="55"/>
        <v>1</v>
      </c>
      <c r="BN327" s="7"/>
      <c r="BO327" s="7"/>
      <c r="BP327" s="7"/>
      <c r="BQ327" s="7"/>
      <c r="BR327" s="9"/>
      <c r="BS327" s="9"/>
      <c r="BT327" s="9"/>
      <c r="BU327" s="9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>
        <f t="shared" si="51"/>
        <v>0</v>
      </c>
      <c r="CW327" s="7">
        <f t="shared" si="53"/>
        <v>0</v>
      </c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>
        <f t="shared" si="52"/>
        <v>0</v>
      </c>
      <c r="DQ327" s="7">
        <f t="shared" si="54"/>
        <v>0</v>
      </c>
    </row>
    <row r="328" spans="1:121">
      <c r="A328" s="7" t="s">
        <v>959</v>
      </c>
      <c r="B328" s="7">
        <v>2018</v>
      </c>
      <c r="C328" s="7" t="s">
        <v>178</v>
      </c>
      <c r="D328" s="7" t="s">
        <v>179</v>
      </c>
      <c r="E328" s="7" t="s">
        <v>184</v>
      </c>
      <c r="F328" s="7"/>
      <c r="G328" s="7">
        <f t="shared" si="48"/>
        <v>1</v>
      </c>
      <c r="H328" s="9">
        <v>1</v>
      </c>
      <c r="I328" s="7">
        <v>1</v>
      </c>
      <c r="J328" s="7"/>
      <c r="K328" s="7"/>
      <c r="L328" s="9"/>
      <c r="M328" s="7">
        <v>2</v>
      </c>
      <c r="N328" s="7">
        <v>0</v>
      </c>
      <c r="O328" s="7">
        <v>0</v>
      </c>
      <c r="P328" s="7">
        <v>0</v>
      </c>
      <c r="Q328" s="7">
        <v>2</v>
      </c>
      <c r="R328" s="9">
        <v>1</v>
      </c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>
        <f t="shared" si="49"/>
        <v>0</v>
      </c>
      <c r="BD328" s="7"/>
      <c r="BE328" s="9"/>
      <c r="BF328" s="7"/>
      <c r="BG328" s="7"/>
      <c r="BH328" s="7"/>
      <c r="BI328" s="7"/>
      <c r="BJ328" s="9"/>
      <c r="BK328" s="9">
        <f t="shared" si="47"/>
        <v>0</v>
      </c>
      <c r="BL328" s="7">
        <f t="shared" si="50"/>
        <v>2</v>
      </c>
      <c r="BM328" s="7">
        <f t="shared" si="55"/>
        <v>1</v>
      </c>
      <c r="BN328" s="7"/>
      <c r="BO328" s="7"/>
      <c r="BP328" s="7"/>
      <c r="BQ328" s="7"/>
      <c r="BR328" s="9"/>
      <c r="BS328" s="9"/>
      <c r="BT328" s="9"/>
      <c r="BU328" s="9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>
        <f t="shared" si="51"/>
        <v>0</v>
      </c>
      <c r="CW328" s="7">
        <f t="shared" si="53"/>
        <v>0</v>
      </c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>
        <f t="shared" si="52"/>
        <v>0</v>
      </c>
      <c r="DQ328" s="7">
        <f t="shared" si="54"/>
        <v>0</v>
      </c>
    </row>
    <row r="329" spans="1:121">
      <c r="A329" s="7" t="s">
        <v>1214</v>
      </c>
      <c r="B329" s="7">
        <v>2018</v>
      </c>
      <c r="C329" s="7" t="s">
        <v>353</v>
      </c>
      <c r="D329" s="7" t="s">
        <v>356</v>
      </c>
      <c r="E329" s="7" t="s">
        <v>357</v>
      </c>
      <c r="F329" s="7" t="s">
        <v>358</v>
      </c>
      <c r="G329" s="7">
        <f t="shared" si="48"/>
        <v>2</v>
      </c>
      <c r="H329" s="9">
        <v>1</v>
      </c>
      <c r="I329" s="7">
        <v>1</v>
      </c>
      <c r="J329" s="7"/>
      <c r="K329" s="7"/>
      <c r="L329" s="9"/>
      <c r="M329" s="7">
        <v>6</v>
      </c>
      <c r="N329" s="7">
        <v>1</v>
      </c>
      <c r="O329" s="7">
        <v>0</v>
      </c>
      <c r="P329" s="7">
        <v>0</v>
      </c>
      <c r="Q329" s="7">
        <v>7</v>
      </c>
      <c r="R329" s="9">
        <v>1</v>
      </c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>
        <f t="shared" si="49"/>
        <v>0</v>
      </c>
      <c r="BD329" s="7"/>
      <c r="BE329" s="9"/>
      <c r="BF329" s="7"/>
      <c r="BG329" s="7"/>
      <c r="BH329" s="7"/>
      <c r="BI329" s="7"/>
      <c r="BJ329" s="9"/>
      <c r="BK329" s="9">
        <f t="shared" si="47"/>
        <v>0</v>
      </c>
      <c r="BL329" s="7">
        <f t="shared" si="50"/>
        <v>2</v>
      </c>
      <c r="BM329" s="7">
        <f t="shared" si="55"/>
        <v>1</v>
      </c>
      <c r="BN329" s="7"/>
      <c r="BO329" s="7"/>
      <c r="BP329" s="7"/>
      <c r="BQ329" s="7"/>
      <c r="BR329" s="9"/>
      <c r="BS329" s="9"/>
      <c r="BT329" s="9"/>
      <c r="BU329" s="9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>
        <f t="shared" si="51"/>
        <v>0</v>
      </c>
      <c r="CW329" s="7">
        <f t="shared" si="53"/>
        <v>0</v>
      </c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>
        <v>1</v>
      </c>
      <c r="DJ329" s="7">
        <v>1</v>
      </c>
      <c r="DK329" s="7"/>
      <c r="DL329" s="7"/>
      <c r="DM329" s="7"/>
      <c r="DN329" s="7"/>
      <c r="DO329" s="7"/>
      <c r="DP329" s="7">
        <f t="shared" si="52"/>
        <v>2</v>
      </c>
      <c r="DQ329" s="7">
        <f t="shared" si="54"/>
        <v>1</v>
      </c>
    </row>
    <row r="330" spans="1:121">
      <c r="A330" s="7" t="s">
        <v>1099</v>
      </c>
      <c r="B330" s="7">
        <v>2017</v>
      </c>
      <c r="C330" s="7" t="s">
        <v>275</v>
      </c>
      <c r="D330" s="7" t="s">
        <v>78</v>
      </c>
      <c r="E330" s="7" t="s">
        <v>289</v>
      </c>
      <c r="F330" s="7"/>
      <c r="G330" s="7">
        <f t="shared" si="48"/>
        <v>1</v>
      </c>
      <c r="H330" s="9">
        <v>1</v>
      </c>
      <c r="I330" s="7"/>
      <c r="J330" s="7"/>
      <c r="K330" s="7">
        <v>1</v>
      </c>
      <c r="L330" s="9">
        <v>1</v>
      </c>
      <c r="M330" s="7">
        <v>1</v>
      </c>
      <c r="N330" s="7">
        <v>0</v>
      </c>
      <c r="O330" s="7">
        <v>0</v>
      </c>
      <c r="P330" s="7">
        <v>0</v>
      </c>
      <c r="Q330" s="7">
        <v>1</v>
      </c>
      <c r="R330" s="9">
        <v>1</v>
      </c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>
        <f t="shared" si="49"/>
        <v>0</v>
      </c>
      <c r="BD330" s="7"/>
      <c r="BE330" s="9"/>
      <c r="BF330" s="7"/>
      <c r="BG330" s="7"/>
      <c r="BH330" s="7"/>
      <c r="BI330" s="7"/>
      <c r="BJ330" s="9"/>
      <c r="BK330" s="9">
        <f t="shared" si="47"/>
        <v>0</v>
      </c>
      <c r="BL330" s="7">
        <f t="shared" si="50"/>
        <v>2</v>
      </c>
      <c r="BM330" s="7">
        <f t="shared" si="55"/>
        <v>1</v>
      </c>
      <c r="BN330" s="7"/>
      <c r="BO330" s="7"/>
      <c r="BP330" s="7"/>
      <c r="BQ330" s="7"/>
      <c r="BR330" s="9"/>
      <c r="BS330" s="9"/>
      <c r="BT330" s="9"/>
      <c r="BU330" s="9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>
        <f t="shared" si="51"/>
        <v>0</v>
      </c>
      <c r="CW330" s="7">
        <f t="shared" si="53"/>
        <v>0</v>
      </c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>
        <f t="shared" si="52"/>
        <v>0</v>
      </c>
      <c r="DQ330" s="7">
        <f t="shared" si="54"/>
        <v>0</v>
      </c>
    </row>
    <row r="331" spans="1:121">
      <c r="A331" s="7" t="s">
        <v>693</v>
      </c>
      <c r="B331" s="7">
        <v>2018</v>
      </c>
      <c r="C331" s="7" t="s">
        <v>60</v>
      </c>
      <c r="D331" s="7" t="s">
        <v>61</v>
      </c>
      <c r="E331" s="7" t="s">
        <v>62</v>
      </c>
      <c r="F331" s="7" t="s">
        <v>63</v>
      </c>
      <c r="G331" s="7">
        <f t="shared" si="48"/>
        <v>1</v>
      </c>
      <c r="H331" s="9"/>
      <c r="I331" s="7"/>
      <c r="J331" s="7"/>
      <c r="K331" s="7"/>
      <c r="L331" s="9"/>
      <c r="M331" s="7">
        <v>1</v>
      </c>
      <c r="N331" s="7">
        <v>0</v>
      </c>
      <c r="O331" s="7">
        <v>0</v>
      </c>
      <c r="P331" s="7">
        <v>0</v>
      </c>
      <c r="Q331" s="7">
        <v>1</v>
      </c>
      <c r="R331" s="9">
        <v>1</v>
      </c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>
        <f t="shared" si="49"/>
        <v>0</v>
      </c>
      <c r="BD331" s="7"/>
      <c r="BE331" s="9"/>
      <c r="BF331" s="7"/>
      <c r="BG331" s="7"/>
      <c r="BH331" s="7"/>
      <c r="BI331" s="7"/>
      <c r="BJ331" s="9"/>
      <c r="BK331" s="9">
        <f t="shared" si="47"/>
        <v>0</v>
      </c>
      <c r="BL331" s="7">
        <f t="shared" si="50"/>
        <v>1</v>
      </c>
      <c r="BM331" s="7">
        <f t="shared" si="55"/>
        <v>1</v>
      </c>
      <c r="BN331" s="7"/>
      <c r="BO331" s="7"/>
      <c r="BP331" s="7"/>
      <c r="BQ331" s="7"/>
      <c r="BR331" s="9"/>
      <c r="BS331" s="9"/>
      <c r="BT331" s="9"/>
      <c r="BU331" s="9"/>
      <c r="BV331" s="7"/>
      <c r="BW331" s="7"/>
      <c r="BX331" s="7"/>
      <c r="BY331" s="7"/>
      <c r="BZ331" s="7"/>
      <c r="CA331" s="7"/>
      <c r="CB331" s="7">
        <v>1</v>
      </c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>
        <f t="shared" si="51"/>
        <v>1</v>
      </c>
      <c r="CW331" s="7">
        <f t="shared" si="53"/>
        <v>1</v>
      </c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>
        <f t="shared" si="52"/>
        <v>0</v>
      </c>
      <c r="DQ331" s="7">
        <f t="shared" si="54"/>
        <v>0</v>
      </c>
    </row>
    <row r="332" spans="1:121">
      <c r="A332" s="7" t="s">
        <v>576</v>
      </c>
      <c r="B332" s="7">
        <v>2017</v>
      </c>
      <c r="C332" s="7" t="s">
        <v>18</v>
      </c>
      <c r="D332" s="7" t="s">
        <v>18</v>
      </c>
      <c r="E332" s="7" t="s">
        <v>19</v>
      </c>
      <c r="F332" s="7" t="s">
        <v>20</v>
      </c>
      <c r="G332" s="7">
        <f t="shared" si="48"/>
        <v>3</v>
      </c>
      <c r="H332" s="9">
        <v>1</v>
      </c>
      <c r="I332" s="7"/>
      <c r="J332" s="7">
        <v>1</v>
      </c>
      <c r="K332" s="7"/>
      <c r="L332" s="9">
        <v>1</v>
      </c>
      <c r="M332" s="7">
        <v>1</v>
      </c>
      <c r="N332" s="7">
        <v>0</v>
      </c>
      <c r="O332" s="7">
        <v>0</v>
      </c>
      <c r="P332" s="7">
        <v>0</v>
      </c>
      <c r="Q332" s="7">
        <v>1</v>
      </c>
      <c r="R332" s="9">
        <v>1</v>
      </c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>
        <f t="shared" si="49"/>
        <v>0</v>
      </c>
      <c r="BD332" s="7"/>
      <c r="BE332" s="9"/>
      <c r="BF332" s="7"/>
      <c r="BG332" s="7"/>
      <c r="BH332" s="7"/>
      <c r="BI332" s="7"/>
      <c r="BJ332" s="9"/>
      <c r="BK332" s="9">
        <f t="shared" si="47"/>
        <v>0</v>
      </c>
      <c r="BL332" s="7">
        <f t="shared" si="50"/>
        <v>2</v>
      </c>
      <c r="BM332" s="7">
        <f t="shared" si="55"/>
        <v>1</v>
      </c>
      <c r="BN332" s="7"/>
      <c r="BO332" s="7"/>
      <c r="BP332" s="7"/>
      <c r="BQ332" s="7"/>
      <c r="BR332" s="9"/>
      <c r="BS332" s="9"/>
      <c r="BT332" s="9"/>
      <c r="BU332" s="9"/>
      <c r="BV332" s="7"/>
      <c r="BW332" s="7"/>
      <c r="BX332" s="7"/>
      <c r="BY332" s="7">
        <v>1</v>
      </c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>
        <f t="shared" si="51"/>
        <v>1</v>
      </c>
      <c r="CW332" s="7">
        <f t="shared" si="53"/>
        <v>1</v>
      </c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>
        <v>1</v>
      </c>
      <c r="DJ332" s="7"/>
      <c r="DK332" s="7"/>
      <c r="DL332" s="7"/>
      <c r="DM332" s="7"/>
      <c r="DN332" s="7"/>
      <c r="DO332" s="7"/>
      <c r="DP332" s="7">
        <f t="shared" si="52"/>
        <v>1</v>
      </c>
      <c r="DQ332" s="7">
        <f t="shared" si="54"/>
        <v>1</v>
      </c>
    </row>
    <row r="333" spans="1:121">
      <c r="A333" s="7" t="s">
        <v>1132</v>
      </c>
      <c r="B333" s="7">
        <v>2019</v>
      </c>
      <c r="C333" s="7" t="s">
        <v>307</v>
      </c>
      <c r="D333" s="7" t="s">
        <v>312</v>
      </c>
      <c r="E333" s="7" t="s">
        <v>313</v>
      </c>
      <c r="F333" s="7" t="s">
        <v>1131</v>
      </c>
      <c r="G333" s="7">
        <f t="shared" si="48"/>
        <v>1</v>
      </c>
      <c r="H333" s="9"/>
      <c r="I333" s="7"/>
      <c r="J333" s="7"/>
      <c r="K333" s="7"/>
      <c r="L333" s="9"/>
      <c r="M333" s="7"/>
      <c r="N333" s="7"/>
      <c r="O333" s="7"/>
      <c r="P333" s="7"/>
      <c r="Q333" s="7">
        <v>0</v>
      </c>
      <c r="R333" s="9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>
        <f t="shared" si="49"/>
        <v>0</v>
      </c>
      <c r="BD333" s="7"/>
      <c r="BE333" s="9"/>
      <c r="BF333" s="7"/>
      <c r="BG333" s="7"/>
      <c r="BH333" s="7"/>
      <c r="BI333" s="7"/>
      <c r="BJ333" s="9"/>
      <c r="BK333" s="9">
        <f t="shared" si="47"/>
        <v>0</v>
      </c>
      <c r="BL333" s="7">
        <f t="shared" si="50"/>
        <v>0</v>
      </c>
      <c r="BM333" s="7">
        <f t="shared" si="55"/>
        <v>0</v>
      </c>
      <c r="BN333" s="7"/>
      <c r="BO333" s="7"/>
      <c r="BP333" s="7"/>
      <c r="BQ333" s="7"/>
      <c r="BR333" s="9"/>
      <c r="BS333" s="9"/>
      <c r="BT333" s="9"/>
      <c r="BU333" s="9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>
        <f t="shared" si="51"/>
        <v>0</v>
      </c>
      <c r="CW333" s="7">
        <f t="shared" si="53"/>
        <v>0</v>
      </c>
      <c r="CX333" s="7"/>
      <c r="CY333" s="7"/>
      <c r="CZ333" s="7"/>
      <c r="DA333" s="7"/>
      <c r="DB333" s="7"/>
      <c r="DC333" s="7">
        <v>1</v>
      </c>
      <c r="DD333" s="7"/>
      <c r="DE333" s="7"/>
      <c r="DF333" s="7"/>
      <c r="DG333" s="7"/>
      <c r="DH333" s="7"/>
      <c r="DI333" s="7">
        <v>1</v>
      </c>
      <c r="DJ333" s="7"/>
      <c r="DK333" s="7"/>
      <c r="DL333" s="7"/>
      <c r="DM333" s="7"/>
      <c r="DN333" s="7"/>
      <c r="DO333" s="7"/>
      <c r="DP333" s="7">
        <f t="shared" si="52"/>
        <v>2</v>
      </c>
      <c r="DQ333" s="7">
        <f t="shared" si="54"/>
        <v>1</v>
      </c>
    </row>
    <row r="334" spans="1:121">
      <c r="A334" s="7" t="s">
        <v>525</v>
      </c>
      <c r="B334" s="7">
        <v>2015</v>
      </c>
      <c r="C334" s="7" t="s">
        <v>0</v>
      </c>
      <c r="D334" s="7" t="s">
        <v>0</v>
      </c>
      <c r="E334" s="7" t="s">
        <v>11</v>
      </c>
      <c r="F334" s="7" t="s">
        <v>524</v>
      </c>
      <c r="G334" s="7">
        <f t="shared" si="48"/>
        <v>2</v>
      </c>
      <c r="H334" s="9">
        <v>1</v>
      </c>
      <c r="I334" s="7"/>
      <c r="J334" s="7">
        <v>1</v>
      </c>
      <c r="K334" s="7"/>
      <c r="L334" s="9">
        <v>1</v>
      </c>
      <c r="M334" s="7"/>
      <c r="N334" s="7"/>
      <c r="O334" s="7"/>
      <c r="P334" s="7"/>
      <c r="Q334" s="7">
        <v>0</v>
      </c>
      <c r="R334" s="9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>
        <f t="shared" si="49"/>
        <v>0</v>
      </c>
      <c r="BD334" s="7"/>
      <c r="BE334" s="9"/>
      <c r="BF334" s="7"/>
      <c r="BG334" s="7"/>
      <c r="BH334" s="7"/>
      <c r="BI334" s="7"/>
      <c r="BJ334" s="9"/>
      <c r="BK334" s="9">
        <f t="shared" si="47"/>
        <v>0</v>
      </c>
      <c r="BL334" s="7">
        <f t="shared" si="50"/>
        <v>1</v>
      </c>
      <c r="BM334" s="7">
        <f t="shared" si="55"/>
        <v>1</v>
      </c>
      <c r="BN334" s="7"/>
      <c r="BO334" s="7"/>
      <c r="BP334" s="7"/>
      <c r="BQ334" s="7"/>
      <c r="BR334" s="9"/>
      <c r="BS334" s="9"/>
      <c r="BT334" s="9"/>
      <c r="BU334" s="9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>
        <f t="shared" si="51"/>
        <v>0</v>
      </c>
      <c r="CW334" s="7">
        <f t="shared" si="53"/>
        <v>0</v>
      </c>
      <c r="CX334" s="7"/>
      <c r="CY334" s="7"/>
      <c r="CZ334" s="7"/>
      <c r="DA334" s="7"/>
      <c r="DB334" s="7"/>
      <c r="DC334" s="7"/>
      <c r="DD334" s="7"/>
      <c r="DE334" s="7">
        <v>1</v>
      </c>
      <c r="DF334" s="7"/>
      <c r="DG334" s="7"/>
      <c r="DH334" s="7"/>
      <c r="DI334" s="7">
        <v>1</v>
      </c>
      <c r="DJ334" s="7"/>
      <c r="DK334" s="7"/>
      <c r="DL334" s="7"/>
      <c r="DM334" s="7"/>
      <c r="DN334" s="7"/>
      <c r="DO334" s="7"/>
      <c r="DP334" s="7">
        <f t="shared" si="52"/>
        <v>2</v>
      </c>
      <c r="DQ334" s="7">
        <f t="shared" si="54"/>
        <v>1</v>
      </c>
    </row>
    <row r="335" spans="1:121">
      <c r="A335" s="7" t="s">
        <v>1982</v>
      </c>
      <c r="B335" s="7">
        <v>2018</v>
      </c>
      <c r="C335" s="7" t="s">
        <v>18</v>
      </c>
      <c r="D335" s="7" t="s">
        <v>18</v>
      </c>
      <c r="E335" s="7" t="s">
        <v>49</v>
      </c>
      <c r="F335" s="7" t="s">
        <v>1983</v>
      </c>
      <c r="G335" s="7">
        <f t="shared" si="48"/>
        <v>0</v>
      </c>
      <c r="H335" s="9"/>
      <c r="I335" s="7"/>
      <c r="J335" s="7"/>
      <c r="K335" s="7"/>
      <c r="L335" s="9"/>
      <c r="M335" s="7"/>
      <c r="N335" s="7"/>
      <c r="O335" s="7"/>
      <c r="P335" s="7"/>
      <c r="Q335" s="7">
        <v>0</v>
      </c>
      <c r="R335" s="9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>
        <f t="shared" si="49"/>
        <v>0</v>
      </c>
      <c r="BD335" s="7"/>
      <c r="BE335" s="9"/>
      <c r="BF335" s="7"/>
      <c r="BG335" s="7"/>
      <c r="BH335" s="7"/>
      <c r="BI335" s="7"/>
      <c r="BJ335" s="9"/>
      <c r="BK335" s="9">
        <f t="shared" si="47"/>
        <v>0</v>
      </c>
      <c r="BL335" s="7">
        <f t="shared" si="50"/>
        <v>0</v>
      </c>
      <c r="BM335" s="7">
        <f t="shared" si="55"/>
        <v>0</v>
      </c>
      <c r="BN335" s="7"/>
      <c r="BO335" s="7"/>
      <c r="BP335" s="7"/>
      <c r="BQ335" s="7"/>
      <c r="BR335" s="9"/>
      <c r="BS335" s="9"/>
      <c r="BT335" s="9"/>
      <c r="BU335" s="9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>
        <f t="shared" si="51"/>
        <v>0</v>
      </c>
      <c r="CW335" s="7">
        <f t="shared" si="53"/>
        <v>0</v>
      </c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>
        <f t="shared" si="52"/>
        <v>0</v>
      </c>
      <c r="DQ335" s="7">
        <f t="shared" si="54"/>
        <v>0</v>
      </c>
    </row>
    <row r="336" spans="1:121">
      <c r="A336" s="7" t="s">
        <v>1984</v>
      </c>
      <c r="B336" s="7">
        <v>2020</v>
      </c>
      <c r="C336" s="7" t="s">
        <v>60</v>
      </c>
      <c r="D336" s="7" t="s">
        <v>67</v>
      </c>
      <c r="E336" s="7" t="s">
        <v>90</v>
      </c>
      <c r="F336" s="7"/>
      <c r="G336" s="7">
        <f t="shared" si="48"/>
        <v>0</v>
      </c>
      <c r="H336" s="9"/>
      <c r="I336" s="7"/>
      <c r="J336" s="7"/>
      <c r="K336" s="7"/>
      <c r="L336" s="9"/>
      <c r="M336" s="7"/>
      <c r="N336" s="7"/>
      <c r="O336" s="7"/>
      <c r="P336" s="7"/>
      <c r="Q336" s="7">
        <v>0</v>
      </c>
      <c r="R336" s="9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>
        <f t="shared" si="49"/>
        <v>0</v>
      </c>
      <c r="BD336" s="7"/>
      <c r="BE336" s="9"/>
      <c r="BF336" s="7"/>
      <c r="BG336" s="7"/>
      <c r="BH336" s="7"/>
      <c r="BI336" s="7"/>
      <c r="BJ336" s="9"/>
      <c r="BK336" s="9">
        <f t="shared" si="47"/>
        <v>0</v>
      </c>
      <c r="BL336" s="7">
        <f t="shared" si="50"/>
        <v>0</v>
      </c>
      <c r="BM336" s="7">
        <f t="shared" si="55"/>
        <v>0</v>
      </c>
      <c r="BN336" s="7"/>
      <c r="BO336" s="7"/>
      <c r="BP336" s="7"/>
      <c r="BQ336" s="7"/>
      <c r="BR336" s="9"/>
      <c r="BS336" s="9"/>
      <c r="BT336" s="9"/>
      <c r="BU336" s="9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>
        <f t="shared" si="51"/>
        <v>0</v>
      </c>
      <c r="CW336" s="7">
        <f t="shared" si="53"/>
        <v>0</v>
      </c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>
        <f t="shared" si="52"/>
        <v>0</v>
      </c>
      <c r="DQ336" s="7">
        <f t="shared" si="54"/>
        <v>0</v>
      </c>
    </row>
    <row r="337" spans="1:121">
      <c r="A337" s="7" t="s">
        <v>1985</v>
      </c>
      <c r="B337" s="7">
        <v>2013</v>
      </c>
      <c r="C337" s="7" t="s">
        <v>18</v>
      </c>
      <c r="D337" s="7" t="s">
        <v>18</v>
      </c>
      <c r="E337" s="7" t="s">
        <v>32</v>
      </c>
      <c r="F337" s="7" t="s">
        <v>593</v>
      </c>
      <c r="G337" s="7">
        <f t="shared" si="48"/>
        <v>3</v>
      </c>
      <c r="H337" s="9">
        <v>1</v>
      </c>
      <c r="I337" s="7"/>
      <c r="J337" s="7">
        <v>1</v>
      </c>
      <c r="K337" s="7"/>
      <c r="L337" s="9">
        <v>1</v>
      </c>
      <c r="M337" s="7">
        <v>1</v>
      </c>
      <c r="N337" s="7">
        <v>0</v>
      </c>
      <c r="O337" s="7">
        <v>0</v>
      </c>
      <c r="P337" s="7">
        <v>0</v>
      </c>
      <c r="Q337" s="7">
        <v>1</v>
      </c>
      <c r="R337" s="9">
        <v>1</v>
      </c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>
        <f t="shared" si="49"/>
        <v>0</v>
      </c>
      <c r="BD337" s="7"/>
      <c r="BE337" s="9"/>
      <c r="BF337" s="7"/>
      <c r="BG337" s="7"/>
      <c r="BH337" s="7"/>
      <c r="BI337" s="7"/>
      <c r="BJ337" s="9"/>
      <c r="BK337" s="9">
        <f t="shared" si="47"/>
        <v>0</v>
      </c>
      <c r="BL337" s="7">
        <f t="shared" si="50"/>
        <v>2</v>
      </c>
      <c r="BM337" s="7">
        <f t="shared" si="55"/>
        <v>1</v>
      </c>
      <c r="BN337" s="7"/>
      <c r="BO337" s="7"/>
      <c r="BP337" s="7"/>
      <c r="BQ337" s="7"/>
      <c r="BR337" s="9"/>
      <c r="BS337" s="9"/>
      <c r="BT337" s="9"/>
      <c r="BU337" s="9"/>
      <c r="BV337" s="7"/>
      <c r="BW337" s="7"/>
      <c r="BX337" s="7"/>
      <c r="BY337" s="7">
        <v>1</v>
      </c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>
        <f t="shared" si="51"/>
        <v>1</v>
      </c>
      <c r="CW337" s="7">
        <f t="shared" si="53"/>
        <v>1</v>
      </c>
      <c r="CX337" s="7"/>
      <c r="CY337" s="7"/>
      <c r="CZ337" s="7"/>
      <c r="DA337" s="7"/>
      <c r="DB337" s="7"/>
      <c r="DC337" s="7"/>
      <c r="DD337" s="7"/>
      <c r="DE337" s="7"/>
      <c r="DF337" s="7"/>
      <c r="DG337" s="7">
        <v>1</v>
      </c>
      <c r="DH337" s="7"/>
      <c r="DI337" s="7">
        <v>1</v>
      </c>
      <c r="DJ337" s="7"/>
      <c r="DK337" s="7"/>
      <c r="DL337" s="7"/>
      <c r="DM337" s="7"/>
      <c r="DN337" s="7"/>
      <c r="DO337" s="7"/>
      <c r="DP337" s="7">
        <f t="shared" si="52"/>
        <v>2</v>
      </c>
      <c r="DQ337" s="7">
        <f t="shared" si="54"/>
        <v>1</v>
      </c>
    </row>
    <row r="338" spans="1:121">
      <c r="A338" s="7" t="s">
        <v>521</v>
      </c>
      <c r="B338" s="7">
        <v>2014</v>
      </c>
      <c r="C338" s="7" t="s">
        <v>0</v>
      </c>
      <c r="D338" s="7" t="s">
        <v>0</v>
      </c>
      <c r="E338" s="7" t="s">
        <v>519</v>
      </c>
      <c r="F338" s="7" t="s">
        <v>520</v>
      </c>
      <c r="G338" s="7">
        <f t="shared" si="48"/>
        <v>2</v>
      </c>
      <c r="H338" s="9">
        <v>1</v>
      </c>
      <c r="I338" s="7"/>
      <c r="J338" s="7">
        <v>1</v>
      </c>
      <c r="K338" s="7"/>
      <c r="L338" s="9">
        <v>1</v>
      </c>
      <c r="M338" s="7"/>
      <c r="N338" s="7"/>
      <c r="O338" s="7"/>
      <c r="P338" s="7"/>
      <c r="Q338" s="7">
        <v>0</v>
      </c>
      <c r="R338" s="9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>
        <f t="shared" si="49"/>
        <v>0</v>
      </c>
      <c r="BD338" s="7"/>
      <c r="BE338" s="9"/>
      <c r="BF338" s="7"/>
      <c r="BG338" s="7"/>
      <c r="BH338" s="7"/>
      <c r="BI338" s="7"/>
      <c r="BJ338" s="9"/>
      <c r="BK338" s="9">
        <f t="shared" si="47"/>
        <v>0</v>
      </c>
      <c r="BL338" s="7">
        <f t="shared" si="50"/>
        <v>1</v>
      </c>
      <c r="BM338" s="7">
        <f t="shared" si="55"/>
        <v>1</v>
      </c>
      <c r="BN338" s="7"/>
      <c r="BO338" s="7"/>
      <c r="BP338" s="7"/>
      <c r="BQ338" s="7"/>
      <c r="BR338" s="9"/>
      <c r="BS338" s="9"/>
      <c r="BT338" s="9"/>
      <c r="BU338" s="9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>
        <f t="shared" si="51"/>
        <v>0</v>
      </c>
      <c r="CW338" s="7">
        <f t="shared" si="53"/>
        <v>0</v>
      </c>
      <c r="CX338" s="7"/>
      <c r="CY338" s="7"/>
      <c r="CZ338" s="7"/>
      <c r="DA338" s="7"/>
      <c r="DB338" s="7"/>
      <c r="DC338" s="7"/>
      <c r="DD338" s="7"/>
      <c r="DE338" s="7">
        <v>1</v>
      </c>
      <c r="DF338" s="7"/>
      <c r="DG338" s="7"/>
      <c r="DH338" s="7"/>
      <c r="DI338" s="7">
        <v>1</v>
      </c>
      <c r="DJ338" s="7"/>
      <c r="DK338" s="7"/>
      <c r="DL338" s="7"/>
      <c r="DM338" s="7"/>
      <c r="DN338" s="7"/>
      <c r="DO338" s="7"/>
      <c r="DP338" s="7">
        <f t="shared" si="52"/>
        <v>2</v>
      </c>
      <c r="DQ338" s="7">
        <f t="shared" si="54"/>
        <v>1</v>
      </c>
    </row>
    <row r="339" spans="1:121">
      <c r="A339" s="7" t="s">
        <v>801</v>
      </c>
      <c r="B339" s="7">
        <v>2018</v>
      </c>
      <c r="C339" s="7" t="s">
        <v>137</v>
      </c>
      <c r="D339" s="7" t="s">
        <v>137</v>
      </c>
      <c r="E339" s="7" t="s">
        <v>141</v>
      </c>
      <c r="F339" s="7" t="s">
        <v>142</v>
      </c>
      <c r="G339" s="7">
        <f t="shared" si="48"/>
        <v>3</v>
      </c>
      <c r="H339" s="9">
        <v>1</v>
      </c>
      <c r="I339" s="7"/>
      <c r="J339" s="7">
        <v>1</v>
      </c>
      <c r="K339" s="7"/>
      <c r="L339" s="9">
        <v>1</v>
      </c>
      <c r="M339" s="7">
        <v>1</v>
      </c>
      <c r="N339" s="7">
        <v>0</v>
      </c>
      <c r="O339" s="7">
        <v>0</v>
      </c>
      <c r="P339" s="7">
        <v>0</v>
      </c>
      <c r="Q339" s="7">
        <v>1</v>
      </c>
      <c r="R339" s="9">
        <v>1</v>
      </c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>
        <f t="shared" si="49"/>
        <v>0</v>
      </c>
      <c r="BD339" s="7"/>
      <c r="BE339" s="9"/>
      <c r="BF339" s="7"/>
      <c r="BG339" s="7"/>
      <c r="BH339" s="7"/>
      <c r="BI339" s="7"/>
      <c r="BJ339" s="9"/>
      <c r="BK339" s="9">
        <f t="shared" si="47"/>
        <v>0</v>
      </c>
      <c r="BL339" s="7">
        <f t="shared" si="50"/>
        <v>2</v>
      </c>
      <c r="BM339" s="7">
        <f t="shared" si="55"/>
        <v>1</v>
      </c>
      <c r="BN339" s="7"/>
      <c r="BO339" s="7"/>
      <c r="BP339" s="7"/>
      <c r="BQ339" s="7"/>
      <c r="BR339" s="9"/>
      <c r="BS339" s="9"/>
      <c r="BT339" s="9"/>
      <c r="BU339" s="9"/>
      <c r="BV339" s="7"/>
      <c r="BW339" s="7"/>
      <c r="BX339" s="7"/>
      <c r="BY339" s="7"/>
      <c r="BZ339" s="7"/>
      <c r="CA339" s="7">
        <v>1</v>
      </c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>
        <f t="shared" si="51"/>
        <v>1</v>
      </c>
      <c r="CW339" s="7">
        <f t="shared" si="53"/>
        <v>1</v>
      </c>
      <c r="CX339" s="7"/>
      <c r="CY339" s="7"/>
      <c r="CZ339" s="7"/>
      <c r="DA339" s="7"/>
      <c r="DB339" s="7"/>
      <c r="DC339" s="7"/>
      <c r="DD339" s="7"/>
      <c r="DE339" s="7"/>
      <c r="DF339" s="7">
        <v>1</v>
      </c>
      <c r="DG339" s="7"/>
      <c r="DH339" s="7"/>
      <c r="DI339" s="7"/>
      <c r="DJ339" s="7"/>
      <c r="DK339" s="7"/>
      <c r="DL339" s="7"/>
      <c r="DM339" s="7"/>
      <c r="DN339" s="7"/>
      <c r="DO339" s="7"/>
      <c r="DP339" s="7">
        <f t="shared" si="52"/>
        <v>1</v>
      </c>
      <c r="DQ339" s="7">
        <f t="shared" si="54"/>
        <v>1</v>
      </c>
    </row>
    <row r="340" spans="1:121">
      <c r="A340" s="7" t="s">
        <v>696</v>
      </c>
      <c r="B340" s="7">
        <v>2018</v>
      </c>
      <c r="C340" s="7" t="s">
        <v>60</v>
      </c>
      <c r="D340" s="7" t="s">
        <v>61</v>
      </c>
      <c r="E340" s="7" t="s">
        <v>91</v>
      </c>
      <c r="F340" s="7"/>
      <c r="G340" s="7">
        <f t="shared" si="48"/>
        <v>1</v>
      </c>
      <c r="H340" s="9"/>
      <c r="I340" s="7"/>
      <c r="J340" s="7"/>
      <c r="K340" s="7"/>
      <c r="L340" s="9"/>
      <c r="M340" s="7">
        <v>1</v>
      </c>
      <c r="N340" s="7">
        <v>0</v>
      </c>
      <c r="O340" s="7">
        <v>0</v>
      </c>
      <c r="P340" s="7">
        <v>0</v>
      </c>
      <c r="Q340" s="7">
        <v>1</v>
      </c>
      <c r="R340" s="9">
        <v>1</v>
      </c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>
        <f t="shared" si="49"/>
        <v>0</v>
      </c>
      <c r="BD340" s="7"/>
      <c r="BE340" s="9"/>
      <c r="BF340" s="7"/>
      <c r="BG340" s="7"/>
      <c r="BH340" s="7"/>
      <c r="BI340" s="7"/>
      <c r="BJ340" s="9"/>
      <c r="BK340" s="9">
        <f t="shared" si="47"/>
        <v>0</v>
      </c>
      <c r="BL340" s="7">
        <f t="shared" si="50"/>
        <v>1</v>
      </c>
      <c r="BM340" s="7">
        <f t="shared" si="55"/>
        <v>1</v>
      </c>
      <c r="BN340" s="7"/>
      <c r="BO340" s="7"/>
      <c r="BP340" s="7"/>
      <c r="BQ340" s="7"/>
      <c r="BR340" s="9"/>
      <c r="BS340" s="9"/>
      <c r="BT340" s="9"/>
      <c r="BU340" s="9"/>
      <c r="BV340" s="7"/>
      <c r="BW340" s="7"/>
      <c r="BX340" s="7"/>
      <c r="BY340" s="7"/>
      <c r="BZ340" s="7"/>
      <c r="CA340" s="7"/>
      <c r="CB340" s="7">
        <v>1</v>
      </c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>
        <f t="shared" si="51"/>
        <v>1</v>
      </c>
      <c r="CW340" s="7">
        <f t="shared" si="53"/>
        <v>1</v>
      </c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>
        <f t="shared" si="52"/>
        <v>0</v>
      </c>
      <c r="DQ340" s="7">
        <f t="shared" si="54"/>
        <v>0</v>
      </c>
    </row>
    <row r="341" spans="1:121">
      <c r="A341" s="7" t="s">
        <v>545</v>
      </c>
      <c r="B341" s="7">
        <v>2018</v>
      </c>
      <c r="C341" s="7" t="s">
        <v>0</v>
      </c>
      <c r="D341" s="7" t="s">
        <v>0</v>
      </c>
      <c r="E341" s="7" t="s">
        <v>411</v>
      </c>
      <c r="F341" s="7" t="s">
        <v>544</v>
      </c>
      <c r="G341" s="7">
        <f t="shared" si="48"/>
        <v>2</v>
      </c>
      <c r="H341" s="9">
        <v>1</v>
      </c>
      <c r="I341" s="7"/>
      <c r="J341" s="7">
        <v>1</v>
      </c>
      <c r="K341" s="7"/>
      <c r="L341" s="9">
        <v>1</v>
      </c>
      <c r="M341" s="7"/>
      <c r="N341" s="7"/>
      <c r="O341" s="7"/>
      <c r="P341" s="7"/>
      <c r="Q341" s="7">
        <v>0</v>
      </c>
      <c r="R341" s="9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>
        <f t="shared" si="49"/>
        <v>0</v>
      </c>
      <c r="BD341" s="7"/>
      <c r="BE341" s="9"/>
      <c r="BF341" s="7"/>
      <c r="BG341" s="7"/>
      <c r="BH341" s="7"/>
      <c r="BI341" s="7"/>
      <c r="BJ341" s="9"/>
      <c r="BK341" s="9">
        <f t="shared" si="47"/>
        <v>0</v>
      </c>
      <c r="BL341" s="7">
        <f t="shared" si="50"/>
        <v>1</v>
      </c>
      <c r="BM341" s="7">
        <f t="shared" si="55"/>
        <v>1</v>
      </c>
      <c r="BN341" s="7"/>
      <c r="BO341" s="7"/>
      <c r="BP341" s="7"/>
      <c r="BQ341" s="7"/>
      <c r="BR341" s="9"/>
      <c r="BS341" s="9"/>
      <c r="BT341" s="9"/>
      <c r="BU341" s="9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>
        <f t="shared" si="51"/>
        <v>0</v>
      </c>
      <c r="CW341" s="7">
        <f t="shared" si="53"/>
        <v>0</v>
      </c>
      <c r="CX341" s="7"/>
      <c r="CY341" s="7"/>
      <c r="CZ341" s="7"/>
      <c r="DA341" s="7"/>
      <c r="DB341" s="7"/>
      <c r="DC341" s="7"/>
      <c r="DD341" s="7"/>
      <c r="DE341" s="7">
        <v>1</v>
      </c>
      <c r="DF341" s="7"/>
      <c r="DG341" s="7"/>
      <c r="DH341" s="7"/>
      <c r="DI341" s="7">
        <v>1</v>
      </c>
      <c r="DJ341" s="7"/>
      <c r="DK341" s="7"/>
      <c r="DL341" s="7"/>
      <c r="DM341" s="7"/>
      <c r="DN341" s="7"/>
      <c r="DO341" s="7"/>
      <c r="DP341" s="7">
        <f t="shared" si="52"/>
        <v>2</v>
      </c>
      <c r="DQ341" s="7">
        <f t="shared" si="54"/>
        <v>1</v>
      </c>
    </row>
    <row r="342" spans="1:121">
      <c r="A342" s="7" t="s">
        <v>1295</v>
      </c>
      <c r="B342" s="7">
        <v>2019</v>
      </c>
      <c r="C342" s="7" t="s">
        <v>275</v>
      </c>
      <c r="D342" s="7" t="s">
        <v>279</v>
      </c>
      <c r="E342" s="7" t="s">
        <v>290</v>
      </c>
      <c r="F342" s="7" t="s">
        <v>1294</v>
      </c>
      <c r="G342" s="7">
        <f t="shared" si="48"/>
        <v>0</v>
      </c>
      <c r="H342" s="9"/>
      <c r="I342" s="7"/>
      <c r="J342" s="7"/>
      <c r="K342" s="7"/>
      <c r="L342" s="9"/>
      <c r="M342" s="7"/>
      <c r="N342" s="7"/>
      <c r="O342" s="7"/>
      <c r="P342" s="7"/>
      <c r="Q342" s="7">
        <v>0</v>
      </c>
      <c r="R342" s="9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>
        <f t="shared" si="49"/>
        <v>0</v>
      </c>
      <c r="BD342" s="7"/>
      <c r="BE342" s="9"/>
      <c r="BF342" s="7"/>
      <c r="BG342" s="7"/>
      <c r="BH342" s="7"/>
      <c r="BI342" s="7"/>
      <c r="BJ342" s="9"/>
      <c r="BK342" s="9">
        <f t="shared" si="47"/>
        <v>0</v>
      </c>
      <c r="BL342" s="7">
        <f t="shared" si="50"/>
        <v>0</v>
      </c>
      <c r="BM342" s="7">
        <f t="shared" si="55"/>
        <v>0</v>
      </c>
      <c r="BN342" s="7"/>
      <c r="BO342" s="7"/>
      <c r="BP342" s="7"/>
      <c r="BQ342" s="7"/>
      <c r="BR342" s="9"/>
      <c r="BS342" s="9"/>
      <c r="BT342" s="9"/>
      <c r="BU342" s="9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>
        <f t="shared" si="51"/>
        <v>0</v>
      </c>
      <c r="CW342" s="7">
        <f t="shared" si="53"/>
        <v>0</v>
      </c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>
        <f t="shared" si="52"/>
        <v>0</v>
      </c>
      <c r="DQ342" s="7">
        <f t="shared" si="54"/>
        <v>0</v>
      </c>
    </row>
    <row r="343" spans="1:121">
      <c r="A343" s="7" t="s">
        <v>929</v>
      </c>
      <c r="B343" s="7">
        <v>2016</v>
      </c>
      <c r="C343" s="7" t="s">
        <v>178</v>
      </c>
      <c r="D343" s="7" t="s">
        <v>194</v>
      </c>
      <c r="E343" s="7" t="s">
        <v>207</v>
      </c>
      <c r="F343" s="7" t="s">
        <v>208</v>
      </c>
      <c r="G343" s="7">
        <f t="shared" si="48"/>
        <v>2</v>
      </c>
      <c r="H343" s="9">
        <v>1</v>
      </c>
      <c r="I343" s="7">
        <v>1</v>
      </c>
      <c r="J343" s="7"/>
      <c r="K343" s="7"/>
      <c r="L343" s="9"/>
      <c r="M343" s="7">
        <v>4</v>
      </c>
      <c r="N343" s="7">
        <v>0</v>
      </c>
      <c r="O343" s="7">
        <v>0</v>
      </c>
      <c r="P343" s="7">
        <v>0</v>
      </c>
      <c r="Q343" s="7">
        <v>4</v>
      </c>
      <c r="R343" s="9">
        <v>1</v>
      </c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>
        <f t="shared" si="49"/>
        <v>0</v>
      </c>
      <c r="BD343" s="7"/>
      <c r="BE343" s="9"/>
      <c r="BF343" s="7"/>
      <c r="BG343" s="7"/>
      <c r="BH343" s="7"/>
      <c r="BI343" s="7"/>
      <c r="BJ343" s="9"/>
      <c r="BK343" s="9">
        <f t="shared" si="47"/>
        <v>0</v>
      </c>
      <c r="BL343" s="7">
        <f t="shared" si="50"/>
        <v>2</v>
      </c>
      <c r="BM343" s="7">
        <f t="shared" si="55"/>
        <v>1</v>
      </c>
      <c r="BN343" s="7"/>
      <c r="BO343" s="7"/>
      <c r="BP343" s="7"/>
      <c r="BQ343" s="7"/>
      <c r="BR343" s="9"/>
      <c r="BS343" s="9"/>
      <c r="BT343" s="9"/>
      <c r="BU343" s="9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>
        <f t="shared" si="51"/>
        <v>0</v>
      </c>
      <c r="CW343" s="7">
        <f t="shared" si="53"/>
        <v>0</v>
      </c>
      <c r="CX343" s="7"/>
      <c r="CY343" s="7"/>
      <c r="CZ343" s="7"/>
      <c r="DA343" s="7">
        <v>1</v>
      </c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>
        <f t="shared" si="52"/>
        <v>1</v>
      </c>
      <c r="DQ343" s="7">
        <f t="shared" si="54"/>
        <v>1</v>
      </c>
    </row>
    <row r="344" spans="1:121">
      <c r="A344" s="7" t="s">
        <v>526</v>
      </c>
      <c r="B344" s="7">
        <v>2015</v>
      </c>
      <c r="C344" s="7" t="s">
        <v>0</v>
      </c>
      <c r="D344" s="7" t="s">
        <v>0</v>
      </c>
      <c r="E344" s="7" t="s">
        <v>11</v>
      </c>
      <c r="F344" s="7" t="s">
        <v>437</v>
      </c>
      <c r="G344" s="7">
        <f t="shared" si="48"/>
        <v>2</v>
      </c>
      <c r="H344" s="9">
        <v>1</v>
      </c>
      <c r="I344" s="7"/>
      <c r="J344" s="7">
        <v>1</v>
      </c>
      <c r="K344" s="7"/>
      <c r="L344" s="9">
        <v>1</v>
      </c>
      <c r="M344" s="7"/>
      <c r="N344" s="7"/>
      <c r="O344" s="7"/>
      <c r="P344" s="7"/>
      <c r="Q344" s="7">
        <v>0</v>
      </c>
      <c r="R344" s="9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>
        <f t="shared" si="49"/>
        <v>0</v>
      </c>
      <c r="BD344" s="7"/>
      <c r="BE344" s="9"/>
      <c r="BF344" s="7"/>
      <c r="BG344" s="7"/>
      <c r="BH344" s="7"/>
      <c r="BI344" s="7"/>
      <c r="BJ344" s="9"/>
      <c r="BK344" s="9">
        <f t="shared" si="47"/>
        <v>0</v>
      </c>
      <c r="BL344" s="7">
        <f t="shared" si="50"/>
        <v>1</v>
      </c>
      <c r="BM344" s="7">
        <f t="shared" si="55"/>
        <v>1</v>
      </c>
      <c r="BN344" s="7"/>
      <c r="BO344" s="7"/>
      <c r="BP344" s="7"/>
      <c r="BQ344" s="7"/>
      <c r="BR344" s="9"/>
      <c r="BS344" s="9"/>
      <c r="BT344" s="9"/>
      <c r="BU344" s="9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>
        <f t="shared" si="51"/>
        <v>0</v>
      </c>
      <c r="CW344" s="7">
        <f t="shared" si="53"/>
        <v>0</v>
      </c>
      <c r="CX344" s="7"/>
      <c r="CY344" s="7"/>
      <c r="CZ344" s="7"/>
      <c r="DA344" s="7"/>
      <c r="DB344" s="7"/>
      <c r="DC344" s="7"/>
      <c r="DD344" s="7"/>
      <c r="DE344" s="7">
        <v>1</v>
      </c>
      <c r="DF344" s="7"/>
      <c r="DG344" s="7"/>
      <c r="DH344" s="7"/>
      <c r="DI344" s="7">
        <v>1</v>
      </c>
      <c r="DJ344" s="7"/>
      <c r="DK344" s="7"/>
      <c r="DL344" s="7"/>
      <c r="DM344" s="7"/>
      <c r="DN344" s="7"/>
      <c r="DO344" s="7"/>
      <c r="DP344" s="7">
        <f t="shared" si="52"/>
        <v>2</v>
      </c>
      <c r="DQ344" s="7">
        <f t="shared" si="54"/>
        <v>1</v>
      </c>
    </row>
    <row r="345" spans="1:121">
      <c r="A345" s="7" t="s">
        <v>1146</v>
      </c>
      <c r="B345" s="7">
        <v>2016</v>
      </c>
      <c r="C345" s="7" t="s">
        <v>307</v>
      </c>
      <c r="D345" s="7" t="s">
        <v>308</v>
      </c>
      <c r="E345" s="7" t="s">
        <v>429</v>
      </c>
      <c r="F345" s="7"/>
      <c r="G345" s="7">
        <f t="shared" si="48"/>
        <v>2</v>
      </c>
      <c r="H345" s="9">
        <v>1</v>
      </c>
      <c r="I345" s="7"/>
      <c r="J345" s="7"/>
      <c r="K345" s="7">
        <v>1</v>
      </c>
      <c r="L345" s="9">
        <v>1</v>
      </c>
      <c r="M345" s="7"/>
      <c r="N345" s="7"/>
      <c r="O345" s="7"/>
      <c r="P345" s="7"/>
      <c r="Q345" s="7">
        <v>0</v>
      </c>
      <c r="R345" s="9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>
        <f t="shared" si="49"/>
        <v>0</v>
      </c>
      <c r="BD345" s="7"/>
      <c r="BE345" s="9"/>
      <c r="BF345" s="7"/>
      <c r="BG345" s="7"/>
      <c r="BH345" s="7"/>
      <c r="BI345" s="7"/>
      <c r="BJ345" s="9"/>
      <c r="BK345" s="9">
        <f t="shared" si="47"/>
        <v>0</v>
      </c>
      <c r="BL345" s="7">
        <f t="shared" si="50"/>
        <v>1</v>
      </c>
      <c r="BM345" s="7">
        <f t="shared" si="55"/>
        <v>1</v>
      </c>
      <c r="BN345" s="7"/>
      <c r="BO345" s="7"/>
      <c r="BP345" s="7"/>
      <c r="BQ345" s="7"/>
      <c r="BR345" s="9"/>
      <c r="BS345" s="9"/>
      <c r="BT345" s="9"/>
      <c r="BU345" s="9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>
        <f t="shared" si="51"/>
        <v>0</v>
      </c>
      <c r="CW345" s="7">
        <f t="shared" si="53"/>
        <v>0</v>
      </c>
      <c r="CX345" s="7"/>
      <c r="CY345" s="7"/>
      <c r="CZ345" s="7"/>
      <c r="DA345" s="7"/>
      <c r="DB345" s="7"/>
      <c r="DC345" s="7">
        <v>1</v>
      </c>
      <c r="DD345" s="7"/>
      <c r="DE345" s="7"/>
      <c r="DF345" s="7"/>
      <c r="DG345" s="7"/>
      <c r="DH345" s="7"/>
      <c r="DI345" s="7">
        <v>1</v>
      </c>
      <c r="DJ345" s="7"/>
      <c r="DK345" s="7">
        <v>1</v>
      </c>
      <c r="DL345" s="7"/>
      <c r="DM345" s="7"/>
      <c r="DN345" s="7"/>
      <c r="DO345" s="7"/>
      <c r="DP345" s="7">
        <f t="shared" si="52"/>
        <v>3</v>
      </c>
      <c r="DQ345" s="7">
        <f t="shared" si="54"/>
        <v>1</v>
      </c>
    </row>
    <row r="346" spans="1:121">
      <c r="A346" s="7" t="s">
        <v>1058</v>
      </c>
      <c r="B346" s="7">
        <v>2015</v>
      </c>
      <c r="C346" s="7" t="s">
        <v>275</v>
      </c>
      <c r="D346" s="7" t="s">
        <v>279</v>
      </c>
      <c r="E346" s="7" t="s">
        <v>294</v>
      </c>
      <c r="F346" s="7" t="s">
        <v>295</v>
      </c>
      <c r="G346" s="7">
        <f t="shared" si="48"/>
        <v>3</v>
      </c>
      <c r="H346" s="9">
        <v>1</v>
      </c>
      <c r="I346" s="7"/>
      <c r="J346" s="7">
        <v>1</v>
      </c>
      <c r="K346" s="7"/>
      <c r="L346" s="9">
        <v>1</v>
      </c>
      <c r="M346" s="7"/>
      <c r="N346" s="7"/>
      <c r="O346" s="7"/>
      <c r="P346" s="7"/>
      <c r="Q346" s="7">
        <v>0</v>
      </c>
      <c r="R346" s="9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2</v>
      </c>
      <c r="BC346" s="7">
        <f t="shared" si="49"/>
        <v>2</v>
      </c>
      <c r="BD346" s="7" t="s">
        <v>467</v>
      </c>
      <c r="BE346" s="10">
        <v>1</v>
      </c>
      <c r="BF346" s="7">
        <v>2</v>
      </c>
      <c r="BG346" s="7">
        <v>0</v>
      </c>
      <c r="BH346" s="7"/>
      <c r="BI346" s="7">
        <f>SUM(S346:AK346)</f>
        <v>0</v>
      </c>
      <c r="BJ346" s="9"/>
      <c r="BK346" s="9">
        <f t="shared" si="47"/>
        <v>1</v>
      </c>
      <c r="BL346" s="7">
        <f t="shared" si="50"/>
        <v>2</v>
      </c>
      <c r="BM346" s="7">
        <f t="shared" si="55"/>
        <v>1</v>
      </c>
      <c r="BN346" s="7"/>
      <c r="BO346" s="7"/>
      <c r="BP346" s="7"/>
      <c r="BQ346" s="7"/>
      <c r="BR346" s="9"/>
      <c r="BS346" s="9"/>
      <c r="BT346" s="9"/>
      <c r="BU346" s="9"/>
      <c r="BV346" s="7">
        <v>1</v>
      </c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>
        <f t="shared" si="51"/>
        <v>1</v>
      </c>
      <c r="CW346" s="7">
        <f t="shared" si="53"/>
        <v>1</v>
      </c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>
        <v>1</v>
      </c>
      <c r="DI346" s="7">
        <v>1</v>
      </c>
      <c r="DJ346" s="7"/>
      <c r="DK346" s="7"/>
      <c r="DL346" s="7"/>
      <c r="DM346" s="7"/>
      <c r="DN346" s="7"/>
      <c r="DO346" s="7"/>
      <c r="DP346" s="7">
        <f t="shared" si="52"/>
        <v>2</v>
      </c>
      <c r="DQ346" s="7">
        <f t="shared" si="54"/>
        <v>1</v>
      </c>
    </row>
    <row r="347" spans="1:121">
      <c r="A347" s="7" t="s">
        <v>1986</v>
      </c>
      <c r="B347" s="7">
        <v>2018</v>
      </c>
      <c r="C347" s="7" t="s">
        <v>60</v>
      </c>
      <c r="D347" s="7" t="s">
        <v>61</v>
      </c>
      <c r="E347" s="7" t="s">
        <v>495</v>
      </c>
      <c r="F347" s="7" t="s">
        <v>122</v>
      </c>
      <c r="G347" s="7">
        <f t="shared" si="48"/>
        <v>0</v>
      </c>
      <c r="H347" s="9"/>
      <c r="I347" s="7"/>
      <c r="J347" s="7"/>
      <c r="K347" s="7"/>
      <c r="L347" s="9"/>
      <c r="M347" s="7"/>
      <c r="N347" s="7"/>
      <c r="O347" s="7">
        <v>1</v>
      </c>
      <c r="P347" s="7"/>
      <c r="Q347" s="7">
        <v>1</v>
      </c>
      <c r="R347" s="9">
        <v>1</v>
      </c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>
        <f t="shared" si="49"/>
        <v>0</v>
      </c>
      <c r="BD347" s="7"/>
      <c r="BE347" s="9"/>
      <c r="BF347" s="7"/>
      <c r="BG347" s="7"/>
      <c r="BH347" s="7"/>
      <c r="BI347" s="7"/>
      <c r="BJ347" s="9"/>
      <c r="BK347" s="9">
        <f t="shared" si="47"/>
        <v>0</v>
      </c>
      <c r="BL347" s="7">
        <f t="shared" si="50"/>
        <v>1</v>
      </c>
      <c r="BM347" s="7">
        <f t="shared" si="55"/>
        <v>1</v>
      </c>
      <c r="BN347" s="7"/>
      <c r="BO347" s="7"/>
      <c r="BP347" s="7"/>
      <c r="BQ347" s="7"/>
      <c r="BR347" s="9"/>
      <c r="BS347" s="9"/>
      <c r="BT347" s="9"/>
      <c r="BU347" s="9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>
        <f t="shared" si="51"/>
        <v>0</v>
      </c>
      <c r="CW347" s="7">
        <f t="shared" si="53"/>
        <v>0</v>
      </c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>
        <f t="shared" si="52"/>
        <v>0</v>
      </c>
      <c r="DQ347" s="7">
        <f t="shared" si="54"/>
        <v>0</v>
      </c>
    </row>
    <row r="348" spans="1:121">
      <c r="A348" s="7" t="s">
        <v>864</v>
      </c>
      <c r="B348" s="7">
        <v>2018</v>
      </c>
      <c r="C348" s="7" t="s">
        <v>155</v>
      </c>
      <c r="D348" s="7" t="s">
        <v>158</v>
      </c>
      <c r="E348" s="7" t="s">
        <v>173</v>
      </c>
      <c r="F348" s="7" t="s">
        <v>863</v>
      </c>
      <c r="G348" s="7">
        <f t="shared" si="48"/>
        <v>0</v>
      </c>
      <c r="H348" s="9"/>
      <c r="I348" s="7"/>
      <c r="J348" s="7"/>
      <c r="K348" s="7"/>
      <c r="L348" s="9"/>
      <c r="M348" s="7"/>
      <c r="N348" s="7"/>
      <c r="O348" s="7"/>
      <c r="P348" s="7"/>
      <c r="Q348" s="7">
        <v>0</v>
      </c>
      <c r="R348" s="9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>
        <f t="shared" si="49"/>
        <v>0</v>
      </c>
      <c r="BD348" s="7"/>
      <c r="BE348" s="9"/>
      <c r="BF348" s="7"/>
      <c r="BG348" s="7"/>
      <c r="BH348" s="7"/>
      <c r="BI348" s="7"/>
      <c r="BJ348" s="9"/>
      <c r="BK348" s="9">
        <f t="shared" si="47"/>
        <v>0</v>
      </c>
      <c r="BL348" s="7">
        <f t="shared" si="50"/>
        <v>0</v>
      </c>
      <c r="BM348" s="7">
        <f t="shared" si="55"/>
        <v>0</v>
      </c>
      <c r="BN348" s="7"/>
      <c r="BO348" s="7"/>
      <c r="BP348" s="7"/>
      <c r="BQ348" s="7"/>
      <c r="BR348" s="9"/>
      <c r="BS348" s="9"/>
      <c r="BT348" s="9"/>
      <c r="BU348" s="9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>
        <f t="shared" si="51"/>
        <v>0</v>
      </c>
      <c r="CW348" s="7">
        <f t="shared" si="53"/>
        <v>0</v>
      </c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>
        <f t="shared" si="52"/>
        <v>0</v>
      </c>
      <c r="DQ348" s="7">
        <f t="shared" si="54"/>
        <v>0</v>
      </c>
    </row>
    <row r="349" spans="1:121">
      <c r="A349" s="7" t="s">
        <v>1987</v>
      </c>
      <c r="B349" s="7">
        <v>2019</v>
      </c>
      <c r="C349" s="7" t="s">
        <v>60</v>
      </c>
      <c r="D349" s="7" t="s">
        <v>71</v>
      </c>
      <c r="E349" s="7" t="s">
        <v>96</v>
      </c>
      <c r="F349" s="7"/>
      <c r="G349" s="7">
        <f t="shared" si="48"/>
        <v>1</v>
      </c>
      <c r="H349" s="9">
        <v>1</v>
      </c>
      <c r="I349" s="7"/>
      <c r="J349" s="7"/>
      <c r="K349" s="7">
        <v>1</v>
      </c>
      <c r="L349" s="9">
        <v>1</v>
      </c>
      <c r="M349" s="7"/>
      <c r="N349" s="7"/>
      <c r="O349" s="7"/>
      <c r="P349" s="7"/>
      <c r="Q349" s="7">
        <v>0</v>
      </c>
      <c r="R349" s="9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>
        <f t="shared" si="49"/>
        <v>0</v>
      </c>
      <c r="BD349" s="7"/>
      <c r="BE349" s="9"/>
      <c r="BF349" s="7"/>
      <c r="BG349" s="7"/>
      <c r="BH349" s="7"/>
      <c r="BI349" s="7"/>
      <c r="BJ349" s="9"/>
      <c r="BK349" s="9">
        <f t="shared" si="47"/>
        <v>0</v>
      </c>
      <c r="BL349" s="7">
        <f t="shared" si="50"/>
        <v>1</v>
      </c>
      <c r="BM349" s="7">
        <f t="shared" si="55"/>
        <v>1</v>
      </c>
      <c r="BN349" s="7"/>
      <c r="BO349" s="7"/>
      <c r="BP349" s="7"/>
      <c r="BQ349" s="7"/>
      <c r="BR349" s="9"/>
      <c r="BS349" s="9"/>
      <c r="BT349" s="9"/>
      <c r="BU349" s="9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>
        <f t="shared" si="51"/>
        <v>0</v>
      </c>
      <c r="CW349" s="7">
        <f t="shared" si="53"/>
        <v>0</v>
      </c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>
        <f t="shared" si="52"/>
        <v>0</v>
      </c>
      <c r="DQ349" s="7">
        <f t="shared" si="54"/>
        <v>0</v>
      </c>
    </row>
    <row r="350" spans="1:121">
      <c r="A350" s="7" t="s">
        <v>636</v>
      </c>
      <c r="B350" s="7">
        <v>2017</v>
      </c>
      <c r="C350" s="7" t="s">
        <v>18</v>
      </c>
      <c r="D350" s="7" t="s">
        <v>18</v>
      </c>
      <c r="E350" s="7" t="s">
        <v>42</v>
      </c>
      <c r="F350" s="7" t="s">
        <v>46</v>
      </c>
      <c r="G350" s="7">
        <f t="shared" si="48"/>
        <v>1</v>
      </c>
      <c r="H350" s="9"/>
      <c r="I350" s="7"/>
      <c r="J350" s="7"/>
      <c r="K350" s="7"/>
      <c r="L350" s="9"/>
      <c r="M350" s="7">
        <v>2</v>
      </c>
      <c r="N350" s="7">
        <v>1</v>
      </c>
      <c r="O350" s="7">
        <v>0</v>
      </c>
      <c r="P350" s="7">
        <v>0</v>
      </c>
      <c r="Q350" s="7">
        <v>3</v>
      </c>
      <c r="R350" s="9">
        <v>1</v>
      </c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>
        <f t="shared" si="49"/>
        <v>0</v>
      </c>
      <c r="BD350" s="7"/>
      <c r="BE350" s="9"/>
      <c r="BF350" s="7"/>
      <c r="BG350" s="7"/>
      <c r="BH350" s="7"/>
      <c r="BI350" s="7"/>
      <c r="BJ350" s="9"/>
      <c r="BK350" s="9">
        <f t="shared" si="47"/>
        <v>0</v>
      </c>
      <c r="BL350" s="7">
        <f t="shared" si="50"/>
        <v>1</v>
      </c>
      <c r="BM350" s="7">
        <f t="shared" si="55"/>
        <v>1</v>
      </c>
      <c r="BN350" s="7"/>
      <c r="BO350" s="7"/>
      <c r="BP350" s="7"/>
      <c r="BQ350" s="7"/>
      <c r="BR350" s="9"/>
      <c r="BS350" s="9"/>
      <c r="BT350" s="9"/>
      <c r="BU350" s="9"/>
      <c r="BV350" s="7"/>
      <c r="BW350" s="7"/>
      <c r="BX350" s="7"/>
      <c r="BY350" s="7">
        <v>3</v>
      </c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>
        <f t="shared" si="51"/>
        <v>3</v>
      </c>
      <c r="CW350" s="7">
        <f t="shared" si="53"/>
        <v>1</v>
      </c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>
        <f t="shared" si="52"/>
        <v>0</v>
      </c>
      <c r="DQ350" s="7">
        <f t="shared" si="54"/>
        <v>0</v>
      </c>
    </row>
    <row r="351" spans="1:121">
      <c r="A351" s="7" t="s">
        <v>651</v>
      </c>
      <c r="B351" s="7">
        <v>2014</v>
      </c>
      <c r="C351" s="7" t="s">
        <v>18</v>
      </c>
      <c r="D351" s="7" t="s">
        <v>18</v>
      </c>
      <c r="E351" s="7" t="s">
        <v>23</v>
      </c>
      <c r="F351" s="7" t="s">
        <v>650</v>
      </c>
      <c r="G351" s="7">
        <f t="shared" si="48"/>
        <v>3</v>
      </c>
      <c r="H351" s="9">
        <v>1</v>
      </c>
      <c r="I351" s="7"/>
      <c r="J351" s="7">
        <v>1</v>
      </c>
      <c r="K351" s="7"/>
      <c r="L351" s="9">
        <v>1</v>
      </c>
      <c r="M351" s="7">
        <v>2</v>
      </c>
      <c r="N351" s="7">
        <v>0</v>
      </c>
      <c r="O351" s="7">
        <v>0</v>
      </c>
      <c r="P351" s="7">
        <v>0</v>
      </c>
      <c r="Q351" s="7">
        <v>2</v>
      </c>
      <c r="R351" s="9">
        <v>1</v>
      </c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>
        <f t="shared" si="49"/>
        <v>0</v>
      </c>
      <c r="BD351" s="7"/>
      <c r="BE351" s="9"/>
      <c r="BF351" s="7"/>
      <c r="BG351" s="7"/>
      <c r="BH351" s="7"/>
      <c r="BI351" s="7"/>
      <c r="BJ351" s="9"/>
      <c r="BK351" s="9">
        <f t="shared" si="47"/>
        <v>0</v>
      </c>
      <c r="BL351" s="7">
        <f t="shared" si="50"/>
        <v>2</v>
      </c>
      <c r="BM351" s="7">
        <f t="shared" si="55"/>
        <v>1</v>
      </c>
      <c r="BN351" s="7"/>
      <c r="BO351" s="7"/>
      <c r="BP351" s="7"/>
      <c r="BQ351" s="7"/>
      <c r="BR351" s="9"/>
      <c r="BS351" s="9"/>
      <c r="BT351" s="9"/>
      <c r="BU351" s="9"/>
      <c r="BV351" s="7"/>
      <c r="BW351" s="7"/>
      <c r="BX351" s="7"/>
      <c r="BY351" s="7">
        <v>2</v>
      </c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>
        <f t="shared" si="51"/>
        <v>2</v>
      </c>
      <c r="CW351" s="7">
        <f t="shared" si="53"/>
        <v>1</v>
      </c>
      <c r="CX351" s="7"/>
      <c r="CY351" s="7"/>
      <c r="CZ351" s="7"/>
      <c r="DA351" s="7"/>
      <c r="DB351" s="7"/>
      <c r="DC351" s="7"/>
      <c r="DD351" s="7"/>
      <c r="DE351" s="7"/>
      <c r="DF351" s="7"/>
      <c r="DG351" s="7">
        <v>1</v>
      </c>
      <c r="DH351" s="7"/>
      <c r="DI351" s="7">
        <v>1</v>
      </c>
      <c r="DJ351" s="7"/>
      <c r="DK351" s="7"/>
      <c r="DL351" s="7"/>
      <c r="DM351" s="7"/>
      <c r="DN351" s="7"/>
      <c r="DO351" s="7"/>
      <c r="DP351" s="7">
        <f t="shared" si="52"/>
        <v>2</v>
      </c>
      <c r="DQ351" s="7">
        <f t="shared" si="54"/>
        <v>1</v>
      </c>
    </row>
    <row r="352" spans="1:121">
      <c r="A352" s="7" t="s">
        <v>1988</v>
      </c>
      <c r="B352" s="7">
        <v>2015</v>
      </c>
      <c r="C352" s="7" t="s">
        <v>353</v>
      </c>
      <c r="D352" s="7" t="s">
        <v>356</v>
      </c>
      <c r="E352" s="7" t="s">
        <v>369</v>
      </c>
      <c r="F352" s="7"/>
      <c r="G352" s="7">
        <f t="shared" si="48"/>
        <v>1</v>
      </c>
      <c r="H352" s="9"/>
      <c r="I352" s="7"/>
      <c r="J352" s="7"/>
      <c r="K352" s="7"/>
      <c r="L352" s="9"/>
      <c r="M352" s="7">
        <v>0</v>
      </c>
      <c r="N352" s="7">
        <v>0</v>
      </c>
      <c r="O352" s="7">
        <v>1</v>
      </c>
      <c r="P352" s="7">
        <v>0</v>
      </c>
      <c r="Q352" s="7">
        <v>1</v>
      </c>
      <c r="R352" s="9">
        <v>1</v>
      </c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>
        <f t="shared" si="49"/>
        <v>0</v>
      </c>
      <c r="BD352" s="7"/>
      <c r="BE352" s="9"/>
      <c r="BF352" s="7"/>
      <c r="BG352" s="7"/>
      <c r="BH352" s="7"/>
      <c r="BI352" s="7"/>
      <c r="BJ352" s="9"/>
      <c r="BK352" s="9">
        <f t="shared" si="47"/>
        <v>0</v>
      </c>
      <c r="BL352" s="7">
        <f t="shared" si="50"/>
        <v>1</v>
      </c>
      <c r="BM352" s="7">
        <f t="shared" si="55"/>
        <v>1</v>
      </c>
      <c r="BN352" s="7"/>
      <c r="BO352" s="7"/>
      <c r="BP352" s="7"/>
      <c r="BQ352" s="7"/>
      <c r="BR352" s="9"/>
      <c r="BS352" s="9"/>
      <c r="BT352" s="9"/>
      <c r="BU352" s="9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>
        <f t="shared" si="51"/>
        <v>0</v>
      </c>
      <c r="CW352" s="7">
        <f t="shared" si="53"/>
        <v>0</v>
      </c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>
        <v>1</v>
      </c>
      <c r="DJ352" s="7">
        <v>1</v>
      </c>
      <c r="DK352" s="7"/>
      <c r="DL352" s="7"/>
      <c r="DM352" s="7"/>
      <c r="DN352" s="7"/>
      <c r="DO352" s="7"/>
      <c r="DP352" s="7">
        <f t="shared" si="52"/>
        <v>2</v>
      </c>
      <c r="DQ352" s="7">
        <f t="shared" si="54"/>
        <v>1</v>
      </c>
    </row>
    <row r="353" spans="1:121">
      <c r="A353" s="7" t="s">
        <v>1989</v>
      </c>
      <c r="B353" s="7">
        <v>2018</v>
      </c>
      <c r="C353" s="7" t="s">
        <v>353</v>
      </c>
      <c r="D353" s="7" t="s">
        <v>356</v>
      </c>
      <c r="E353" s="7" t="s">
        <v>369</v>
      </c>
      <c r="F353" s="7"/>
      <c r="G353" s="7">
        <f t="shared" si="48"/>
        <v>2</v>
      </c>
      <c r="H353" s="9"/>
      <c r="I353" s="7"/>
      <c r="J353" s="7"/>
      <c r="K353" s="7"/>
      <c r="L353" s="9"/>
      <c r="M353" s="7">
        <v>1</v>
      </c>
      <c r="N353" s="7"/>
      <c r="O353" s="7"/>
      <c r="P353" s="7"/>
      <c r="Q353" s="7">
        <v>1</v>
      </c>
      <c r="R353" s="9">
        <v>1</v>
      </c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>
        <f t="shared" si="49"/>
        <v>0</v>
      </c>
      <c r="BD353" s="7"/>
      <c r="BE353" s="9"/>
      <c r="BF353" s="7"/>
      <c r="BG353" s="7"/>
      <c r="BH353" s="7"/>
      <c r="BI353" s="7"/>
      <c r="BJ353" s="9"/>
      <c r="BK353" s="9">
        <f t="shared" si="47"/>
        <v>0</v>
      </c>
      <c r="BL353" s="7">
        <f t="shared" si="50"/>
        <v>1</v>
      </c>
      <c r="BM353" s="7">
        <f t="shared" si="55"/>
        <v>1</v>
      </c>
      <c r="BN353" s="7"/>
      <c r="BO353" s="7"/>
      <c r="BP353" s="7"/>
      <c r="BQ353" s="7"/>
      <c r="BR353" s="9"/>
      <c r="BS353" s="9"/>
      <c r="BT353" s="9"/>
      <c r="BU353" s="9"/>
      <c r="BV353" s="7"/>
      <c r="BW353" s="7"/>
      <c r="BX353" s="7">
        <v>1</v>
      </c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>
        <f t="shared" si="51"/>
        <v>1</v>
      </c>
      <c r="CW353" s="7">
        <f t="shared" si="53"/>
        <v>1</v>
      </c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>
        <v>1</v>
      </c>
      <c r="DJ353" s="7">
        <v>1</v>
      </c>
      <c r="DK353" s="7"/>
      <c r="DL353" s="7"/>
      <c r="DM353" s="7"/>
      <c r="DN353" s="7"/>
      <c r="DO353" s="7"/>
      <c r="DP353" s="7">
        <f t="shared" si="52"/>
        <v>2</v>
      </c>
      <c r="DQ353" s="7">
        <f t="shared" si="54"/>
        <v>1</v>
      </c>
    </row>
    <row r="354" spans="1:121">
      <c r="A354" s="7" t="s">
        <v>1003</v>
      </c>
      <c r="B354" s="7">
        <v>2019</v>
      </c>
      <c r="C354" s="7" t="s">
        <v>232</v>
      </c>
      <c r="D354" s="7" t="s">
        <v>235</v>
      </c>
      <c r="E354" s="7" t="s">
        <v>236</v>
      </c>
      <c r="F354" s="7"/>
      <c r="G354" s="7">
        <f t="shared" si="48"/>
        <v>2</v>
      </c>
      <c r="H354" s="9">
        <v>1</v>
      </c>
      <c r="I354" s="7">
        <v>1</v>
      </c>
      <c r="J354" s="7"/>
      <c r="K354" s="7"/>
      <c r="L354" s="9"/>
      <c r="M354" s="7">
        <v>1</v>
      </c>
      <c r="N354" s="7">
        <v>0</v>
      </c>
      <c r="O354" s="7">
        <v>0</v>
      </c>
      <c r="P354" s="7">
        <v>0</v>
      </c>
      <c r="Q354" s="7">
        <v>1</v>
      </c>
      <c r="R354" s="9">
        <v>1</v>
      </c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>
        <f t="shared" si="49"/>
        <v>0</v>
      </c>
      <c r="BD354" s="7"/>
      <c r="BE354" s="9"/>
      <c r="BF354" s="7"/>
      <c r="BG354" s="7"/>
      <c r="BH354" s="7"/>
      <c r="BI354" s="7"/>
      <c r="BJ354" s="9"/>
      <c r="BK354" s="9">
        <f t="shared" si="47"/>
        <v>0</v>
      </c>
      <c r="BL354" s="7">
        <f t="shared" si="50"/>
        <v>2</v>
      </c>
      <c r="BM354" s="7">
        <f t="shared" si="55"/>
        <v>1</v>
      </c>
      <c r="BN354" s="7"/>
      <c r="BO354" s="7"/>
      <c r="BP354" s="7"/>
      <c r="BQ354" s="7"/>
      <c r="BR354" s="9"/>
      <c r="BS354" s="9"/>
      <c r="BT354" s="9"/>
      <c r="BU354" s="9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>
        <f t="shared" si="51"/>
        <v>0</v>
      </c>
      <c r="CW354" s="7">
        <f t="shared" si="53"/>
        <v>0</v>
      </c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>
        <v>1</v>
      </c>
      <c r="DJ354" s="7"/>
      <c r="DK354" s="7"/>
      <c r="DL354" s="7"/>
      <c r="DM354" s="7"/>
      <c r="DN354" s="7"/>
      <c r="DO354" s="7"/>
      <c r="DP354" s="7">
        <f t="shared" si="52"/>
        <v>1</v>
      </c>
      <c r="DQ354" s="7">
        <f t="shared" si="54"/>
        <v>1</v>
      </c>
    </row>
    <row r="355" spans="1:121">
      <c r="A355" s="7" t="s">
        <v>1990</v>
      </c>
      <c r="B355" s="7">
        <v>2019</v>
      </c>
      <c r="C355" s="7" t="s">
        <v>353</v>
      </c>
      <c r="D355" s="7" t="s">
        <v>356</v>
      </c>
      <c r="E355" s="7" t="s">
        <v>1217</v>
      </c>
      <c r="F355" s="7"/>
      <c r="G355" s="7">
        <f t="shared" si="48"/>
        <v>2</v>
      </c>
      <c r="H355" s="9">
        <v>1</v>
      </c>
      <c r="I355" s="7">
        <v>1</v>
      </c>
      <c r="J355" s="7"/>
      <c r="K355" s="7"/>
      <c r="L355" s="9"/>
      <c r="M355" s="7"/>
      <c r="N355" s="7"/>
      <c r="O355" s="7"/>
      <c r="P355" s="7"/>
      <c r="Q355" s="7">
        <v>0</v>
      </c>
      <c r="R355" s="9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>
        <f t="shared" si="49"/>
        <v>0</v>
      </c>
      <c r="BD355" s="7"/>
      <c r="BE355" s="9"/>
      <c r="BF355" s="7"/>
      <c r="BG355" s="7"/>
      <c r="BH355" s="7"/>
      <c r="BI355" s="7"/>
      <c r="BJ355" s="9"/>
      <c r="BK355" s="9">
        <f t="shared" si="47"/>
        <v>0</v>
      </c>
      <c r="BL355" s="7">
        <f t="shared" si="50"/>
        <v>1</v>
      </c>
      <c r="BM355" s="7">
        <f t="shared" si="55"/>
        <v>1</v>
      </c>
      <c r="BN355" s="7"/>
      <c r="BO355" s="7"/>
      <c r="BP355" s="7"/>
      <c r="BQ355" s="7"/>
      <c r="BR355" s="9"/>
      <c r="BS355" s="9"/>
      <c r="BT355" s="9"/>
      <c r="BU355" s="9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>
        <f t="shared" si="51"/>
        <v>0</v>
      </c>
      <c r="CW355" s="7">
        <f t="shared" si="53"/>
        <v>0</v>
      </c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>
        <v>1</v>
      </c>
      <c r="DK355" s="7"/>
      <c r="DL355" s="7"/>
      <c r="DM355" s="7"/>
      <c r="DN355" s="7"/>
      <c r="DO355" s="7"/>
      <c r="DP355" s="7">
        <f t="shared" si="52"/>
        <v>1</v>
      </c>
      <c r="DQ355" s="7">
        <f t="shared" si="54"/>
        <v>1</v>
      </c>
    </row>
    <row r="356" spans="1:121">
      <c r="A356" s="7" t="s">
        <v>1104</v>
      </c>
      <c r="B356" s="7">
        <v>2019</v>
      </c>
      <c r="C356" s="7" t="s">
        <v>275</v>
      </c>
      <c r="D356" s="7" t="s">
        <v>78</v>
      </c>
      <c r="E356" s="7" t="s">
        <v>464</v>
      </c>
      <c r="F356" s="7"/>
      <c r="G356" s="7">
        <f t="shared" si="48"/>
        <v>1</v>
      </c>
      <c r="H356" s="9">
        <v>1</v>
      </c>
      <c r="I356" s="7"/>
      <c r="J356" s="7"/>
      <c r="K356" s="7"/>
      <c r="L356" s="9"/>
      <c r="M356" s="7"/>
      <c r="N356" s="7"/>
      <c r="O356" s="7"/>
      <c r="P356" s="7"/>
      <c r="Q356" s="7">
        <v>0</v>
      </c>
      <c r="R356" s="9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>
        <f t="shared" si="49"/>
        <v>0</v>
      </c>
      <c r="BD356" s="7"/>
      <c r="BE356" s="9"/>
      <c r="BF356" s="7"/>
      <c r="BG356" s="7"/>
      <c r="BH356" s="7"/>
      <c r="BI356" s="7"/>
      <c r="BJ356" s="9"/>
      <c r="BK356" s="9">
        <f t="shared" si="47"/>
        <v>0</v>
      </c>
      <c r="BL356" s="7">
        <f t="shared" si="50"/>
        <v>1</v>
      </c>
      <c r="BM356" s="7">
        <f t="shared" si="55"/>
        <v>1</v>
      </c>
      <c r="BN356" s="7"/>
      <c r="BO356" s="7"/>
      <c r="BP356" s="7"/>
      <c r="BQ356" s="7"/>
      <c r="BR356" s="9"/>
      <c r="BS356" s="9"/>
      <c r="BT356" s="9"/>
      <c r="BU356" s="9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>
        <f t="shared" si="51"/>
        <v>0</v>
      </c>
      <c r="CW356" s="7">
        <f t="shared" si="53"/>
        <v>0</v>
      </c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>
        <f t="shared" si="52"/>
        <v>0</v>
      </c>
      <c r="DQ356" s="7">
        <f t="shared" si="54"/>
        <v>0</v>
      </c>
    </row>
    <row r="357" spans="1:121">
      <c r="A357" s="7" t="s">
        <v>979</v>
      </c>
      <c r="B357" s="7">
        <v>2019</v>
      </c>
      <c r="C357" s="7" t="s">
        <v>232</v>
      </c>
      <c r="D357" s="7" t="s">
        <v>233</v>
      </c>
      <c r="E357" s="7" t="s">
        <v>978</v>
      </c>
      <c r="F357" s="7"/>
      <c r="G357" s="7">
        <f t="shared" si="48"/>
        <v>1</v>
      </c>
      <c r="H357" s="9"/>
      <c r="I357" s="7"/>
      <c r="J357" s="7"/>
      <c r="K357" s="7"/>
      <c r="L357" s="9"/>
      <c r="M357" s="7"/>
      <c r="N357" s="7"/>
      <c r="O357" s="7"/>
      <c r="P357" s="7"/>
      <c r="Q357" s="7">
        <v>0</v>
      </c>
      <c r="R357" s="9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>
        <f t="shared" si="49"/>
        <v>0</v>
      </c>
      <c r="BD357" s="7"/>
      <c r="BE357" s="9"/>
      <c r="BF357" s="7"/>
      <c r="BG357" s="7"/>
      <c r="BH357" s="7"/>
      <c r="BI357" s="7"/>
      <c r="BJ357" s="9"/>
      <c r="BK357" s="9">
        <f t="shared" si="47"/>
        <v>0</v>
      </c>
      <c r="BL357" s="7">
        <f t="shared" si="50"/>
        <v>0</v>
      </c>
      <c r="BM357" s="7">
        <f t="shared" si="55"/>
        <v>0</v>
      </c>
      <c r="BN357" s="7"/>
      <c r="BO357" s="7"/>
      <c r="BP357" s="7"/>
      <c r="BQ357" s="7"/>
      <c r="BR357" s="9"/>
      <c r="BS357" s="9"/>
      <c r="BT357" s="9"/>
      <c r="BU357" s="9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>
        <f t="shared" si="51"/>
        <v>0</v>
      </c>
      <c r="CW357" s="7">
        <f t="shared" si="53"/>
        <v>0</v>
      </c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>
        <v>1</v>
      </c>
      <c r="DJ357" s="7"/>
      <c r="DK357" s="7"/>
      <c r="DL357" s="7"/>
      <c r="DM357" s="7"/>
      <c r="DN357" s="7"/>
      <c r="DO357" s="7"/>
      <c r="DP357" s="7">
        <f t="shared" si="52"/>
        <v>1</v>
      </c>
      <c r="DQ357" s="7">
        <f t="shared" si="54"/>
        <v>1</v>
      </c>
    </row>
    <row r="358" spans="1:121">
      <c r="A358" s="7" t="s">
        <v>733</v>
      </c>
      <c r="B358" s="7">
        <v>2019</v>
      </c>
      <c r="C358" s="7" t="s">
        <v>60</v>
      </c>
      <c r="D358" s="7" t="s">
        <v>67</v>
      </c>
      <c r="E358" s="7" t="s">
        <v>103</v>
      </c>
      <c r="F358" s="7"/>
      <c r="G358" s="7">
        <f t="shared" si="48"/>
        <v>3</v>
      </c>
      <c r="H358" s="9">
        <v>1</v>
      </c>
      <c r="I358" s="7"/>
      <c r="J358" s="7"/>
      <c r="K358" s="7"/>
      <c r="L358" s="9"/>
      <c r="M358" s="7">
        <v>1</v>
      </c>
      <c r="N358" s="7">
        <v>0</v>
      </c>
      <c r="O358" s="7">
        <v>0</v>
      </c>
      <c r="P358" s="7">
        <v>0</v>
      </c>
      <c r="Q358" s="7">
        <v>1</v>
      </c>
      <c r="R358" s="9">
        <v>1</v>
      </c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>
        <f t="shared" si="49"/>
        <v>0</v>
      </c>
      <c r="BD358" s="7"/>
      <c r="BE358" s="9"/>
      <c r="BF358" s="7"/>
      <c r="BG358" s="7"/>
      <c r="BH358" s="7"/>
      <c r="BI358" s="7"/>
      <c r="BJ358" s="9"/>
      <c r="BK358" s="9">
        <f t="shared" si="47"/>
        <v>0</v>
      </c>
      <c r="BL358" s="7">
        <f t="shared" si="50"/>
        <v>2</v>
      </c>
      <c r="BM358" s="7">
        <f t="shared" si="55"/>
        <v>1</v>
      </c>
      <c r="BN358" s="7"/>
      <c r="BO358" s="7"/>
      <c r="BP358" s="7"/>
      <c r="BQ358" s="7"/>
      <c r="BR358" s="9"/>
      <c r="BS358" s="9"/>
      <c r="BT358" s="9"/>
      <c r="BU358" s="9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>
        <v>1</v>
      </c>
      <c r="CS358" s="7"/>
      <c r="CT358" s="7"/>
      <c r="CU358" s="7"/>
      <c r="CV358" s="7">
        <f t="shared" si="51"/>
        <v>1</v>
      </c>
      <c r="CW358" s="7">
        <f t="shared" si="53"/>
        <v>1</v>
      </c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>
        <v>1</v>
      </c>
      <c r="DJ358" s="7"/>
      <c r="DK358" s="7"/>
      <c r="DL358" s="7"/>
      <c r="DM358" s="7"/>
      <c r="DN358" s="7"/>
      <c r="DO358" s="7"/>
      <c r="DP358" s="7">
        <f t="shared" si="52"/>
        <v>1</v>
      </c>
      <c r="DQ358" s="7">
        <f t="shared" si="54"/>
        <v>1</v>
      </c>
    </row>
    <row r="359" spans="1:121">
      <c r="A359" s="7" t="s">
        <v>1262</v>
      </c>
      <c r="B359" s="7">
        <v>2021</v>
      </c>
      <c r="C359" s="7" t="s">
        <v>353</v>
      </c>
      <c r="D359" s="7" t="s">
        <v>354</v>
      </c>
      <c r="E359" s="7" t="s">
        <v>371</v>
      </c>
      <c r="F359" s="7"/>
      <c r="G359" s="7">
        <f t="shared" si="48"/>
        <v>2</v>
      </c>
      <c r="H359" s="9">
        <v>1</v>
      </c>
      <c r="I359" s="7"/>
      <c r="J359" s="7"/>
      <c r="K359" s="7"/>
      <c r="L359" s="9"/>
      <c r="M359" s="7"/>
      <c r="N359" s="7"/>
      <c r="O359" s="7"/>
      <c r="P359" s="7"/>
      <c r="Q359" s="7">
        <v>0</v>
      </c>
      <c r="R359" s="9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>
        <f t="shared" si="49"/>
        <v>0</v>
      </c>
      <c r="BD359" s="7"/>
      <c r="BE359" s="9"/>
      <c r="BF359" s="7"/>
      <c r="BG359" s="7"/>
      <c r="BH359" s="7"/>
      <c r="BI359" s="7"/>
      <c r="BJ359" s="9"/>
      <c r="BK359" s="9">
        <f t="shared" si="47"/>
        <v>0</v>
      </c>
      <c r="BL359" s="7">
        <f t="shared" si="50"/>
        <v>1</v>
      </c>
      <c r="BM359" s="7">
        <f t="shared" si="55"/>
        <v>1</v>
      </c>
      <c r="BN359" s="7"/>
      <c r="BO359" s="7"/>
      <c r="BP359" s="7"/>
      <c r="BQ359" s="7"/>
      <c r="BR359" s="9"/>
      <c r="BS359" s="9"/>
      <c r="BT359" s="9"/>
      <c r="BU359" s="9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>
        <f t="shared" si="51"/>
        <v>0</v>
      </c>
      <c r="CW359" s="7">
        <f t="shared" si="53"/>
        <v>0</v>
      </c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>
        <v>1</v>
      </c>
      <c r="DJ359" s="7"/>
      <c r="DK359" s="7"/>
      <c r="DL359" s="7"/>
      <c r="DM359" s="7"/>
      <c r="DN359" s="7"/>
      <c r="DO359" s="7"/>
      <c r="DP359" s="7">
        <f t="shared" si="52"/>
        <v>1</v>
      </c>
      <c r="DQ359" s="7">
        <f t="shared" si="54"/>
        <v>1</v>
      </c>
    </row>
    <row r="360" spans="1:121">
      <c r="A360" s="7" t="s">
        <v>530</v>
      </c>
      <c r="B360" s="7">
        <v>2015</v>
      </c>
      <c r="C360" s="7" t="s">
        <v>0</v>
      </c>
      <c r="D360" s="7" t="s">
        <v>0</v>
      </c>
      <c r="E360" s="7" t="s">
        <v>11</v>
      </c>
      <c r="F360" s="7" t="s">
        <v>529</v>
      </c>
      <c r="G360" s="7">
        <f t="shared" si="48"/>
        <v>2</v>
      </c>
      <c r="H360" s="9">
        <v>1</v>
      </c>
      <c r="I360" s="7"/>
      <c r="J360" s="7">
        <v>1</v>
      </c>
      <c r="K360" s="7"/>
      <c r="L360" s="9">
        <v>1</v>
      </c>
      <c r="M360" s="7"/>
      <c r="N360" s="7"/>
      <c r="O360" s="7"/>
      <c r="P360" s="7"/>
      <c r="Q360" s="7">
        <v>0</v>
      </c>
      <c r="R360" s="9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>
        <f t="shared" si="49"/>
        <v>0</v>
      </c>
      <c r="BD360" s="7"/>
      <c r="BE360" s="9"/>
      <c r="BF360" s="7"/>
      <c r="BG360" s="7"/>
      <c r="BH360" s="7"/>
      <c r="BI360" s="7"/>
      <c r="BJ360" s="9"/>
      <c r="BK360" s="9">
        <f t="shared" si="47"/>
        <v>0</v>
      </c>
      <c r="BL360" s="7">
        <f t="shared" si="50"/>
        <v>1</v>
      </c>
      <c r="BM360" s="7">
        <f t="shared" si="55"/>
        <v>1</v>
      </c>
      <c r="BN360" s="7"/>
      <c r="BO360" s="7"/>
      <c r="BP360" s="7"/>
      <c r="BQ360" s="7"/>
      <c r="BR360" s="9"/>
      <c r="BS360" s="9"/>
      <c r="BT360" s="9"/>
      <c r="BU360" s="9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>
        <f t="shared" si="51"/>
        <v>0</v>
      </c>
      <c r="CW360" s="7">
        <f t="shared" si="53"/>
        <v>0</v>
      </c>
      <c r="CX360" s="7"/>
      <c r="CY360" s="7"/>
      <c r="CZ360" s="7"/>
      <c r="DA360" s="7"/>
      <c r="DB360" s="7"/>
      <c r="DC360" s="7"/>
      <c r="DD360" s="7"/>
      <c r="DE360" s="7">
        <v>1</v>
      </c>
      <c r="DF360" s="7"/>
      <c r="DG360" s="7"/>
      <c r="DH360" s="7"/>
      <c r="DI360" s="7">
        <v>1</v>
      </c>
      <c r="DJ360" s="7"/>
      <c r="DK360" s="7"/>
      <c r="DL360" s="7"/>
      <c r="DM360" s="7"/>
      <c r="DN360" s="7"/>
      <c r="DO360" s="7"/>
      <c r="DP360" s="7">
        <f t="shared" si="52"/>
        <v>2</v>
      </c>
      <c r="DQ360" s="7">
        <f t="shared" si="54"/>
        <v>1</v>
      </c>
    </row>
    <row r="361" spans="1:121">
      <c r="A361" s="7" t="s">
        <v>812</v>
      </c>
      <c r="B361" s="7">
        <v>2020</v>
      </c>
      <c r="C361" s="7" t="s">
        <v>137</v>
      </c>
      <c r="D361" s="7" t="s">
        <v>137</v>
      </c>
      <c r="E361" s="7" t="s">
        <v>137</v>
      </c>
      <c r="F361" s="7" t="s">
        <v>811</v>
      </c>
      <c r="G361" s="7">
        <f t="shared" si="48"/>
        <v>0</v>
      </c>
      <c r="H361" s="9"/>
      <c r="I361" s="7"/>
      <c r="J361" s="7"/>
      <c r="K361" s="7"/>
      <c r="L361" s="9"/>
      <c r="M361" s="7"/>
      <c r="N361" s="7"/>
      <c r="O361" s="7"/>
      <c r="P361" s="7"/>
      <c r="Q361" s="7">
        <v>0</v>
      </c>
      <c r="R361" s="9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>
        <f t="shared" si="49"/>
        <v>0</v>
      </c>
      <c r="BD361" s="7"/>
      <c r="BE361" s="9"/>
      <c r="BF361" s="7"/>
      <c r="BG361" s="7"/>
      <c r="BH361" s="7"/>
      <c r="BI361" s="7"/>
      <c r="BJ361" s="9"/>
      <c r="BK361" s="9">
        <f t="shared" si="47"/>
        <v>0</v>
      </c>
      <c r="BL361" s="7">
        <f t="shared" si="50"/>
        <v>0</v>
      </c>
      <c r="BM361" s="7">
        <f t="shared" si="55"/>
        <v>0</v>
      </c>
      <c r="BN361" s="7"/>
      <c r="BO361" s="7"/>
      <c r="BP361" s="7"/>
      <c r="BQ361" s="7"/>
      <c r="BR361" s="9"/>
      <c r="BS361" s="9"/>
      <c r="BT361" s="9"/>
      <c r="BU361" s="9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>
        <f t="shared" si="51"/>
        <v>0</v>
      </c>
      <c r="CW361" s="7">
        <f t="shared" si="53"/>
        <v>0</v>
      </c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>
        <f t="shared" si="52"/>
        <v>0</v>
      </c>
      <c r="DQ361" s="7">
        <f t="shared" si="54"/>
        <v>0</v>
      </c>
    </row>
    <row r="362" spans="1:121">
      <c r="A362" s="7" t="s">
        <v>657</v>
      </c>
      <c r="B362" s="7">
        <v>2020</v>
      </c>
      <c r="C362" s="7" t="s">
        <v>18</v>
      </c>
      <c r="D362" s="7" t="s">
        <v>18</v>
      </c>
      <c r="E362" s="7" t="s">
        <v>23</v>
      </c>
      <c r="F362" s="7" t="s">
        <v>24</v>
      </c>
      <c r="G362" s="7">
        <f t="shared" si="48"/>
        <v>2</v>
      </c>
      <c r="H362" s="9"/>
      <c r="I362" s="7"/>
      <c r="J362" s="7"/>
      <c r="K362" s="7"/>
      <c r="L362" s="9"/>
      <c r="M362" s="7">
        <v>1</v>
      </c>
      <c r="N362" s="7">
        <v>0</v>
      </c>
      <c r="O362" s="7">
        <v>0</v>
      </c>
      <c r="P362" s="7">
        <v>0</v>
      </c>
      <c r="Q362" s="7">
        <v>1</v>
      </c>
      <c r="R362" s="9">
        <v>1</v>
      </c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>
        <f t="shared" si="49"/>
        <v>0</v>
      </c>
      <c r="BD362" s="7"/>
      <c r="BE362" s="9"/>
      <c r="BF362" s="7"/>
      <c r="BG362" s="7"/>
      <c r="BH362" s="7"/>
      <c r="BI362" s="7"/>
      <c r="BJ362" s="9"/>
      <c r="BK362" s="9">
        <f t="shared" si="47"/>
        <v>0</v>
      </c>
      <c r="BL362" s="7">
        <f t="shared" si="50"/>
        <v>1</v>
      </c>
      <c r="BM362" s="7">
        <f t="shared" si="55"/>
        <v>1</v>
      </c>
      <c r="BN362" s="7"/>
      <c r="BO362" s="7"/>
      <c r="BP362" s="7"/>
      <c r="BQ362" s="7"/>
      <c r="BR362" s="9"/>
      <c r="BS362" s="9"/>
      <c r="BT362" s="9"/>
      <c r="BU362" s="9"/>
      <c r="BV362" s="7"/>
      <c r="BW362" s="7"/>
      <c r="BX362" s="7"/>
      <c r="BY362" s="7">
        <v>1</v>
      </c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>
        <f t="shared" si="51"/>
        <v>1</v>
      </c>
      <c r="CW362" s="7">
        <f t="shared" si="53"/>
        <v>1</v>
      </c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>
        <v>1</v>
      </c>
      <c r="DJ362" s="7"/>
      <c r="DK362" s="7"/>
      <c r="DL362" s="7"/>
      <c r="DM362" s="7"/>
      <c r="DN362" s="7"/>
      <c r="DO362" s="7"/>
      <c r="DP362" s="7">
        <f t="shared" si="52"/>
        <v>1</v>
      </c>
      <c r="DQ362" s="7">
        <f t="shared" si="54"/>
        <v>1</v>
      </c>
    </row>
    <row r="363" spans="1:121">
      <c r="A363" s="7" t="s">
        <v>647</v>
      </c>
      <c r="B363" s="7">
        <v>2016</v>
      </c>
      <c r="C363" s="7" t="s">
        <v>18</v>
      </c>
      <c r="D363" s="7" t="s">
        <v>18</v>
      </c>
      <c r="E363" s="7" t="s">
        <v>42</v>
      </c>
      <c r="F363" s="7" t="s">
        <v>443</v>
      </c>
      <c r="G363" s="7">
        <f t="shared" si="48"/>
        <v>1</v>
      </c>
      <c r="H363" s="9"/>
      <c r="I363" s="7"/>
      <c r="J363" s="7"/>
      <c r="K363" s="7"/>
      <c r="L363" s="9"/>
      <c r="M363" s="7"/>
      <c r="N363" s="7"/>
      <c r="O363" s="7"/>
      <c r="P363" s="7"/>
      <c r="Q363" s="7">
        <v>0</v>
      </c>
      <c r="R363" s="9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1</v>
      </c>
      <c r="BC363" s="7">
        <f t="shared" si="49"/>
        <v>1</v>
      </c>
      <c r="BD363" s="7"/>
      <c r="BE363" s="10">
        <v>1</v>
      </c>
      <c r="BF363" s="7">
        <v>1</v>
      </c>
      <c r="BG363" s="7">
        <v>0</v>
      </c>
      <c r="BH363" s="7"/>
      <c r="BI363" s="7">
        <f>SUM(S363:AK363)</f>
        <v>0</v>
      </c>
      <c r="BJ363" s="9"/>
      <c r="BK363" s="9">
        <f t="shared" ref="BK363:BK426" si="56">BE363+BJ363</f>
        <v>1</v>
      </c>
      <c r="BL363" s="7">
        <f t="shared" si="50"/>
        <v>1</v>
      </c>
      <c r="BM363" s="7">
        <f t="shared" si="55"/>
        <v>1</v>
      </c>
      <c r="BN363" s="7"/>
      <c r="BO363" s="7"/>
      <c r="BP363" s="7"/>
      <c r="BQ363" s="7"/>
      <c r="BR363" s="9"/>
      <c r="BS363" s="9"/>
      <c r="BT363" s="9"/>
      <c r="BU363" s="9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>
        <f t="shared" si="51"/>
        <v>0</v>
      </c>
      <c r="CW363" s="7">
        <f t="shared" si="53"/>
        <v>0</v>
      </c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>
        <v>1</v>
      </c>
      <c r="DJ363" s="7"/>
      <c r="DK363" s="7"/>
      <c r="DL363" s="7"/>
      <c r="DM363" s="7"/>
      <c r="DN363" s="7"/>
      <c r="DO363" s="7"/>
      <c r="DP363" s="7">
        <f t="shared" si="52"/>
        <v>1</v>
      </c>
      <c r="DQ363" s="7">
        <f t="shared" si="54"/>
        <v>1</v>
      </c>
    </row>
    <row r="364" spans="1:121">
      <c r="A364" s="7" t="s">
        <v>1991</v>
      </c>
      <c r="B364" s="7">
        <v>2020</v>
      </c>
      <c r="C364" s="7" t="s">
        <v>307</v>
      </c>
      <c r="D364" s="7" t="s">
        <v>312</v>
      </c>
      <c r="E364" s="7" t="s">
        <v>1165</v>
      </c>
      <c r="F364" s="7" t="s">
        <v>1169</v>
      </c>
      <c r="G364" s="7">
        <f t="shared" si="48"/>
        <v>1</v>
      </c>
      <c r="H364" s="9"/>
      <c r="I364" s="7"/>
      <c r="J364" s="7"/>
      <c r="K364" s="7"/>
      <c r="L364" s="9"/>
      <c r="M364" s="7"/>
      <c r="N364" s="7"/>
      <c r="O364" s="7"/>
      <c r="P364" s="7"/>
      <c r="Q364" s="7">
        <v>0</v>
      </c>
      <c r="R364" s="9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>
        <f t="shared" si="49"/>
        <v>0</v>
      </c>
      <c r="BD364" s="7"/>
      <c r="BE364" s="9"/>
      <c r="BF364" s="7"/>
      <c r="BG364" s="7"/>
      <c r="BH364" s="7"/>
      <c r="BI364" s="7"/>
      <c r="BJ364" s="9"/>
      <c r="BK364" s="9">
        <f t="shared" si="56"/>
        <v>0</v>
      </c>
      <c r="BL364" s="7">
        <f t="shared" si="50"/>
        <v>0</v>
      </c>
      <c r="BM364" s="7">
        <f t="shared" si="55"/>
        <v>0</v>
      </c>
      <c r="BN364" s="7"/>
      <c r="BO364" s="7"/>
      <c r="BP364" s="7"/>
      <c r="BQ364" s="7"/>
      <c r="BR364" s="9"/>
      <c r="BS364" s="9"/>
      <c r="BT364" s="9"/>
      <c r="BU364" s="9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>
        <f t="shared" si="51"/>
        <v>0</v>
      </c>
      <c r="CW364" s="7">
        <f t="shared" si="53"/>
        <v>0</v>
      </c>
      <c r="CX364" s="7"/>
      <c r="CY364" s="7"/>
      <c r="CZ364" s="7"/>
      <c r="DA364" s="7"/>
      <c r="DB364" s="7"/>
      <c r="DC364" s="7">
        <v>1</v>
      </c>
      <c r="DD364" s="7"/>
      <c r="DE364" s="7"/>
      <c r="DF364" s="7"/>
      <c r="DG364" s="7"/>
      <c r="DH364" s="7"/>
      <c r="DI364" s="7">
        <v>1</v>
      </c>
      <c r="DJ364" s="7"/>
      <c r="DK364" s="7"/>
      <c r="DL364" s="7"/>
      <c r="DM364" s="7"/>
      <c r="DN364" s="7"/>
      <c r="DO364" s="7"/>
      <c r="DP364" s="7">
        <f t="shared" si="52"/>
        <v>2</v>
      </c>
      <c r="DQ364" s="7">
        <f t="shared" si="54"/>
        <v>1</v>
      </c>
    </row>
    <row r="365" spans="1:121">
      <c r="A365" s="7" t="s">
        <v>1992</v>
      </c>
      <c r="B365" s="7">
        <v>2019</v>
      </c>
      <c r="C365" s="7" t="s">
        <v>60</v>
      </c>
      <c r="D365" s="7" t="s">
        <v>64</v>
      </c>
      <c r="E365" s="7" t="s">
        <v>65</v>
      </c>
      <c r="F365" s="7" t="s">
        <v>66</v>
      </c>
      <c r="G365" s="7">
        <f t="shared" si="48"/>
        <v>2</v>
      </c>
      <c r="H365" s="9">
        <v>1</v>
      </c>
      <c r="I365" s="7"/>
      <c r="J365" s="7"/>
      <c r="K365" s="7">
        <v>1</v>
      </c>
      <c r="L365" s="9">
        <v>1</v>
      </c>
      <c r="M365" s="7">
        <v>0</v>
      </c>
      <c r="N365" s="7">
        <v>0</v>
      </c>
      <c r="O365" s="7">
        <v>1</v>
      </c>
      <c r="P365" s="7">
        <v>0</v>
      </c>
      <c r="Q365" s="7">
        <v>1</v>
      </c>
      <c r="R365" s="9">
        <v>1</v>
      </c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>
        <f t="shared" si="49"/>
        <v>0</v>
      </c>
      <c r="BD365" s="7"/>
      <c r="BE365" s="9"/>
      <c r="BF365" s="7"/>
      <c r="BG365" s="7"/>
      <c r="BH365" s="7"/>
      <c r="BI365" s="7"/>
      <c r="BJ365" s="9"/>
      <c r="BK365" s="9">
        <f t="shared" si="56"/>
        <v>0</v>
      </c>
      <c r="BL365" s="7">
        <f t="shared" si="50"/>
        <v>2</v>
      </c>
      <c r="BM365" s="7">
        <f t="shared" si="55"/>
        <v>1</v>
      </c>
      <c r="BN365" s="7"/>
      <c r="BO365" s="7"/>
      <c r="BP365" s="7"/>
      <c r="BQ365" s="7"/>
      <c r="BR365" s="9"/>
      <c r="BS365" s="9"/>
      <c r="BT365" s="9"/>
      <c r="BU365" s="9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>
        <f t="shared" si="51"/>
        <v>0</v>
      </c>
      <c r="CW365" s="7">
        <f t="shared" si="53"/>
        <v>0</v>
      </c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>
        <v>1</v>
      </c>
      <c r="DJ365" s="7"/>
      <c r="DK365" s="7"/>
      <c r="DL365" s="7"/>
      <c r="DM365" s="7"/>
      <c r="DN365" s="7"/>
      <c r="DO365" s="7"/>
      <c r="DP365" s="7">
        <f t="shared" si="52"/>
        <v>1</v>
      </c>
      <c r="DQ365" s="7">
        <f t="shared" si="54"/>
        <v>1</v>
      </c>
    </row>
    <row r="366" spans="1:121">
      <c r="A366" s="7" t="s">
        <v>1993</v>
      </c>
      <c r="B366" s="7">
        <v>2013</v>
      </c>
      <c r="C366" s="7" t="s">
        <v>178</v>
      </c>
      <c r="D366" s="7" t="s">
        <v>185</v>
      </c>
      <c r="E366" s="7" t="s">
        <v>216</v>
      </c>
      <c r="F366" s="7" t="s">
        <v>903</v>
      </c>
      <c r="G366" s="7">
        <f t="shared" si="48"/>
        <v>1</v>
      </c>
      <c r="H366" s="9"/>
      <c r="I366" s="7"/>
      <c r="J366" s="7"/>
      <c r="K366" s="7"/>
      <c r="L366" s="9"/>
      <c r="M366" s="7">
        <v>0</v>
      </c>
      <c r="N366" s="7">
        <v>0</v>
      </c>
      <c r="O366" s="7">
        <v>2</v>
      </c>
      <c r="P366" s="7">
        <v>0</v>
      </c>
      <c r="Q366" s="7">
        <v>2</v>
      </c>
      <c r="R366" s="9">
        <v>1</v>
      </c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>
        <f t="shared" si="49"/>
        <v>0</v>
      </c>
      <c r="BD366" s="7"/>
      <c r="BE366" s="9"/>
      <c r="BF366" s="7"/>
      <c r="BG366" s="7"/>
      <c r="BH366" s="7"/>
      <c r="BI366" s="7"/>
      <c r="BJ366" s="9"/>
      <c r="BK366" s="9">
        <f t="shared" si="56"/>
        <v>0</v>
      </c>
      <c r="BL366" s="7">
        <f t="shared" si="50"/>
        <v>1</v>
      </c>
      <c r="BM366" s="7">
        <f t="shared" si="55"/>
        <v>1</v>
      </c>
      <c r="BN366" s="7"/>
      <c r="BO366" s="7"/>
      <c r="BP366" s="7"/>
      <c r="BQ366" s="7"/>
      <c r="BR366" s="9"/>
      <c r="BS366" s="9"/>
      <c r="BT366" s="9"/>
      <c r="BU366" s="9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>
        <f t="shared" si="51"/>
        <v>0</v>
      </c>
      <c r="CW366" s="7">
        <f t="shared" si="53"/>
        <v>0</v>
      </c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>
        <v>1</v>
      </c>
      <c r="DJ366" s="7"/>
      <c r="DK366" s="7"/>
      <c r="DL366" s="7"/>
      <c r="DM366" s="7"/>
      <c r="DN366" s="7"/>
      <c r="DO366" s="7"/>
      <c r="DP366" s="7">
        <f t="shared" si="52"/>
        <v>1</v>
      </c>
      <c r="DQ366" s="7">
        <f t="shared" si="54"/>
        <v>1</v>
      </c>
    </row>
    <row r="367" spans="1:121">
      <c r="A367" s="7" t="s">
        <v>536</v>
      </c>
      <c r="B367" s="7">
        <v>2011</v>
      </c>
      <c r="C367" s="7" t="s">
        <v>0</v>
      </c>
      <c r="D367" s="7" t="s">
        <v>0</v>
      </c>
      <c r="E367" s="7" t="s">
        <v>12</v>
      </c>
      <c r="F367" s="7" t="s">
        <v>535</v>
      </c>
      <c r="G367" s="7">
        <f t="shared" si="48"/>
        <v>2</v>
      </c>
      <c r="H367" s="9">
        <v>1</v>
      </c>
      <c r="I367" s="7"/>
      <c r="J367" s="7">
        <v>1</v>
      </c>
      <c r="K367" s="7"/>
      <c r="L367" s="9">
        <v>1</v>
      </c>
      <c r="M367" s="7">
        <v>1</v>
      </c>
      <c r="N367" s="7">
        <v>0</v>
      </c>
      <c r="O367" s="7">
        <v>0</v>
      </c>
      <c r="P367" s="7">
        <v>0</v>
      </c>
      <c r="Q367" s="7">
        <v>1</v>
      </c>
      <c r="R367" s="9">
        <v>1</v>
      </c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2</v>
      </c>
      <c r="BC367" s="7">
        <f t="shared" si="49"/>
        <v>2</v>
      </c>
      <c r="BD367" s="7" t="s">
        <v>438</v>
      </c>
      <c r="BE367" s="10">
        <v>1</v>
      </c>
      <c r="BF367" s="7">
        <v>0</v>
      </c>
      <c r="BG367" s="7">
        <v>1</v>
      </c>
      <c r="BH367" s="7"/>
      <c r="BI367" s="7">
        <f>SUM(S367:AK367)</f>
        <v>0</v>
      </c>
      <c r="BJ367" s="9"/>
      <c r="BK367" s="9">
        <f t="shared" si="56"/>
        <v>1</v>
      </c>
      <c r="BL367" s="7">
        <f t="shared" si="50"/>
        <v>3</v>
      </c>
      <c r="BM367" s="7">
        <f t="shared" si="55"/>
        <v>1</v>
      </c>
      <c r="BN367" s="7"/>
      <c r="BO367" s="7"/>
      <c r="BP367" s="7"/>
      <c r="BQ367" s="7"/>
      <c r="BR367" s="9"/>
      <c r="BS367" s="9"/>
      <c r="BT367" s="9"/>
      <c r="BU367" s="9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>
        <f t="shared" si="51"/>
        <v>0</v>
      </c>
      <c r="CW367" s="7">
        <f t="shared" si="53"/>
        <v>0</v>
      </c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>
        <v>1</v>
      </c>
      <c r="DJ367" s="7">
        <v>1</v>
      </c>
      <c r="DK367" s="7"/>
      <c r="DL367" s="7"/>
      <c r="DM367" s="7"/>
      <c r="DN367" s="7"/>
      <c r="DO367" s="7"/>
      <c r="DP367" s="7">
        <f t="shared" si="52"/>
        <v>2</v>
      </c>
      <c r="DQ367" s="7">
        <f t="shared" si="54"/>
        <v>1</v>
      </c>
    </row>
    <row r="368" spans="1:121">
      <c r="A368" s="7" t="s">
        <v>675</v>
      </c>
      <c r="B368" s="7">
        <v>2017</v>
      </c>
      <c r="C368" s="7" t="s">
        <v>60</v>
      </c>
      <c r="D368" s="7" t="s">
        <v>71</v>
      </c>
      <c r="E368" s="7" t="s">
        <v>115</v>
      </c>
      <c r="F368" s="7" t="s">
        <v>116</v>
      </c>
      <c r="G368" s="7">
        <f t="shared" si="48"/>
        <v>0</v>
      </c>
      <c r="H368" s="9"/>
      <c r="I368" s="7"/>
      <c r="J368" s="7"/>
      <c r="K368" s="7"/>
      <c r="L368" s="9"/>
      <c r="M368" s="7">
        <v>1</v>
      </c>
      <c r="N368" s="7">
        <v>0</v>
      </c>
      <c r="O368" s="7">
        <v>0</v>
      </c>
      <c r="P368" s="7">
        <v>0</v>
      </c>
      <c r="Q368" s="7">
        <v>1</v>
      </c>
      <c r="R368" s="9">
        <v>1</v>
      </c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>
        <f t="shared" si="49"/>
        <v>0</v>
      </c>
      <c r="BD368" s="7"/>
      <c r="BE368" s="9"/>
      <c r="BF368" s="7"/>
      <c r="BG368" s="7"/>
      <c r="BH368" s="7"/>
      <c r="BI368" s="7"/>
      <c r="BJ368" s="9"/>
      <c r="BK368" s="9">
        <f t="shared" si="56"/>
        <v>0</v>
      </c>
      <c r="BL368" s="7">
        <f t="shared" si="50"/>
        <v>1</v>
      </c>
      <c r="BM368" s="7">
        <f t="shared" si="55"/>
        <v>1</v>
      </c>
      <c r="BN368" s="7"/>
      <c r="BO368" s="7"/>
      <c r="BP368" s="7"/>
      <c r="BQ368" s="7"/>
      <c r="BR368" s="9"/>
      <c r="BS368" s="9"/>
      <c r="BT368" s="9"/>
      <c r="BU368" s="9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>
        <f t="shared" si="51"/>
        <v>0</v>
      </c>
      <c r="CW368" s="7">
        <f t="shared" si="53"/>
        <v>0</v>
      </c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>
        <f t="shared" si="52"/>
        <v>0</v>
      </c>
      <c r="DQ368" s="7">
        <f t="shared" si="54"/>
        <v>0</v>
      </c>
    </row>
    <row r="369" spans="1:121">
      <c r="A369" s="7" t="s">
        <v>1040</v>
      </c>
      <c r="B369" s="7">
        <v>2018</v>
      </c>
      <c r="C369" s="7" t="s">
        <v>275</v>
      </c>
      <c r="D369" s="7" t="s">
        <v>279</v>
      </c>
      <c r="E369" s="7" t="s">
        <v>301</v>
      </c>
      <c r="F369" s="7" t="s">
        <v>428</v>
      </c>
      <c r="G369" s="7">
        <f t="shared" si="48"/>
        <v>3</v>
      </c>
      <c r="H369" s="9">
        <v>1</v>
      </c>
      <c r="I369" s="7"/>
      <c r="J369" s="7">
        <v>1</v>
      </c>
      <c r="K369" s="7"/>
      <c r="L369" s="9">
        <v>1</v>
      </c>
      <c r="M369" s="7"/>
      <c r="N369" s="7"/>
      <c r="O369" s="7"/>
      <c r="P369" s="7"/>
      <c r="Q369" s="7">
        <v>0</v>
      </c>
      <c r="R369" s="9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1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f t="shared" si="49"/>
        <v>1</v>
      </c>
      <c r="BD369" s="7"/>
      <c r="BE369" s="9">
        <v>1</v>
      </c>
      <c r="BF369" s="7">
        <v>0</v>
      </c>
      <c r="BG369" s="7">
        <v>1</v>
      </c>
      <c r="BH369" s="7"/>
      <c r="BI369" s="7">
        <f>SUM(S369:AK369)</f>
        <v>0</v>
      </c>
      <c r="BJ369" s="9"/>
      <c r="BK369" s="9">
        <f t="shared" si="56"/>
        <v>1</v>
      </c>
      <c r="BL369" s="7">
        <f t="shared" si="50"/>
        <v>2</v>
      </c>
      <c r="BM369" s="7">
        <f t="shared" si="55"/>
        <v>1</v>
      </c>
      <c r="BN369" s="7"/>
      <c r="BO369" s="7"/>
      <c r="BP369" s="7"/>
      <c r="BQ369" s="7"/>
      <c r="BR369" s="9"/>
      <c r="BS369" s="9"/>
      <c r="BT369" s="9"/>
      <c r="BU369" s="9"/>
      <c r="BV369" s="7"/>
      <c r="BW369" s="7"/>
      <c r="BX369" s="7"/>
      <c r="BY369" s="7">
        <v>1</v>
      </c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>
        <f t="shared" si="51"/>
        <v>1</v>
      </c>
      <c r="CW369" s="7">
        <f t="shared" si="53"/>
        <v>1</v>
      </c>
      <c r="CX369" s="7"/>
      <c r="CY369" s="7"/>
      <c r="CZ369" s="7"/>
      <c r="DA369" s="7"/>
      <c r="DB369" s="7"/>
      <c r="DC369" s="7"/>
      <c r="DD369" s="7"/>
      <c r="DE369" s="7"/>
      <c r="DF369" s="7"/>
      <c r="DG369" s="7">
        <v>1</v>
      </c>
      <c r="DH369" s="7"/>
      <c r="DI369" s="7">
        <v>1</v>
      </c>
      <c r="DJ369" s="7"/>
      <c r="DK369" s="7"/>
      <c r="DL369" s="7"/>
      <c r="DM369" s="7"/>
      <c r="DN369" s="7"/>
      <c r="DO369" s="7"/>
      <c r="DP369" s="7">
        <f t="shared" si="52"/>
        <v>2</v>
      </c>
      <c r="DQ369" s="7">
        <f t="shared" si="54"/>
        <v>1</v>
      </c>
    </row>
    <row r="370" spans="1:121">
      <c r="A370" s="7" t="s">
        <v>1994</v>
      </c>
      <c r="B370" s="7">
        <v>2016</v>
      </c>
      <c r="C370" s="7" t="s">
        <v>137</v>
      </c>
      <c r="D370" s="7" t="s">
        <v>137</v>
      </c>
      <c r="E370" s="7" t="s">
        <v>149</v>
      </c>
      <c r="F370" s="7" t="s">
        <v>792</v>
      </c>
      <c r="G370" s="7">
        <f t="shared" si="48"/>
        <v>2</v>
      </c>
      <c r="H370" s="9">
        <v>1</v>
      </c>
      <c r="I370" s="7"/>
      <c r="J370" s="7">
        <v>1</v>
      </c>
      <c r="K370" s="7"/>
      <c r="L370" s="9">
        <v>1</v>
      </c>
      <c r="M370" s="7"/>
      <c r="N370" s="7"/>
      <c r="O370" s="7"/>
      <c r="P370" s="7"/>
      <c r="Q370" s="7">
        <v>0</v>
      </c>
      <c r="R370" s="9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>
        <f t="shared" si="49"/>
        <v>0</v>
      </c>
      <c r="BD370" s="7"/>
      <c r="BE370" s="9"/>
      <c r="BF370" s="7"/>
      <c r="BG370" s="7"/>
      <c r="BH370" s="7"/>
      <c r="BI370" s="7"/>
      <c r="BJ370" s="9"/>
      <c r="BK370" s="9">
        <f t="shared" si="56"/>
        <v>0</v>
      </c>
      <c r="BL370" s="7">
        <f t="shared" si="50"/>
        <v>1</v>
      </c>
      <c r="BM370" s="7">
        <f t="shared" si="55"/>
        <v>1</v>
      </c>
      <c r="BN370" s="7"/>
      <c r="BO370" s="7"/>
      <c r="BP370" s="7"/>
      <c r="BQ370" s="7"/>
      <c r="BR370" s="9"/>
      <c r="BS370" s="9"/>
      <c r="BT370" s="9"/>
      <c r="BU370" s="9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>
        <f t="shared" si="51"/>
        <v>0</v>
      </c>
      <c r="CW370" s="7">
        <f t="shared" si="53"/>
        <v>0</v>
      </c>
      <c r="CX370" s="7"/>
      <c r="CY370" s="7"/>
      <c r="CZ370" s="7"/>
      <c r="DA370" s="7"/>
      <c r="DB370" s="7"/>
      <c r="DC370" s="7"/>
      <c r="DD370" s="7"/>
      <c r="DE370" s="7"/>
      <c r="DF370" s="7">
        <v>1</v>
      </c>
      <c r="DG370" s="7"/>
      <c r="DH370" s="7"/>
      <c r="DI370" s="7">
        <v>1</v>
      </c>
      <c r="DJ370" s="7"/>
      <c r="DK370" s="7"/>
      <c r="DL370" s="7"/>
      <c r="DM370" s="7"/>
      <c r="DN370" s="7"/>
      <c r="DO370" s="7"/>
      <c r="DP370" s="7">
        <f t="shared" si="52"/>
        <v>2</v>
      </c>
      <c r="DQ370" s="7">
        <f t="shared" si="54"/>
        <v>1</v>
      </c>
    </row>
    <row r="371" spans="1:121">
      <c r="A371" s="7" t="s">
        <v>814</v>
      </c>
      <c r="B371" s="7">
        <v>2019</v>
      </c>
      <c r="C371" s="7" t="s">
        <v>137</v>
      </c>
      <c r="D371" s="7" t="s">
        <v>137</v>
      </c>
      <c r="E371" s="7" t="s">
        <v>153</v>
      </c>
      <c r="F371" s="7" t="s">
        <v>154</v>
      </c>
      <c r="G371" s="7">
        <f t="shared" si="48"/>
        <v>2</v>
      </c>
      <c r="H371" s="9">
        <v>1</v>
      </c>
      <c r="I371" s="7"/>
      <c r="J371" s="7">
        <v>1</v>
      </c>
      <c r="K371" s="7"/>
      <c r="L371" s="9">
        <v>1</v>
      </c>
      <c r="M371" s="7">
        <v>0</v>
      </c>
      <c r="N371" s="7">
        <v>1</v>
      </c>
      <c r="O371" s="7">
        <v>0</v>
      </c>
      <c r="P371" s="7">
        <v>0</v>
      </c>
      <c r="Q371" s="7">
        <v>1</v>
      </c>
      <c r="R371" s="9">
        <v>1</v>
      </c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>
        <f t="shared" si="49"/>
        <v>0</v>
      </c>
      <c r="BD371" s="7"/>
      <c r="BE371" s="9"/>
      <c r="BF371" s="7"/>
      <c r="BG371" s="7"/>
      <c r="BH371" s="7"/>
      <c r="BI371" s="7"/>
      <c r="BJ371" s="9"/>
      <c r="BK371" s="9">
        <f t="shared" si="56"/>
        <v>0</v>
      </c>
      <c r="BL371" s="7">
        <f t="shared" si="50"/>
        <v>2</v>
      </c>
      <c r="BM371" s="7">
        <f t="shared" si="55"/>
        <v>1</v>
      </c>
      <c r="BN371" s="7"/>
      <c r="BO371" s="7"/>
      <c r="BP371" s="7"/>
      <c r="BQ371" s="7"/>
      <c r="BR371" s="9"/>
      <c r="BS371" s="9"/>
      <c r="BT371" s="9"/>
      <c r="BU371" s="9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>
        <f t="shared" si="51"/>
        <v>0</v>
      </c>
      <c r="CW371" s="7">
        <f t="shared" si="53"/>
        <v>0</v>
      </c>
      <c r="CX371" s="7"/>
      <c r="CY371" s="7"/>
      <c r="CZ371" s="7"/>
      <c r="DA371" s="7"/>
      <c r="DB371" s="7"/>
      <c r="DC371" s="7"/>
      <c r="DD371" s="7"/>
      <c r="DE371" s="7"/>
      <c r="DF371" s="7">
        <v>1</v>
      </c>
      <c r="DG371" s="7"/>
      <c r="DH371" s="7"/>
      <c r="DI371" s="7"/>
      <c r="DJ371" s="7"/>
      <c r="DK371" s="7"/>
      <c r="DL371" s="7"/>
      <c r="DM371" s="7"/>
      <c r="DN371" s="7"/>
      <c r="DO371" s="7"/>
      <c r="DP371" s="7">
        <f t="shared" si="52"/>
        <v>1</v>
      </c>
      <c r="DQ371" s="7">
        <f t="shared" si="54"/>
        <v>1</v>
      </c>
    </row>
    <row r="372" spans="1:121">
      <c r="A372" s="7" t="s">
        <v>771</v>
      </c>
      <c r="B372" s="7">
        <v>2018</v>
      </c>
      <c r="C372" s="7" t="s">
        <v>137</v>
      </c>
      <c r="D372" s="7" t="s">
        <v>137</v>
      </c>
      <c r="E372" s="7" t="s">
        <v>141</v>
      </c>
      <c r="F372" s="7" t="s">
        <v>770</v>
      </c>
      <c r="G372" s="7">
        <f t="shared" si="48"/>
        <v>1</v>
      </c>
      <c r="H372" s="9"/>
      <c r="I372" s="7"/>
      <c r="J372" s="7"/>
      <c r="K372" s="7"/>
      <c r="L372" s="9"/>
      <c r="M372" s="7"/>
      <c r="N372" s="7"/>
      <c r="O372" s="7"/>
      <c r="P372" s="7"/>
      <c r="Q372" s="7">
        <v>0</v>
      </c>
      <c r="R372" s="9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>
        <f t="shared" si="49"/>
        <v>0</v>
      </c>
      <c r="BD372" s="7"/>
      <c r="BE372" s="9"/>
      <c r="BF372" s="7"/>
      <c r="BG372" s="7"/>
      <c r="BH372" s="7"/>
      <c r="BI372" s="7"/>
      <c r="BJ372" s="9"/>
      <c r="BK372" s="9">
        <f t="shared" si="56"/>
        <v>0</v>
      </c>
      <c r="BL372" s="7">
        <f t="shared" si="50"/>
        <v>0</v>
      </c>
      <c r="BM372" s="7">
        <f t="shared" si="55"/>
        <v>0</v>
      </c>
      <c r="BN372" s="7"/>
      <c r="BO372" s="7"/>
      <c r="BP372" s="7"/>
      <c r="BQ372" s="7"/>
      <c r="BR372" s="9"/>
      <c r="BS372" s="9"/>
      <c r="BT372" s="9"/>
      <c r="BU372" s="9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>
        <f t="shared" si="51"/>
        <v>0</v>
      </c>
      <c r="CW372" s="7">
        <f t="shared" si="53"/>
        <v>0</v>
      </c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>
        <v>1</v>
      </c>
      <c r="DJ372" s="7"/>
      <c r="DK372" s="7"/>
      <c r="DL372" s="7"/>
      <c r="DM372" s="7"/>
      <c r="DN372" s="7"/>
      <c r="DO372" s="7"/>
      <c r="DP372" s="7">
        <f t="shared" si="52"/>
        <v>1</v>
      </c>
      <c r="DQ372" s="7">
        <f t="shared" si="54"/>
        <v>1</v>
      </c>
    </row>
    <row r="373" spans="1:121">
      <c r="A373" s="7" t="s">
        <v>848</v>
      </c>
      <c r="B373" s="7">
        <v>2020</v>
      </c>
      <c r="C373" s="7" t="s">
        <v>155</v>
      </c>
      <c r="D373" s="7" t="s">
        <v>156</v>
      </c>
      <c r="E373" s="7" t="s">
        <v>847</v>
      </c>
      <c r="F373" s="7"/>
      <c r="G373" s="7">
        <f t="shared" si="48"/>
        <v>2</v>
      </c>
      <c r="H373" s="9">
        <v>1</v>
      </c>
      <c r="I373" s="7"/>
      <c r="J373" s="7"/>
      <c r="K373" s="7">
        <v>1</v>
      </c>
      <c r="L373" s="9">
        <v>1</v>
      </c>
      <c r="M373" s="7"/>
      <c r="N373" s="7"/>
      <c r="O373" s="7"/>
      <c r="P373" s="7"/>
      <c r="Q373" s="7">
        <v>0</v>
      </c>
      <c r="R373" s="9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>
        <f t="shared" si="49"/>
        <v>0</v>
      </c>
      <c r="BD373" s="7"/>
      <c r="BE373" s="9"/>
      <c r="BF373" s="7"/>
      <c r="BG373" s="7"/>
      <c r="BH373" s="7"/>
      <c r="BI373" s="7"/>
      <c r="BJ373" s="9"/>
      <c r="BK373" s="9">
        <f t="shared" si="56"/>
        <v>0</v>
      </c>
      <c r="BL373" s="7">
        <f t="shared" si="50"/>
        <v>1</v>
      </c>
      <c r="BM373" s="7">
        <f t="shared" si="55"/>
        <v>1</v>
      </c>
      <c r="BN373" s="7"/>
      <c r="BO373" s="7"/>
      <c r="BP373" s="7"/>
      <c r="BQ373" s="7"/>
      <c r="BR373" s="9"/>
      <c r="BS373" s="9"/>
      <c r="BT373" s="9"/>
      <c r="BU373" s="9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>
        <f t="shared" si="51"/>
        <v>0</v>
      </c>
      <c r="CW373" s="7">
        <f t="shared" si="53"/>
        <v>0</v>
      </c>
      <c r="CX373" s="7"/>
      <c r="CY373" s="7">
        <v>1</v>
      </c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>
        <f t="shared" si="52"/>
        <v>1</v>
      </c>
      <c r="DQ373" s="7">
        <f t="shared" si="54"/>
        <v>1</v>
      </c>
    </row>
    <row r="374" spans="1:121">
      <c r="A374" s="7" t="s">
        <v>633</v>
      </c>
      <c r="B374" s="7">
        <v>2015</v>
      </c>
      <c r="C374" s="7" t="s">
        <v>18</v>
      </c>
      <c r="D374" s="7" t="s">
        <v>18</v>
      </c>
      <c r="E374" s="7" t="s">
        <v>52</v>
      </c>
      <c r="F374" s="7" t="s">
        <v>55</v>
      </c>
      <c r="G374" s="7">
        <f t="shared" si="48"/>
        <v>3</v>
      </c>
      <c r="H374" s="9">
        <v>1</v>
      </c>
      <c r="I374" s="7"/>
      <c r="J374" s="7">
        <v>1</v>
      </c>
      <c r="K374" s="7"/>
      <c r="L374" s="9">
        <v>1</v>
      </c>
      <c r="M374" s="7">
        <v>1</v>
      </c>
      <c r="N374" s="7">
        <v>0</v>
      </c>
      <c r="O374" s="7">
        <v>0</v>
      </c>
      <c r="P374" s="7">
        <v>0</v>
      </c>
      <c r="Q374" s="7">
        <v>1</v>
      </c>
      <c r="R374" s="9">
        <v>1</v>
      </c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>
        <f t="shared" si="49"/>
        <v>0</v>
      </c>
      <c r="BD374" s="7"/>
      <c r="BE374" s="9"/>
      <c r="BF374" s="7"/>
      <c r="BG374" s="7"/>
      <c r="BH374" s="7"/>
      <c r="BI374" s="7"/>
      <c r="BJ374" s="9"/>
      <c r="BK374" s="9">
        <f t="shared" si="56"/>
        <v>0</v>
      </c>
      <c r="BL374" s="7">
        <f t="shared" si="50"/>
        <v>2</v>
      </c>
      <c r="BM374" s="7">
        <f t="shared" si="55"/>
        <v>1</v>
      </c>
      <c r="BN374" s="7"/>
      <c r="BO374" s="7"/>
      <c r="BP374" s="7"/>
      <c r="BQ374" s="7"/>
      <c r="BR374" s="9"/>
      <c r="BS374" s="9"/>
      <c r="BT374" s="9"/>
      <c r="BU374" s="9"/>
      <c r="BV374" s="7"/>
      <c r="BW374" s="7"/>
      <c r="BX374" s="7"/>
      <c r="BY374" s="7">
        <v>1</v>
      </c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>
        <f t="shared" si="51"/>
        <v>1</v>
      </c>
      <c r="CW374" s="7">
        <f t="shared" si="53"/>
        <v>1</v>
      </c>
      <c r="CX374" s="7"/>
      <c r="CY374" s="7"/>
      <c r="CZ374" s="7"/>
      <c r="DA374" s="7"/>
      <c r="DB374" s="7"/>
      <c r="DC374" s="7"/>
      <c r="DD374" s="7"/>
      <c r="DE374" s="7"/>
      <c r="DF374" s="7"/>
      <c r="DG374" s="7">
        <v>1</v>
      </c>
      <c r="DH374" s="7"/>
      <c r="DI374" s="7">
        <v>1</v>
      </c>
      <c r="DJ374" s="7"/>
      <c r="DK374" s="7"/>
      <c r="DL374" s="7"/>
      <c r="DM374" s="7"/>
      <c r="DN374" s="7"/>
      <c r="DO374" s="7"/>
      <c r="DP374" s="7">
        <f t="shared" si="52"/>
        <v>2</v>
      </c>
      <c r="DQ374" s="7">
        <f t="shared" si="54"/>
        <v>1</v>
      </c>
    </row>
    <row r="375" spans="1:121">
      <c r="A375" s="7" t="s">
        <v>799</v>
      </c>
      <c r="B375" s="7">
        <v>2016</v>
      </c>
      <c r="C375" s="7" t="s">
        <v>137</v>
      </c>
      <c r="D375" s="7" t="s">
        <v>137</v>
      </c>
      <c r="E375" s="7" t="s">
        <v>137</v>
      </c>
      <c r="F375" s="7" t="s">
        <v>139</v>
      </c>
      <c r="G375" s="7">
        <f t="shared" si="48"/>
        <v>3</v>
      </c>
      <c r="H375" s="9">
        <v>1</v>
      </c>
      <c r="I375" s="7"/>
      <c r="J375" s="7">
        <v>1</v>
      </c>
      <c r="K375" s="7"/>
      <c r="L375" s="9">
        <v>1</v>
      </c>
      <c r="M375" s="7">
        <v>1</v>
      </c>
      <c r="N375" s="7">
        <v>0</v>
      </c>
      <c r="O375" s="7">
        <v>0</v>
      </c>
      <c r="P375" s="7">
        <v>0</v>
      </c>
      <c r="Q375" s="7">
        <v>1</v>
      </c>
      <c r="R375" s="9">
        <v>1</v>
      </c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>
        <f t="shared" si="49"/>
        <v>0</v>
      </c>
      <c r="BD375" s="7"/>
      <c r="BE375" s="9"/>
      <c r="BF375" s="7"/>
      <c r="BG375" s="7"/>
      <c r="BH375" s="7"/>
      <c r="BI375" s="7"/>
      <c r="BJ375" s="9"/>
      <c r="BK375" s="9">
        <f t="shared" si="56"/>
        <v>0</v>
      </c>
      <c r="BL375" s="7">
        <f t="shared" si="50"/>
        <v>2</v>
      </c>
      <c r="BM375" s="7">
        <f t="shared" si="55"/>
        <v>1</v>
      </c>
      <c r="BN375" s="7"/>
      <c r="BO375" s="7"/>
      <c r="BP375" s="7"/>
      <c r="BQ375" s="7"/>
      <c r="BR375" s="9"/>
      <c r="BS375" s="9"/>
      <c r="BT375" s="9"/>
      <c r="BU375" s="9"/>
      <c r="BV375" s="7"/>
      <c r="BW375" s="7"/>
      <c r="BX375" s="7"/>
      <c r="BY375" s="7"/>
      <c r="BZ375" s="7"/>
      <c r="CA375" s="7">
        <v>1</v>
      </c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>
        <f t="shared" si="51"/>
        <v>1</v>
      </c>
      <c r="CW375" s="7">
        <f t="shared" si="53"/>
        <v>1</v>
      </c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>
        <v>1</v>
      </c>
      <c r="DJ375" s="7"/>
      <c r="DK375" s="7"/>
      <c r="DL375" s="7"/>
      <c r="DM375" s="7"/>
      <c r="DN375" s="7"/>
      <c r="DO375" s="7"/>
      <c r="DP375" s="7">
        <f t="shared" si="52"/>
        <v>1</v>
      </c>
      <c r="DQ375" s="7">
        <f t="shared" si="54"/>
        <v>1</v>
      </c>
    </row>
    <row r="376" spans="1:121">
      <c r="A376" s="7" t="s">
        <v>1995</v>
      </c>
      <c r="B376" s="7">
        <v>2014</v>
      </c>
      <c r="C376" s="7" t="s">
        <v>18</v>
      </c>
      <c r="D376" s="7" t="s">
        <v>18</v>
      </c>
      <c r="E376" s="7" t="s">
        <v>23</v>
      </c>
      <c r="F376" s="7" t="s">
        <v>1996</v>
      </c>
      <c r="G376" s="7">
        <f t="shared" si="48"/>
        <v>2</v>
      </c>
      <c r="H376" s="9">
        <v>1</v>
      </c>
      <c r="I376" s="7"/>
      <c r="J376" s="7">
        <v>1</v>
      </c>
      <c r="K376" s="7"/>
      <c r="L376" s="9">
        <v>1</v>
      </c>
      <c r="M376" s="7"/>
      <c r="N376" s="7"/>
      <c r="O376" s="7"/>
      <c r="P376" s="7"/>
      <c r="Q376" s="7">
        <v>0</v>
      </c>
      <c r="R376" s="9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>
        <f t="shared" si="49"/>
        <v>0</v>
      </c>
      <c r="BD376" s="7"/>
      <c r="BE376" s="9"/>
      <c r="BF376" s="7"/>
      <c r="BG376" s="7"/>
      <c r="BH376" s="7"/>
      <c r="BI376" s="7"/>
      <c r="BJ376" s="9"/>
      <c r="BK376" s="9">
        <f t="shared" si="56"/>
        <v>0</v>
      </c>
      <c r="BL376" s="7">
        <f t="shared" si="50"/>
        <v>1</v>
      </c>
      <c r="BM376" s="7">
        <f t="shared" si="55"/>
        <v>1</v>
      </c>
      <c r="BN376" s="7"/>
      <c r="BO376" s="7"/>
      <c r="BP376" s="7"/>
      <c r="BQ376" s="7"/>
      <c r="BR376" s="9"/>
      <c r="BS376" s="9"/>
      <c r="BT376" s="9"/>
      <c r="BU376" s="9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>
        <f t="shared" si="51"/>
        <v>0</v>
      </c>
      <c r="CW376" s="7">
        <f t="shared" si="53"/>
        <v>0</v>
      </c>
      <c r="CX376" s="7"/>
      <c r="CY376" s="7"/>
      <c r="CZ376" s="7"/>
      <c r="DA376" s="7"/>
      <c r="DB376" s="7"/>
      <c r="DC376" s="7"/>
      <c r="DD376" s="7"/>
      <c r="DE376" s="7"/>
      <c r="DF376" s="7"/>
      <c r="DG376" s="7">
        <v>1</v>
      </c>
      <c r="DH376" s="7"/>
      <c r="DI376" s="7">
        <v>1</v>
      </c>
      <c r="DJ376" s="7"/>
      <c r="DK376" s="7"/>
      <c r="DL376" s="7"/>
      <c r="DM376" s="7"/>
      <c r="DN376" s="7"/>
      <c r="DO376" s="7"/>
      <c r="DP376" s="7">
        <f t="shared" si="52"/>
        <v>2</v>
      </c>
      <c r="DQ376" s="7">
        <f t="shared" si="54"/>
        <v>1</v>
      </c>
    </row>
    <row r="377" spans="1:121">
      <c r="A377" s="7" t="s">
        <v>1264</v>
      </c>
      <c r="B377" s="7">
        <v>2020</v>
      </c>
      <c r="C377" s="7" t="s">
        <v>353</v>
      </c>
      <c r="D377" s="7" t="s">
        <v>354</v>
      </c>
      <c r="E377" s="7" t="s">
        <v>400</v>
      </c>
      <c r="F377" s="7" t="s">
        <v>401</v>
      </c>
      <c r="G377" s="7">
        <f t="shared" si="48"/>
        <v>2</v>
      </c>
      <c r="H377" s="9">
        <v>1</v>
      </c>
      <c r="I377" s="7"/>
      <c r="J377" s="7"/>
      <c r="K377" s="7">
        <v>1</v>
      </c>
      <c r="L377" s="9">
        <v>1</v>
      </c>
      <c r="M377" s="7"/>
      <c r="N377" s="7"/>
      <c r="O377" s="7"/>
      <c r="P377" s="7"/>
      <c r="Q377" s="7">
        <v>0</v>
      </c>
      <c r="R377" s="9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>
        <f t="shared" si="49"/>
        <v>0</v>
      </c>
      <c r="BD377" s="7"/>
      <c r="BE377" s="9"/>
      <c r="BF377" s="7"/>
      <c r="BG377" s="7"/>
      <c r="BH377" s="7"/>
      <c r="BI377" s="7"/>
      <c r="BJ377" s="9"/>
      <c r="BK377" s="9">
        <f t="shared" si="56"/>
        <v>0</v>
      </c>
      <c r="BL377" s="7">
        <f t="shared" si="50"/>
        <v>1</v>
      </c>
      <c r="BM377" s="7">
        <f t="shared" si="55"/>
        <v>1</v>
      </c>
      <c r="BN377" s="7"/>
      <c r="BO377" s="7"/>
      <c r="BP377" s="7"/>
      <c r="BQ377" s="7"/>
      <c r="BR377" s="9"/>
      <c r="BS377" s="9"/>
      <c r="BT377" s="9"/>
      <c r="BU377" s="9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>
        <f t="shared" si="51"/>
        <v>0</v>
      </c>
      <c r="CW377" s="7">
        <f t="shared" si="53"/>
        <v>0</v>
      </c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>
        <v>1</v>
      </c>
      <c r="DJ377" s="7">
        <v>1</v>
      </c>
      <c r="DK377" s="7"/>
      <c r="DL377" s="7"/>
      <c r="DM377" s="7"/>
      <c r="DN377" s="7"/>
      <c r="DO377" s="7"/>
      <c r="DP377" s="7">
        <f t="shared" si="52"/>
        <v>2</v>
      </c>
      <c r="DQ377" s="7">
        <f t="shared" si="54"/>
        <v>1</v>
      </c>
    </row>
    <row r="378" spans="1:121">
      <c r="A378" s="7" t="s">
        <v>557</v>
      </c>
      <c r="B378" s="7">
        <v>2019</v>
      </c>
      <c r="C378" s="7" t="s">
        <v>0</v>
      </c>
      <c r="D378" s="7" t="s">
        <v>0</v>
      </c>
      <c r="E378" s="7" t="s">
        <v>493</v>
      </c>
      <c r="F378" s="7" t="s">
        <v>556</v>
      </c>
      <c r="G378" s="7">
        <f t="shared" si="48"/>
        <v>1</v>
      </c>
      <c r="H378" s="9"/>
      <c r="I378" s="7"/>
      <c r="J378" s="7"/>
      <c r="K378" s="7"/>
      <c r="L378" s="9"/>
      <c r="M378" s="7"/>
      <c r="N378" s="7"/>
      <c r="O378" s="7"/>
      <c r="P378" s="7"/>
      <c r="Q378" s="7">
        <v>0</v>
      </c>
      <c r="R378" s="9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>
        <f t="shared" si="49"/>
        <v>0</v>
      </c>
      <c r="BD378" s="7"/>
      <c r="BE378" s="9"/>
      <c r="BF378" s="7"/>
      <c r="BG378" s="7"/>
      <c r="BH378" s="7"/>
      <c r="BI378" s="7"/>
      <c r="BJ378" s="9"/>
      <c r="BK378" s="9">
        <f t="shared" si="56"/>
        <v>0</v>
      </c>
      <c r="BL378" s="7">
        <f t="shared" si="50"/>
        <v>0</v>
      </c>
      <c r="BM378" s="7">
        <f t="shared" si="55"/>
        <v>0</v>
      </c>
      <c r="BN378" s="7"/>
      <c r="BO378" s="7"/>
      <c r="BP378" s="7"/>
      <c r="BQ378" s="7"/>
      <c r="BR378" s="9"/>
      <c r="BS378" s="9"/>
      <c r="BT378" s="9"/>
      <c r="BU378" s="9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>
        <f t="shared" si="51"/>
        <v>0</v>
      </c>
      <c r="CW378" s="7">
        <f t="shared" si="53"/>
        <v>0</v>
      </c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>
        <v>1</v>
      </c>
      <c r="DJ378" s="7"/>
      <c r="DK378" s="7"/>
      <c r="DL378" s="7"/>
      <c r="DM378" s="7"/>
      <c r="DN378" s="7"/>
      <c r="DO378" s="7"/>
      <c r="DP378" s="7">
        <f t="shared" si="52"/>
        <v>1</v>
      </c>
      <c r="DQ378" s="7">
        <f t="shared" si="54"/>
        <v>1</v>
      </c>
    </row>
    <row r="379" spans="1:121">
      <c r="A379" s="7" t="s">
        <v>762</v>
      </c>
      <c r="B379" s="7">
        <v>2018</v>
      </c>
      <c r="C379" s="7" t="s">
        <v>60</v>
      </c>
      <c r="D379" s="7" t="s">
        <v>61</v>
      </c>
      <c r="E379" s="7" t="s">
        <v>81</v>
      </c>
      <c r="F379" s="7" t="s">
        <v>480</v>
      </c>
      <c r="G379" s="7">
        <f t="shared" si="48"/>
        <v>2</v>
      </c>
      <c r="H379" s="9">
        <v>1</v>
      </c>
      <c r="I379" s="7"/>
      <c r="J379" s="7"/>
      <c r="K379" s="7">
        <v>1</v>
      </c>
      <c r="L379" s="9">
        <v>1</v>
      </c>
      <c r="M379" s="7"/>
      <c r="N379" s="7"/>
      <c r="O379" s="7"/>
      <c r="P379" s="7"/>
      <c r="Q379" s="7">
        <v>0</v>
      </c>
      <c r="R379" s="9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>
        <f t="shared" si="49"/>
        <v>0</v>
      </c>
      <c r="BD379" s="7"/>
      <c r="BE379" s="9"/>
      <c r="BF379" s="7"/>
      <c r="BG379" s="7"/>
      <c r="BH379" s="7"/>
      <c r="BI379" s="7"/>
      <c r="BJ379" s="9"/>
      <c r="BK379" s="9">
        <f t="shared" si="56"/>
        <v>0</v>
      </c>
      <c r="BL379" s="7">
        <f t="shared" si="50"/>
        <v>1</v>
      </c>
      <c r="BM379" s="7">
        <f t="shared" si="55"/>
        <v>1</v>
      </c>
      <c r="BN379" s="7"/>
      <c r="BO379" s="7"/>
      <c r="BP379" s="7"/>
      <c r="BQ379" s="7"/>
      <c r="BR379" s="9"/>
      <c r="BS379" s="9"/>
      <c r="BT379" s="9"/>
      <c r="BU379" s="9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>
        <f t="shared" si="51"/>
        <v>0</v>
      </c>
      <c r="CW379" s="7">
        <f t="shared" si="53"/>
        <v>0</v>
      </c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>
        <v>1</v>
      </c>
      <c r="DJ379" s="7"/>
      <c r="DK379" s="7"/>
      <c r="DL379" s="7"/>
      <c r="DM379" s="7"/>
      <c r="DN379" s="7"/>
      <c r="DO379" s="7"/>
      <c r="DP379" s="7">
        <f t="shared" si="52"/>
        <v>1</v>
      </c>
      <c r="DQ379" s="7">
        <f t="shared" si="54"/>
        <v>1</v>
      </c>
    </row>
    <row r="380" spans="1:121">
      <c r="A380" s="7" t="s">
        <v>632</v>
      </c>
      <c r="B380" s="7">
        <v>2018</v>
      </c>
      <c r="C380" s="7" t="s">
        <v>18</v>
      </c>
      <c r="D380" s="7" t="s">
        <v>18</v>
      </c>
      <c r="E380" s="7" t="s">
        <v>52</v>
      </c>
      <c r="F380" s="7" t="s">
        <v>631</v>
      </c>
      <c r="G380" s="7">
        <f t="shared" si="48"/>
        <v>0</v>
      </c>
      <c r="H380" s="9"/>
      <c r="I380" s="7"/>
      <c r="J380" s="7"/>
      <c r="K380" s="7"/>
      <c r="L380" s="9"/>
      <c r="M380" s="7"/>
      <c r="N380" s="7"/>
      <c r="O380" s="7"/>
      <c r="P380" s="7"/>
      <c r="Q380" s="7">
        <v>0</v>
      </c>
      <c r="R380" s="9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>
        <f t="shared" si="49"/>
        <v>0</v>
      </c>
      <c r="BD380" s="7"/>
      <c r="BE380" s="9"/>
      <c r="BF380" s="7"/>
      <c r="BG380" s="7"/>
      <c r="BH380" s="7"/>
      <c r="BI380" s="7"/>
      <c r="BJ380" s="9"/>
      <c r="BK380" s="9">
        <f t="shared" si="56"/>
        <v>0</v>
      </c>
      <c r="BL380" s="7">
        <f t="shared" si="50"/>
        <v>0</v>
      </c>
      <c r="BM380" s="7">
        <f t="shared" si="55"/>
        <v>0</v>
      </c>
      <c r="BN380" s="7"/>
      <c r="BO380" s="7"/>
      <c r="BP380" s="7"/>
      <c r="BQ380" s="7"/>
      <c r="BR380" s="9"/>
      <c r="BS380" s="9"/>
      <c r="BT380" s="9"/>
      <c r="BU380" s="9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>
        <f t="shared" si="51"/>
        <v>0</v>
      </c>
      <c r="CW380" s="7">
        <f t="shared" si="53"/>
        <v>0</v>
      </c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>
        <f t="shared" si="52"/>
        <v>0</v>
      </c>
      <c r="DQ380" s="7">
        <f t="shared" si="54"/>
        <v>0</v>
      </c>
    </row>
    <row r="381" spans="1:121">
      <c r="A381" s="7" t="s">
        <v>622</v>
      </c>
      <c r="B381" s="7">
        <v>2014</v>
      </c>
      <c r="C381" s="7" t="s">
        <v>18</v>
      </c>
      <c r="D381" s="7" t="s">
        <v>18</v>
      </c>
      <c r="E381" s="7" t="s">
        <v>28</v>
      </c>
      <c r="F381" s="7" t="s">
        <v>28</v>
      </c>
      <c r="G381" s="7">
        <f t="shared" si="48"/>
        <v>2</v>
      </c>
      <c r="H381" s="9">
        <v>1</v>
      </c>
      <c r="I381" s="7"/>
      <c r="J381" s="7">
        <v>1</v>
      </c>
      <c r="K381" s="7"/>
      <c r="L381" s="9">
        <v>1</v>
      </c>
      <c r="M381" s="7"/>
      <c r="N381" s="7"/>
      <c r="O381" s="7"/>
      <c r="P381" s="7"/>
      <c r="Q381" s="7">
        <v>0</v>
      </c>
      <c r="R381" s="9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1</v>
      </c>
      <c r="BC381" s="7">
        <f t="shared" si="49"/>
        <v>1</v>
      </c>
      <c r="BD381" s="7"/>
      <c r="BE381" s="10">
        <v>1</v>
      </c>
      <c r="BF381" s="7">
        <v>1</v>
      </c>
      <c r="BG381" s="7">
        <v>0</v>
      </c>
      <c r="BH381" s="7"/>
      <c r="BI381" s="7">
        <f>SUM(S381:AK381)</f>
        <v>0</v>
      </c>
      <c r="BJ381" s="9"/>
      <c r="BK381" s="9">
        <f t="shared" si="56"/>
        <v>1</v>
      </c>
      <c r="BL381" s="7">
        <f t="shared" si="50"/>
        <v>2</v>
      </c>
      <c r="BM381" s="7">
        <f t="shared" si="55"/>
        <v>1</v>
      </c>
      <c r="BN381" s="7"/>
      <c r="BO381" s="7"/>
      <c r="BP381" s="7"/>
      <c r="BQ381" s="7"/>
      <c r="BR381" s="9"/>
      <c r="BS381" s="9"/>
      <c r="BT381" s="9"/>
      <c r="BU381" s="9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>
        <f t="shared" si="51"/>
        <v>0</v>
      </c>
      <c r="CW381" s="7">
        <f t="shared" si="53"/>
        <v>0</v>
      </c>
      <c r="CX381" s="7"/>
      <c r="CY381" s="7"/>
      <c r="CZ381" s="7"/>
      <c r="DA381" s="7"/>
      <c r="DB381" s="7"/>
      <c r="DC381" s="7"/>
      <c r="DD381" s="7"/>
      <c r="DE381" s="7"/>
      <c r="DF381" s="7"/>
      <c r="DG381" s="7">
        <v>1</v>
      </c>
      <c r="DH381" s="7"/>
      <c r="DI381" s="7">
        <v>1</v>
      </c>
      <c r="DJ381" s="7"/>
      <c r="DK381" s="7"/>
      <c r="DL381" s="7"/>
      <c r="DM381" s="7"/>
      <c r="DN381" s="7"/>
      <c r="DO381" s="7"/>
      <c r="DP381" s="7">
        <f t="shared" si="52"/>
        <v>2</v>
      </c>
      <c r="DQ381" s="7">
        <f t="shared" si="54"/>
        <v>1</v>
      </c>
    </row>
    <row r="382" spans="1:121">
      <c r="A382" s="7" t="s">
        <v>1997</v>
      </c>
      <c r="B382" s="7">
        <v>2017</v>
      </c>
      <c r="C382" s="7" t="s">
        <v>0</v>
      </c>
      <c r="D382" s="7" t="s">
        <v>0</v>
      </c>
      <c r="E382" s="7" t="s">
        <v>537</v>
      </c>
      <c r="F382" s="7" t="s">
        <v>538</v>
      </c>
      <c r="G382" s="7">
        <f t="shared" si="48"/>
        <v>2</v>
      </c>
      <c r="H382" s="9">
        <v>1</v>
      </c>
      <c r="I382" s="7"/>
      <c r="J382" s="7">
        <v>1</v>
      </c>
      <c r="K382" s="7"/>
      <c r="L382" s="9">
        <v>1</v>
      </c>
      <c r="M382" s="7"/>
      <c r="N382" s="7"/>
      <c r="O382" s="7"/>
      <c r="P382" s="7"/>
      <c r="Q382" s="7">
        <v>0</v>
      </c>
      <c r="R382" s="9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>
        <f t="shared" si="49"/>
        <v>0</v>
      </c>
      <c r="BD382" s="7"/>
      <c r="BE382" s="9"/>
      <c r="BF382" s="7"/>
      <c r="BG382" s="7"/>
      <c r="BH382" s="7"/>
      <c r="BI382" s="7"/>
      <c r="BJ382" s="9"/>
      <c r="BK382" s="9">
        <f t="shared" si="56"/>
        <v>0</v>
      </c>
      <c r="BL382" s="7">
        <f t="shared" si="50"/>
        <v>1</v>
      </c>
      <c r="BM382" s="7">
        <f t="shared" si="55"/>
        <v>1</v>
      </c>
      <c r="BN382" s="7"/>
      <c r="BO382" s="7"/>
      <c r="BP382" s="7"/>
      <c r="BQ382" s="7"/>
      <c r="BR382" s="9"/>
      <c r="BS382" s="9"/>
      <c r="BT382" s="9"/>
      <c r="BU382" s="9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>
        <f t="shared" si="51"/>
        <v>0</v>
      </c>
      <c r="CW382" s="7">
        <f t="shared" si="53"/>
        <v>0</v>
      </c>
      <c r="CX382" s="7"/>
      <c r="CY382" s="7"/>
      <c r="CZ382" s="7"/>
      <c r="DA382" s="7"/>
      <c r="DB382" s="7"/>
      <c r="DC382" s="7"/>
      <c r="DD382" s="7"/>
      <c r="DE382" s="7">
        <v>1</v>
      </c>
      <c r="DF382" s="7"/>
      <c r="DG382" s="7"/>
      <c r="DH382" s="7"/>
      <c r="DI382" s="7">
        <v>1</v>
      </c>
      <c r="DJ382" s="7"/>
      <c r="DK382" s="7"/>
      <c r="DL382" s="7"/>
      <c r="DM382" s="7"/>
      <c r="DN382" s="7"/>
      <c r="DO382" s="7"/>
      <c r="DP382" s="7">
        <f t="shared" si="52"/>
        <v>2</v>
      </c>
      <c r="DQ382" s="7">
        <f t="shared" si="54"/>
        <v>1</v>
      </c>
    </row>
    <row r="383" spans="1:121">
      <c r="A383" s="7" t="s">
        <v>1015</v>
      </c>
      <c r="B383" s="7">
        <v>2018</v>
      </c>
      <c r="C383" s="7" t="s">
        <v>232</v>
      </c>
      <c r="D383" s="7" t="s">
        <v>233</v>
      </c>
      <c r="E383" s="7" t="s">
        <v>271</v>
      </c>
      <c r="F383" s="7" t="s">
        <v>272</v>
      </c>
      <c r="G383" s="7">
        <f t="shared" si="48"/>
        <v>2</v>
      </c>
      <c r="H383" s="9">
        <v>1</v>
      </c>
      <c r="I383" s="7"/>
      <c r="J383" s="7"/>
      <c r="K383" s="7">
        <v>1</v>
      </c>
      <c r="L383" s="9">
        <v>1</v>
      </c>
      <c r="M383" s="7">
        <v>2</v>
      </c>
      <c r="N383" s="7">
        <v>0</v>
      </c>
      <c r="O383" s="7">
        <v>0</v>
      </c>
      <c r="P383" s="7">
        <v>0</v>
      </c>
      <c r="Q383" s="7">
        <v>2</v>
      </c>
      <c r="R383" s="9">
        <v>1</v>
      </c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>
        <f t="shared" si="49"/>
        <v>0</v>
      </c>
      <c r="BD383" s="7"/>
      <c r="BE383" s="9"/>
      <c r="BF383" s="7"/>
      <c r="BG383" s="7"/>
      <c r="BH383" s="7"/>
      <c r="BI383" s="7"/>
      <c r="BJ383" s="9"/>
      <c r="BK383" s="9">
        <f t="shared" si="56"/>
        <v>0</v>
      </c>
      <c r="BL383" s="7">
        <f t="shared" si="50"/>
        <v>2</v>
      </c>
      <c r="BM383" s="7">
        <f t="shared" si="55"/>
        <v>1</v>
      </c>
      <c r="BN383" s="7"/>
      <c r="BO383" s="7"/>
      <c r="BP383" s="7"/>
      <c r="BQ383" s="7"/>
      <c r="BR383" s="9"/>
      <c r="BS383" s="9"/>
      <c r="BT383" s="9"/>
      <c r="BU383" s="9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>
        <f t="shared" si="51"/>
        <v>0</v>
      </c>
      <c r="CW383" s="7">
        <f t="shared" si="53"/>
        <v>0</v>
      </c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>
        <v>1</v>
      </c>
      <c r="DJ383" s="7"/>
      <c r="DK383" s="7">
        <v>1</v>
      </c>
      <c r="DL383" s="7"/>
      <c r="DM383" s="7"/>
      <c r="DN383" s="7"/>
      <c r="DO383" s="7"/>
      <c r="DP383" s="7">
        <f t="shared" si="52"/>
        <v>2</v>
      </c>
      <c r="DQ383" s="7">
        <f t="shared" si="54"/>
        <v>1</v>
      </c>
    </row>
    <row r="384" spans="1:121">
      <c r="A384" s="7" t="s">
        <v>1998</v>
      </c>
      <c r="B384" s="7">
        <v>2021</v>
      </c>
      <c r="C384" s="7" t="s">
        <v>60</v>
      </c>
      <c r="D384" s="7" t="s">
        <v>61</v>
      </c>
      <c r="E384" s="7" t="s">
        <v>134</v>
      </c>
      <c r="F384" s="7" t="s">
        <v>482</v>
      </c>
      <c r="G384" s="7">
        <f t="shared" si="48"/>
        <v>0</v>
      </c>
      <c r="H384" s="9"/>
      <c r="I384" s="7"/>
      <c r="J384" s="7"/>
      <c r="K384" s="7"/>
      <c r="L384" s="9"/>
      <c r="M384" s="7"/>
      <c r="N384" s="7"/>
      <c r="O384" s="7"/>
      <c r="P384" s="7"/>
      <c r="Q384" s="7">
        <v>0</v>
      </c>
      <c r="R384" s="9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>
        <f t="shared" si="49"/>
        <v>0</v>
      </c>
      <c r="BD384" s="7"/>
      <c r="BE384" s="9"/>
      <c r="BF384" s="7"/>
      <c r="BG384" s="7"/>
      <c r="BH384" s="7"/>
      <c r="BI384" s="7"/>
      <c r="BJ384" s="9"/>
      <c r="BK384" s="9">
        <f t="shared" si="56"/>
        <v>0</v>
      </c>
      <c r="BL384" s="7">
        <f t="shared" si="50"/>
        <v>0</v>
      </c>
      <c r="BM384" s="7">
        <f t="shared" si="55"/>
        <v>0</v>
      </c>
      <c r="BN384" s="7"/>
      <c r="BO384" s="7"/>
      <c r="BP384" s="7"/>
      <c r="BQ384" s="7"/>
      <c r="BR384" s="9"/>
      <c r="BS384" s="9"/>
      <c r="BT384" s="9"/>
      <c r="BU384" s="9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>
        <f t="shared" si="51"/>
        <v>0</v>
      </c>
      <c r="CW384" s="7">
        <f t="shared" si="53"/>
        <v>0</v>
      </c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>
        <f t="shared" si="52"/>
        <v>0</v>
      </c>
      <c r="DQ384" s="7">
        <f t="shared" si="54"/>
        <v>0</v>
      </c>
    </row>
    <row r="385" spans="1:121">
      <c r="A385" s="7" t="s">
        <v>1999</v>
      </c>
      <c r="B385" s="7">
        <v>2018</v>
      </c>
      <c r="C385" s="7" t="s">
        <v>18</v>
      </c>
      <c r="D385" s="7" t="s">
        <v>18</v>
      </c>
      <c r="E385" s="7" t="s">
        <v>48</v>
      </c>
      <c r="F385" s="7"/>
      <c r="G385" s="7">
        <f t="shared" si="48"/>
        <v>0</v>
      </c>
      <c r="H385" s="9"/>
      <c r="I385" s="7"/>
      <c r="J385" s="7"/>
      <c r="K385" s="7"/>
      <c r="L385" s="9"/>
      <c r="M385" s="7"/>
      <c r="N385" s="7"/>
      <c r="O385" s="7"/>
      <c r="P385" s="7"/>
      <c r="Q385" s="7">
        <v>0</v>
      </c>
      <c r="R385" s="9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>
        <f t="shared" si="49"/>
        <v>0</v>
      </c>
      <c r="BD385" s="7"/>
      <c r="BE385" s="9"/>
      <c r="BF385" s="7"/>
      <c r="BG385" s="7"/>
      <c r="BH385" s="7"/>
      <c r="BI385" s="7"/>
      <c r="BJ385" s="9"/>
      <c r="BK385" s="9">
        <f t="shared" si="56"/>
        <v>0</v>
      </c>
      <c r="BL385" s="7">
        <f t="shared" si="50"/>
        <v>0</v>
      </c>
      <c r="BM385" s="7">
        <f t="shared" si="55"/>
        <v>0</v>
      </c>
      <c r="BN385" s="7"/>
      <c r="BO385" s="7"/>
      <c r="BP385" s="7"/>
      <c r="BQ385" s="7"/>
      <c r="BR385" s="9"/>
      <c r="BS385" s="9"/>
      <c r="BT385" s="9"/>
      <c r="BU385" s="9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>
        <f t="shared" si="51"/>
        <v>0</v>
      </c>
      <c r="CW385" s="7">
        <f t="shared" si="53"/>
        <v>0</v>
      </c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>
        <f t="shared" si="52"/>
        <v>0</v>
      </c>
      <c r="DQ385" s="7">
        <f t="shared" si="54"/>
        <v>0</v>
      </c>
    </row>
    <row r="386" spans="1:121">
      <c r="A386" s="7" t="s">
        <v>2000</v>
      </c>
      <c r="B386" s="7">
        <v>2012</v>
      </c>
      <c r="C386" s="7" t="s">
        <v>178</v>
      </c>
      <c r="D386" s="7" t="s">
        <v>194</v>
      </c>
      <c r="E386" s="7" t="s">
        <v>195</v>
      </c>
      <c r="F386" s="7"/>
      <c r="G386" s="7">
        <f t="shared" ref="G386:G449" si="57">H386+DQ386+CW386</f>
        <v>2</v>
      </c>
      <c r="H386" s="9">
        <v>1</v>
      </c>
      <c r="I386" s="7"/>
      <c r="J386" s="7"/>
      <c r="K386" s="7">
        <v>1</v>
      </c>
      <c r="L386" s="9">
        <v>1</v>
      </c>
      <c r="M386" s="7">
        <v>1</v>
      </c>
      <c r="N386" s="7">
        <v>0</v>
      </c>
      <c r="O386" s="7">
        <v>0</v>
      </c>
      <c r="P386" s="7">
        <v>0</v>
      </c>
      <c r="Q386" s="7">
        <v>2</v>
      </c>
      <c r="R386" s="9">
        <v>1</v>
      </c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>
        <f t="shared" ref="BC386:BC449" si="58">SUM(AL386:BB386)</f>
        <v>0</v>
      </c>
      <c r="BD386" s="7"/>
      <c r="BE386" s="9"/>
      <c r="BF386" s="7"/>
      <c r="BG386" s="7"/>
      <c r="BH386" s="7"/>
      <c r="BI386" s="7"/>
      <c r="BJ386" s="9"/>
      <c r="BK386" s="9">
        <f t="shared" si="56"/>
        <v>0</v>
      </c>
      <c r="BL386" s="7">
        <f t="shared" ref="BL386:BL449" si="59">SUM(BK386+H386+R386)</f>
        <v>2</v>
      </c>
      <c r="BM386" s="7">
        <f t="shared" si="55"/>
        <v>1</v>
      </c>
      <c r="BN386" s="7"/>
      <c r="BO386" s="7"/>
      <c r="BP386" s="7"/>
      <c r="BQ386" s="7"/>
      <c r="BR386" s="9"/>
      <c r="BS386" s="9"/>
      <c r="BT386" s="9"/>
      <c r="BU386" s="9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>
        <f t="shared" ref="CV386:CV449" si="60">SUM(BN386:CU386)</f>
        <v>0</v>
      </c>
      <c r="CW386" s="7">
        <f t="shared" si="53"/>
        <v>0</v>
      </c>
      <c r="CX386" s="7"/>
      <c r="CY386" s="7"/>
      <c r="CZ386" s="7"/>
      <c r="DA386" s="7">
        <v>1</v>
      </c>
      <c r="DB386" s="7"/>
      <c r="DC386" s="7"/>
      <c r="DD386" s="7"/>
      <c r="DE386" s="7"/>
      <c r="DF386" s="7"/>
      <c r="DG386" s="7"/>
      <c r="DH386" s="7"/>
      <c r="DI386" s="7">
        <v>1</v>
      </c>
      <c r="DJ386" s="7"/>
      <c r="DK386" s="7"/>
      <c r="DL386" s="7"/>
      <c r="DM386" s="7"/>
      <c r="DN386" s="7"/>
      <c r="DO386" s="7"/>
      <c r="DP386" s="7">
        <f t="shared" ref="DP386:DP449" si="61">SUM(CX386:DO386)</f>
        <v>2</v>
      </c>
      <c r="DQ386" s="7">
        <f t="shared" si="54"/>
        <v>1</v>
      </c>
    </row>
    <row r="387" spans="1:121">
      <c r="A387" s="7" t="s">
        <v>1793</v>
      </c>
      <c r="B387" s="7"/>
      <c r="C387" s="7"/>
      <c r="D387" s="7"/>
      <c r="E387" s="7"/>
      <c r="F387" s="7"/>
      <c r="G387" s="7">
        <f t="shared" si="57"/>
        <v>2</v>
      </c>
      <c r="H387" s="7">
        <v>1</v>
      </c>
      <c r="I387" s="7">
        <v>1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>
        <f t="shared" si="58"/>
        <v>0</v>
      </c>
      <c r="BD387" s="7"/>
      <c r="BE387" s="7"/>
      <c r="BF387" s="7"/>
      <c r="BG387" s="7"/>
      <c r="BH387" s="7"/>
      <c r="BI387" s="7"/>
      <c r="BJ387" s="7"/>
      <c r="BK387" s="7">
        <f t="shared" si="56"/>
        <v>0</v>
      </c>
      <c r="BL387" s="7">
        <f t="shared" si="59"/>
        <v>1</v>
      </c>
      <c r="BM387" s="7">
        <f t="shared" si="55"/>
        <v>1</v>
      </c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>
        <f t="shared" si="60"/>
        <v>0</v>
      </c>
      <c r="CW387" s="7">
        <f t="shared" ref="CW387:CW450" si="62">IF(CV387&gt;0,1,0)</f>
        <v>0</v>
      </c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>
        <v>1</v>
      </c>
      <c r="DI387" s="7"/>
      <c r="DJ387" s="7"/>
      <c r="DK387" s="7"/>
      <c r="DL387" s="7"/>
      <c r="DM387" s="7"/>
      <c r="DN387" s="7"/>
      <c r="DO387" s="7"/>
      <c r="DP387" s="7">
        <f t="shared" si="61"/>
        <v>1</v>
      </c>
      <c r="DQ387" s="7">
        <f t="shared" ref="DQ387:DQ450" si="63">IF(DP387 &gt; 0, 1,0)</f>
        <v>1</v>
      </c>
    </row>
    <row r="388" spans="1:121">
      <c r="A388" s="7" t="s">
        <v>2001</v>
      </c>
      <c r="B388" s="7"/>
      <c r="C388" s="7"/>
      <c r="D388" s="7"/>
      <c r="E388" s="7"/>
      <c r="F388" s="7"/>
      <c r="G388" s="7">
        <f t="shared" si="57"/>
        <v>2</v>
      </c>
      <c r="H388" s="7">
        <v>1</v>
      </c>
      <c r="I388" s="7"/>
      <c r="J388" s="7">
        <v>1</v>
      </c>
      <c r="K388" s="7"/>
      <c r="L388" s="7">
        <v>1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>
        <f t="shared" si="58"/>
        <v>0</v>
      </c>
      <c r="BD388" s="7"/>
      <c r="BE388" s="7"/>
      <c r="BF388" s="7"/>
      <c r="BG388" s="7"/>
      <c r="BH388" s="7"/>
      <c r="BI388" s="7"/>
      <c r="BJ388" s="7"/>
      <c r="BK388" s="7">
        <f t="shared" si="56"/>
        <v>0</v>
      </c>
      <c r="BL388" s="7">
        <f t="shared" si="59"/>
        <v>1</v>
      </c>
      <c r="BM388" s="7">
        <f t="shared" ref="BM388:BM451" si="64">IF(BL388&gt;0,1,0)</f>
        <v>1</v>
      </c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>
        <f t="shared" si="60"/>
        <v>0</v>
      </c>
      <c r="CW388" s="7">
        <f t="shared" si="62"/>
        <v>0</v>
      </c>
      <c r="CX388" s="7"/>
      <c r="CY388" s="7"/>
      <c r="CZ388" s="7"/>
      <c r="DA388" s="7"/>
      <c r="DB388" s="7"/>
      <c r="DC388" s="7"/>
      <c r="DD388" s="7"/>
      <c r="DE388" s="7"/>
      <c r="DF388" s="7"/>
      <c r="DG388" s="7">
        <v>1</v>
      </c>
      <c r="DH388" s="7"/>
      <c r="DI388" s="7">
        <v>1</v>
      </c>
      <c r="DJ388" s="7"/>
      <c r="DK388" s="7"/>
      <c r="DL388" s="7"/>
      <c r="DM388" s="7"/>
      <c r="DN388" s="7"/>
      <c r="DO388" s="7"/>
      <c r="DP388" s="7">
        <f t="shared" si="61"/>
        <v>2</v>
      </c>
      <c r="DQ388" s="7">
        <f t="shared" si="63"/>
        <v>1</v>
      </c>
    </row>
    <row r="389" spans="1:121">
      <c r="A389" s="7" t="s">
        <v>1184</v>
      </c>
      <c r="B389" s="7">
        <v>2014</v>
      </c>
      <c r="C389" s="7" t="s">
        <v>333</v>
      </c>
      <c r="D389" s="7" t="s">
        <v>333</v>
      </c>
      <c r="E389" s="7" t="s">
        <v>341</v>
      </c>
      <c r="F389" s="7"/>
      <c r="G389" s="7">
        <f t="shared" si="57"/>
        <v>1</v>
      </c>
      <c r="H389" s="9"/>
      <c r="I389" s="7"/>
      <c r="J389" s="7"/>
      <c r="K389" s="7"/>
      <c r="L389" s="9"/>
      <c r="M389" s="7">
        <v>3</v>
      </c>
      <c r="N389" s="7">
        <v>0</v>
      </c>
      <c r="O389" s="7">
        <v>0</v>
      </c>
      <c r="P389" s="7">
        <v>0</v>
      </c>
      <c r="Q389" s="7">
        <v>3</v>
      </c>
      <c r="R389" s="9">
        <v>1</v>
      </c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>
        <f t="shared" si="58"/>
        <v>0</v>
      </c>
      <c r="BD389" s="7"/>
      <c r="BE389" s="9"/>
      <c r="BF389" s="7"/>
      <c r="BG389" s="7"/>
      <c r="BH389" s="7"/>
      <c r="BI389" s="7"/>
      <c r="BJ389" s="9"/>
      <c r="BK389" s="9">
        <f t="shared" si="56"/>
        <v>0</v>
      </c>
      <c r="BL389" s="7">
        <f t="shared" si="59"/>
        <v>1</v>
      </c>
      <c r="BM389" s="7">
        <f t="shared" si="64"/>
        <v>1</v>
      </c>
      <c r="BN389" s="7"/>
      <c r="BO389" s="7"/>
      <c r="BP389" s="7"/>
      <c r="BQ389" s="7"/>
      <c r="BR389" s="9"/>
      <c r="BS389" s="9"/>
      <c r="BT389" s="9"/>
      <c r="BU389" s="9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>
        <v>2</v>
      </c>
      <c r="CQ389" s="7"/>
      <c r="CR389" s="7"/>
      <c r="CS389" s="7"/>
      <c r="CT389" s="7"/>
      <c r="CU389" s="7"/>
      <c r="CV389" s="7">
        <f t="shared" si="60"/>
        <v>2</v>
      </c>
      <c r="CW389" s="7">
        <f t="shared" si="62"/>
        <v>1</v>
      </c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>
        <f t="shared" si="61"/>
        <v>0</v>
      </c>
      <c r="DQ389" s="7">
        <f t="shared" si="63"/>
        <v>0</v>
      </c>
    </row>
    <row r="390" spans="1:121">
      <c r="A390" s="7" t="s">
        <v>2002</v>
      </c>
      <c r="B390" s="7">
        <v>2018</v>
      </c>
      <c r="C390" s="7" t="s">
        <v>353</v>
      </c>
      <c r="D390" s="7" t="s">
        <v>359</v>
      </c>
      <c r="E390" s="7" t="s">
        <v>386</v>
      </c>
      <c r="F390" s="7"/>
      <c r="G390" s="7">
        <f t="shared" si="57"/>
        <v>2</v>
      </c>
      <c r="H390" s="9">
        <v>1</v>
      </c>
      <c r="I390" s="7">
        <v>1</v>
      </c>
      <c r="J390" s="7"/>
      <c r="K390" s="7"/>
      <c r="L390" s="9"/>
      <c r="M390" s="7">
        <v>2</v>
      </c>
      <c r="N390" s="7">
        <v>0</v>
      </c>
      <c r="O390" s="7">
        <v>0</v>
      </c>
      <c r="P390" s="7">
        <v>0</v>
      </c>
      <c r="Q390" s="7">
        <v>2</v>
      </c>
      <c r="R390" s="9">
        <v>1</v>
      </c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>
        <f t="shared" si="58"/>
        <v>0</v>
      </c>
      <c r="BD390" s="7"/>
      <c r="BE390" s="9"/>
      <c r="BF390" s="7"/>
      <c r="BG390" s="7"/>
      <c r="BH390" s="7"/>
      <c r="BI390" s="7"/>
      <c r="BJ390" s="9"/>
      <c r="BK390" s="9">
        <f t="shared" si="56"/>
        <v>0</v>
      </c>
      <c r="BL390" s="7">
        <f t="shared" si="59"/>
        <v>2</v>
      </c>
      <c r="BM390" s="7">
        <f t="shared" si="64"/>
        <v>1</v>
      </c>
      <c r="BN390" s="7"/>
      <c r="BO390" s="7"/>
      <c r="BP390" s="7"/>
      <c r="BQ390" s="7"/>
      <c r="BR390" s="9"/>
      <c r="BS390" s="9"/>
      <c r="BT390" s="9"/>
      <c r="BU390" s="9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>
        <f t="shared" si="60"/>
        <v>0</v>
      </c>
      <c r="CW390" s="7">
        <f t="shared" si="62"/>
        <v>0</v>
      </c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>
        <v>1</v>
      </c>
      <c r="DJ390" s="7">
        <v>1</v>
      </c>
      <c r="DK390" s="7"/>
      <c r="DL390" s="7"/>
      <c r="DM390" s="7"/>
      <c r="DN390" s="7"/>
      <c r="DO390" s="7"/>
      <c r="DP390" s="7">
        <f t="shared" si="61"/>
        <v>2</v>
      </c>
      <c r="DQ390" s="7">
        <f t="shared" si="63"/>
        <v>1</v>
      </c>
    </row>
    <row r="391" spans="1:121">
      <c r="A391" s="7" t="s">
        <v>1212</v>
      </c>
      <c r="B391" s="7">
        <v>2018</v>
      </c>
      <c r="C391" s="7" t="s">
        <v>353</v>
      </c>
      <c r="D391" s="7" t="s">
        <v>359</v>
      </c>
      <c r="E391" s="7" t="s">
        <v>360</v>
      </c>
      <c r="F391" s="7"/>
      <c r="G391" s="7">
        <f t="shared" si="57"/>
        <v>1</v>
      </c>
      <c r="H391" s="9"/>
      <c r="I391" s="7"/>
      <c r="J391" s="7"/>
      <c r="K391" s="7"/>
      <c r="L391" s="9"/>
      <c r="M391" s="7"/>
      <c r="N391" s="7"/>
      <c r="O391" s="7"/>
      <c r="P391" s="7"/>
      <c r="Q391" s="7">
        <v>0</v>
      </c>
      <c r="R391" s="9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>
        <f t="shared" si="58"/>
        <v>0</v>
      </c>
      <c r="BD391" s="7"/>
      <c r="BE391" s="9"/>
      <c r="BF391" s="7"/>
      <c r="BG391" s="7"/>
      <c r="BH391" s="7"/>
      <c r="BI391" s="7"/>
      <c r="BJ391" s="9"/>
      <c r="BK391" s="9">
        <f t="shared" si="56"/>
        <v>0</v>
      </c>
      <c r="BL391" s="7">
        <f t="shared" si="59"/>
        <v>0</v>
      </c>
      <c r="BM391" s="7">
        <f t="shared" si="64"/>
        <v>0</v>
      </c>
      <c r="BN391" s="7"/>
      <c r="BO391" s="7"/>
      <c r="BP391" s="7"/>
      <c r="BQ391" s="7"/>
      <c r="BR391" s="9"/>
      <c r="BS391" s="9"/>
      <c r="BT391" s="9"/>
      <c r="BU391" s="9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>
        <f t="shared" si="60"/>
        <v>0</v>
      </c>
      <c r="CW391" s="7">
        <f t="shared" si="62"/>
        <v>0</v>
      </c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 t="s">
        <v>2003</v>
      </c>
      <c r="DJ391" s="7">
        <v>1</v>
      </c>
      <c r="DK391" s="7"/>
      <c r="DL391" s="7"/>
      <c r="DM391" s="7"/>
      <c r="DN391" s="7"/>
      <c r="DO391" s="7"/>
      <c r="DP391" s="7">
        <f t="shared" si="61"/>
        <v>1</v>
      </c>
      <c r="DQ391" s="7">
        <f t="shared" si="63"/>
        <v>1</v>
      </c>
    </row>
    <row r="392" spans="1:121">
      <c r="A392" s="7" t="s">
        <v>2004</v>
      </c>
      <c r="B392" s="7">
        <v>2020</v>
      </c>
      <c r="C392" s="7" t="s">
        <v>60</v>
      </c>
      <c r="D392" s="7" t="s">
        <v>67</v>
      </c>
      <c r="E392" s="7" t="s">
        <v>68</v>
      </c>
      <c r="F392" s="7"/>
      <c r="G392" s="7">
        <f t="shared" si="57"/>
        <v>0</v>
      </c>
      <c r="H392" s="9"/>
      <c r="I392" s="7"/>
      <c r="J392" s="7"/>
      <c r="K392" s="7"/>
      <c r="L392" s="9"/>
      <c r="M392" s="7"/>
      <c r="N392" s="7"/>
      <c r="O392" s="7"/>
      <c r="P392" s="7"/>
      <c r="Q392" s="7">
        <v>0</v>
      </c>
      <c r="R392" s="9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>
        <f t="shared" si="58"/>
        <v>0</v>
      </c>
      <c r="BD392" s="7"/>
      <c r="BE392" s="9"/>
      <c r="BF392" s="7"/>
      <c r="BG392" s="7"/>
      <c r="BH392" s="7"/>
      <c r="BI392" s="7"/>
      <c r="BJ392" s="9"/>
      <c r="BK392" s="9">
        <f t="shared" si="56"/>
        <v>0</v>
      </c>
      <c r="BL392" s="7">
        <f t="shared" si="59"/>
        <v>0</v>
      </c>
      <c r="BM392" s="7">
        <f t="shared" si="64"/>
        <v>0</v>
      </c>
      <c r="BN392" s="7"/>
      <c r="BO392" s="7"/>
      <c r="BP392" s="7"/>
      <c r="BQ392" s="7"/>
      <c r="BR392" s="9"/>
      <c r="BS392" s="9"/>
      <c r="BT392" s="9"/>
      <c r="BU392" s="9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>
        <f t="shared" si="60"/>
        <v>0</v>
      </c>
      <c r="CW392" s="7">
        <f t="shared" si="62"/>
        <v>0</v>
      </c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>
        <f t="shared" si="61"/>
        <v>0</v>
      </c>
      <c r="DQ392" s="7">
        <f t="shared" si="63"/>
        <v>0</v>
      </c>
    </row>
    <row r="393" spans="1:121">
      <c r="A393" s="7" t="s">
        <v>671</v>
      </c>
      <c r="B393" s="7">
        <v>2017</v>
      </c>
      <c r="C393" s="7" t="s">
        <v>18</v>
      </c>
      <c r="D393" s="7" t="s">
        <v>18</v>
      </c>
      <c r="E393" s="7" t="s">
        <v>58</v>
      </c>
      <c r="F393" s="7" t="s">
        <v>59</v>
      </c>
      <c r="G393" s="7">
        <f t="shared" si="57"/>
        <v>2</v>
      </c>
      <c r="H393" s="9">
        <v>1</v>
      </c>
      <c r="I393" s="7">
        <v>1</v>
      </c>
      <c r="J393" s="7">
        <v>1</v>
      </c>
      <c r="K393" s="7"/>
      <c r="L393" s="9">
        <v>1</v>
      </c>
      <c r="M393" s="7">
        <v>2</v>
      </c>
      <c r="N393" s="7">
        <v>0</v>
      </c>
      <c r="O393" s="7">
        <v>0</v>
      </c>
      <c r="P393" s="7">
        <v>0</v>
      </c>
      <c r="Q393" s="7">
        <v>2</v>
      </c>
      <c r="R393" s="9">
        <v>1</v>
      </c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>
        <f t="shared" si="58"/>
        <v>0</v>
      </c>
      <c r="BD393" s="7"/>
      <c r="BE393" s="9"/>
      <c r="BF393" s="7"/>
      <c r="BG393" s="7"/>
      <c r="BH393" s="7"/>
      <c r="BI393" s="7"/>
      <c r="BJ393" s="9"/>
      <c r="BK393" s="9">
        <f t="shared" si="56"/>
        <v>0</v>
      </c>
      <c r="BL393" s="7">
        <f t="shared" si="59"/>
        <v>2</v>
      </c>
      <c r="BM393" s="7">
        <f t="shared" si="64"/>
        <v>1</v>
      </c>
      <c r="BN393" s="7"/>
      <c r="BO393" s="7"/>
      <c r="BP393" s="7"/>
      <c r="BQ393" s="7"/>
      <c r="BR393" s="9"/>
      <c r="BS393" s="9"/>
      <c r="BT393" s="9"/>
      <c r="BU393" s="9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>
        <f t="shared" si="60"/>
        <v>0</v>
      </c>
      <c r="CW393" s="7">
        <f t="shared" si="62"/>
        <v>0</v>
      </c>
      <c r="CX393" s="7"/>
      <c r="CY393" s="7"/>
      <c r="CZ393" s="7"/>
      <c r="DA393" s="7"/>
      <c r="DB393" s="7"/>
      <c r="DC393" s="7"/>
      <c r="DD393" s="7"/>
      <c r="DE393" s="7"/>
      <c r="DF393" s="7"/>
      <c r="DG393" s="7">
        <v>1</v>
      </c>
      <c r="DH393" s="7"/>
      <c r="DI393" s="7">
        <v>1</v>
      </c>
      <c r="DJ393" s="7"/>
      <c r="DK393" s="7"/>
      <c r="DL393" s="7"/>
      <c r="DM393" s="7"/>
      <c r="DN393" s="7"/>
      <c r="DO393" s="7"/>
      <c r="DP393" s="7">
        <f t="shared" si="61"/>
        <v>2</v>
      </c>
      <c r="DQ393" s="7">
        <f t="shared" si="63"/>
        <v>1</v>
      </c>
    </row>
    <row r="394" spans="1:121">
      <c r="A394" s="7" t="s">
        <v>780</v>
      </c>
      <c r="B394" s="7">
        <v>2018</v>
      </c>
      <c r="C394" s="7" t="s">
        <v>137</v>
      </c>
      <c r="D394" s="7" t="s">
        <v>137</v>
      </c>
      <c r="E394" s="7" t="s">
        <v>138</v>
      </c>
      <c r="F394" s="7" t="s">
        <v>779</v>
      </c>
      <c r="G394" s="7">
        <f t="shared" si="57"/>
        <v>2</v>
      </c>
      <c r="H394" s="9">
        <v>1</v>
      </c>
      <c r="I394" s="7"/>
      <c r="J394" s="7">
        <v>1</v>
      </c>
      <c r="K394" s="7"/>
      <c r="L394" s="9">
        <v>1</v>
      </c>
      <c r="M394" s="7"/>
      <c r="N394" s="7"/>
      <c r="O394" s="7"/>
      <c r="P394" s="7"/>
      <c r="Q394" s="7">
        <v>0</v>
      </c>
      <c r="R394" s="9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>
        <f t="shared" si="58"/>
        <v>0</v>
      </c>
      <c r="BD394" s="7"/>
      <c r="BE394" s="9"/>
      <c r="BF394" s="7"/>
      <c r="BG394" s="7"/>
      <c r="BH394" s="7"/>
      <c r="BI394" s="7"/>
      <c r="BJ394" s="9"/>
      <c r="BK394" s="9">
        <f t="shared" si="56"/>
        <v>0</v>
      </c>
      <c r="BL394" s="7">
        <f t="shared" si="59"/>
        <v>1</v>
      </c>
      <c r="BM394" s="7">
        <f t="shared" si="64"/>
        <v>1</v>
      </c>
      <c r="BN394" s="7"/>
      <c r="BO394" s="7"/>
      <c r="BP394" s="7"/>
      <c r="BQ394" s="7"/>
      <c r="BR394" s="9"/>
      <c r="BS394" s="9"/>
      <c r="BT394" s="9"/>
      <c r="BU394" s="9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>
        <f t="shared" si="60"/>
        <v>0</v>
      </c>
      <c r="CW394" s="7">
        <f t="shared" si="62"/>
        <v>0</v>
      </c>
      <c r="CX394" s="7"/>
      <c r="CY394" s="7"/>
      <c r="CZ394" s="7"/>
      <c r="DA394" s="7"/>
      <c r="DB394" s="7"/>
      <c r="DC394" s="7"/>
      <c r="DD394" s="7"/>
      <c r="DE394" s="7"/>
      <c r="DF394" s="7">
        <v>1</v>
      </c>
      <c r="DG394" s="7"/>
      <c r="DH394" s="7"/>
      <c r="DI394" s="7"/>
      <c r="DJ394" s="7"/>
      <c r="DK394" s="7"/>
      <c r="DL394" s="7"/>
      <c r="DM394" s="7"/>
      <c r="DN394" s="7"/>
      <c r="DO394" s="7"/>
      <c r="DP394" s="7">
        <f t="shared" si="61"/>
        <v>1</v>
      </c>
      <c r="DQ394" s="7">
        <f t="shared" si="63"/>
        <v>1</v>
      </c>
    </row>
    <row r="395" spans="1:121">
      <c r="A395" s="7" t="s">
        <v>1153</v>
      </c>
      <c r="B395" s="7">
        <v>2018</v>
      </c>
      <c r="C395" s="7" t="s">
        <v>307</v>
      </c>
      <c r="D395" s="7" t="s">
        <v>312</v>
      </c>
      <c r="E395" s="7" t="s">
        <v>323</v>
      </c>
      <c r="F395" s="7" t="s">
        <v>324</v>
      </c>
      <c r="G395" s="7">
        <f t="shared" si="57"/>
        <v>2</v>
      </c>
      <c r="H395" s="9">
        <v>1</v>
      </c>
      <c r="I395" s="7"/>
      <c r="J395" s="7"/>
      <c r="K395" s="7">
        <v>1</v>
      </c>
      <c r="L395" s="9">
        <v>1</v>
      </c>
      <c r="M395" s="7">
        <v>1</v>
      </c>
      <c r="N395" s="7">
        <v>0</v>
      </c>
      <c r="O395" s="7">
        <v>0</v>
      </c>
      <c r="P395" s="7">
        <v>0</v>
      </c>
      <c r="Q395" s="7">
        <v>1</v>
      </c>
      <c r="R395" s="9">
        <v>1</v>
      </c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>
        <f t="shared" si="58"/>
        <v>0</v>
      </c>
      <c r="BD395" s="7"/>
      <c r="BE395" s="9"/>
      <c r="BF395" s="7"/>
      <c r="BG395" s="7"/>
      <c r="BH395" s="7"/>
      <c r="BI395" s="7"/>
      <c r="BJ395" s="9"/>
      <c r="BK395" s="9">
        <f t="shared" si="56"/>
        <v>0</v>
      </c>
      <c r="BL395" s="7">
        <f t="shared" si="59"/>
        <v>2</v>
      </c>
      <c r="BM395" s="7">
        <f t="shared" si="64"/>
        <v>1</v>
      </c>
      <c r="BN395" s="7"/>
      <c r="BO395" s="7"/>
      <c r="BP395" s="7"/>
      <c r="BQ395" s="7"/>
      <c r="BR395" s="9"/>
      <c r="BS395" s="9"/>
      <c r="BT395" s="9"/>
      <c r="BU395" s="9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>
        <f t="shared" si="60"/>
        <v>0</v>
      </c>
      <c r="CW395" s="7">
        <f t="shared" si="62"/>
        <v>0</v>
      </c>
      <c r="CX395" s="7"/>
      <c r="CY395" s="7"/>
      <c r="CZ395" s="7"/>
      <c r="DA395" s="7"/>
      <c r="DB395" s="7"/>
      <c r="DC395" s="7">
        <v>1</v>
      </c>
      <c r="DD395" s="7"/>
      <c r="DE395" s="7"/>
      <c r="DF395" s="7"/>
      <c r="DG395" s="7"/>
      <c r="DH395" s="7"/>
      <c r="DI395" s="7">
        <v>1</v>
      </c>
      <c r="DJ395" s="7"/>
      <c r="DK395" s="7"/>
      <c r="DL395" s="7"/>
      <c r="DM395" s="7"/>
      <c r="DN395" s="7"/>
      <c r="DO395" s="7"/>
      <c r="DP395" s="7">
        <f t="shared" si="61"/>
        <v>2</v>
      </c>
      <c r="DQ395" s="7">
        <f t="shared" si="63"/>
        <v>1</v>
      </c>
    </row>
    <row r="396" spans="1:121">
      <c r="A396" s="7" t="s">
        <v>2005</v>
      </c>
      <c r="B396" s="7">
        <v>2012</v>
      </c>
      <c r="C396" s="7" t="s">
        <v>18</v>
      </c>
      <c r="D396" s="7" t="s">
        <v>18</v>
      </c>
      <c r="E396" s="7" t="s">
        <v>28</v>
      </c>
      <c r="F396" s="7" t="s">
        <v>28</v>
      </c>
      <c r="G396" s="7">
        <f t="shared" si="57"/>
        <v>0</v>
      </c>
      <c r="H396" s="9"/>
      <c r="I396" s="7"/>
      <c r="J396" s="7"/>
      <c r="K396" s="7"/>
      <c r="L396" s="9"/>
      <c r="M396" s="7"/>
      <c r="N396" s="7"/>
      <c r="O396" s="7"/>
      <c r="P396" s="7"/>
      <c r="Q396" s="7">
        <v>0</v>
      </c>
      <c r="R396" s="9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>
        <f t="shared" si="58"/>
        <v>0</v>
      </c>
      <c r="BD396" s="7"/>
      <c r="BE396" s="9"/>
      <c r="BF396" s="7"/>
      <c r="BG396" s="7"/>
      <c r="BH396" s="7"/>
      <c r="BI396" s="7"/>
      <c r="BJ396" s="9"/>
      <c r="BK396" s="9">
        <f t="shared" si="56"/>
        <v>0</v>
      </c>
      <c r="BL396" s="7">
        <f t="shared" si="59"/>
        <v>0</v>
      </c>
      <c r="BM396" s="7">
        <f t="shared" si="64"/>
        <v>0</v>
      </c>
      <c r="BN396" s="7"/>
      <c r="BO396" s="7"/>
      <c r="BP396" s="7"/>
      <c r="BQ396" s="7"/>
      <c r="BR396" s="9"/>
      <c r="BS396" s="9"/>
      <c r="BT396" s="9"/>
      <c r="BU396" s="9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>
        <f t="shared" si="60"/>
        <v>0</v>
      </c>
      <c r="CW396" s="7">
        <f t="shared" si="62"/>
        <v>0</v>
      </c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>
        <f t="shared" si="61"/>
        <v>0</v>
      </c>
      <c r="DQ396" s="7">
        <f t="shared" si="63"/>
        <v>0</v>
      </c>
    </row>
    <row r="397" spans="1:121">
      <c r="A397" s="7" t="s">
        <v>567</v>
      </c>
      <c r="B397" s="7">
        <v>2021</v>
      </c>
      <c r="C397" s="7" t="s">
        <v>13</v>
      </c>
      <c r="D397" s="7" t="s">
        <v>13</v>
      </c>
      <c r="E397" s="7" t="s">
        <v>565</v>
      </c>
      <c r="F397" s="7" t="s">
        <v>566</v>
      </c>
      <c r="G397" s="7">
        <f t="shared" si="57"/>
        <v>2</v>
      </c>
      <c r="H397" s="9">
        <v>1</v>
      </c>
      <c r="I397" s="7"/>
      <c r="J397" s="7"/>
      <c r="K397" s="7"/>
      <c r="L397" s="9"/>
      <c r="M397" s="7"/>
      <c r="N397" s="7"/>
      <c r="O397" s="7"/>
      <c r="P397" s="7"/>
      <c r="Q397" s="7">
        <v>0</v>
      </c>
      <c r="R397" s="9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>
        <f t="shared" si="58"/>
        <v>0</v>
      </c>
      <c r="BD397" s="7"/>
      <c r="BE397" s="9"/>
      <c r="BF397" s="7"/>
      <c r="BG397" s="7"/>
      <c r="BH397" s="7"/>
      <c r="BI397" s="7"/>
      <c r="BJ397" s="9"/>
      <c r="BK397" s="9">
        <f t="shared" si="56"/>
        <v>0</v>
      </c>
      <c r="BL397" s="7">
        <f t="shared" si="59"/>
        <v>1</v>
      </c>
      <c r="BM397" s="7">
        <f t="shared" si="64"/>
        <v>1</v>
      </c>
      <c r="BN397" s="7"/>
      <c r="BO397" s="7"/>
      <c r="BP397" s="7"/>
      <c r="BQ397" s="7"/>
      <c r="BR397" s="9"/>
      <c r="BS397" s="9"/>
      <c r="BT397" s="9"/>
      <c r="BU397" s="9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>
        <f t="shared" si="60"/>
        <v>0</v>
      </c>
      <c r="CW397" s="7">
        <f t="shared" si="62"/>
        <v>0</v>
      </c>
      <c r="CX397" s="7"/>
      <c r="CY397" s="7"/>
      <c r="CZ397" s="7"/>
      <c r="DA397" s="7"/>
      <c r="DB397" s="7"/>
      <c r="DC397" s="7"/>
      <c r="DD397" s="7">
        <v>1</v>
      </c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>
        <f t="shared" si="61"/>
        <v>1</v>
      </c>
      <c r="DQ397" s="7">
        <f t="shared" si="63"/>
        <v>1</v>
      </c>
    </row>
    <row r="398" spans="1:121">
      <c r="A398" s="7" t="s">
        <v>686</v>
      </c>
      <c r="B398" s="7">
        <v>2015</v>
      </c>
      <c r="C398" s="7" t="s">
        <v>60</v>
      </c>
      <c r="D398" s="7" t="s">
        <v>61</v>
      </c>
      <c r="E398" s="7" t="s">
        <v>81</v>
      </c>
      <c r="F398" s="7" t="s">
        <v>81</v>
      </c>
      <c r="G398" s="7">
        <f t="shared" si="57"/>
        <v>2</v>
      </c>
      <c r="H398" s="9">
        <v>1</v>
      </c>
      <c r="I398" s="7"/>
      <c r="J398" s="7"/>
      <c r="K398" s="7"/>
      <c r="L398" s="9"/>
      <c r="M398" s="7">
        <v>1</v>
      </c>
      <c r="N398" s="7">
        <v>0</v>
      </c>
      <c r="O398" s="7">
        <v>0</v>
      </c>
      <c r="P398" s="7">
        <v>0</v>
      </c>
      <c r="Q398" s="7">
        <v>1</v>
      </c>
      <c r="R398" s="9">
        <v>1</v>
      </c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>
        <f t="shared" si="58"/>
        <v>0</v>
      </c>
      <c r="BD398" s="7"/>
      <c r="BE398" s="9"/>
      <c r="BF398" s="7"/>
      <c r="BG398" s="7"/>
      <c r="BH398" s="7"/>
      <c r="BI398" s="7"/>
      <c r="BJ398" s="9"/>
      <c r="BK398" s="9">
        <f t="shared" si="56"/>
        <v>0</v>
      </c>
      <c r="BL398" s="7">
        <f t="shared" si="59"/>
        <v>2</v>
      </c>
      <c r="BM398" s="7">
        <f t="shared" si="64"/>
        <v>1</v>
      </c>
      <c r="BN398" s="7"/>
      <c r="BO398" s="7"/>
      <c r="BP398" s="7"/>
      <c r="BQ398" s="7"/>
      <c r="BR398" s="9"/>
      <c r="BS398" s="9"/>
      <c r="BT398" s="9"/>
      <c r="BU398" s="9"/>
      <c r="BV398" s="7"/>
      <c r="BW398" s="7"/>
      <c r="BX398" s="7"/>
      <c r="BY398" s="7"/>
      <c r="BZ398" s="7"/>
      <c r="CA398" s="7"/>
      <c r="CB398" s="7">
        <v>1</v>
      </c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>
        <f t="shared" si="60"/>
        <v>1</v>
      </c>
      <c r="CW398" s="7">
        <f t="shared" si="62"/>
        <v>1</v>
      </c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>
        <f t="shared" si="61"/>
        <v>0</v>
      </c>
      <c r="DQ398" s="7">
        <f t="shared" si="63"/>
        <v>0</v>
      </c>
    </row>
    <row r="399" spans="1:121">
      <c r="A399" s="7" t="s">
        <v>914</v>
      </c>
      <c r="B399" s="7">
        <v>2012</v>
      </c>
      <c r="C399" s="7" t="s">
        <v>178</v>
      </c>
      <c r="D399" s="7" t="s">
        <v>185</v>
      </c>
      <c r="E399" s="7" t="s">
        <v>190</v>
      </c>
      <c r="F399" s="7"/>
      <c r="G399" s="7">
        <f t="shared" si="57"/>
        <v>0</v>
      </c>
      <c r="H399" s="9"/>
      <c r="I399" s="7"/>
      <c r="J399" s="7"/>
      <c r="K399" s="7"/>
      <c r="L399" s="9"/>
      <c r="M399" s="7"/>
      <c r="N399" s="7"/>
      <c r="O399" s="7"/>
      <c r="P399" s="7"/>
      <c r="Q399" s="7">
        <v>0</v>
      </c>
      <c r="R399" s="9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>
        <f t="shared" si="58"/>
        <v>0</v>
      </c>
      <c r="BD399" s="7"/>
      <c r="BE399" s="9"/>
      <c r="BF399" s="7"/>
      <c r="BG399" s="7"/>
      <c r="BH399" s="7"/>
      <c r="BI399" s="7"/>
      <c r="BJ399" s="9"/>
      <c r="BK399" s="9">
        <f t="shared" si="56"/>
        <v>0</v>
      </c>
      <c r="BL399" s="7">
        <f t="shared" si="59"/>
        <v>0</v>
      </c>
      <c r="BM399" s="7">
        <f t="shared" si="64"/>
        <v>0</v>
      </c>
      <c r="BN399" s="7"/>
      <c r="BO399" s="7"/>
      <c r="BP399" s="7"/>
      <c r="BQ399" s="7"/>
      <c r="BR399" s="9"/>
      <c r="BS399" s="9"/>
      <c r="BT399" s="9"/>
      <c r="BU399" s="9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>
        <f t="shared" si="60"/>
        <v>0</v>
      </c>
      <c r="CW399" s="7">
        <f t="shared" si="62"/>
        <v>0</v>
      </c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>
        <f t="shared" si="61"/>
        <v>0</v>
      </c>
      <c r="DQ399" s="7">
        <f t="shared" si="63"/>
        <v>0</v>
      </c>
    </row>
    <row r="400" spans="1:121">
      <c r="A400" s="7" t="s">
        <v>2006</v>
      </c>
      <c r="B400" s="7">
        <v>2016</v>
      </c>
      <c r="C400" s="7" t="s">
        <v>178</v>
      </c>
      <c r="D400" s="7" t="s">
        <v>179</v>
      </c>
      <c r="E400" s="7" t="s">
        <v>957</v>
      </c>
      <c r="F400" s="7"/>
      <c r="G400" s="7">
        <f t="shared" si="57"/>
        <v>0</v>
      </c>
      <c r="H400" s="9"/>
      <c r="I400" s="7"/>
      <c r="J400" s="7"/>
      <c r="K400" s="7"/>
      <c r="L400" s="9"/>
      <c r="M400" s="7"/>
      <c r="N400" s="7"/>
      <c r="O400" s="7"/>
      <c r="P400" s="7"/>
      <c r="Q400" s="7">
        <v>0</v>
      </c>
      <c r="R400" s="9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>
        <f t="shared" si="58"/>
        <v>0</v>
      </c>
      <c r="BD400" s="7"/>
      <c r="BE400" s="9"/>
      <c r="BF400" s="7"/>
      <c r="BG400" s="7"/>
      <c r="BH400" s="7"/>
      <c r="BI400" s="7"/>
      <c r="BJ400" s="9"/>
      <c r="BK400" s="9">
        <f t="shared" si="56"/>
        <v>0</v>
      </c>
      <c r="BL400" s="7">
        <f t="shared" si="59"/>
        <v>0</v>
      </c>
      <c r="BM400" s="7">
        <f t="shared" si="64"/>
        <v>0</v>
      </c>
      <c r="BN400" s="7"/>
      <c r="BO400" s="7"/>
      <c r="BP400" s="7"/>
      <c r="BQ400" s="7"/>
      <c r="BR400" s="9"/>
      <c r="BS400" s="9"/>
      <c r="BT400" s="9"/>
      <c r="BU400" s="9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>
        <f t="shared" si="60"/>
        <v>0</v>
      </c>
      <c r="CW400" s="7">
        <f t="shared" si="62"/>
        <v>0</v>
      </c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>
        <f t="shared" si="61"/>
        <v>0</v>
      </c>
      <c r="DQ400" s="7">
        <f t="shared" si="63"/>
        <v>0</v>
      </c>
    </row>
    <row r="401" spans="1:121">
      <c r="A401" s="7" t="s">
        <v>942</v>
      </c>
      <c r="B401" s="7">
        <v>2014</v>
      </c>
      <c r="C401" s="7" t="s">
        <v>178</v>
      </c>
      <c r="D401" s="7" t="s">
        <v>194</v>
      </c>
      <c r="E401" s="7" t="s">
        <v>226</v>
      </c>
      <c r="F401" s="7" t="s">
        <v>941</v>
      </c>
      <c r="G401" s="7">
        <f t="shared" si="57"/>
        <v>0</v>
      </c>
      <c r="H401" s="9"/>
      <c r="I401" s="7"/>
      <c r="J401" s="7"/>
      <c r="K401" s="7"/>
      <c r="L401" s="9"/>
      <c r="M401" s="7"/>
      <c r="N401" s="7"/>
      <c r="O401" s="7"/>
      <c r="P401" s="7"/>
      <c r="Q401" s="7">
        <v>0</v>
      </c>
      <c r="R401" s="9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>
        <f t="shared" si="58"/>
        <v>0</v>
      </c>
      <c r="BD401" s="7"/>
      <c r="BE401" s="9"/>
      <c r="BF401" s="7"/>
      <c r="BG401" s="7"/>
      <c r="BH401" s="7"/>
      <c r="BI401" s="7"/>
      <c r="BJ401" s="9"/>
      <c r="BK401" s="9">
        <f t="shared" si="56"/>
        <v>0</v>
      </c>
      <c r="BL401" s="7">
        <f t="shared" si="59"/>
        <v>0</v>
      </c>
      <c r="BM401" s="7">
        <f t="shared" si="64"/>
        <v>0</v>
      </c>
      <c r="BN401" s="7"/>
      <c r="BO401" s="7"/>
      <c r="BP401" s="7"/>
      <c r="BQ401" s="7"/>
      <c r="BR401" s="9"/>
      <c r="BS401" s="9"/>
      <c r="BT401" s="9"/>
      <c r="BU401" s="9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>
        <f t="shared" si="60"/>
        <v>0</v>
      </c>
      <c r="CW401" s="7">
        <f t="shared" si="62"/>
        <v>0</v>
      </c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>
        <f t="shared" si="61"/>
        <v>0</v>
      </c>
      <c r="DQ401" s="7">
        <f t="shared" si="63"/>
        <v>0</v>
      </c>
    </row>
    <row r="402" spans="1:121">
      <c r="A402" s="7" t="s">
        <v>668</v>
      </c>
      <c r="B402" s="7">
        <v>2012</v>
      </c>
      <c r="C402" s="7" t="s">
        <v>18</v>
      </c>
      <c r="D402" s="7" t="s">
        <v>18</v>
      </c>
      <c r="E402" s="7" t="s">
        <v>36</v>
      </c>
      <c r="F402" s="7" t="s">
        <v>37</v>
      </c>
      <c r="G402" s="7">
        <f t="shared" si="57"/>
        <v>3</v>
      </c>
      <c r="H402" s="9">
        <v>1</v>
      </c>
      <c r="I402" s="7">
        <v>1</v>
      </c>
      <c r="J402" s="7">
        <v>1</v>
      </c>
      <c r="K402" s="7"/>
      <c r="L402" s="9">
        <v>1</v>
      </c>
      <c r="M402" s="7">
        <v>3</v>
      </c>
      <c r="N402" s="7">
        <v>0</v>
      </c>
      <c r="O402" s="7">
        <v>0</v>
      </c>
      <c r="P402" s="7">
        <v>0</v>
      </c>
      <c r="Q402" s="7">
        <v>3</v>
      </c>
      <c r="R402" s="9">
        <v>1</v>
      </c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>
        <f t="shared" si="58"/>
        <v>0</v>
      </c>
      <c r="BD402" s="7"/>
      <c r="BE402" s="9"/>
      <c r="BF402" s="7"/>
      <c r="BG402" s="7"/>
      <c r="BH402" s="7"/>
      <c r="BI402" s="7"/>
      <c r="BJ402" s="9"/>
      <c r="BK402" s="9">
        <f t="shared" si="56"/>
        <v>0</v>
      </c>
      <c r="BL402" s="7">
        <f t="shared" si="59"/>
        <v>2</v>
      </c>
      <c r="BM402" s="7">
        <f t="shared" si="64"/>
        <v>1</v>
      </c>
      <c r="BN402" s="7"/>
      <c r="BO402" s="7"/>
      <c r="BP402" s="7"/>
      <c r="BQ402" s="7"/>
      <c r="BR402" s="9"/>
      <c r="BS402" s="9"/>
      <c r="BT402" s="9"/>
      <c r="BU402" s="9"/>
      <c r="BV402" s="7"/>
      <c r="BW402" s="7"/>
      <c r="BX402" s="7"/>
      <c r="BY402" s="7">
        <v>3</v>
      </c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>
        <f t="shared" si="60"/>
        <v>3</v>
      </c>
      <c r="CW402" s="7">
        <f t="shared" si="62"/>
        <v>1</v>
      </c>
      <c r="CX402" s="7"/>
      <c r="CY402" s="7"/>
      <c r="CZ402" s="7"/>
      <c r="DA402" s="7"/>
      <c r="DB402" s="7"/>
      <c r="DC402" s="7"/>
      <c r="DD402" s="7"/>
      <c r="DE402" s="7"/>
      <c r="DF402" s="7"/>
      <c r="DG402" s="7">
        <v>1</v>
      </c>
      <c r="DH402" s="7"/>
      <c r="DI402" s="7">
        <v>1</v>
      </c>
      <c r="DJ402" s="7"/>
      <c r="DK402" s="7"/>
      <c r="DL402" s="7"/>
      <c r="DM402" s="7"/>
      <c r="DN402" s="7"/>
      <c r="DO402" s="7"/>
      <c r="DP402" s="7">
        <f t="shared" si="61"/>
        <v>2</v>
      </c>
      <c r="DQ402" s="7">
        <f t="shared" si="63"/>
        <v>1</v>
      </c>
    </row>
    <row r="403" spans="1:121">
      <c r="A403" s="7" t="s">
        <v>1288</v>
      </c>
      <c r="B403" s="7">
        <v>2018</v>
      </c>
      <c r="C403" s="7" t="s">
        <v>137</v>
      </c>
      <c r="D403" s="7" t="s">
        <v>137</v>
      </c>
      <c r="E403" s="7" t="s">
        <v>149</v>
      </c>
      <c r="F403" s="7" t="s">
        <v>1287</v>
      </c>
      <c r="G403" s="7">
        <f t="shared" si="57"/>
        <v>1</v>
      </c>
      <c r="H403" s="9">
        <v>1</v>
      </c>
      <c r="I403" s="7"/>
      <c r="J403" s="7"/>
      <c r="K403" s="7"/>
      <c r="L403" s="9"/>
      <c r="M403" s="7"/>
      <c r="N403" s="7"/>
      <c r="O403" s="7"/>
      <c r="P403" s="7"/>
      <c r="Q403" s="7">
        <v>0</v>
      </c>
      <c r="R403" s="9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>
        <f t="shared" si="58"/>
        <v>0</v>
      </c>
      <c r="BD403" s="7"/>
      <c r="BE403" s="9"/>
      <c r="BF403" s="7"/>
      <c r="BG403" s="7"/>
      <c r="BH403" s="7"/>
      <c r="BI403" s="7"/>
      <c r="BJ403" s="9"/>
      <c r="BK403" s="9">
        <f t="shared" si="56"/>
        <v>0</v>
      </c>
      <c r="BL403" s="7">
        <f t="shared" si="59"/>
        <v>1</v>
      </c>
      <c r="BM403" s="7">
        <f t="shared" si="64"/>
        <v>1</v>
      </c>
      <c r="BN403" s="7"/>
      <c r="BO403" s="7"/>
      <c r="BP403" s="7"/>
      <c r="BQ403" s="7"/>
      <c r="BR403" s="9"/>
      <c r="BS403" s="9"/>
      <c r="BT403" s="9"/>
      <c r="BU403" s="9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>
        <f t="shared" si="60"/>
        <v>0</v>
      </c>
      <c r="CW403" s="7">
        <f t="shared" si="62"/>
        <v>0</v>
      </c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>
        <f t="shared" si="61"/>
        <v>0</v>
      </c>
      <c r="DQ403" s="7">
        <f t="shared" si="63"/>
        <v>0</v>
      </c>
    </row>
    <row r="404" spans="1:121">
      <c r="A404" s="7" t="s">
        <v>850</v>
      </c>
      <c r="B404" s="7">
        <v>2018</v>
      </c>
      <c r="C404" s="7" t="s">
        <v>155</v>
      </c>
      <c r="D404" s="7" t="s">
        <v>156</v>
      </c>
      <c r="E404" s="7" t="s">
        <v>849</v>
      </c>
      <c r="F404" s="7"/>
      <c r="G404" s="7">
        <f t="shared" si="57"/>
        <v>1</v>
      </c>
      <c r="H404" s="9"/>
      <c r="I404" s="7"/>
      <c r="J404" s="7"/>
      <c r="K404" s="7"/>
      <c r="L404" s="9"/>
      <c r="M404" s="7"/>
      <c r="N404" s="7"/>
      <c r="O404" s="7"/>
      <c r="P404" s="7"/>
      <c r="Q404" s="7">
        <v>0</v>
      </c>
      <c r="R404" s="9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>
        <f t="shared" si="58"/>
        <v>0</v>
      </c>
      <c r="BD404" s="7"/>
      <c r="BE404" s="9"/>
      <c r="BF404" s="7"/>
      <c r="BG404" s="7"/>
      <c r="BH404" s="7"/>
      <c r="BI404" s="7"/>
      <c r="BJ404" s="9"/>
      <c r="BK404" s="9">
        <f t="shared" si="56"/>
        <v>0</v>
      </c>
      <c r="BL404" s="7">
        <f t="shared" si="59"/>
        <v>0</v>
      </c>
      <c r="BM404" s="7">
        <f t="shared" si="64"/>
        <v>0</v>
      </c>
      <c r="BN404" s="7"/>
      <c r="BO404" s="7"/>
      <c r="BP404" s="7"/>
      <c r="BQ404" s="7"/>
      <c r="BR404" s="9"/>
      <c r="BS404" s="9"/>
      <c r="BT404" s="9"/>
      <c r="BU404" s="9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>
        <f t="shared" si="60"/>
        <v>0</v>
      </c>
      <c r="CW404" s="7">
        <f t="shared" si="62"/>
        <v>0</v>
      </c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>
        <v>1</v>
      </c>
      <c r="DJ404" s="7"/>
      <c r="DK404" s="7"/>
      <c r="DL404" s="7"/>
      <c r="DM404" s="7"/>
      <c r="DN404" s="7"/>
      <c r="DO404" s="7"/>
      <c r="DP404" s="7">
        <f t="shared" si="61"/>
        <v>1</v>
      </c>
      <c r="DQ404" s="7">
        <f t="shared" si="63"/>
        <v>1</v>
      </c>
    </row>
    <row r="405" spans="1:121">
      <c r="A405" s="7" t="s">
        <v>2007</v>
      </c>
      <c r="B405" s="7">
        <v>2018</v>
      </c>
      <c r="C405" s="7" t="s">
        <v>178</v>
      </c>
      <c r="D405" s="7" t="s">
        <v>182</v>
      </c>
      <c r="E405" s="7" t="s">
        <v>202</v>
      </c>
      <c r="F405" s="7" t="s">
        <v>205</v>
      </c>
      <c r="G405" s="7">
        <f t="shared" si="57"/>
        <v>2</v>
      </c>
      <c r="H405" s="9">
        <v>1</v>
      </c>
      <c r="I405" s="7"/>
      <c r="J405" s="7"/>
      <c r="K405" s="7"/>
      <c r="L405" s="9"/>
      <c r="M405" s="7">
        <v>1</v>
      </c>
      <c r="N405" s="7"/>
      <c r="O405" s="7"/>
      <c r="P405" s="7"/>
      <c r="Q405" s="7">
        <v>1</v>
      </c>
      <c r="R405" s="9">
        <v>1</v>
      </c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>
        <f t="shared" si="58"/>
        <v>0</v>
      </c>
      <c r="BD405" s="7"/>
      <c r="BE405" s="9"/>
      <c r="BF405" s="7"/>
      <c r="BG405" s="7"/>
      <c r="BH405" s="7"/>
      <c r="BI405" s="7"/>
      <c r="BJ405" s="9"/>
      <c r="BK405" s="9">
        <f t="shared" si="56"/>
        <v>0</v>
      </c>
      <c r="BL405" s="7">
        <f t="shared" si="59"/>
        <v>2</v>
      </c>
      <c r="BM405" s="7">
        <f t="shared" si="64"/>
        <v>1</v>
      </c>
      <c r="BN405" s="7"/>
      <c r="BO405" s="7"/>
      <c r="BP405" s="7"/>
      <c r="BQ405" s="7"/>
      <c r="BR405" s="9"/>
      <c r="BS405" s="9"/>
      <c r="BT405" s="9"/>
      <c r="BU405" s="9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>
        <v>1</v>
      </c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>
        <f t="shared" si="60"/>
        <v>1</v>
      </c>
      <c r="CW405" s="7">
        <f t="shared" si="62"/>
        <v>1</v>
      </c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>
        <f t="shared" si="61"/>
        <v>0</v>
      </c>
      <c r="DQ405" s="7">
        <f t="shared" si="63"/>
        <v>0</v>
      </c>
    </row>
    <row r="406" spans="1:121">
      <c r="A406" s="7" t="s">
        <v>1042</v>
      </c>
      <c r="B406" s="7">
        <v>2016</v>
      </c>
      <c r="C406" s="7" t="s">
        <v>275</v>
      </c>
      <c r="D406" s="7" t="s">
        <v>279</v>
      </c>
      <c r="E406" s="7" t="s">
        <v>301</v>
      </c>
      <c r="F406" s="7" t="s">
        <v>303</v>
      </c>
      <c r="G406" s="7">
        <f t="shared" si="57"/>
        <v>0</v>
      </c>
      <c r="H406" s="9"/>
      <c r="I406" s="7"/>
      <c r="J406" s="7"/>
      <c r="K406" s="7"/>
      <c r="L406" s="9"/>
      <c r="M406" s="7">
        <v>3</v>
      </c>
      <c r="N406" s="7">
        <v>0</v>
      </c>
      <c r="O406" s="7">
        <v>0</v>
      </c>
      <c r="P406" s="7">
        <v>0</v>
      </c>
      <c r="Q406" s="7">
        <v>3</v>
      </c>
      <c r="R406" s="9">
        <v>1</v>
      </c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>
        <f t="shared" si="58"/>
        <v>0</v>
      </c>
      <c r="BD406" s="7"/>
      <c r="BE406" s="9"/>
      <c r="BF406" s="7"/>
      <c r="BG406" s="7"/>
      <c r="BH406" s="7"/>
      <c r="BI406" s="7"/>
      <c r="BJ406" s="9"/>
      <c r="BK406" s="9">
        <f t="shared" si="56"/>
        <v>0</v>
      </c>
      <c r="BL406" s="7">
        <f t="shared" si="59"/>
        <v>1</v>
      </c>
      <c r="BM406" s="7">
        <f t="shared" si="64"/>
        <v>1</v>
      </c>
      <c r="BN406" s="7"/>
      <c r="BO406" s="7"/>
      <c r="BP406" s="7"/>
      <c r="BQ406" s="7"/>
      <c r="BR406" s="9"/>
      <c r="BS406" s="9"/>
      <c r="BT406" s="9"/>
      <c r="BU406" s="9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>
        <f t="shared" si="60"/>
        <v>0</v>
      </c>
      <c r="CW406" s="7">
        <f t="shared" si="62"/>
        <v>0</v>
      </c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>
        <f t="shared" si="61"/>
        <v>0</v>
      </c>
      <c r="DQ406" s="7">
        <f t="shared" si="63"/>
        <v>0</v>
      </c>
    </row>
    <row r="407" spans="1:121">
      <c r="A407" s="7" t="s">
        <v>688</v>
      </c>
      <c r="B407" s="7">
        <v>2016</v>
      </c>
      <c r="C407" s="7" t="s">
        <v>60</v>
      </c>
      <c r="D407" s="7" t="s">
        <v>61</v>
      </c>
      <c r="E407" s="7" t="s">
        <v>75</v>
      </c>
      <c r="F407" s="7" t="s">
        <v>77</v>
      </c>
      <c r="G407" s="7">
        <f t="shared" si="57"/>
        <v>2</v>
      </c>
      <c r="H407" s="9">
        <v>1</v>
      </c>
      <c r="I407" s="7"/>
      <c r="J407" s="7"/>
      <c r="K407" s="7"/>
      <c r="L407" s="9"/>
      <c r="M407" s="7">
        <v>3</v>
      </c>
      <c r="N407" s="7">
        <v>0</v>
      </c>
      <c r="O407" s="7">
        <v>0</v>
      </c>
      <c r="P407" s="7">
        <v>0</v>
      </c>
      <c r="Q407" s="7">
        <v>2</v>
      </c>
      <c r="R407" s="9">
        <v>1</v>
      </c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>
        <f t="shared" si="58"/>
        <v>0</v>
      </c>
      <c r="BD407" s="7"/>
      <c r="BE407" s="9"/>
      <c r="BF407" s="7"/>
      <c r="BG407" s="7"/>
      <c r="BH407" s="7"/>
      <c r="BI407" s="7"/>
      <c r="BJ407" s="9"/>
      <c r="BK407" s="9">
        <f t="shared" si="56"/>
        <v>0</v>
      </c>
      <c r="BL407" s="7">
        <f t="shared" si="59"/>
        <v>2</v>
      </c>
      <c r="BM407" s="7">
        <f t="shared" si="64"/>
        <v>1</v>
      </c>
      <c r="BN407" s="7"/>
      <c r="BO407" s="7"/>
      <c r="BP407" s="7"/>
      <c r="BQ407" s="7"/>
      <c r="BR407" s="9"/>
      <c r="BS407" s="9"/>
      <c r="BT407" s="9"/>
      <c r="BU407" s="9"/>
      <c r="BV407" s="7"/>
      <c r="BW407" s="7"/>
      <c r="BX407" s="7"/>
      <c r="BY407" s="7"/>
      <c r="BZ407" s="7"/>
      <c r="CA407" s="7"/>
      <c r="CB407" s="7">
        <v>3</v>
      </c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>
        <f t="shared" si="60"/>
        <v>3</v>
      </c>
      <c r="CW407" s="7">
        <f t="shared" si="62"/>
        <v>1</v>
      </c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>
        <f t="shared" si="61"/>
        <v>0</v>
      </c>
      <c r="DQ407" s="7">
        <f t="shared" si="63"/>
        <v>0</v>
      </c>
    </row>
    <row r="408" spans="1:121">
      <c r="A408" s="7" t="s">
        <v>2008</v>
      </c>
      <c r="B408" s="7">
        <v>2021</v>
      </c>
      <c r="C408" s="7" t="s">
        <v>307</v>
      </c>
      <c r="D408" s="7" t="s">
        <v>308</v>
      </c>
      <c r="E408" s="7" t="s">
        <v>319</v>
      </c>
      <c r="F408" s="7"/>
      <c r="G408" s="7">
        <f t="shared" si="57"/>
        <v>2</v>
      </c>
      <c r="H408" s="9">
        <v>1</v>
      </c>
      <c r="I408" s="7"/>
      <c r="J408" s="7"/>
      <c r="K408" s="7"/>
      <c r="L408" s="9"/>
      <c r="M408" s="7"/>
      <c r="N408" s="7"/>
      <c r="O408" s="7"/>
      <c r="P408" s="7"/>
      <c r="Q408" s="7">
        <v>0</v>
      </c>
      <c r="R408" s="9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>
        <f t="shared" si="58"/>
        <v>0</v>
      </c>
      <c r="BD408" s="7"/>
      <c r="BE408" s="9"/>
      <c r="BF408" s="7"/>
      <c r="BG408" s="7"/>
      <c r="BH408" s="7"/>
      <c r="BI408" s="7"/>
      <c r="BJ408" s="9"/>
      <c r="BK408" s="9">
        <f t="shared" si="56"/>
        <v>0</v>
      </c>
      <c r="BL408" s="7">
        <f t="shared" si="59"/>
        <v>1</v>
      </c>
      <c r="BM408" s="7">
        <f t="shared" si="64"/>
        <v>1</v>
      </c>
      <c r="BN408" s="7"/>
      <c r="BO408" s="7"/>
      <c r="BP408" s="7"/>
      <c r="BQ408" s="7"/>
      <c r="BR408" s="9"/>
      <c r="BS408" s="9"/>
      <c r="BT408" s="9"/>
      <c r="BU408" s="9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>
        <f t="shared" si="60"/>
        <v>0</v>
      </c>
      <c r="CW408" s="7">
        <f t="shared" si="62"/>
        <v>0</v>
      </c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>
        <v>1</v>
      </c>
      <c r="DJ408" s="7"/>
      <c r="DK408" s="7"/>
      <c r="DL408" s="7"/>
      <c r="DM408" s="7"/>
      <c r="DN408" s="7"/>
      <c r="DO408" s="7"/>
      <c r="DP408" s="7">
        <f t="shared" si="61"/>
        <v>1</v>
      </c>
      <c r="DQ408" s="7">
        <f t="shared" si="63"/>
        <v>1</v>
      </c>
    </row>
    <row r="409" spans="1:121">
      <c r="A409" s="7" t="s">
        <v>800</v>
      </c>
      <c r="B409" s="7">
        <v>2017</v>
      </c>
      <c r="C409" s="7" t="s">
        <v>137</v>
      </c>
      <c r="D409" s="7" t="s">
        <v>137</v>
      </c>
      <c r="E409" s="7" t="s">
        <v>141</v>
      </c>
      <c r="F409" s="7"/>
      <c r="G409" s="7">
        <f t="shared" si="57"/>
        <v>2</v>
      </c>
      <c r="H409" s="9">
        <v>1</v>
      </c>
      <c r="I409" s="7"/>
      <c r="J409" s="7">
        <v>1</v>
      </c>
      <c r="K409" s="7"/>
      <c r="L409" s="9">
        <v>1</v>
      </c>
      <c r="M409" s="7"/>
      <c r="N409" s="7"/>
      <c r="O409" s="7"/>
      <c r="P409" s="7"/>
      <c r="Q409" s="7">
        <v>0</v>
      </c>
      <c r="R409" s="9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>
        <f t="shared" si="58"/>
        <v>0</v>
      </c>
      <c r="BD409" s="7"/>
      <c r="BE409" s="9"/>
      <c r="BF409" s="7"/>
      <c r="BG409" s="7"/>
      <c r="BH409" s="7"/>
      <c r="BI409" s="7"/>
      <c r="BJ409" s="9"/>
      <c r="BK409" s="9">
        <f t="shared" si="56"/>
        <v>0</v>
      </c>
      <c r="BL409" s="7">
        <f t="shared" si="59"/>
        <v>1</v>
      </c>
      <c r="BM409" s="7">
        <f t="shared" si="64"/>
        <v>1</v>
      </c>
      <c r="BN409" s="7"/>
      <c r="BO409" s="7"/>
      <c r="BP409" s="7"/>
      <c r="BQ409" s="7"/>
      <c r="BR409" s="9"/>
      <c r="BS409" s="9"/>
      <c r="BT409" s="9"/>
      <c r="BU409" s="9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>
        <f t="shared" si="60"/>
        <v>0</v>
      </c>
      <c r="CW409" s="7">
        <f t="shared" si="62"/>
        <v>0</v>
      </c>
      <c r="CX409" s="7"/>
      <c r="CY409" s="7"/>
      <c r="CZ409" s="7"/>
      <c r="DA409" s="7"/>
      <c r="DB409" s="7"/>
      <c r="DC409" s="7"/>
      <c r="DD409" s="7"/>
      <c r="DE409" s="7"/>
      <c r="DF409" s="7">
        <v>1</v>
      </c>
      <c r="DG409" s="7"/>
      <c r="DH409" s="7"/>
      <c r="DI409" s="7">
        <v>1</v>
      </c>
      <c r="DJ409" s="7"/>
      <c r="DK409" s="7"/>
      <c r="DL409" s="7"/>
      <c r="DM409" s="7"/>
      <c r="DN409" s="7"/>
      <c r="DO409" s="7"/>
      <c r="DP409" s="7">
        <f t="shared" si="61"/>
        <v>2</v>
      </c>
      <c r="DQ409" s="7">
        <f t="shared" si="63"/>
        <v>1</v>
      </c>
    </row>
    <row r="410" spans="1:121">
      <c r="A410" s="7" t="s">
        <v>947</v>
      </c>
      <c r="B410" s="7">
        <v>2015</v>
      </c>
      <c r="C410" s="7" t="s">
        <v>178</v>
      </c>
      <c r="D410" s="7" t="s">
        <v>179</v>
      </c>
      <c r="E410" s="7" t="s">
        <v>200</v>
      </c>
      <c r="F410" s="7"/>
      <c r="G410" s="7">
        <f t="shared" si="57"/>
        <v>1</v>
      </c>
      <c r="H410" s="9"/>
      <c r="I410" s="7"/>
      <c r="J410" s="7"/>
      <c r="K410" s="7"/>
      <c r="L410" s="9"/>
      <c r="M410" s="7">
        <v>0</v>
      </c>
      <c r="N410" s="7">
        <v>0</v>
      </c>
      <c r="O410" s="7">
        <v>1</v>
      </c>
      <c r="P410" s="7">
        <v>0</v>
      </c>
      <c r="Q410" s="7">
        <v>1</v>
      </c>
      <c r="R410" s="9">
        <v>1</v>
      </c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>
        <v>1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f t="shared" si="58"/>
        <v>1</v>
      </c>
      <c r="BD410" s="7" t="s">
        <v>458</v>
      </c>
      <c r="BE410" s="10">
        <v>1</v>
      </c>
      <c r="BF410" s="7">
        <v>1</v>
      </c>
      <c r="BG410" s="7">
        <v>1</v>
      </c>
      <c r="BH410" s="7"/>
      <c r="BI410" s="7">
        <f>SUM(S410:AK410)</f>
        <v>0</v>
      </c>
      <c r="BJ410" s="9"/>
      <c r="BK410" s="9">
        <f t="shared" si="56"/>
        <v>1</v>
      </c>
      <c r="BL410" s="7">
        <f t="shared" si="59"/>
        <v>2</v>
      </c>
      <c r="BM410" s="7">
        <f t="shared" si="64"/>
        <v>1</v>
      </c>
      <c r="BN410" s="7"/>
      <c r="BO410" s="7"/>
      <c r="BP410" s="7"/>
      <c r="BQ410" s="7"/>
      <c r="BR410" s="9"/>
      <c r="BS410" s="9"/>
      <c r="BT410" s="9"/>
      <c r="BU410" s="9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>
        <f t="shared" si="60"/>
        <v>0</v>
      </c>
      <c r="CW410" s="7">
        <f t="shared" si="62"/>
        <v>0</v>
      </c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>
        <v>1</v>
      </c>
      <c r="DJ410" s="7"/>
      <c r="DK410" s="7"/>
      <c r="DL410" s="7"/>
      <c r="DM410" s="7"/>
      <c r="DN410" s="7"/>
      <c r="DO410" s="7"/>
      <c r="DP410" s="7">
        <f t="shared" si="61"/>
        <v>1</v>
      </c>
      <c r="DQ410" s="7">
        <f t="shared" si="63"/>
        <v>1</v>
      </c>
    </row>
    <row r="411" spans="1:121">
      <c r="A411" s="7" t="s">
        <v>2009</v>
      </c>
      <c r="B411" s="7">
        <v>2016</v>
      </c>
      <c r="C411" s="7" t="s">
        <v>0</v>
      </c>
      <c r="D411" s="7" t="s">
        <v>0</v>
      </c>
      <c r="E411" s="7" t="s">
        <v>2</v>
      </c>
      <c r="F411" s="7"/>
      <c r="G411" s="7">
        <f t="shared" si="57"/>
        <v>2</v>
      </c>
      <c r="H411" s="7">
        <v>1</v>
      </c>
      <c r="I411" s="7"/>
      <c r="J411" s="7">
        <v>1</v>
      </c>
      <c r="K411" s="7"/>
      <c r="L411" s="7">
        <v>1</v>
      </c>
      <c r="M411" s="7">
        <v>2</v>
      </c>
      <c r="N411" s="7">
        <v>0</v>
      </c>
      <c r="O411" s="7">
        <v>0</v>
      </c>
      <c r="P411" s="7">
        <v>0</v>
      </c>
      <c r="Q411" s="7">
        <v>2</v>
      </c>
      <c r="R411" s="7">
        <v>1</v>
      </c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>
        <f t="shared" si="58"/>
        <v>0</v>
      </c>
      <c r="BD411" s="7"/>
      <c r="BE411" s="7"/>
      <c r="BF411" s="7"/>
      <c r="BG411" s="7"/>
      <c r="BH411" s="7"/>
      <c r="BI411" s="7"/>
      <c r="BJ411" s="7"/>
      <c r="BK411" s="7">
        <f t="shared" si="56"/>
        <v>0</v>
      </c>
      <c r="BL411" s="7">
        <f t="shared" si="59"/>
        <v>2</v>
      </c>
      <c r="BM411" s="7">
        <f t="shared" si="64"/>
        <v>1</v>
      </c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>
        <f t="shared" si="60"/>
        <v>0</v>
      </c>
      <c r="CW411" s="7">
        <f t="shared" si="62"/>
        <v>0</v>
      </c>
      <c r="CX411" s="7"/>
      <c r="CY411" s="7"/>
      <c r="CZ411" s="7"/>
      <c r="DA411" s="7"/>
      <c r="DB411" s="7"/>
      <c r="DC411" s="7"/>
      <c r="DD411" s="7"/>
      <c r="DE411" s="7">
        <v>1</v>
      </c>
      <c r="DF411" s="7"/>
      <c r="DG411" s="7"/>
      <c r="DH411" s="7"/>
      <c r="DI411" s="7">
        <v>1</v>
      </c>
      <c r="DJ411" s="7"/>
      <c r="DK411" s="7"/>
      <c r="DL411" s="7"/>
      <c r="DM411" s="7"/>
      <c r="DN411" s="7"/>
      <c r="DO411" s="7"/>
      <c r="DP411" s="7">
        <f t="shared" si="61"/>
        <v>2</v>
      </c>
      <c r="DQ411" s="7">
        <f t="shared" si="63"/>
        <v>1</v>
      </c>
    </row>
    <row r="412" spans="1:121">
      <c r="A412" s="7" t="s">
        <v>1188</v>
      </c>
      <c r="B412" s="7">
        <v>2018</v>
      </c>
      <c r="C412" s="7" t="s">
        <v>353</v>
      </c>
      <c r="D412" s="7" t="s">
        <v>354</v>
      </c>
      <c r="E412" s="7" t="s">
        <v>389</v>
      </c>
      <c r="F412" s="7" t="s">
        <v>390</v>
      </c>
      <c r="G412" s="7">
        <f t="shared" si="57"/>
        <v>0</v>
      </c>
      <c r="H412" s="9"/>
      <c r="I412" s="7"/>
      <c r="J412" s="7"/>
      <c r="K412" s="7"/>
      <c r="L412" s="9"/>
      <c r="M412" s="7">
        <v>4</v>
      </c>
      <c r="N412" s="7">
        <v>0</v>
      </c>
      <c r="O412" s="7">
        <v>0</v>
      </c>
      <c r="P412" s="7">
        <v>0</v>
      </c>
      <c r="Q412" s="7">
        <v>4</v>
      </c>
      <c r="R412" s="9">
        <v>1</v>
      </c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>
        <f t="shared" si="58"/>
        <v>0</v>
      </c>
      <c r="BD412" s="7"/>
      <c r="BE412" s="9"/>
      <c r="BF412" s="7"/>
      <c r="BG412" s="7"/>
      <c r="BH412" s="7"/>
      <c r="BI412" s="7"/>
      <c r="BJ412" s="9"/>
      <c r="BK412" s="9">
        <f t="shared" si="56"/>
        <v>0</v>
      </c>
      <c r="BL412" s="7">
        <f t="shared" si="59"/>
        <v>1</v>
      </c>
      <c r="BM412" s="7">
        <f t="shared" si="64"/>
        <v>1</v>
      </c>
      <c r="BN412" s="7"/>
      <c r="BO412" s="7"/>
      <c r="BP412" s="7"/>
      <c r="BQ412" s="7"/>
      <c r="BR412" s="9"/>
      <c r="BS412" s="9"/>
      <c r="BT412" s="9"/>
      <c r="BU412" s="9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>
        <f t="shared" si="60"/>
        <v>0</v>
      </c>
      <c r="CW412" s="7">
        <f t="shared" si="62"/>
        <v>0</v>
      </c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>
        <f t="shared" si="61"/>
        <v>0</v>
      </c>
      <c r="DQ412" s="7">
        <f t="shared" si="63"/>
        <v>0</v>
      </c>
    </row>
    <row r="413" spans="1:121">
      <c r="A413" s="7" t="s">
        <v>654</v>
      </c>
      <c r="B413" s="7">
        <v>2014</v>
      </c>
      <c r="C413" s="7" t="s">
        <v>18</v>
      </c>
      <c r="D413" s="7" t="s">
        <v>18</v>
      </c>
      <c r="E413" s="7" t="s">
        <v>42</v>
      </c>
      <c r="F413" s="7" t="s">
        <v>44</v>
      </c>
      <c r="G413" s="7">
        <f t="shared" si="57"/>
        <v>3</v>
      </c>
      <c r="H413" s="9">
        <v>1</v>
      </c>
      <c r="I413" s="7"/>
      <c r="J413" s="7">
        <v>1</v>
      </c>
      <c r="K413" s="7"/>
      <c r="L413" s="9">
        <v>1</v>
      </c>
      <c r="M413" s="7">
        <v>1</v>
      </c>
      <c r="N413" s="7">
        <v>0</v>
      </c>
      <c r="O413" s="7">
        <v>0</v>
      </c>
      <c r="P413" s="7">
        <v>0</v>
      </c>
      <c r="Q413" s="7">
        <v>1</v>
      </c>
      <c r="R413" s="9">
        <v>1</v>
      </c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>
        <f t="shared" si="58"/>
        <v>0</v>
      </c>
      <c r="BD413" s="7"/>
      <c r="BE413" s="9"/>
      <c r="BF413" s="7"/>
      <c r="BG413" s="7"/>
      <c r="BH413" s="7"/>
      <c r="BI413" s="7"/>
      <c r="BJ413" s="9"/>
      <c r="BK413" s="9">
        <f t="shared" si="56"/>
        <v>0</v>
      </c>
      <c r="BL413" s="7">
        <f t="shared" si="59"/>
        <v>2</v>
      </c>
      <c r="BM413" s="7">
        <f t="shared" si="64"/>
        <v>1</v>
      </c>
      <c r="BN413" s="7"/>
      <c r="BO413" s="7"/>
      <c r="BP413" s="7"/>
      <c r="BQ413" s="7"/>
      <c r="BR413" s="9"/>
      <c r="BS413" s="9"/>
      <c r="BT413" s="9"/>
      <c r="BU413" s="9"/>
      <c r="BV413" s="7"/>
      <c r="BW413" s="7"/>
      <c r="BX413" s="7"/>
      <c r="BY413" s="7">
        <v>1</v>
      </c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>
        <f t="shared" si="60"/>
        <v>1</v>
      </c>
      <c r="CW413" s="7">
        <f t="shared" si="62"/>
        <v>1</v>
      </c>
      <c r="CX413" s="7"/>
      <c r="CY413" s="7"/>
      <c r="CZ413" s="7"/>
      <c r="DA413" s="7"/>
      <c r="DB413" s="7"/>
      <c r="DC413" s="7"/>
      <c r="DD413" s="7"/>
      <c r="DE413" s="7"/>
      <c r="DF413" s="7"/>
      <c r="DG413" s="7">
        <v>1</v>
      </c>
      <c r="DH413" s="7"/>
      <c r="DI413" s="7">
        <v>1</v>
      </c>
      <c r="DJ413" s="7"/>
      <c r="DK413" s="7"/>
      <c r="DL413" s="7"/>
      <c r="DM413" s="7"/>
      <c r="DN413" s="7"/>
      <c r="DO413" s="7"/>
      <c r="DP413" s="7">
        <f t="shared" si="61"/>
        <v>2</v>
      </c>
      <c r="DQ413" s="7">
        <f t="shared" si="63"/>
        <v>1</v>
      </c>
    </row>
    <row r="414" spans="1:121">
      <c r="A414" s="7" t="s">
        <v>757</v>
      </c>
      <c r="B414" s="7">
        <v>2016</v>
      </c>
      <c r="C414" s="7" t="s">
        <v>60</v>
      </c>
      <c r="D414" s="7" t="s">
        <v>71</v>
      </c>
      <c r="E414" s="7" t="s">
        <v>99</v>
      </c>
      <c r="F414" s="7"/>
      <c r="G414" s="7">
        <f t="shared" si="57"/>
        <v>2</v>
      </c>
      <c r="H414" s="9">
        <v>1</v>
      </c>
      <c r="I414" s="7"/>
      <c r="J414" s="7"/>
      <c r="K414" s="7">
        <v>1</v>
      </c>
      <c r="L414" s="9">
        <v>1</v>
      </c>
      <c r="M414" s="7">
        <v>2</v>
      </c>
      <c r="N414" s="7">
        <v>0</v>
      </c>
      <c r="O414" s="7">
        <v>2</v>
      </c>
      <c r="P414" s="7">
        <v>0</v>
      </c>
      <c r="Q414" s="7">
        <v>4</v>
      </c>
      <c r="R414" s="9">
        <v>1</v>
      </c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>
        <f t="shared" si="58"/>
        <v>0</v>
      </c>
      <c r="BD414" s="7"/>
      <c r="BE414" s="9"/>
      <c r="BF414" s="7"/>
      <c r="BG414" s="7"/>
      <c r="BH414" s="7"/>
      <c r="BI414" s="7"/>
      <c r="BJ414" s="9"/>
      <c r="BK414" s="9">
        <f t="shared" si="56"/>
        <v>0</v>
      </c>
      <c r="BL414" s="7">
        <f t="shared" si="59"/>
        <v>2</v>
      </c>
      <c r="BM414" s="7">
        <f t="shared" si="64"/>
        <v>1</v>
      </c>
      <c r="BN414" s="7"/>
      <c r="BO414" s="7"/>
      <c r="BP414" s="7"/>
      <c r="BQ414" s="7"/>
      <c r="BR414" s="9"/>
      <c r="BS414" s="9"/>
      <c r="BT414" s="9"/>
      <c r="BU414" s="9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>
        <f t="shared" si="60"/>
        <v>0</v>
      </c>
      <c r="CW414" s="7">
        <f t="shared" si="62"/>
        <v>0</v>
      </c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>
        <v>1</v>
      </c>
      <c r="DI414" s="7">
        <v>1</v>
      </c>
      <c r="DJ414" s="7"/>
      <c r="DK414" s="7"/>
      <c r="DL414" s="7"/>
      <c r="DM414" s="7"/>
      <c r="DN414" s="7"/>
      <c r="DO414" s="7"/>
      <c r="DP414" s="7">
        <f t="shared" si="61"/>
        <v>2</v>
      </c>
      <c r="DQ414" s="7">
        <f t="shared" si="63"/>
        <v>1</v>
      </c>
    </row>
    <row r="415" spans="1:121">
      <c r="A415" s="7" t="s">
        <v>2010</v>
      </c>
      <c r="B415" s="7">
        <v>2018</v>
      </c>
      <c r="C415" s="7" t="s">
        <v>137</v>
      </c>
      <c r="D415" s="7" t="s">
        <v>137</v>
      </c>
      <c r="E415" s="7" t="s">
        <v>141</v>
      </c>
      <c r="F415" s="7" t="s">
        <v>142</v>
      </c>
      <c r="G415" s="7">
        <f t="shared" si="57"/>
        <v>2</v>
      </c>
      <c r="H415" s="9">
        <v>1</v>
      </c>
      <c r="I415" s="7"/>
      <c r="J415" s="7">
        <v>1</v>
      </c>
      <c r="K415" s="7"/>
      <c r="L415" s="9">
        <v>1</v>
      </c>
      <c r="M415" s="7">
        <v>1</v>
      </c>
      <c r="N415" s="7">
        <v>0</v>
      </c>
      <c r="O415" s="7">
        <v>0</v>
      </c>
      <c r="P415" s="7">
        <v>0</v>
      </c>
      <c r="Q415" s="7">
        <v>1</v>
      </c>
      <c r="R415" s="9">
        <v>1</v>
      </c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>
        <f t="shared" si="58"/>
        <v>0</v>
      </c>
      <c r="BD415" s="7"/>
      <c r="BE415" s="9"/>
      <c r="BF415" s="7"/>
      <c r="BG415" s="7"/>
      <c r="BH415" s="7"/>
      <c r="BI415" s="7"/>
      <c r="BJ415" s="9"/>
      <c r="BK415" s="9">
        <f t="shared" si="56"/>
        <v>0</v>
      </c>
      <c r="BL415" s="7">
        <f t="shared" si="59"/>
        <v>2</v>
      </c>
      <c r="BM415" s="7">
        <f t="shared" si="64"/>
        <v>1</v>
      </c>
      <c r="BN415" s="7"/>
      <c r="BO415" s="7"/>
      <c r="BP415" s="7"/>
      <c r="BQ415" s="7"/>
      <c r="BR415" s="9"/>
      <c r="BS415" s="9"/>
      <c r="BT415" s="9"/>
      <c r="BU415" s="9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>
        <f t="shared" si="60"/>
        <v>0</v>
      </c>
      <c r="CW415" s="7">
        <f t="shared" si="62"/>
        <v>0</v>
      </c>
      <c r="CX415" s="7"/>
      <c r="CY415" s="7"/>
      <c r="CZ415" s="7"/>
      <c r="DA415" s="7"/>
      <c r="DB415" s="7"/>
      <c r="DC415" s="7"/>
      <c r="DD415" s="7"/>
      <c r="DE415" s="7"/>
      <c r="DF415" s="7">
        <v>1</v>
      </c>
      <c r="DG415" s="7"/>
      <c r="DH415" s="7"/>
      <c r="DI415" s="7"/>
      <c r="DJ415" s="7"/>
      <c r="DK415" s="7"/>
      <c r="DL415" s="7"/>
      <c r="DM415" s="7"/>
      <c r="DN415" s="7"/>
      <c r="DO415" s="7"/>
      <c r="DP415" s="7">
        <f t="shared" si="61"/>
        <v>1</v>
      </c>
      <c r="DQ415" s="7">
        <f t="shared" si="63"/>
        <v>1</v>
      </c>
    </row>
    <row r="416" spans="1:121">
      <c r="A416" s="7" t="s">
        <v>581</v>
      </c>
      <c r="B416" s="7">
        <v>2014</v>
      </c>
      <c r="C416" s="7" t="s">
        <v>18</v>
      </c>
      <c r="D416" s="7" t="s">
        <v>18</v>
      </c>
      <c r="E416" s="7" t="s">
        <v>49</v>
      </c>
      <c r="F416" s="7" t="s">
        <v>445</v>
      </c>
      <c r="G416" s="7">
        <f t="shared" si="57"/>
        <v>2</v>
      </c>
      <c r="H416" s="9">
        <v>1</v>
      </c>
      <c r="I416" s="7"/>
      <c r="J416" s="7">
        <v>1</v>
      </c>
      <c r="K416" s="7"/>
      <c r="L416" s="9">
        <v>1</v>
      </c>
      <c r="M416" s="7"/>
      <c r="N416" s="7"/>
      <c r="O416" s="7"/>
      <c r="P416" s="7"/>
      <c r="Q416" s="7">
        <v>0</v>
      </c>
      <c r="R416" s="9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1</v>
      </c>
      <c r="BC416" s="7">
        <f t="shared" si="58"/>
        <v>1</v>
      </c>
      <c r="BD416" s="7" t="s">
        <v>446</v>
      </c>
      <c r="BE416" s="9">
        <v>1</v>
      </c>
      <c r="BF416" s="7"/>
      <c r="BG416" s="7"/>
      <c r="BH416" s="7"/>
      <c r="BI416" s="7">
        <f>SUM(S416:AK416)</f>
        <v>0</v>
      </c>
      <c r="BJ416" s="9"/>
      <c r="BK416" s="9">
        <f t="shared" si="56"/>
        <v>1</v>
      </c>
      <c r="BL416" s="7">
        <f t="shared" si="59"/>
        <v>2</v>
      </c>
      <c r="BM416" s="7">
        <f t="shared" si="64"/>
        <v>1</v>
      </c>
      <c r="BN416" s="7"/>
      <c r="BO416" s="7"/>
      <c r="BP416" s="7"/>
      <c r="BQ416" s="7"/>
      <c r="BR416" s="9"/>
      <c r="BS416" s="9"/>
      <c r="BT416" s="9"/>
      <c r="BU416" s="9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>
        <v>1</v>
      </c>
      <c r="CT416" s="7"/>
      <c r="CU416" s="7"/>
      <c r="CV416" s="7">
        <f t="shared" si="60"/>
        <v>1</v>
      </c>
      <c r="CW416" s="7">
        <f t="shared" si="62"/>
        <v>1</v>
      </c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>
        <f t="shared" si="61"/>
        <v>0</v>
      </c>
      <c r="DQ416" s="7">
        <f t="shared" si="63"/>
        <v>0</v>
      </c>
    </row>
    <row r="417" spans="1:121">
      <c r="A417" s="7" t="s">
        <v>558</v>
      </c>
      <c r="B417" s="7">
        <v>2018</v>
      </c>
      <c r="C417" s="7" t="s">
        <v>0</v>
      </c>
      <c r="D417" s="7" t="s">
        <v>0</v>
      </c>
      <c r="E417" s="7" t="s">
        <v>3</v>
      </c>
      <c r="F417" s="7" t="s">
        <v>4</v>
      </c>
      <c r="G417" s="7">
        <f t="shared" si="57"/>
        <v>2</v>
      </c>
      <c r="H417" s="9">
        <v>1</v>
      </c>
      <c r="I417" s="7"/>
      <c r="J417" s="7">
        <v>1</v>
      </c>
      <c r="K417" s="7"/>
      <c r="L417" s="9">
        <v>1</v>
      </c>
      <c r="M417" s="7">
        <v>1</v>
      </c>
      <c r="N417" s="7">
        <v>0</v>
      </c>
      <c r="O417" s="7">
        <v>0</v>
      </c>
      <c r="P417" s="7">
        <v>0</v>
      </c>
      <c r="Q417" s="7">
        <v>1</v>
      </c>
      <c r="R417" s="9">
        <v>1</v>
      </c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>
        <f t="shared" si="58"/>
        <v>0</v>
      </c>
      <c r="BD417" s="7"/>
      <c r="BE417" s="9"/>
      <c r="BF417" s="7"/>
      <c r="BG417" s="7"/>
      <c r="BH417" s="7"/>
      <c r="BI417" s="7"/>
      <c r="BJ417" s="9"/>
      <c r="BK417" s="9">
        <f t="shared" si="56"/>
        <v>0</v>
      </c>
      <c r="BL417" s="7">
        <f t="shared" si="59"/>
        <v>2</v>
      </c>
      <c r="BM417" s="7">
        <f t="shared" si="64"/>
        <v>1</v>
      </c>
      <c r="BN417" s="7"/>
      <c r="BO417" s="7"/>
      <c r="BP417" s="7"/>
      <c r="BQ417" s="7"/>
      <c r="BR417" s="9"/>
      <c r="BS417" s="9"/>
      <c r="BT417" s="9"/>
      <c r="BU417" s="9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>
        <f t="shared" si="60"/>
        <v>0</v>
      </c>
      <c r="CW417" s="7">
        <f t="shared" si="62"/>
        <v>0</v>
      </c>
      <c r="CX417" s="7"/>
      <c r="CY417" s="7"/>
      <c r="CZ417" s="7"/>
      <c r="DA417" s="7"/>
      <c r="DB417" s="7"/>
      <c r="DC417" s="7"/>
      <c r="DD417" s="7"/>
      <c r="DE417" s="7">
        <v>1</v>
      </c>
      <c r="DF417" s="7"/>
      <c r="DG417" s="7"/>
      <c r="DH417" s="7"/>
      <c r="DI417" s="7">
        <v>1</v>
      </c>
      <c r="DJ417" s="7"/>
      <c r="DK417" s="7"/>
      <c r="DL417" s="7"/>
      <c r="DM417" s="7"/>
      <c r="DN417" s="7"/>
      <c r="DO417" s="7"/>
      <c r="DP417" s="7">
        <f t="shared" si="61"/>
        <v>2</v>
      </c>
      <c r="DQ417" s="7">
        <f t="shared" si="63"/>
        <v>1</v>
      </c>
    </row>
    <row r="418" spans="1:121">
      <c r="A418" s="7" t="s">
        <v>2011</v>
      </c>
      <c r="B418" s="7">
        <v>2019</v>
      </c>
      <c r="C418" s="7" t="s">
        <v>60</v>
      </c>
      <c r="D418" s="7" t="s">
        <v>67</v>
      </c>
      <c r="E418" s="7" t="s">
        <v>103</v>
      </c>
      <c r="F418" s="7" t="s">
        <v>104</v>
      </c>
      <c r="G418" s="7">
        <f t="shared" si="57"/>
        <v>1</v>
      </c>
      <c r="H418" s="9"/>
      <c r="I418" s="7"/>
      <c r="J418" s="7"/>
      <c r="K418" s="7"/>
      <c r="L418" s="9"/>
      <c r="M418" s="7"/>
      <c r="N418" s="7"/>
      <c r="O418" s="7"/>
      <c r="P418" s="7"/>
      <c r="Q418" s="7">
        <v>0</v>
      </c>
      <c r="R418" s="9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>
        <f t="shared" si="58"/>
        <v>0</v>
      </c>
      <c r="BD418" s="7"/>
      <c r="BE418" s="9"/>
      <c r="BF418" s="7"/>
      <c r="BG418" s="7"/>
      <c r="BH418" s="7"/>
      <c r="BI418" s="7"/>
      <c r="BJ418" s="9"/>
      <c r="BK418" s="9">
        <f t="shared" si="56"/>
        <v>0</v>
      </c>
      <c r="BL418" s="7">
        <f t="shared" si="59"/>
        <v>0</v>
      </c>
      <c r="BM418" s="7">
        <f t="shared" si="64"/>
        <v>0</v>
      </c>
      <c r="BN418" s="7"/>
      <c r="BO418" s="7"/>
      <c r="BP418" s="7"/>
      <c r="BQ418" s="7"/>
      <c r="BR418" s="9"/>
      <c r="BS418" s="9"/>
      <c r="BT418" s="9"/>
      <c r="BU418" s="9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>
        <f t="shared" si="60"/>
        <v>0</v>
      </c>
      <c r="CW418" s="7">
        <f t="shared" si="62"/>
        <v>0</v>
      </c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>
        <v>1</v>
      </c>
      <c r="DJ418" s="7"/>
      <c r="DK418" s="7"/>
      <c r="DL418" s="7"/>
      <c r="DM418" s="7"/>
      <c r="DN418" s="7"/>
      <c r="DO418" s="7"/>
      <c r="DP418" s="7">
        <f t="shared" si="61"/>
        <v>1</v>
      </c>
      <c r="DQ418" s="7">
        <f t="shared" si="63"/>
        <v>1</v>
      </c>
    </row>
    <row r="419" spans="1:121">
      <c r="A419" s="7" t="s">
        <v>2012</v>
      </c>
      <c r="B419" s="7">
        <v>2019</v>
      </c>
      <c r="C419" s="7" t="s">
        <v>137</v>
      </c>
      <c r="D419" s="7" t="s">
        <v>137</v>
      </c>
      <c r="E419" s="7" t="s">
        <v>137</v>
      </c>
      <c r="F419" s="7" t="s">
        <v>140</v>
      </c>
      <c r="G419" s="7">
        <f t="shared" si="57"/>
        <v>1</v>
      </c>
      <c r="H419" s="9"/>
      <c r="I419" s="7"/>
      <c r="J419" s="7"/>
      <c r="K419" s="7"/>
      <c r="L419" s="9"/>
      <c r="M419" s="7">
        <v>1</v>
      </c>
      <c r="N419" s="7"/>
      <c r="O419" s="7"/>
      <c r="P419" s="7"/>
      <c r="Q419" s="7">
        <v>0</v>
      </c>
      <c r="R419" s="9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>
        <f t="shared" si="58"/>
        <v>0</v>
      </c>
      <c r="BD419" s="7"/>
      <c r="BE419" s="9"/>
      <c r="BF419" s="7"/>
      <c r="BG419" s="7"/>
      <c r="BH419" s="7"/>
      <c r="BI419" s="7"/>
      <c r="BJ419" s="9"/>
      <c r="BK419" s="9">
        <f t="shared" si="56"/>
        <v>0</v>
      </c>
      <c r="BL419" s="7">
        <f t="shared" si="59"/>
        <v>0</v>
      </c>
      <c r="BM419" s="7">
        <f t="shared" si="64"/>
        <v>0</v>
      </c>
      <c r="BN419" s="7"/>
      <c r="BO419" s="7"/>
      <c r="BP419" s="7"/>
      <c r="BQ419" s="7"/>
      <c r="BR419" s="9"/>
      <c r="BS419" s="9"/>
      <c r="BT419" s="9"/>
      <c r="BU419" s="9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>
        <f t="shared" si="60"/>
        <v>0</v>
      </c>
      <c r="CW419" s="7">
        <f t="shared" si="62"/>
        <v>0</v>
      </c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>
        <v>1</v>
      </c>
      <c r="DJ419" s="7"/>
      <c r="DK419" s="7"/>
      <c r="DL419" s="7"/>
      <c r="DM419" s="7"/>
      <c r="DN419" s="7"/>
      <c r="DO419" s="7"/>
      <c r="DP419" s="7">
        <f t="shared" si="61"/>
        <v>1</v>
      </c>
      <c r="DQ419" s="7">
        <f t="shared" si="63"/>
        <v>1</v>
      </c>
    </row>
    <row r="420" spans="1:121">
      <c r="A420" s="7" t="s">
        <v>1008</v>
      </c>
      <c r="B420" s="7">
        <v>2013</v>
      </c>
      <c r="C420" s="7" t="s">
        <v>232</v>
      </c>
      <c r="D420" s="7" t="s">
        <v>233</v>
      </c>
      <c r="E420" s="7" t="s">
        <v>249</v>
      </c>
      <c r="F420" s="7" t="s">
        <v>1007</v>
      </c>
      <c r="G420" s="7">
        <f t="shared" si="57"/>
        <v>2</v>
      </c>
      <c r="H420" s="9">
        <v>1</v>
      </c>
      <c r="I420" s="7">
        <v>1</v>
      </c>
      <c r="J420" s="7"/>
      <c r="K420" s="7">
        <v>1</v>
      </c>
      <c r="L420" s="9">
        <v>1</v>
      </c>
      <c r="M420" s="7">
        <v>2</v>
      </c>
      <c r="N420" s="7">
        <v>0</v>
      </c>
      <c r="O420" s="7">
        <v>0</v>
      </c>
      <c r="P420" s="7">
        <v>0</v>
      </c>
      <c r="Q420" s="7">
        <v>4</v>
      </c>
      <c r="R420" s="9">
        <v>1</v>
      </c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>
        <f t="shared" si="58"/>
        <v>0</v>
      </c>
      <c r="BD420" s="7"/>
      <c r="BE420" s="9"/>
      <c r="BF420" s="7"/>
      <c r="BG420" s="7"/>
      <c r="BH420" s="7"/>
      <c r="BI420" s="7"/>
      <c r="BJ420" s="9"/>
      <c r="BK420" s="9">
        <f t="shared" si="56"/>
        <v>0</v>
      </c>
      <c r="BL420" s="7">
        <f t="shared" si="59"/>
        <v>2</v>
      </c>
      <c r="BM420" s="7">
        <f t="shared" si="64"/>
        <v>1</v>
      </c>
      <c r="BN420" s="7"/>
      <c r="BO420" s="7"/>
      <c r="BP420" s="7"/>
      <c r="BQ420" s="7"/>
      <c r="BR420" s="9"/>
      <c r="BS420" s="9"/>
      <c r="BT420" s="9"/>
      <c r="BU420" s="9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>
        <f t="shared" si="60"/>
        <v>0</v>
      </c>
      <c r="CW420" s="7">
        <f t="shared" si="62"/>
        <v>0</v>
      </c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>
        <v>1</v>
      </c>
      <c r="DJ420" s="7"/>
      <c r="DK420" s="7">
        <v>1</v>
      </c>
      <c r="DL420" s="7"/>
      <c r="DM420" s="7"/>
      <c r="DN420" s="7"/>
      <c r="DO420" s="7"/>
      <c r="DP420" s="7">
        <f t="shared" si="61"/>
        <v>2</v>
      </c>
      <c r="DQ420" s="7">
        <f t="shared" si="63"/>
        <v>1</v>
      </c>
    </row>
    <row r="421" spans="1:121">
      <c r="A421" s="7" t="s">
        <v>935</v>
      </c>
      <c r="B421" s="7">
        <v>2012</v>
      </c>
      <c r="C421" s="7" t="s">
        <v>178</v>
      </c>
      <c r="D421" s="7" t="s">
        <v>194</v>
      </c>
      <c r="E421" s="7" t="s">
        <v>211</v>
      </c>
      <c r="F421" s="7"/>
      <c r="G421" s="7">
        <f t="shared" si="57"/>
        <v>1</v>
      </c>
      <c r="H421" s="9"/>
      <c r="I421" s="7"/>
      <c r="J421" s="7"/>
      <c r="K421" s="7"/>
      <c r="L421" s="9"/>
      <c r="M421" s="7"/>
      <c r="N421" s="7"/>
      <c r="O421" s="7"/>
      <c r="P421" s="7"/>
      <c r="Q421" s="7">
        <v>0</v>
      </c>
      <c r="R421" s="9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>
        <f t="shared" si="58"/>
        <v>0</v>
      </c>
      <c r="BD421" s="7"/>
      <c r="BE421" s="9"/>
      <c r="BF421" s="7"/>
      <c r="BG421" s="7"/>
      <c r="BH421" s="7"/>
      <c r="BI421" s="7"/>
      <c r="BJ421" s="9"/>
      <c r="BK421" s="9">
        <f t="shared" si="56"/>
        <v>0</v>
      </c>
      <c r="BL421" s="7">
        <f t="shared" si="59"/>
        <v>0</v>
      </c>
      <c r="BM421" s="7">
        <f t="shared" si="64"/>
        <v>0</v>
      </c>
      <c r="BN421" s="7"/>
      <c r="BO421" s="7"/>
      <c r="BP421" s="7"/>
      <c r="BQ421" s="7"/>
      <c r="BR421" s="9"/>
      <c r="BS421" s="9"/>
      <c r="BT421" s="9"/>
      <c r="BU421" s="9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>
        <f t="shared" si="60"/>
        <v>0</v>
      </c>
      <c r="CW421" s="7">
        <f t="shared" si="62"/>
        <v>0</v>
      </c>
      <c r="CX421" s="7"/>
      <c r="CY421" s="7"/>
      <c r="CZ421" s="7"/>
      <c r="DA421" s="7">
        <v>1</v>
      </c>
      <c r="DB421" s="7"/>
      <c r="DC421" s="7"/>
      <c r="DD421" s="7"/>
      <c r="DE421" s="7"/>
      <c r="DF421" s="7"/>
      <c r="DG421" s="7"/>
      <c r="DH421" s="7"/>
      <c r="DI421" s="7">
        <v>1</v>
      </c>
      <c r="DJ421" s="7"/>
      <c r="DK421" s="7"/>
      <c r="DL421" s="7"/>
      <c r="DM421" s="7"/>
      <c r="DN421" s="7"/>
      <c r="DO421" s="7"/>
      <c r="DP421" s="7">
        <f t="shared" si="61"/>
        <v>2</v>
      </c>
      <c r="DQ421" s="7">
        <f t="shared" si="63"/>
        <v>1</v>
      </c>
    </row>
    <row r="422" spans="1:121">
      <c r="A422" s="7" t="s">
        <v>2013</v>
      </c>
      <c r="B422" s="7">
        <v>2021</v>
      </c>
      <c r="C422" s="7" t="s">
        <v>275</v>
      </c>
      <c r="D422" s="7" t="s">
        <v>78</v>
      </c>
      <c r="E422" s="7" t="s">
        <v>287</v>
      </c>
      <c r="F422" s="7" t="s">
        <v>426</v>
      </c>
      <c r="G422" s="7">
        <f t="shared" si="57"/>
        <v>1</v>
      </c>
      <c r="H422" s="9">
        <v>1</v>
      </c>
      <c r="I422" s="7"/>
      <c r="J422" s="7"/>
      <c r="K422" s="7"/>
      <c r="L422" s="9"/>
      <c r="M422" s="7"/>
      <c r="N422" s="7"/>
      <c r="O422" s="7"/>
      <c r="P422" s="7"/>
      <c r="Q422" s="7">
        <v>0</v>
      </c>
      <c r="R422" s="9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>
        <f t="shared" si="58"/>
        <v>0</v>
      </c>
      <c r="BD422" s="7"/>
      <c r="BE422" s="9"/>
      <c r="BF422" s="7"/>
      <c r="BG422" s="7"/>
      <c r="BH422" s="7"/>
      <c r="BI422" s="7"/>
      <c r="BJ422" s="9"/>
      <c r="BK422" s="9">
        <f t="shared" si="56"/>
        <v>0</v>
      </c>
      <c r="BL422" s="7">
        <f t="shared" si="59"/>
        <v>1</v>
      </c>
      <c r="BM422" s="7">
        <f t="shared" si="64"/>
        <v>1</v>
      </c>
      <c r="BN422" s="7"/>
      <c r="BO422" s="7"/>
      <c r="BP422" s="7"/>
      <c r="BQ422" s="7"/>
      <c r="BR422" s="9"/>
      <c r="BS422" s="9"/>
      <c r="BT422" s="9"/>
      <c r="BU422" s="9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>
        <f t="shared" si="60"/>
        <v>0</v>
      </c>
      <c r="CW422" s="7">
        <f t="shared" si="62"/>
        <v>0</v>
      </c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>
        <f t="shared" si="61"/>
        <v>0</v>
      </c>
      <c r="DQ422" s="7">
        <f t="shared" si="63"/>
        <v>0</v>
      </c>
    </row>
    <row r="423" spans="1:121">
      <c r="A423" s="7" t="s">
        <v>737</v>
      </c>
      <c r="B423" s="7">
        <v>2020</v>
      </c>
      <c r="C423" s="7" t="s">
        <v>60</v>
      </c>
      <c r="D423" s="7" t="s">
        <v>67</v>
      </c>
      <c r="E423" s="7" t="s">
        <v>72</v>
      </c>
      <c r="F423" s="7" t="s">
        <v>73</v>
      </c>
      <c r="G423" s="7">
        <f t="shared" si="57"/>
        <v>1</v>
      </c>
      <c r="H423" s="9"/>
      <c r="I423" s="7"/>
      <c r="J423" s="7"/>
      <c r="K423" s="7"/>
      <c r="L423" s="9"/>
      <c r="M423" s="7"/>
      <c r="N423" s="7"/>
      <c r="O423" s="7"/>
      <c r="P423" s="7"/>
      <c r="Q423" s="7">
        <v>0</v>
      </c>
      <c r="R423" s="9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>
        <f t="shared" si="58"/>
        <v>0</v>
      </c>
      <c r="BD423" s="7"/>
      <c r="BE423" s="9"/>
      <c r="BF423" s="7"/>
      <c r="BG423" s="7"/>
      <c r="BH423" s="7"/>
      <c r="BI423" s="7"/>
      <c r="BJ423" s="9"/>
      <c r="BK423" s="9">
        <f t="shared" si="56"/>
        <v>0</v>
      </c>
      <c r="BL423" s="7">
        <f t="shared" si="59"/>
        <v>0</v>
      </c>
      <c r="BM423" s="7">
        <f t="shared" si="64"/>
        <v>0</v>
      </c>
      <c r="BN423" s="7"/>
      <c r="BO423" s="7"/>
      <c r="BP423" s="7"/>
      <c r="BQ423" s="7"/>
      <c r="BR423" s="9"/>
      <c r="BS423" s="9"/>
      <c r="BT423" s="9"/>
      <c r="BU423" s="9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>
        <f t="shared" si="60"/>
        <v>0</v>
      </c>
      <c r="CW423" s="7">
        <f t="shared" si="62"/>
        <v>0</v>
      </c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>
        <v>1</v>
      </c>
      <c r="DJ423" s="7"/>
      <c r="DK423" s="7"/>
      <c r="DL423" s="7"/>
      <c r="DM423" s="7"/>
      <c r="DN423" s="7"/>
      <c r="DO423" s="7"/>
      <c r="DP423" s="7">
        <f t="shared" si="61"/>
        <v>1</v>
      </c>
      <c r="DQ423" s="7">
        <f t="shared" si="63"/>
        <v>1</v>
      </c>
    </row>
    <row r="424" spans="1:121">
      <c r="A424" s="7" t="s">
        <v>1126</v>
      </c>
      <c r="B424" s="7">
        <v>2020</v>
      </c>
      <c r="C424" s="7" t="s">
        <v>307</v>
      </c>
      <c r="D424" s="7" t="s">
        <v>312</v>
      </c>
      <c r="E424" s="7" t="s">
        <v>328</v>
      </c>
      <c r="F424" s="7" t="s">
        <v>1125</v>
      </c>
      <c r="G424" s="7">
        <f t="shared" si="57"/>
        <v>2</v>
      </c>
      <c r="H424" s="9">
        <v>1</v>
      </c>
      <c r="I424" s="7"/>
      <c r="J424" s="7"/>
      <c r="K424" s="7"/>
      <c r="L424" s="9"/>
      <c r="M424" s="7"/>
      <c r="N424" s="7"/>
      <c r="O424" s="7"/>
      <c r="P424" s="7"/>
      <c r="Q424" s="7">
        <v>0</v>
      </c>
      <c r="R424" s="9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>
        <f t="shared" si="58"/>
        <v>0</v>
      </c>
      <c r="BD424" s="7"/>
      <c r="BE424" s="9"/>
      <c r="BF424" s="7"/>
      <c r="BG424" s="7"/>
      <c r="BH424" s="7"/>
      <c r="BI424" s="7"/>
      <c r="BJ424" s="9"/>
      <c r="BK424" s="9">
        <f t="shared" si="56"/>
        <v>0</v>
      </c>
      <c r="BL424" s="7">
        <f t="shared" si="59"/>
        <v>1</v>
      </c>
      <c r="BM424" s="7">
        <f t="shared" si="64"/>
        <v>1</v>
      </c>
      <c r="BN424" s="7"/>
      <c r="BO424" s="7"/>
      <c r="BP424" s="7"/>
      <c r="BQ424" s="7"/>
      <c r="BR424" s="9"/>
      <c r="BS424" s="9"/>
      <c r="BT424" s="9"/>
      <c r="BU424" s="9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>
        <f t="shared" si="60"/>
        <v>0</v>
      </c>
      <c r="CW424" s="7">
        <f t="shared" si="62"/>
        <v>0</v>
      </c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>
        <v>1</v>
      </c>
      <c r="DJ424" s="7"/>
      <c r="DK424" s="7"/>
      <c r="DL424" s="7"/>
      <c r="DM424" s="7"/>
      <c r="DN424" s="7"/>
      <c r="DO424" s="7"/>
      <c r="DP424" s="7">
        <f t="shared" si="61"/>
        <v>1</v>
      </c>
      <c r="DQ424" s="7">
        <f t="shared" si="63"/>
        <v>1</v>
      </c>
    </row>
    <row r="425" spans="1:121">
      <c r="A425" s="7" t="s">
        <v>1070</v>
      </c>
      <c r="B425" s="7">
        <v>2019</v>
      </c>
      <c r="C425" s="7" t="s">
        <v>275</v>
      </c>
      <c r="D425" s="7" t="s">
        <v>279</v>
      </c>
      <c r="E425" s="7" t="s">
        <v>299</v>
      </c>
      <c r="F425" s="7" t="s">
        <v>300</v>
      </c>
      <c r="G425" s="7">
        <f t="shared" si="57"/>
        <v>2</v>
      </c>
      <c r="H425" s="9">
        <v>1</v>
      </c>
      <c r="I425" s="7">
        <v>1</v>
      </c>
      <c r="J425" s="7"/>
      <c r="K425" s="7"/>
      <c r="L425" s="9"/>
      <c r="M425" s="7">
        <v>1</v>
      </c>
      <c r="N425" s="7">
        <v>0</v>
      </c>
      <c r="O425" s="7">
        <v>0</v>
      </c>
      <c r="P425" s="7">
        <v>0</v>
      </c>
      <c r="Q425" s="7">
        <v>1</v>
      </c>
      <c r="R425" s="9">
        <v>1</v>
      </c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>
        <f t="shared" si="58"/>
        <v>0</v>
      </c>
      <c r="BD425" s="7"/>
      <c r="BE425" s="9"/>
      <c r="BF425" s="7"/>
      <c r="BG425" s="7"/>
      <c r="BH425" s="7"/>
      <c r="BI425" s="7"/>
      <c r="BJ425" s="9"/>
      <c r="BK425" s="9">
        <f t="shared" si="56"/>
        <v>0</v>
      </c>
      <c r="BL425" s="7">
        <f t="shared" si="59"/>
        <v>2</v>
      </c>
      <c r="BM425" s="7">
        <f t="shared" si="64"/>
        <v>1</v>
      </c>
      <c r="BN425" s="7"/>
      <c r="BO425" s="7"/>
      <c r="BP425" s="7"/>
      <c r="BQ425" s="7"/>
      <c r="BR425" s="9"/>
      <c r="BS425" s="9"/>
      <c r="BT425" s="9"/>
      <c r="BU425" s="9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>
        <f t="shared" si="60"/>
        <v>0</v>
      </c>
      <c r="CW425" s="7">
        <f t="shared" si="62"/>
        <v>0</v>
      </c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>
        <v>1</v>
      </c>
      <c r="DJ425" s="7"/>
      <c r="DK425" s="7"/>
      <c r="DL425" s="7"/>
      <c r="DM425" s="7"/>
      <c r="DN425" s="7"/>
      <c r="DO425" s="7"/>
      <c r="DP425" s="7">
        <f t="shared" si="61"/>
        <v>1</v>
      </c>
      <c r="DQ425" s="7">
        <f t="shared" si="63"/>
        <v>1</v>
      </c>
    </row>
    <row r="426" spans="1:121">
      <c r="A426" s="7" t="s">
        <v>1028</v>
      </c>
      <c r="B426" s="7">
        <v>2018</v>
      </c>
      <c r="C426" s="7" t="s">
        <v>232</v>
      </c>
      <c r="D426" s="7" t="s">
        <v>233</v>
      </c>
      <c r="E426" s="7" t="s">
        <v>239</v>
      </c>
      <c r="F426" s="7"/>
      <c r="G426" s="7">
        <f t="shared" si="57"/>
        <v>1</v>
      </c>
      <c r="H426" s="9"/>
      <c r="I426" s="7"/>
      <c r="J426" s="7"/>
      <c r="K426" s="7"/>
      <c r="L426" s="9"/>
      <c r="M426" s="7"/>
      <c r="N426" s="7"/>
      <c r="O426" s="7"/>
      <c r="P426" s="7"/>
      <c r="Q426" s="7">
        <v>0</v>
      </c>
      <c r="R426" s="9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>
        <f t="shared" si="58"/>
        <v>0</v>
      </c>
      <c r="BD426" s="7"/>
      <c r="BE426" s="9"/>
      <c r="BF426" s="7"/>
      <c r="BG426" s="7"/>
      <c r="BH426" s="7"/>
      <c r="BI426" s="7"/>
      <c r="BJ426" s="9"/>
      <c r="BK426" s="9">
        <f t="shared" si="56"/>
        <v>0</v>
      </c>
      <c r="BL426" s="7">
        <f t="shared" si="59"/>
        <v>0</v>
      </c>
      <c r="BM426" s="7">
        <f t="shared" si="64"/>
        <v>0</v>
      </c>
      <c r="BN426" s="7"/>
      <c r="BO426" s="7"/>
      <c r="BP426" s="7"/>
      <c r="BQ426" s="7"/>
      <c r="BR426" s="9"/>
      <c r="BS426" s="9"/>
      <c r="BT426" s="9"/>
      <c r="BU426" s="9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>
        <f t="shared" si="60"/>
        <v>0</v>
      </c>
      <c r="CW426" s="7">
        <f t="shared" si="62"/>
        <v>0</v>
      </c>
      <c r="CX426" s="7"/>
      <c r="CY426" s="7"/>
      <c r="CZ426" s="7"/>
      <c r="DA426" s="7"/>
      <c r="DB426" s="7">
        <v>1</v>
      </c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>
        <f t="shared" si="61"/>
        <v>1</v>
      </c>
      <c r="DQ426" s="7">
        <f t="shared" si="63"/>
        <v>1</v>
      </c>
    </row>
    <row r="427" spans="1:121">
      <c r="A427" s="7" t="s">
        <v>2014</v>
      </c>
      <c r="B427" s="7">
        <v>2018</v>
      </c>
      <c r="C427" s="7" t="s">
        <v>18</v>
      </c>
      <c r="D427" s="7" t="s">
        <v>18</v>
      </c>
      <c r="E427" s="7" t="s">
        <v>32</v>
      </c>
      <c r="F427" s="7" t="s">
        <v>2015</v>
      </c>
      <c r="G427" s="7">
        <f t="shared" si="57"/>
        <v>1</v>
      </c>
      <c r="H427" s="9"/>
      <c r="I427" s="7"/>
      <c r="J427" s="7"/>
      <c r="K427" s="7"/>
      <c r="L427" s="9"/>
      <c r="M427" s="7"/>
      <c r="N427" s="7"/>
      <c r="O427" s="7"/>
      <c r="P427" s="7"/>
      <c r="Q427" s="7">
        <v>0</v>
      </c>
      <c r="R427" s="9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>
        <f t="shared" si="58"/>
        <v>0</v>
      </c>
      <c r="BD427" s="7"/>
      <c r="BE427" s="9"/>
      <c r="BF427" s="7"/>
      <c r="BG427" s="7"/>
      <c r="BH427" s="7"/>
      <c r="BI427" s="7"/>
      <c r="BJ427" s="9"/>
      <c r="BK427" s="9">
        <f t="shared" ref="BK427:BK490" si="65">BE427+BJ427</f>
        <v>0</v>
      </c>
      <c r="BL427" s="7">
        <f t="shared" si="59"/>
        <v>0</v>
      </c>
      <c r="BM427" s="7">
        <f t="shared" si="64"/>
        <v>0</v>
      </c>
      <c r="BN427" s="7"/>
      <c r="BO427" s="7"/>
      <c r="BP427" s="7"/>
      <c r="BQ427" s="7"/>
      <c r="BR427" s="9"/>
      <c r="BS427" s="9"/>
      <c r="BT427" s="9"/>
      <c r="BU427" s="9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>
        <f t="shared" si="60"/>
        <v>0</v>
      </c>
      <c r="CW427" s="7">
        <f t="shared" si="62"/>
        <v>0</v>
      </c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>
        <v>1</v>
      </c>
      <c r="DJ427" s="7"/>
      <c r="DK427" s="7"/>
      <c r="DL427" s="7"/>
      <c r="DM427" s="7"/>
      <c r="DN427" s="7"/>
      <c r="DO427" s="7"/>
      <c r="DP427" s="7">
        <f t="shared" si="61"/>
        <v>1</v>
      </c>
      <c r="DQ427" s="7">
        <f t="shared" si="63"/>
        <v>1</v>
      </c>
    </row>
    <row r="428" spans="1:121">
      <c r="A428" s="7" t="s">
        <v>1215</v>
      </c>
      <c r="B428" s="7">
        <v>2021</v>
      </c>
      <c r="C428" s="7" t="s">
        <v>353</v>
      </c>
      <c r="D428" s="7" t="s">
        <v>356</v>
      </c>
      <c r="E428" s="7" t="s">
        <v>369</v>
      </c>
      <c r="F428" s="7"/>
      <c r="G428" s="7">
        <f t="shared" si="57"/>
        <v>2</v>
      </c>
      <c r="H428" s="9">
        <v>1</v>
      </c>
      <c r="I428" s="7"/>
      <c r="J428" s="7"/>
      <c r="K428" s="7"/>
      <c r="L428" s="9"/>
      <c r="M428" s="7"/>
      <c r="N428" s="7"/>
      <c r="O428" s="7"/>
      <c r="P428" s="7"/>
      <c r="Q428" s="7">
        <v>0</v>
      </c>
      <c r="R428" s="9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>
        <f t="shared" si="58"/>
        <v>0</v>
      </c>
      <c r="BD428" s="7"/>
      <c r="BE428" s="9"/>
      <c r="BF428" s="7"/>
      <c r="BG428" s="7"/>
      <c r="BH428" s="7"/>
      <c r="BI428" s="7"/>
      <c r="BJ428" s="9"/>
      <c r="BK428" s="9">
        <f t="shared" si="65"/>
        <v>0</v>
      </c>
      <c r="BL428" s="7">
        <f t="shared" si="59"/>
        <v>1</v>
      </c>
      <c r="BM428" s="7">
        <f t="shared" si="64"/>
        <v>1</v>
      </c>
      <c r="BN428" s="7"/>
      <c r="BO428" s="7"/>
      <c r="BP428" s="7"/>
      <c r="BQ428" s="7"/>
      <c r="BR428" s="9"/>
      <c r="BS428" s="9"/>
      <c r="BT428" s="9"/>
      <c r="BU428" s="9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>
        <f t="shared" si="60"/>
        <v>0</v>
      </c>
      <c r="CW428" s="7">
        <f t="shared" si="62"/>
        <v>0</v>
      </c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>
        <v>1</v>
      </c>
      <c r="DK428" s="7"/>
      <c r="DL428" s="7"/>
      <c r="DM428" s="7"/>
      <c r="DN428" s="7"/>
      <c r="DO428" s="7"/>
      <c r="DP428" s="7">
        <f t="shared" si="61"/>
        <v>1</v>
      </c>
      <c r="DQ428" s="7">
        <f t="shared" si="63"/>
        <v>1</v>
      </c>
    </row>
    <row r="429" spans="1:121">
      <c r="A429" s="7" t="s">
        <v>1211</v>
      </c>
      <c r="B429" s="7">
        <v>2020</v>
      </c>
      <c r="C429" s="7" t="s">
        <v>353</v>
      </c>
      <c r="D429" s="7" t="s">
        <v>359</v>
      </c>
      <c r="E429" s="7" t="s">
        <v>377</v>
      </c>
      <c r="F429" s="7"/>
      <c r="G429" s="7">
        <f t="shared" si="57"/>
        <v>1</v>
      </c>
      <c r="H429" s="9"/>
      <c r="I429" s="7"/>
      <c r="J429" s="7"/>
      <c r="K429" s="7"/>
      <c r="L429" s="9"/>
      <c r="M429" s="7"/>
      <c r="N429" s="7"/>
      <c r="O429" s="7"/>
      <c r="P429" s="7"/>
      <c r="Q429" s="7">
        <v>0</v>
      </c>
      <c r="R429" s="9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>
        <f t="shared" si="58"/>
        <v>0</v>
      </c>
      <c r="BD429" s="7"/>
      <c r="BE429" s="9"/>
      <c r="BF429" s="7"/>
      <c r="BG429" s="7"/>
      <c r="BH429" s="7"/>
      <c r="BI429" s="7"/>
      <c r="BJ429" s="9"/>
      <c r="BK429" s="9">
        <f t="shared" si="65"/>
        <v>0</v>
      </c>
      <c r="BL429" s="7">
        <f t="shared" si="59"/>
        <v>0</v>
      </c>
      <c r="BM429" s="7">
        <f t="shared" si="64"/>
        <v>0</v>
      </c>
      <c r="BN429" s="7"/>
      <c r="BO429" s="7"/>
      <c r="BP429" s="7"/>
      <c r="BQ429" s="7"/>
      <c r="BR429" s="9"/>
      <c r="BS429" s="9"/>
      <c r="BT429" s="9"/>
      <c r="BU429" s="9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>
        <f t="shared" si="60"/>
        <v>0</v>
      </c>
      <c r="CW429" s="7">
        <f t="shared" si="62"/>
        <v>0</v>
      </c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>
        <v>1</v>
      </c>
      <c r="DJ429" s="7">
        <v>1</v>
      </c>
      <c r="DK429" s="7"/>
      <c r="DL429" s="7"/>
      <c r="DM429" s="7"/>
      <c r="DN429" s="7"/>
      <c r="DO429" s="7"/>
      <c r="DP429" s="7">
        <f t="shared" si="61"/>
        <v>2</v>
      </c>
      <c r="DQ429" s="7">
        <f t="shared" si="63"/>
        <v>1</v>
      </c>
    </row>
    <row r="430" spans="1:121">
      <c r="A430" s="7" t="s">
        <v>735</v>
      </c>
      <c r="B430" s="7">
        <v>2015</v>
      </c>
      <c r="C430" s="7" t="s">
        <v>60</v>
      </c>
      <c r="D430" s="7" t="s">
        <v>67</v>
      </c>
      <c r="E430" s="7" t="s">
        <v>132</v>
      </c>
      <c r="F430" s="7" t="s">
        <v>734</v>
      </c>
      <c r="G430" s="7">
        <f t="shared" si="57"/>
        <v>2</v>
      </c>
      <c r="H430" s="9">
        <v>1</v>
      </c>
      <c r="I430" s="7"/>
      <c r="J430" s="7"/>
      <c r="K430" s="7"/>
      <c r="L430" s="9"/>
      <c r="M430" s="7"/>
      <c r="N430" s="7"/>
      <c r="O430" s="7">
        <v>6</v>
      </c>
      <c r="P430" s="7"/>
      <c r="Q430" s="7">
        <v>0</v>
      </c>
      <c r="R430" s="9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1</v>
      </c>
      <c r="BC430" s="7">
        <f t="shared" si="58"/>
        <v>1</v>
      </c>
      <c r="BD430" s="7"/>
      <c r="BE430" s="10">
        <v>1</v>
      </c>
      <c r="BF430" s="7">
        <v>1</v>
      </c>
      <c r="BG430" s="7">
        <v>0</v>
      </c>
      <c r="BH430" s="7"/>
      <c r="BI430" s="7">
        <f>SUM(S430:AK430)</f>
        <v>0</v>
      </c>
      <c r="BJ430" s="9"/>
      <c r="BK430" s="9">
        <f t="shared" si="65"/>
        <v>1</v>
      </c>
      <c r="BL430" s="7">
        <f t="shared" si="59"/>
        <v>2</v>
      </c>
      <c r="BM430" s="7">
        <f t="shared" si="64"/>
        <v>1</v>
      </c>
      <c r="BN430" s="7"/>
      <c r="BO430" s="7"/>
      <c r="BP430" s="7"/>
      <c r="BQ430" s="7"/>
      <c r="BR430" s="9"/>
      <c r="BS430" s="9"/>
      <c r="BT430" s="9"/>
      <c r="BU430" s="9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>
        <f t="shared" si="60"/>
        <v>0</v>
      </c>
      <c r="CW430" s="7">
        <f t="shared" si="62"/>
        <v>0</v>
      </c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>
        <v>1</v>
      </c>
      <c r="DJ430" s="7"/>
      <c r="DK430" s="7"/>
      <c r="DL430" s="7"/>
      <c r="DM430" s="7"/>
      <c r="DN430" s="7"/>
      <c r="DO430" s="7"/>
      <c r="DP430" s="7">
        <f t="shared" si="61"/>
        <v>1</v>
      </c>
      <c r="DQ430" s="7">
        <f t="shared" si="63"/>
        <v>1</v>
      </c>
    </row>
    <row r="431" spans="1:121">
      <c r="A431" s="7" t="s">
        <v>2016</v>
      </c>
      <c r="B431" s="7">
        <v>2019</v>
      </c>
      <c r="C431" s="7" t="s">
        <v>155</v>
      </c>
      <c r="D431" s="7" t="s">
        <v>158</v>
      </c>
      <c r="E431" s="7" t="s">
        <v>165</v>
      </c>
      <c r="F431" s="7" t="s">
        <v>2017</v>
      </c>
      <c r="G431" s="7">
        <f t="shared" si="57"/>
        <v>1</v>
      </c>
      <c r="H431" s="9"/>
      <c r="I431" s="7"/>
      <c r="J431" s="7"/>
      <c r="K431" s="7"/>
      <c r="L431" s="9"/>
      <c r="M431" s="7"/>
      <c r="N431" s="7"/>
      <c r="O431" s="7"/>
      <c r="P431" s="7"/>
      <c r="Q431" s="7">
        <v>0</v>
      </c>
      <c r="R431" s="9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>
        <f t="shared" si="58"/>
        <v>0</v>
      </c>
      <c r="BD431" s="7"/>
      <c r="BE431" s="9"/>
      <c r="BF431" s="7"/>
      <c r="BG431" s="7"/>
      <c r="BH431" s="7"/>
      <c r="BI431" s="7"/>
      <c r="BJ431" s="9"/>
      <c r="BK431" s="9">
        <f t="shared" si="65"/>
        <v>0</v>
      </c>
      <c r="BL431" s="7">
        <f t="shared" si="59"/>
        <v>0</v>
      </c>
      <c r="BM431" s="7">
        <f t="shared" si="64"/>
        <v>0</v>
      </c>
      <c r="BN431" s="7"/>
      <c r="BO431" s="7"/>
      <c r="BP431" s="7"/>
      <c r="BQ431" s="7"/>
      <c r="BR431" s="9"/>
      <c r="BS431" s="9"/>
      <c r="BT431" s="9"/>
      <c r="BU431" s="9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>
        <f t="shared" si="60"/>
        <v>0</v>
      </c>
      <c r="CW431" s="7">
        <f t="shared" si="62"/>
        <v>0</v>
      </c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>
        <v>1</v>
      </c>
      <c r="DJ431" s="7"/>
      <c r="DK431" s="7"/>
      <c r="DL431" s="7"/>
      <c r="DM431" s="7"/>
      <c r="DN431" s="7"/>
      <c r="DO431" s="7"/>
      <c r="DP431" s="7">
        <f t="shared" si="61"/>
        <v>1</v>
      </c>
      <c r="DQ431" s="7">
        <f t="shared" si="63"/>
        <v>1</v>
      </c>
    </row>
    <row r="432" spans="1:121">
      <c r="A432" s="7" t="s">
        <v>598</v>
      </c>
      <c r="B432" s="7">
        <v>2015</v>
      </c>
      <c r="C432" s="7" t="s">
        <v>18</v>
      </c>
      <c r="D432" s="7" t="s">
        <v>18</v>
      </c>
      <c r="E432" s="7" t="s">
        <v>32</v>
      </c>
      <c r="F432" s="7" t="s">
        <v>34</v>
      </c>
      <c r="G432" s="7">
        <f t="shared" si="57"/>
        <v>3</v>
      </c>
      <c r="H432" s="9">
        <v>1</v>
      </c>
      <c r="I432" s="7"/>
      <c r="J432" s="7">
        <v>1</v>
      </c>
      <c r="K432" s="7"/>
      <c r="L432" s="9">
        <v>1</v>
      </c>
      <c r="M432" s="7">
        <v>2</v>
      </c>
      <c r="N432" s="7">
        <v>0</v>
      </c>
      <c r="O432" s="7">
        <v>0</v>
      </c>
      <c r="P432" s="7">
        <v>0</v>
      </c>
      <c r="Q432" s="7">
        <v>2</v>
      </c>
      <c r="R432" s="9">
        <v>1</v>
      </c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>
        <f t="shared" si="58"/>
        <v>0</v>
      </c>
      <c r="BD432" s="7"/>
      <c r="BE432" s="9"/>
      <c r="BF432" s="7"/>
      <c r="BG432" s="7"/>
      <c r="BH432" s="7"/>
      <c r="BI432" s="7"/>
      <c r="BJ432" s="9"/>
      <c r="BK432" s="9">
        <f t="shared" si="65"/>
        <v>0</v>
      </c>
      <c r="BL432" s="7">
        <f t="shared" si="59"/>
        <v>2</v>
      </c>
      <c r="BM432" s="7">
        <f t="shared" si="64"/>
        <v>1</v>
      </c>
      <c r="BN432" s="7"/>
      <c r="BO432" s="7"/>
      <c r="BP432" s="7"/>
      <c r="BQ432" s="7"/>
      <c r="BR432" s="9"/>
      <c r="BS432" s="9"/>
      <c r="BT432" s="9"/>
      <c r="BU432" s="9"/>
      <c r="BV432" s="7"/>
      <c r="BW432" s="7"/>
      <c r="BX432" s="7"/>
      <c r="BY432" s="7">
        <v>2</v>
      </c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>
        <f t="shared" si="60"/>
        <v>2</v>
      </c>
      <c r="CW432" s="7">
        <f t="shared" si="62"/>
        <v>1</v>
      </c>
      <c r="CX432" s="7"/>
      <c r="CY432" s="7"/>
      <c r="CZ432" s="7"/>
      <c r="DA432" s="7"/>
      <c r="DB432" s="7"/>
      <c r="DC432" s="7"/>
      <c r="DD432" s="7"/>
      <c r="DE432" s="7"/>
      <c r="DF432" s="7"/>
      <c r="DG432" s="7">
        <v>1</v>
      </c>
      <c r="DH432" s="7"/>
      <c r="DI432" s="7">
        <v>1</v>
      </c>
      <c r="DJ432" s="7"/>
      <c r="DK432" s="7"/>
      <c r="DL432" s="7"/>
      <c r="DM432" s="7"/>
      <c r="DN432" s="7"/>
      <c r="DO432" s="7"/>
      <c r="DP432" s="7">
        <f t="shared" si="61"/>
        <v>2</v>
      </c>
      <c r="DQ432" s="7">
        <f t="shared" si="63"/>
        <v>1</v>
      </c>
    </row>
    <row r="433" spans="1:121">
      <c r="A433" s="7" t="s">
        <v>2018</v>
      </c>
      <c r="B433" s="7">
        <v>2017</v>
      </c>
      <c r="C433" s="7" t="s">
        <v>137</v>
      </c>
      <c r="D433" s="7" t="s">
        <v>137</v>
      </c>
      <c r="E433" s="7" t="s">
        <v>138</v>
      </c>
      <c r="F433" s="7" t="s">
        <v>415</v>
      </c>
      <c r="G433" s="7">
        <f t="shared" si="57"/>
        <v>2</v>
      </c>
      <c r="H433" s="9">
        <v>1</v>
      </c>
      <c r="I433" s="7"/>
      <c r="J433" s="7">
        <v>1</v>
      </c>
      <c r="K433" s="7"/>
      <c r="L433" s="9">
        <v>1</v>
      </c>
      <c r="M433" s="7">
        <v>1</v>
      </c>
      <c r="N433" s="7">
        <v>0</v>
      </c>
      <c r="O433" s="7">
        <v>0</v>
      </c>
      <c r="P433" s="7">
        <v>0</v>
      </c>
      <c r="Q433" s="7">
        <v>1</v>
      </c>
      <c r="R433" s="9">
        <v>1</v>
      </c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>
        <f t="shared" si="58"/>
        <v>0</v>
      </c>
      <c r="BD433" s="7"/>
      <c r="BE433" s="9"/>
      <c r="BF433" s="7"/>
      <c r="BG433" s="7"/>
      <c r="BH433" s="7"/>
      <c r="BI433" s="7"/>
      <c r="BJ433" s="9"/>
      <c r="BK433" s="9">
        <f t="shared" si="65"/>
        <v>0</v>
      </c>
      <c r="BL433" s="7">
        <f t="shared" si="59"/>
        <v>2</v>
      </c>
      <c r="BM433" s="7">
        <f t="shared" si="64"/>
        <v>1</v>
      </c>
      <c r="BN433" s="7"/>
      <c r="BO433" s="7"/>
      <c r="BP433" s="7"/>
      <c r="BQ433" s="7"/>
      <c r="BR433" s="9"/>
      <c r="BS433" s="9"/>
      <c r="BT433" s="9"/>
      <c r="BU433" s="9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>
        <f t="shared" si="60"/>
        <v>0</v>
      </c>
      <c r="CW433" s="7">
        <f t="shared" si="62"/>
        <v>0</v>
      </c>
      <c r="CX433" s="7"/>
      <c r="CY433" s="7"/>
      <c r="CZ433" s="7"/>
      <c r="DA433" s="7"/>
      <c r="DB433" s="7"/>
      <c r="DC433" s="7"/>
      <c r="DD433" s="7"/>
      <c r="DE433" s="7"/>
      <c r="DF433" s="7">
        <v>1</v>
      </c>
      <c r="DG433" s="7"/>
      <c r="DH433" s="7"/>
      <c r="DI433" s="7"/>
      <c r="DJ433" s="7"/>
      <c r="DK433" s="7"/>
      <c r="DL433" s="7"/>
      <c r="DM433" s="7"/>
      <c r="DN433" s="7"/>
      <c r="DO433" s="7"/>
      <c r="DP433" s="7">
        <f t="shared" si="61"/>
        <v>1</v>
      </c>
      <c r="DQ433" s="7">
        <f t="shared" si="63"/>
        <v>1</v>
      </c>
    </row>
    <row r="434" spans="1:121">
      <c r="A434" s="7" t="s">
        <v>721</v>
      </c>
      <c r="B434" s="7">
        <v>2021</v>
      </c>
      <c r="C434" s="7" t="s">
        <v>60</v>
      </c>
      <c r="D434" s="7" t="s">
        <v>87</v>
      </c>
      <c r="E434" s="7" t="s">
        <v>124</v>
      </c>
      <c r="F434" s="7" t="s">
        <v>720</v>
      </c>
      <c r="G434" s="7">
        <f t="shared" si="57"/>
        <v>1</v>
      </c>
      <c r="H434" s="9"/>
      <c r="I434" s="7"/>
      <c r="J434" s="7"/>
      <c r="K434" s="7"/>
      <c r="L434" s="9"/>
      <c r="M434" s="7"/>
      <c r="N434" s="7"/>
      <c r="O434" s="7"/>
      <c r="P434" s="7"/>
      <c r="Q434" s="7">
        <v>0</v>
      </c>
      <c r="R434" s="9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>
        <f t="shared" si="58"/>
        <v>0</v>
      </c>
      <c r="BD434" s="7"/>
      <c r="BE434" s="9"/>
      <c r="BF434" s="7"/>
      <c r="BG434" s="7"/>
      <c r="BH434" s="7"/>
      <c r="BI434" s="7"/>
      <c r="BJ434" s="9"/>
      <c r="BK434" s="9">
        <f t="shared" si="65"/>
        <v>0</v>
      </c>
      <c r="BL434" s="7">
        <f t="shared" si="59"/>
        <v>0</v>
      </c>
      <c r="BM434" s="7">
        <f t="shared" si="64"/>
        <v>0</v>
      </c>
      <c r="BN434" s="7"/>
      <c r="BO434" s="7"/>
      <c r="BP434" s="7"/>
      <c r="BQ434" s="7"/>
      <c r="BR434" s="9"/>
      <c r="BS434" s="9"/>
      <c r="BT434" s="9"/>
      <c r="BU434" s="9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>
        <f t="shared" si="60"/>
        <v>0</v>
      </c>
      <c r="CW434" s="7">
        <f t="shared" si="62"/>
        <v>0</v>
      </c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>
        <v>1</v>
      </c>
      <c r="DJ434" s="7"/>
      <c r="DK434" s="7"/>
      <c r="DL434" s="7"/>
      <c r="DM434" s="7"/>
      <c r="DN434" s="7"/>
      <c r="DO434" s="7"/>
      <c r="DP434" s="7">
        <f t="shared" si="61"/>
        <v>1</v>
      </c>
      <c r="DQ434" s="7">
        <f t="shared" si="63"/>
        <v>1</v>
      </c>
    </row>
    <row r="435" spans="1:121">
      <c r="A435" s="7" t="s">
        <v>1186</v>
      </c>
      <c r="B435" s="7">
        <v>2019</v>
      </c>
      <c r="C435" s="7" t="s">
        <v>353</v>
      </c>
      <c r="D435" s="7" t="s">
        <v>367</v>
      </c>
      <c r="E435" s="7" t="s">
        <v>387</v>
      </c>
      <c r="F435" s="7" t="s">
        <v>1185</v>
      </c>
      <c r="G435" s="7">
        <f t="shared" si="57"/>
        <v>2</v>
      </c>
      <c r="H435" s="9">
        <v>1</v>
      </c>
      <c r="I435" s="7">
        <v>1</v>
      </c>
      <c r="J435" s="7"/>
      <c r="K435" s="7"/>
      <c r="L435" s="9"/>
      <c r="M435" s="7">
        <v>1</v>
      </c>
      <c r="N435" s="7">
        <v>0</v>
      </c>
      <c r="O435" s="7">
        <v>0</v>
      </c>
      <c r="P435" s="7">
        <v>0</v>
      </c>
      <c r="Q435" s="7">
        <v>1</v>
      </c>
      <c r="R435" s="9">
        <v>1</v>
      </c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>
        <f t="shared" si="58"/>
        <v>0</v>
      </c>
      <c r="BD435" s="7"/>
      <c r="BE435" s="9"/>
      <c r="BF435" s="7"/>
      <c r="BG435" s="7"/>
      <c r="BH435" s="7"/>
      <c r="BI435" s="7"/>
      <c r="BJ435" s="9"/>
      <c r="BK435" s="9">
        <f t="shared" si="65"/>
        <v>0</v>
      </c>
      <c r="BL435" s="7">
        <f t="shared" si="59"/>
        <v>2</v>
      </c>
      <c r="BM435" s="7">
        <f t="shared" si="64"/>
        <v>1</v>
      </c>
      <c r="BN435" s="7"/>
      <c r="BO435" s="7"/>
      <c r="BP435" s="7"/>
      <c r="BQ435" s="7"/>
      <c r="BR435" s="9"/>
      <c r="BS435" s="9"/>
      <c r="BT435" s="9"/>
      <c r="BU435" s="9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>
        <f t="shared" si="60"/>
        <v>0</v>
      </c>
      <c r="CW435" s="7">
        <f t="shared" si="62"/>
        <v>0</v>
      </c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>
        <v>1</v>
      </c>
      <c r="DJ435" s="7">
        <v>1</v>
      </c>
      <c r="DK435" s="7"/>
      <c r="DL435" s="7"/>
      <c r="DM435" s="7"/>
      <c r="DN435" s="7"/>
      <c r="DO435" s="7"/>
      <c r="DP435" s="7">
        <f t="shared" si="61"/>
        <v>2</v>
      </c>
      <c r="DQ435" s="7">
        <f t="shared" si="63"/>
        <v>1</v>
      </c>
    </row>
    <row r="436" spans="1:121">
      <c r="A436" s="7" t="s">
        <v>701</v>
      </c>
      <c r="B436" s="7">
        <v>2016</v>
      </c>
      <c r="C436" s="7" t="s">
        <v>60</v>
      </c>
      <c r="D436" s="7" t="s">
        <v>61</v>
      </c>
      <c r="E436" s="7" t="s">
        <v>108</v>
      </c>
      <c r="F436" s="7" t="s">
        <v>109</v>
      </c>
      <c r="G436" s="7">
        <f t="shared" si="57"/>
        <v>2</v>
      </c>
      <c r="H436" s="9"/>
      <c r="I436" s="7"/>
      <c r="J436" s="7"/>
      <c r="K436" s="7"/>
      <c r="L436" s="9"/>
      <c r="M436" s="7">
        <v>3</v>
      </c>
      <c r="N436" s="7">
        <v>0</v>
      </c>
      <c r="O436" s="7">
        <v>0</v>
      </c>
      <c r="P436" s="7">
        <v>0</v>
      </c>
      <c r="Q436" s="7">
        <v>3</v>
      </c>
      <c r="R436" s="9">
        <v>1</v>
      </c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>
        <f t="shared" si="58"/>
        <v>0</v>
      </c>
      <c r="BD436" s="7"/>
      <c r="BE436" s="9"/>
      <c r="BF436" s="7"/>
      <c r="BG436" s="7"/>
      <c r="BH436" s="7"/>
      <c r="BI436" s="7"/>
      <c r="BJ436" s="9"/>
      <c r="BK436" s="9">
        <f t="shared" si="65"/>
        <v>0</v>
      </c>
      <c r="BL436" s="7">
        <f t="shared" si="59"/>
        <v>1</v>
      </c>
      <c r="BM436" s="7">
        <f t="shared" si="64"/>
        <v>1</v>
      </c>
      <c r="BN436" s="7"/>
      <c r="BO436" s="7"/>
      <c r="BP436" s="7"/>
      <c r="BQ436" s="7"/>
      <c r="BR436" s="9"/>
      <c r="BS436" s="9"/>
      <c r="BT436" s="9"/>
      <c r="BU436" s="9"/>
      <c r="BV436" s="7"/>
      <c r="BW436" s="7"/>
      <c r="BX436" s="7"/>
      <c r="BY436" s="7"/>
      <c r="BZ436" s="7"/>
      <c r="CA436" s="7"/>
      <c r="CB436" s="7">
        <v>3</v>
      </c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>
        <f t="shared" si="60"/>
        <v>3</v>
      </c>
      <c r="CW436" s="7">
        <f t="shared" si="62"/>
        <v>1</v>
      </c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>
        <v>1</v>
      </c>
      <c r="DI436" s="7"/>
      <c r="DJ436" s="7"/>
      <c r="DK436" s="7"/>
      <c r="DL436" s="7"/>
      <c r="DM436" s="7"/>
      <c r="DN436" s="7"/>
      <c r="DO436" s="7"/>
      <c r="DP436" s="7">
        <f t="shared" si="61"/>
        <v>1</v>
      </c>
      <c r="DQ436" s="7">
        <f t="shared" si="63"/>
        <v>1</v>
      </c>
    </row>
    <row r="437" spans="1:121">
      <c r="A437" s="7" t="s">
        <v>555</v>
      </c>
      <c r="B437" s="7">
        <v>2018</v>
      </c>
      <c r="C437" s="7" t="s">
        <v>0</v>
      </c>
      <c r="D437" s="7" t="s">
        <v>0</v>
      </c>
      <c r="E437" s="7" t="s">
        <v>10</v>
      </c>
      <c r="F437" s="7" t="s">
        <v>554</v>
      </c>
      <c r="G437" s="7">
        <f t="shared" si="57"/>
        <v>3</v>
      </c>
      <c r="H437" s="9">
        <v>1</v>
      </c>
      <c r="I437" s="7">
        <v>1</v>
      </c>
      <c r="J437" s="7"/>
      <c r="K437" s="7"/>
      <c r="L437" s="9"/>
      <c r="M437" s="7"/>
      <c r="N437" s="7"/>
      <c r="O437" s="7"/>
      <c r="P437" s="7"/>
      <c r="Q437" s="7">
        <v>0</v>
      </c>
      <c r="R437" s="9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>
        <v>0</v>
      </c>
      <c r="AM437" s="7">
        <v>0</v>
      </c>
      <c r="AN437" s="7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f t="shared" si="58"/>
        <v>1</v>
      </c>
      <c r="BD437" s="7" t="s">
        <v>436</v>
      </c>
      <c r="BE437" s="9">
        <v>1</v>
      </c>
      <c r="BF437" s="7">
        <v>1</v>
      </c>
      <c r="BG437" s="7">
        <v>0</v>
      </c>
      <c r="BH437" s="7"/>
      <c r="BI437" s="7">
        <f>SUM(S437:AK437)</f>
        <v>0</v>
      </c>
      <c r="BJ437" s="9"/>
      <c r="BK437" s="9">
        <f t="shared" si="65"/>
        <v>1</v>
      </c>
      <c r="BL437" s="7">
        <f t="shared" si="59"/>
        <v>2</v>
      </c>
      <c r="BM437" s="7">
        <f t="shared" si="64"/>
        <v>1</v>
      </c>
      <c r="BN437" s="7"/>
      <c r="BO437" s="7"/>
      <c r="BP437" s="7"/>
      <c r="BQ437" s="7"/>
      <c r="BR437" s="9"/>
      <c r="BS437" s="9"/>
      <c r="BT437" s="9"/>
      <c r="BU437" s="9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>
        <v>2</v>
      </c>
      <c r="CM437" s="7"/>
      <c r="CN437" s="7"/>
      <c r="CO437" s="7"/>
      <c r="CP437" s="7"/>
      <c r="CQ437" s="7"/>
      <c r="CR437" s="7"/>
      <c r="CS437" s="7"/>
      <c r="CT437" s="7"/>
      <c r="CU437" s="7"/>
      <c r="CV437" s="7">
        <f t="shared" si="60"/>
        <v>2</v>
      </c>
      <c r="CW437" s="7">
        <f t="shared" si="62"/>
        <v>1</v>
      </c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>
        <v>1</v>
      </c>
      <c r="DJ437" s="7"/>
      <c r="DK437" s="7"/>
      <c r="DL437" s="7"/>
      <c r="DM437" s="7"/>
      <c r="DN437" s="7"/>
      <c r="DO437" s="7"/>
      <c r="DP437" s="7">
        <f t="shared" si="61"/>
        <v>1</v>
      </c>
      <c r="DQ437" s="7">
        <f t="shared" si="63"/>
        <v>1</v>
      </c>
    </row>
    <row r="438" spans="1:121">
      <c r="A438" s="7" t="s">
        <v>1179</v>
      </c>
      <c r="B438" s="7">
        <v>2013</v>
      </c>
      <c r="C438" s="7" t="s">
        <v>333</v>
      </c>
      <c r="D438" s="7" t="s">
        <v>333</v>
      </c>
      <c r="E438" s="7" t="s">
        <v>339</v>
      </c>
      <c r="F438" s="7" t="s">
        <v>1178</v>
      </c>
      <c r="G438" s="7">
        <f t="shared" si="57"/>
        <v>0</v>
      </c>
      <c r="H438" s="9"/>
      <c r="I438" s="7"/>
      <c r="J438" s="7"/>
      <c r="K438" s="7"/>
      <c r="L438" s="9"/>
      <c r="M438" s="7"/>
      <c r="N438" s="7"/>
      <c r="O438" s="7"/>
      <c r="P438" s="7"/>
      <c r="Q438" s="7">
        <v>0</v>
      </c>
      <c r="R438" s="9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>
        <f t="shared" si="58"/>
        <v>0</v>
      </c>
      <c r="BD438" s="7"/>
      <c r="BE438" s="9"/>
      <c r="BF438" s="7"/>
      <c r="BG438" s="7"/>
      <c r="BH438" s="7"/>
      <c r="BI438" s="7"/>
      <c r="BJ438" s="9"/>
      <c r="BK438" s="9">
        <f t="shared" si="65"/>
        <v>0</v>
      </c>
      <c r="BL438" s="7">
        <f t="shared" si="59"/>
        <v>0</v>
      </c>
      <c r="BM438" s="7">
        <f t="shared" si="64"/>
        <v>0</v>
      </c>
      <c r="BN438" s="7"/>
      <c r="BO438" s="7"/>
      <c r="BP438" s="7"/>
      <c r="BQ438" s="7"/>
      <c r="BR438" s="9"/>
      <c r="BS438" s="9"/>
      <c r="BT438" s="9"/>
      <c r="BU438" s="9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>
        <f t="shared" si="60"/>
        <v>0</v>
      </c>
      <c r="CW438" s="7">
        <f t="shared" si="62"/>
        <v>0</v>
      </c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>
        <f t="shared" si="61"/>
        <v>0</v>
      </c>
      <c r="DQ438" s="7">
        <f t="shared" si="63"/>
        <v>0</v>
      </c>
    </row>
    <row r="439" spans="1:121">
      <c r="A439" s="7" t="s">
        <v>2019</v>
      </c>
      <c r="B439" s="7">
        <v>2019</v>
      </c>
      <c r="C439" s="7" t="s">
        <v>178</v>
      </c>
      <c r="D439" s="7" t="s">
        <v>182</v>
      </c>
      <c r="E439" s="7" t="s">
        <v>202</v>
      </c>
      <c r="F439" s="7" t="s">
        <v>204</v>
      </c>
      <c r="G439" s="7">
        <f t="shared" si="57"/>
        <v>1</v>
      </c>
      <c r="H439" s="9"/>
      <c r="I439" s="7"/>
      <c r="J439" s="7"/>
      <c r="K439" s="7"/>
      <c r="L439" s="9"/>
      <c r="M439" s="7">
        <v>2</v>
      </c>
      <c r="N439" s="7"/>
      <c r="O439" s="7"/>
      <c r="P439" s="7"/>
      <c r="Q439" s="7">
        <v>2</v>
      </c>
      <c r="R439" s="9">
        <v>1</v>
      </c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>
        <f t="shared" si="58"/>
        <v>0</v>
      </c>
      <c r="BD439" s="7"/>
      <c r="BE439" s="9"/>
      <c r="BF439" s="7"/>
      <c r="BG439" s="7"/>
      <c r="BH439" s="7"/>
      <c r="BI439" s="7"/>
      <c r="BJ439" s="9"/>
      <c r="BK439" s="9">
        <f t="shared" si="65"/>
        <v>0</v>
      </c>
      <c r="BL439" s="7">
        <f t="shared" si="59"/>
        <v>1</v>
      </c>
      <c r="BM439" s="7">
        <f t="shared" si="64"/>
        <v>1</v>
      </c>
      <c r="BN439" s="7"/>
      <c r="BO439" s="7"/>
      <c r="BP439" s="7"/>
      <c r="BQ439" s="7"/>
      <c r="BR439" s="9"/>
      <c r="BS439" s="9"/>
      <c r="BT439" s="9"/>
      <c r="BU439" s="9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>
        <v>2</v>
      </c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>
        <f t="shared" si="60"/>
        <v>2</v>
      </c>
      <c r="CW439" s="7">
        <f t="shared" si="62"/>
        <v>1</v>
      </c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>
        <f t="shared" si="61"/>
        <v>0</v>
      </c>
      <c r="DQ439" s="7">
        <f t="shared" si="63"/>
        <v>0</v>
      </c>
    </row>
    <row r="440" spans="1:121">
      <c r="A440" s="7" t="s">
        <v>809</v>
      </c>
      <c r="B440" s="7">
        <v>2018</v>
      </c>
      <c r="C440" s="7" t="s">
        <v>137</v>
      </c>
      <c r="D440" s="7" t="s">
        <v>137</v>
      </c>
      <c r="E440" s="7" t="s">
        <v>137</v>
      </c>
      <c r="F440" s="7"/>
      <c r="G440" s="7">
        <f t="shared" si="57"/>
        <v>3</v>
      </c>
      <c r="H440" s="9">
        <v>1</v>
      </c>
      <c r="I440" s="7"/>
      <c r="J440" s="7">
        <v>1</v>
      </c>
      <c r="K440" s="7"/>
      <c r="L440" s="9">
        <v>1</v>
      </c>
      <c r="M440" s="7">
        <v>3</v>
      </c>
      <c r="N440" s="7">
        <v>0</v>
      </c>
      <c r="O440" s="7">
        <v>0</v>
      </c>
      <c r="P440" s="7">
        <v>0</v>
      </c>
      <c r="Q440" s="7">
        <v>3</v>
      </c>
      <c r="R440" s="9">
        <v>1</v>
      </c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>
        <f t="shared" si="58"/>
        <v>0</v>
      </c>
      <c r="BD440" s="7"/>
      <c r="BE440" s="9"/>
      <c r="BF440" s="7"/>
      <c r="BG440" s="7"/>
      <c r="BH440" s="7"/>
      <c r="BI440" s="7"/>
      <c r="BJ440" s="9"/>
      <c r="BK440" s="9">
        <f t="shared" si="65"/>
        <v>0</v>
      </c>
      <c r="BL440" s="7">
        <f t="shared" si="59"/>
        <v>2</v>
      </c>
      <c r="BM440" s="7">
        <f t="shared" si="64"/>
        <v>1</v>
      </c>
      <c r="BN440" s="7"/>
      <c r="BO440" s="7"/>
      <c r="BP440" s="7"/>
      <c r="BQ440" s="7"/>
      <c r="BR440" s="9"/>
      <c r="BS440" s="9"/>
      <c r="BT440" s="9"/>
      <c r="BU440" s="9"/>
      <c r="BV440" s="7"/>
      <c r="BW440" s="7"/>
      <c r="BX440" s="7"/>
      <c r="BY440" s="7"/>
      <c r="BZ440" s="7"/>
      <c r="CA440" s="7">
        <v>3</v>
      </c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>
        <f t="shared" si="60"/>
        <v>3</v>
      </c>
      <c r="CW440" s="7">
        <f t="shared" si="62"/>
        <v>1</v>
      </c>
      <c r="CX440" s="7"/>
      <c r="CY440" s="7"/>
      <c r="CZ440" s="7"/>
      <c r="DA440" s="7"/>
      <c r="DB440" s="7"/>
      <c r="DC440" s="7"/>
      <c r="DD440" s="7"/>
      <c r="DE440" s="7"/>
      <c r="DF440" s="7">
        <v>1</v>
      </c>
      <c r="DG440" s="7"/>
      <c r="DH440" s="7"/>
      <c r="DI440" s="7"/>
      <c r="DJ440" s="7"/>
      <c r="DK440" s="7"/>
      <c r="DL440" s="7"/>
      <c r="DM440" s="7"/>
      <c r="DN440" s="7"/>
      <c r="DO440" s="7"/>
      <c r="DP440" s="7">
        <f t="shared" si="61"/>
        <v>1</v>
      </c>
      <c r="DQ440" s="7">
        <f t="shared" si="63"/>
        <v>1</v>
      </c>
    </row>
    <row r="441" spans="1:121">
      <c r="A441" s="7" t="s">
        <v>913</v>
      </c>
      <c r="B441" s="7">
        <v>2014</v>
      </c>
      <c r="C441" s="7" t="s">
        <v>178</v>
      </c>
      <c r="D441" s="7" t="s">
        <v>185</v>
      </c>
      <c r="E441" s="7" t="s">
        <v>222</v>
      </c>
      <c r="F441" s="7"/>
      <c r="G441" s="7">
        <f t="shared" si="57"/>
        <v>2</v>
      </c>
      <c r="H441" s="9">
        <v>1</v>
      </c>
      <c r="I441" s="7">
        <v>1</v>
      </c>
      <c r="J441" s="7"/>
      <c r="K441" s="7"/>
      <c r="L441" s="9"/>
      <c r="M441" s="7">
        <v>1</v>
      </c>
      <c r="N441" s="7">
        <v>0</v>
      </c>
      <c r="O441" s="7">
        <v>0</v>
      </c>
      <c r="P441" s="7">
        <v>0</v>
      </c>
      <c r="Q441" s="7">
        <v>1</v>
      </c>
      <c r="R441" s="9">
        <v>1</v>
      </c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>
        <f t="shared" si="58"/>
        <v>0</v>
      </c>
      <c r="BD441" s="7"/>
      <c r="BE441" s="9"/>
      <c r="BF441" s="7"/>
      <c r="BG441" s="7"/>
      <c r="BH441" s="7"/>
      <c r="BI441" s="7"/>
      <c r="BJ441" s="9"/>
      <c r="BK441" s="9">
        <f t="shared" si="65"/>
        <v>0</v>
      </c>
      <c r="BL441" s="7">
        <f t="shared" si="59"/>
        <v>2</v>
      </c>
      <c r="BM441" s="7">
        <f t="shared" si="64"/>
        <v>1</v>
      </c>
      <c r="BN441" s="7"/>
      <c r="BO441" s="7"/>
      <c r="BP441" s="7"/>
      <c r="BQ441" s="7"/>
      <c r="BR441" s="9"/>
      <c r="BS441" s="9"/>
      <c r="BT441" s="9"/>
      <c r="BU441" s="9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>
        <f t="shared" si="60"/>
        <v>0</v>
      </c>
      <c r="CW441" s="7">
        <f t="shared" si="62"/>
        <v>0</v>
      </c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>
        <v>1</v>
      </c>
      <c r="DJ441" s="7"/>
      <c r="DK441" s="7"/>
      <c r="DL441" s="7"/>
      <c r="DM441" s="7"/>
      <c r="DN441" s="7"/>
      <c r="DO441" s="7"/>
      <c r="DP441" s="7">
        <f t="shared" si="61"/>
        <v>1</v>
      </c>
      <c r="DQ441" s="7">
        <f t="shared" si="63"/>
        <v>1</v>
      </c>
    </row>
    <row r="442" spans="1:121">
      <c r="A442" s="7" t="s">
        <v>1221</v>
      </c>
      <c r="B442" s="7">
        <v>2018</v>
      </c>
      <c r="C442" s="7" t="s">
        <v>353</v>
      </c>
      <c r="D442" s="7" t="s">
        <v>359</v>
      </c>
      <c r="E442" s="7" t="s">
        <v>393</v>
      </c>
      <c r="F442" s="7"/>
      <c r="G442" s="7">
        <f t="shared" si="57"/>
        <v>2</v>
      </c>
      <c r="H442" s="9">
        <v>1</v>
      </c>
      <c r="I442" s="7">
        <v>1</v>
      </c>
      <c r="J442" s="7"/>
      <c r="K442" s="7"/>
      <c r="L442" s="9"/>
      <c r="M442" s="7">
        <v>3</v>
      </c>
      <c r="N442" s="7">
        <v>1</v>
      </c>
      <c r="O442" s="7">
        <v>0</v>
      </c>
      <c r="P442" s="7">
        <v>0</v>
      </c>
      <c r="Q442" s="7">
        <v>4</v>
      </c>
      <c r="R442" s="9">
        <v>1</v>
      </c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>
        <f t="shared" si="58"/>
        <v>0</v>
      </c>
      <c r="BD442" s="7"/>
      <c r="BE442" s="9"/>
      <c r="BF442" s="7"/>
      <c r="BG442" s="7"/>
      <c r="BH442" s="7"/>
      <c r="BI442" s="7"/>
      <c r="BJ442" s="9"/>
      <c r="BK442" s="9">
        <f t="shared" si="65"/>
        <v>0</v>
      </c>
      <c r="BL442" s="7">
        <f t="shared" si="59"/>
        <v>2</v>
      </c>
      <c r="BM442" s="7">
        <f t="shared" si="64"/>
        <v>1</v>
      </c>
      <c r="BN442" s="7"/>
      <c r="BO442" s="7"/>
      <c r="BP442" s="7"/>
      <c r="BQ442" s="7"/>
      <c r="BR442" s="9"/>
      <c r="BS442" s="9"/>
      <c r="BT442" s="9"/>
      <c r="BU442" s="9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>
        <f t="shared" si="60"/>
        <v>0</v>
      </c>
      <c r="CW442" s="7">
        <f t="shared" si="62"/>
        <v>0</v>
      </c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>
        <v>1</v>
      </c>
      <c r="DJ442" s="7">
        <v>1</v>
      </c>
      <c r="DK442" s="7"/>
      <c r="DL442" s="7"/>
      <c r="DM442" s="7"/>
      <c r="DN442" s="7"/>
      <c r="DO442" s="7"/>
      <c r="DP442" s="7">
        <f t="shared" si="61"/>
        <v>2</v>
      </c>
      <c r="DQ442" s="7">
        <f t="shared" si="63"/>
        <v>1</v>
      </c>
    </row>
    <row r="443" spans="1:121">
      <c r="A443" s="7" t="s">
        <v>1136</v>
      </c>
      <c r="B443" s="7">
        <v>2021</v>
      </c>
      <c r="C443" s="7" t="s">
        <v>307</v>
      </c>
      <c r="D443" s="7" t="s">
        <v>69</v>
      </c>
      <c r="E443" s="7" t="s">
        <v>322</v>
      </c>
      <c r="F443" s="7"/>
      <c r="G443" s="7">
        <f t="shared" si="57"/>
        <v>1</v>
      </c>
      <c r="H443" s="9"/>
      <c r="I443" s="7"/>
      <c r="J443" s="7"/>
      <c r="K443" s="7"/>
      <c r="L443" s="9"/>
      <c r="M443" s="7"/>
      <c r="N443" s="7"/>
      <c r="O443" s="7"/>
      <c r="P443" s="7"/>
      <c r="Q443" s="7">
        <v>0</v>
      </c>
      <c r="R443" s="9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>
        <f t="shared" si="58"/>
        <v>0</v>
      </c>
      <c r="BD443" s="7"/>
      <c r="BE443" s="9"/>
      <c r="BF443" s="7"/>
      <c r="BG443" s="7"/>
      <c r="BH443" s="7"/>
      <c r="BI443" s="7"/>
      <c r="BJ443" s="9"/>
      <c r="BK443" s="9">
        <f t="shared" si="65"/>
        <v>0</v>
      </c>
      <c r="BL443" s="7">
        <f t="shared" si="59"/>
        <v>0</v>
      </c>
      <c r="BM443" s="7">
        <f t="shared" si="64"/>
        <v>0</v>
      </c>
      <c r="BN443" s="7"/>
      <c r="BO443" s="7"/>
      <c r="BP443" s="7"/>
      <c r="BQ443" s="7"/>
      <c r="BR443" s="9"/>
      <c r="BS443" s="9"/>
      <c r="BT443" s="9"/>
      <c r="BU443" s="9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>
        <f t="shared" si="60"/>
        <v>0</v>
      </c>
      <c r="CW443" s="7">
        <f t="shared" si="62"/>
        <v>0</v>
      </c>
      <c r="CX443" s="7"/>
      <c r="CY443" s="7"/>
      <c r="CZ443" s="7"/>
      <c r="DA443" s="7"/>
      <c r="DB443" s="7"/>
      <c r="DC443" s="7">
        <v>1</v>
      </c>
      <c r="DD443" s="7"/>
      <c r="DE443" s="7"/>
      <c r="DF443" s="7"/>
      <c r="DG443" s="7"/>
      <c r="DH443" s="7"/>
      <c r="DI443" s="7">
        <v>1</v>
      </c>
      <c r="DJ443" s="7"/>
      <c r="DK443" s="7"/>
      <c r="DL443" s="7"/>
      <c r="DM443" s="7"/>
      <c r="DN443" s="7"/>
      <c r="DO443" s="7"/>
      <c r="DP443" s="7">
        <f t="shared" si="61"/>
        <v>2</v>
      </c>
      <c r="DQ443" s="7">
        <f t="shared" si="63"/>
        <v>1</v>
      </c>
    </row>
    <row r="444" spans="1:121">
      <c r="A444" s="7" t="s">
        <v>2020</v>
      </c>
      <c r="B444" s="7">
        <v>2019</v>
      </c>
      <c r="C444" s="7" t="s">
        <v>353</v>
      </c>
      <c r="D444" s="7" t="s">
        <v>359</v>
      </c>
      <c r="E444" s="7" t="s">
        <v>396</v>
      </c>
      <c r="F444" s="7" t="s">
        <v>433</v>
      </c>
      <c r="G444" s="7">
        <f t="shared" si="57"/>
        <v>1</v>
      </c>
      <c r="H444" s="9"/>
      <c r="I444" s="7"/>
      <c r="J444" s="7"/>
      <c r="K444" s="7"/>
      <c r="L444" s="9"/>
      <c r="M444" s="7"/>
      <c r="N444" s="7"/>
      <c r="O444" s="7"/>
      <c r="P444" s="7"/>
      <c r="Q444" s="7">
        <v>0</v>
      </c>
      <c r="R444" s="9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>
        <f t="shared" si="58"/>
        <v>0</v>
      </c>
      <c r="BD444" s="7"/>
      <c r="BE444" s="9"/>
      <c r="BF444" s="7"/>
      <c r="BG444" s="7"/>
      <c r="BH444" s="7"/>
      <c r="BI444" s="7"/>
      <c r="BJ444" s="9"/>
      <c r="BK444" s="9">
        <f t="shared" si="65"/>
        <v>0</v>
      </c>
      <c r="BL444" s="7">
        <f t="shared" si="59"/>
        <v>0</v>
      </c>
      <c r="BM444" s="7">
        <f t="shared" si="64"/>
        <v>0</v>
      </c>
      <c r="BN444" s="7"/>
      <c r="BO444" s="7"/>
      <c r="BP444" s="7"/>
      <c r="BQ444" s="7"/>
      <c r="BR444" s="9"/>
      <c r="BS444" s="9"/>
      <c r="BT444" s="9"/>
      <c r="BU444" s="9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>
        <f t="shared" si="60"/>
        <v>0</v>
      </c>
      <c r="CW444" s="7">
        <f t="shared" si="62"/>
        <v>0</v>
      </c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>
        <v>1</v>
      </c>
      <c r="DP444" s="7">
        <f t="shared" si="61"/>
        <v>1</v>
      </c>
      <c r="DQ444" s="7">
        <f t="shared" si="63"/>
        <v>1</v>
      </c>
    </row>
    <row r="445" spans="1:121">
      <c r="A445" s="7" t="s">
        <v>1055</v>
      </c>
      <c r="B445" s="7">
        <v>2021</v>
      </c>
      <c r="C445" s="7" t="s">
        <v>275</v>
      </c>
      <c r="D445" s="7" t="s">
        <v>279</v>
      </c>
      <c r="E445" s="7" t="s">
        <v>290</v>
      </c>
      <c r="F445" s="7" t="s">
        <v>427</v>
      </c>
      <c r="G445" s="7">
        <f t="shared" si="57"/>
        <v>0</v>
      </c>
      <c r="H445" s="9"/>
      <c r="I445" s="7"/>
      <c r="J445" s="7"/>
      <c r="K445" s="7"/>
      <c r="L445" s="9"/>
      <c r="M445" s="7"/>
      <c r="N445" s="7"/>
      <c r="O445" s="7"/>
      <c r="P445" s="7"/>
      <c r="Q445" s="7">
        <v>0</v>
      </c>
      <c r="R445" s="9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>
        <f t="shared" si="58"/>
        <v>0</v>
      </c>
      <c r="BD445" s="7"/>
      <c r="BE445" s="9"/>
      <c r="BF445" s="7"/>
      <c r="BG445" s="7"/>
      <c r="BH445" s="7"/>
      <c r="BI445" s="7"/>
      <c r="BJ445" s="9"/>
      <c r="BK445" s="9">
        <f t="shared" si="65"/>
        <v>0</v>
      </c>
      <c r="BL445" s="7">
        <f t="shared" si="59"/>
        <v>0</v>
      </c>
      <c r="BM445" s="7">
        <f t="shared" si="64"/>
        <v>0</v>
      </c>
      <c r="BN445" s="7"/>
      <c r="BO445" s="7"/>
      <c r="BP445" s="7"/>
      <c r="BQ445" s="7"/>
      <c r="BR445" s="9"/>
      <c r="BS445" s="9"/>
      <c r="BT445" s="9"/>
      <c r="BU445" s="9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>
        <f t="shared" si="60"/>
        <v>0</v>
      </c>
      <c r="CW445" s="7">
        <f t="shared" si="62"/>
        <v>0</v>
      </c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>
        <f t="shared" si="61"/>
        <v>0</v>
      </c>
      <c r="DQ445" s="7">
        <f t="shared" si="63"/>
        <v>0</v>
      </c>
    </row>
    <row r="446" spans="1:121">
      <c r="A446" s="7" t="s">
        <v>876</v>
      </c>
      <c r="B446" s="7">
        <v>2015</v>
      </c>
      <c r="C446" s="7" t="s">
        <v>155</v>
      </c>
      <c r="D446" s="7" t="s">
        <v>158</v>
      </c>
      <c r="E446" s="7" t="s">
        <v>497</v>
      </c>
      <c r="F446" s="7" t="s">
        <v>875</v>
      </c>
      <c r="G446" s="7">
        <f t="shared" si="57"/>
        <v>2</v>
      </c>
      <c r="H446" s="9">
        <v>1</v>
      </c>
      <c r="I446" s="7">
        <v>1</v>
      </c>
      <c r="J446" s="7"/>
      <c r="K446" s="7"/>
      <c r="L446" s="9"/>
      <c r="M446" s="7"/>
      <c r="N446" s="7"/>
      <c r="O446" s="7"/>
      <c r="P446" s="7"/>
      <c r="Q446" s="7">
        <v>0</v>
      </c>
      <c r="R446" s="9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>
        <f t="shared" si="58"/>
        <v>0</v>
      </c>
      <c r="BD446" s="7"/>
      <c r="BE446" s="9"/>
      <c r="BF446" s="7"/>
      <c r="BG446" s="7"/>
      <c r="BH446" s="7"/>
      <c r="BI446" s="7"/>
      <c r="BJ446" s="9"/>
      <c r="BK446" s="9">
        <f t="shared" si="65"/>
        <v>0</v>
      </c>
      <c r="BL446" s="7">
        <f t="shared" si="59"/>
        <v>1</v>
      </c>
      <c r="BM446" s="7">
        <f t="shared" si="64"/>
        <v>1</v>
      </c>
      <c r="BN446" s="7"/>
      <c r="BO446" s="7"/>
      <c r="BP446" s="7"/>
      <c r="BQ446" s="7"/>
      <c r="BR446" s="9"/>
      <c r="BS446" s="9"/>
      <c r="BT446" s="9"/>
      <c r="BU446" s="9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>
        <f t="shared" si="60"/>
        <v>0</v>
      </c>
      <c r="CW446" s="7">
        <f t="shared" si="62"/>
        <v>0</v>
      </c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>
        <v>1</v>
      </c>
      <c r="DJ446" s="7"/>
      <c r="DK446" s="7"/>
      <c r="DL446" s="7"/>
      <c r="DM446" s="7"/>
      <c r="DN446" s="7"/>
      <c r="DO446" s="7"/>
      <c r="DP446" s="7">
        <f t="shared" si="61"/>
        <v>1</v>
      </c>
      <c r="DQ446" s="7">
        <f t="shared" si="63"/>
        <v>1</v>
      </c>
    </row>
    <row r="447" spans="1:121">
      <c r="A447" s="7" t="s">
        <v>1200</v>
      </c>
      <c r="B447" s="7">
        <v>2021</v>
      </c>
      <c r="C447" s="7" t="s">
        <v>353</v>
      </c>
      <c r="D447" s="7" t="s">
        <v>359</v>
      </c>
      <c r="E447" s="7" t="s">
        <v>396</v>
      </c>
      <c r="F447" s="7"/>
      <c r="G447" s="7">
        <f t="shared" si="57"/>
        <v>0</v>
      </c>
      <c r="H447" s="9"/>
      <c r="I447" s="7"/>
      <c r="J447" s="7"/>
      <c r="K447" s="7"/>
      <c r="L447" s="9"/>
      <c r="M447" s="7"/>
      <c r="N447" s="7"/>
      <c r="O447" s="7"/>
      <c r="P447" s="7"/>
      <c r="Q447" s="7">
        <v>0</v>
      </c>
      <c r="R447" s="9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>
        <f t="shared" si="58"/>
        <v>0</v>
      </c>
      <c r="BD447" s="7"/>
      <c r="BE447" s="9"/>
      <c r="BF447" s="7"/>
      <c r="BG447" s="7"/>
      <c r="BH447" s="7"/>
      <c r="BI447" s="7"/>
      <c r="BJ447" s="9"/>
      <c r="BK447" s="9">
        <f t="shared" si="65"/>
        <v>0</v>
      </c>
      <c r="BL447" s="7">
        <f t="shared" si="59"/>
        <v>0</v>
      </c>
      <c r="BM447" s="7">
        <f t="shared" si="64"/>
        <v>0</v>
      </c>
      <c r="BN447" s="7"/>
      <c r="BO447" s="7"/>
      <c r="BP447" s="7"/>
      <c r="BQ447" s="7"/>
      <c r="BR447" s="9"/>
      <c r="BS447" s="9"/>
      <c r="BT447" s="9"/>
      <c r="BU447" s="9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>
        <f t="shared" si="60"/>
        <v>0</v>
      </c>
      <c r="CW447" s="7">
        <f t="shared" si="62"/>
        <v>0</v>
      </c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>
        <f t="shared" si="61"/>
        <v>0</v>
      </c>
      <c r="DQ447" s="7">
        <f t="shared" si="63"/>
        <v>0</v>
      </c>
    </row>
    <row r="448" spans="1:121">
      <c r="A448" s="7" t="s">
        <v>856</v>
      </c>
      <c r="B448" s="7">
        <v>2013</v>
      </c>
      <c r="C448" s="7" t="s">
        <v>155</v>
      </c>
      <c r="D448" s="7" t="s">
        <v>156</v>
      </c>
      <c r="E448" s="7" t="s">
        <v>174</v>
      </c>
      <c r="F448" s="7"/>
      <c r="G448" s="7">
        <f t="shared" si="57"/>
        <v>1</v>
      </c>
      <c r="H448" s="9"/>
      <c r="I448" s="7"/>
      <c r="J448" s="7"/>
      <c r="K448" s="7"/>
      <c r="L448" s="9"/>
      <c r="M448" s="7"/>
      <c r="N448" s="7"/>
      <c r="O448" s="7"/>
      <c r="P448" s="7"/>
      <c r="Q448" s="7">
        <v>0</v>
      </c>
      <c r="R448" s="9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>
        <f t="shared" si="58"/>
        <v>0</v>
      </c>
      <c r="BD448" s="7"/>
      <c r="BE448" s="9"/>
      <c r="BF448" s="7"/>
      <c r="BG448" s="7"/>
      <c r="BH448" s="7"/>
      <c r="BI448" s="7"/>
      <c r="BJ448" s="9"/>
      <c r="BK448" s="9">
        <f t="shared" si="65"/>
        <v>0</v>
      </c>
      <c r="BL448" s="7">
        <f t="shared" si="59"/>
        <v>0</v>
      </c>
      <c r="BM448" s="7">
        <f t="shared" si="64"/>
        <v>0</v>
      </c>
      <c r="BN448" s="7"/>
      <c r="BO448" s="7"/>
      <c r="BP448" s="7"/>
      <c r="BQ448" s="7"/>
      <c r="BR448" s="9"/>
      <c r="BS448" s="9"/>
      <c r="BT448" s="9"/>
      <c r="BU448" s="9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>
        <f t="shared" si="60"/>
        <v>0</v>
      </c>
      <c r="CW448" s="7">
        <f t="shared" si="62"/>
        <v>0</v>
      </c>
      <c r="CX448" s="7"/>
      <c r="CY448" s="7">
        <v>1</v>
      </c>
      <c r="CZ448" s="7"/>
      <c r="DA448" s="7"/>
      <c r="DB448" s="7"/>
      <c r="DC448" s="7"/>
      <c r="DD448" s="7"/>
      <c r="DE448" s="7"/>
      <c r="DF448" s="7"/>
      <c r="DG448" s="7"/>
      <c r="DH448" s="7"/>
      <c r="DI448" s="7">
        <v>1</v>
      </c>
      <c r="DJ448" s="7"/>
      <c r="DK448" s="7"/>
      <c r="DL448" s="7"/>
      <c r="DM448" s="7"/>
      <c r="DN448" s="7"/>
      <c r="DO448" s="7"/>
      <c r="DP448" s="7">
        <f t="shared" si="61"/>
        <v>2</v>
      </c>
      <c r="DQ448" s="7">
        <f t="shared" si="63"/>
        <v>1</v>
      </c>
    </row>
    <row r="449" spans="1:121">
      <c r="A449" s="7" t="s">
        <v>2021</v>
      </c>
      <c r="B449" s="7">
        <v>2019</v>
      </c>
      <c r="C449" s="7" t="s">
        <v>275</v>
      </c>
      <c r="D449" s="7" t="s">
        <v>279</v>
      </c>
      <c r="E449" s="7" t="s">
        <v>301</v>
      </c>
      <c r="F449" s="7" t="s">
        <v>302</v>
      </c>
      <c r="G449" s="7">
        <f t="shared" si="57"/>
        <v>2</v>
      </c>
      <c r="H449" s="9">
        <v>1</v>
      </c>
      <c r="I449" s="7">
        <v>1</v>
      </c>
      <c r="J449" s="7"/>
      <c r="K449" s="7"/>
      <c r="L449" s="9"/>
      <c r="M449" s="7">
        <v>1</v>
      </c>
      <c r="N449" s="7">
        <v>0</v>
      </c>
      <c r="O449" s="7">
        <v>0</v>
      </c>
      <c r="P449" s="7">
        <v>0</v>
      </c>
      <c r="Q449" s="7">
        <v>1</v>
      </c>
      <c r="R449" s="9">
        <v>1</v>
      </c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>
        <f t="shared" si="58"/>
        <v>0</v>
      </c>
      <c r="BD449" s="7"/>
      <c r="BE449" s="9"/>
      <c r="BF449" s="7"/>
      <c r="BG449" s="7"/>
      <c r="BH449" s="7"/>
      <c r="BI449" s="7"/>
      <c r="BJ449" s="9"/>
      <c r="BK449" s="9">
        <f t="shared" si="65"/>
        <v>0</v>
      </c>
      <c r="BL449" s="7">
        <f t="shared" si="59"/>
        <v>2</v>
      </c>
      <c r="BM449" s="7">
        <f t="shared" si="64"/>
        <v>1</v>
      </c>
      <c r="BN449" s="7"/>
      <c r="BO449" s="7"/>
      <c r="BP449" s="7"/>
      <c r="BQ449" s="7"/>
      <c r="BR449" s="9"/>
      <c r="BS449" s="9"/>
      <c r="BT449" s="9"/>
      <c r="BU449" s="9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>
        <f t="shared" si="60"/>
        <v>0</v>
      </c>
      <c r="CW449" s="7">
        <f t="shared" si="62"/>
        <v>0</v>
      </c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>
        <v>1</v>
      </c>
      <c r="DJ449" s="7"/>
      <c r="DK449" s="7"/>
      <c r="DL449" s="7"/>
      <c r="DM449" s="7"/>
      <c r="DN449" s="7"/>
      <c r="DO449" s="7"/>
      <c r="DP449" s="7">
        <f t="shared" si="61"/>
        <v>1</v>
      </c>
      <c r="DQ449" s="7">
        <f t="shared" si="63"/>
        <v>1</v>
      </c>
    </row>
    <row r="450" spans="1:121">
      <c r="A450" s="7" t="s">
        <v>841</v>
      </c>
      <c r="B450" s="7">
        <v>2021</v>
      </c>
      <c r="C450" s="7" t="s">
        <v>155</v>
      </c>
      <c r="D450" s="7" t="s">
        <v>2022</v>
      </c>
      <c r="E450" s="7" t="s">
        <v>418</v>
      </c>
      <c r="F450" s="7" t="s">
        <v>840</v>
      </c>
      <c r="G450" s="7">
        <f t="shared" ref="G450:G513" si="66">H450+DQ450+CW450</f>
        <v>1</v>
      </c>
      <c r="H450" s="9"/>
      <c r="I450" s="7"/>
      <c r="J450" s="7"/>
      <c r="K450" s="7"/>
      <c r="L450" s="9"/>
      <c r="M450" s="7"/>
      <c r="N450" s="7"/>
      <c r="O450" s="7"/>
      <c r="P450" s="7"/>
      <c r="Q450" s="7">
        <v>0</v>
      </c>
      <c r="R450" s="9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>
        <f t="shared" ref="BC450:BC513" si="67">SUM(AL450:BB450)</f>
        <v>0</v>
      </c>
      <c r="BD450" s="7"/>
      <c r="BE450" s="9"/>
      <c r="BF450" s="7"/>
      <c r="BG450" s="7"/>
      <c r="BH450" s="7"/>
      <c r="BI450" s="7"/>
      <c r="BJ450" s="9"/>
      <c r="BK450" s="9">
        <f t="shared" si="65"/>
        <v>0</v>
      </c>
      <c r="BL450" s="7">
        <f t="shared" ref="BL450:BL513" si="68">SUM(BK450+H450+R450)</f>
        <v>0</v>
      </c>
      <c r="BM450" s="7">
        <f t="shared" si="64"/>
        <v>0</v>
      </c>
      <c r="BN450" s="7"/>
      <c r="BO450" s="7"/>
      <c r="BP450" s="7"/>
      <c r="BQ450" s="7"/>
      <c r="BR450" s="9"/>
      <c r="BS450" s="9"/>
      <c r="BT450" s="9"/>
      <c r="BU450" s="9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>
        <f t="shared" ref="CV450:CV513" si="69">SUM(BN450:CU450)</f>
        <v>0</v>
      </c>
      <c r="CW450" s="7">
        <f t="shared" si="62"/>
        <v>0</v>
      </c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>
        <v>1</v>
      </c>
      <c r="DJ450" s="7"/>
      <c r="DK450" s="7"/>
      <c r="DL450" s="7"/>
      <c r="DM450" s="7"/>
      <c r="DN450" s="7"/>
      <c r="DO450" s="7"/>
      <c r="DP450" s="7">
        <f t="shared" ref="DP450:DP513" si="70">SUM(CX450:DO450)</f>
        <v>1</v>
      </c>
      <c r="DQ450" s="7">
        <f t="shared" si="63"/>
        <v>1</v>
      </c>
    </row>
    <row r="451" spans="1:121">
      <c r="A451" s="7" t="s">
        <v>2023</v>
      </c>
      <c r="B451" s="7">
        <v>2019</v>
      </c>
      <c r="C451" s="7" t="s">
        <v>333</v>
      </c>
      <c r="D451" s="7" t="s">
        <v>333</v>
      </c>
      <c r="E451" s="7" t="s">
        <v>349</v>
      </c>
      <c r="F451" s="7" t="s">
        <v>2024</v>
      </c>
      <c r="G451" s="7">
        <f t="shared" si="66"/>
        <v>1</v>
      </c>
      <c r="H451" s="9"/>
      <c r="I451" s="7"/>
      <c r="J451" s="7"/>
      <c r="K451" s="7"/>
      <c r="L451" s="9"/>
      <c r="M451" s="7">
        <v>1</v>
      </c>
      <c r="N451" s="7"/>
      <c r="O451" s="7"/>
      <c r="P451" s="7"/>
      <c r="Q451" s="7">
        <v>1</v>
      </c>
      <c r="R451" s="9">
        <v>1</v>
      </c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>
        <f t="shared" si="67"/>
        <v>0</v>
      </c>
      <c r="BD451" s="7"/>
      <c r="BE451" s="9"/>
      <c r="BF451" s="7"/>
      <c r="BG451" s="7"/>
      <c r="BH451" s="7"/>
      <c r="BI451" s="7"/>
      <c r="BJ451" s="9"/>
      <c r="BK451" s="9">
        <f t="shared" si="65"/>
        <v>0</v>
      </c>
      <c r="BL451" s="7">
        <f t="shared" si="68"/>
        <v>1</v>
      </c>
      <c r="BM451" s="7">
        <f t="shared" si="64"/>
        <v>1</v>
      </c>
      <c r="BN451" s="7"/>
      <c r="BO451" s="7"/>
      <c r="BP451" s="7"/>
      <c r="BQ451" s="7"/>
      <c r="BR451" s="9">
        <v>1</v>
      </c>
      <c r="BS451" s="9"/>
      <c r="BT451" s="9"/>
      <c r="BU451" s="9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>
        <f t="shared" si="69"/>
        <v>1</v>
      </c>
      <c r="CW451" s="7">
        <f t="shared" ref="CW451:CW514" si="71">IF(CV451&gt;0,1,0)</f>
        <v>1</v>
      </c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>
        <f t="shared" si="70"/>
        <v>0</v>
      </c>
      <c r="DQ451" s="7">
        <f t="shared" ref="DQ451:DQ514" si="72">IF(DP451 &gt; 0, 1,0)</f>
        <v>0</v>
      </c>
    </row>
    <row r="452" spans="1:121">
      <c r="A452" s="7" t="s">
        <v>648</v>
      </c>
      <c r="B452" s="7">
        <v>2020</v>
      </c>
      <c r="C452" s="7" t="s">
        <v>18</v>
      </c>
      <c r="D452" s="7" t="s">
        <v>18</v>
      </c>
      <c r="E452" s="7" t="s">
        <v>42</v>
      </c>
      <c r="F452" s="7" t="s">
        <v>412</v>
      </c>
      <c r="G452" s="7">
        <f t="shared" si="66"/>
        <v>2</v>
      </c>
      <c r="H452" s="9">
        <v>1</v>
      </c>
      <c r="I452" s="7"/>
      <c r="J452" s="7">
        <v>1</v>
      </c>
      <c r="K452" s="7"/>
      <c r="L452" s="9">
        <v>1</v>
      </c>
      <c r="M452" s="7"/>
      <c r="N452" s="7"/>
      <c r="O452" s="7"/>
      <c r="P452" s="7"/>
      <c r="Q452" s="7">
        <v>0</v>
      </c>
      <c r="R452" s="9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>
        <f t="shared" si="67"/>
        <v>0</v>
      </c>
      <c r="BD452" s="7"/>
      <c r="BE452" s="9"/>
      <c r="BF452" s="7"/>
      <c r="BG452" s="7"/>
      <c r="BH452" s="7"/>
      <c r="BI452" s="7"/>
      <c r="BJ452" s="9"/>
      <c r="BK452" s="9">
        <f t="shared" si="65"/>
        <v>0</v>
      </c>
      <c r="BL452" s="7">
        <f t="shared" si="68"/>
        <v>1</v>
      </c>
      <c r="BM452" s="7">
        <f t="shared" ref="BM452:BM515" si="73">IF(BL452&gt;0,1,0)</f>
        <v>1</v>
      </c>
      <c r="BN452" s="7"/>
      <c r="BO452" s="7"/>
      <c r="BP452" s="7"/>
      <c r="BQ452" s="7"/>
      <c r="BR452" s="9"/>
      <c r="BS452" s="9"/>
      <c r="BT452" s="9"/>
      <c r="BU452" s="9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>
        <f t="shared" si="69"/>
        <v>0</v>
      </c>
      <c r="CW452" s="7">
        <f t="shared" si="71"/>
        <v>0</v>
      </c>
      <c r="CX452" s="7"/>
      <c r="CY452" s="7"/>
      <c r="CZ452" s="7"/>
      <c r="DA452" s="7"/>
      <c r="DB452" s="7"/>
      <c r="DC452" s="7"/>
      <c r="DD452" s="7"/>
      <c r="DE452" s="7"/>
      <c r="DF452" s="7"/>
      <c r="DG452" s="7">
        <v>1</v>
      </c>
      <c r="DH452" s="7"/>
      <c r="DI452" s="7">
        <v>1</v>
      </c>
      <c r="DJ452" s="7"/>
      <c r="DK452" s="7"/>
      <c r="DL452" s="7"/>
      <c r="DM452" s="7"/>
      <c r="DN452" s="7"/>
      <c r="DO452" s="7"/>
      <c r="DP452" s="7">
        <f t="shared" si="70"/>
        <v>2</v>
      </c>
      <c r="DQ452" s="7">
        <f t="shared" si="72"/>
        <v>1</v>
      </c>
    </row>
    <row r="453" spans="1:121">
      <c r="A453" s="7" t="s">
        <v>936</v>
      </c>
      <c r="B453" s="7">
        <v>2013</v>
      </c>
      <c r="C453" s="7" t="s">
        <v>178</v>
      </c>
      <c r="D453" s="7" t="s">
        <v>194</v>
      </c>
      <c r="E453" s="7" t="s">
        <v>226</v>
      </c>
      <c r="F453" s="7" t="s">
        <v>227</v>
      </c>
      <c r="G453" s="7">
        <f t="shared" si="66"/>
        <v>1</v>
      </c>
      <c r="H453" s="9"/>
      <c r="I453" s="7"/>
      <c r="J453" s="7"/>
      <c r="K453" s="7"/>
      <c r="L453" s="9"/>
      <c r="M453" s="7">
        <v>1</v>
      </c>
      <c r="N453" s="7">
        <v>0</v>
      </c>
      <c r="O453" s="7">
        <v>0</v>
      </c>
      <c r="P453" s="7">
        <v>0</v>
      </c>
      <c r="Q453" s="7">
        <v>1</v>
      </c>
      <c r="R453" s="9">
        <v>1</v>
      </c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>
        <f t="shared" si="67"/>
        <v>0</v>
      </c>
      <c r="BD453" s="7"/>
      <c r="BE453" s="9"/>
      <c r="BF453" s="7"/>
      <c r="BG453" s="7"/>
      <c r="BH453" s="7"/>
      <c r="BI453" s="7"/>
      <c r="BJ453" s="9"/>
      <c r="BK453" s="9">
        <f t="shared" si="65"/>
        <v>0</v>
      </c>
      <c r="BL453" s="7">
        <f t="shared" si="68"/>
        <v>1</v>
      </c>
      <c r="BM453" s="7">
        <f t="shared" si="73"/>
        <v>1</v>
      </c>
      <c r="BN453" s="7"/>
      <c r="BO453" s="7"/>
      <c r="BP453" s="7"/>
      <c r="BQ453" s="7"/>
      <c r="BR453" s="9"/>
      <c r="BS453" s="9"/>
      <c r="BT453" s="9"/>
      <c r="BU453" s="9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>
        <f t="shared" si="69"/>
        <v>0</v>
      </c>
      <c r="CW453" s="7">
        <f t="shared" si="71"/>
        <v>0</v>
      </c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>
        <v>1</v>
      </c>
      <c r="DJ453" s="7"/>
      <c r="DK453" s="7"/>
      <c r="DL453" s="7"/>
      <c r="DM453" s="7"/>
      <c r="DN453" s="7"/>
      <c r="DO453" s="7"/>
      <c r="DP453" s="7">
        <f t="shared" si="70"/>
        <v>1</v>
      </c>
      <c r="DQ453" s="7">
        <f t="shared" si="72"/>
        <v>1</v>
      </c>
    </row>
    <row r="454" spans="1:121">
      <c r="A454" s="7" t="s">
        <v>1045</v>
      </c>
      <c r="B454" s="7">
        <v>2019</v>
      </c>
      <c r="C454" s="7" t="s">
        <v>275</v>
      </c>
      <c r="D454" s="7" t="s">
        <v>279</v>
      </c>
      <c r="E454" s="7" t="s">
        <v>301</v>
      </c>
      <c r="F454" s="7" t="s">
        <v>1044</v>
      </c>
      <c r="G454" s="7">
        <f t="shared" si="66"/>
        <v>1</v>
      </c>
      <c r="H454" s="9">
        <v>1</v>
      </c>
      <c r="I454" s="7"/>
      <c r="J454" s="7"/>
      <c r="K454" s="7"/>
      <c r="L454" s="9"/>
      <c r="M454" s="7"/>
      <c r="N454" s="7"/>
      <c r="O454" s="7"/>
      <c r="P454" s="7"/>
      <c r="Q454" s="7">
        <v>0</v>
      </c>
      <c r="R454" s="9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>
        <f t="shared" si="67"/>
        <v>0</v>
      </c>
      <c r="BD454" s="7"/>
      <c r="BE454" s="9"/>
      <c r="BF454" s="7"/>
      <c r="BG454" s="7"/>
      <c r="BH454" s="7"/>
      <c r="BI454" s="7"/>
      <c r="BJ454" s="9"/>
      <c r="BK454" s="9">
        <f t="shared" si="65"/>
        <v>0</v>
      </c>
      <c r="BL454" s="7">
        <f t="shared" si="68"/>
        <v>1</v>
      </c>
      <c r="BM454" s="7">
        <f t="shared" si="73"/>
        <v>1</v>
      </c>
      <c r="BN454" s="7"/>
      <c r="BO454" s="7"/>
      <c r="BP454" s="7"/>
      <c r="BQ454" s="7"/>
      <c r="BR454" s="9"/>
      <c r="BS454" s="9"/>
      <c r="BT454" s="9"/>
      <c r="BU454" s="9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>
        <f t="shared" si="69"/>
        <v>0</v>
      </c>
      <c r="CW454" s="7">
        <f t="shared" si="71"/>
        <v>0</v>
      </c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>
        <f t="shared" si="70"/>
        <v>0</v>
      </c>
      <c r="DQ454" s="7">
        <f t="shared" si="72"/>
        <v>0</v>
      </c>
    </row>
    <row r="455" spans="1:121">
      <c r="A455" s="7" t="s">
        <v>1300</v>
      </c>
      <c r="B455" s="7">
        <v>2017</v>
      </c>
      <c r="C455" s="7" t="s">
        <v>353</v>
      </c>
      <c r="D455" s="7" t="s">
        <v>359</v>
      </c>
      <c r="E455" s="7" t="s">
        <v>361</v>
      </c>
      <c r="F455" s="7"/>
      <c r="G455" s="7">
        <f t="shared" si="66"/>
        <v>2</v>
      </c>
      <c r="H455" s="9">
        <v>1</v>
      </c>
      <c r="I455" s="7"/>
      <c r="J455" s="7"/>
      <c r="K455" s="7"/>
      <c r="L455" s="9"/>
      <c r="M455" s="7"/>
      <c r="N455" s="7"/>
      <c r="O455" s="7"/>
      <c r="P455" s="7"/>
      <c r="Q455" s="7">
        <v>0</v>
      </c>
      <c r="R455" s="9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>
        <f t="shared" si="67"/>
        <v>0</v>
      </c>
      <c r="BD455" s="7"/>
      <c r="BE455" s="9"/>
      <c r="BF455" s="7"/>
      <c r="BG455" s="7"/>
      <c r="BH455" s="7"/>
      <c r="BI455" s="7"/>
      <c r="BJ455" s="9"/>
      <c r="BK455" s="9">
        <f t="shared" si="65"/>
        <v>0</v>
      </c>
      <c r="BL455" s="7">
        <f t="shared" si="68"/>
        <v>1</v>
      </c>
      <c r="BM455" s="7">
        <f t="shared" si="73"/>
        <v>1</v>
      </c>
      <c r="BN455" s="7"/>
      <c r="BO455" s="7"/>
      <c r="BP455" s="7"/>
      <c r="BQ455" s="7"/>
      <c r="BR455" s="9"/>
      <c r="BS455" s="9"/>
      <c r="BT455" s="9"/>
      <c r="BU455" s="9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>
        <f t="shared" si="69"/>
        <v>0</v>
      </c>
      <c r="CW455" s="7">
        <f t="shared" si="71"/>
        <v>0</v>
      </c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>
        <v>1</v>
      </c>
      <c r="DK455" s="7"/>
      <c r="DL455" s="7"/>
      <c r="DM455" s="7"/>
      <c r="DN455" s="7"/>
      <c r="DO455" s="7"/>
      <c r="DP455" s="7">
        <f t="shared" si="70"/>
        <v>1</v>
      </c>
      <c r="DQ455" s="7">
        <f t="shared" si="72"/>
        <v>1</v>
      </c>
    </row>
    <row r="456" spans="1:121">
      <c r="A456" s="7" t="s">
        <v>1027</v>
      </c>
      <c r="B456" s="7">
        <v>2019</v>
      </c>
      <c r="C456" s="7" t="s">
        <v>232</v>
      </c>
      <c r="D456" s="7" t="s">
        <v>233</v>
      </c>
      <c r="E456" s="7" t="s">
        <v>239</v>
      </c>
      <c r="F456" s="7"/>
      <c r="G456" s="7">
        <f t="shared" si="66"/>
        <v>1</v>
      </c>
      <c r="H456" s="9">
        <v>1</v>
      </c>
      <c r="I456" s="7"/>
      <c r="J456" s="7"/>
      <c r="K456" s="7"/>
      <c r="L456" s="9"/>
      <c r="M456" s="7"/>
      <c r="N456" s="7"/>
      <c r="O456" s="7"/>
      <c r="P456" s="7"/>
      <c r="Q456" s="7">
        <v>0</v>
      </c>
      <c r="R456" s="9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>
        <f t="shared" si="67"/>
        <v>0</v>
      </c>
      <c r="BD456" s="7"/>
      <c r="BE456" s="9"/>
      <c r="BF456" s="7"/>
      <c r="BG456" s="7"/>
      <c r="BH456" s="7"/>
      <c r="BI456" s="7"/>
      <c r="BJ456" s="9"/>
      <c r="BK456" s="9">
        <f t="shared" si="65"/>
        <v>0</v>
      </c>
      <c r="BL456" s="7">
        <f t="shared" si="68"/>
        <v>1</v>
      </c>
      <c r="BM456" s="7">
        <f t="shared" si="73"/>
        <v>1</v>
      </c>
      <c r="BN456" s="7"/>
      <c r="BO456" s="7"/>
      <c r="BP456" s="7"/>
      <c r="BQ456" s="7"/>
      <c r="BR456" s="9"/>
      <c r="BS456" s="9"/>
      <c r="BT456" s="9"/>
      <c r="BU456" s="9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>
        <f t="shared" si="69"/>
        <v>0</v>
      </c>
      <c r="CW456" s="7">
        <f t="shared" si="71"/>
        <v>0</v>
      </c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>
        <f t="shared" si="70"/>
        <v>0</v>
      </c>
      <c r="DQ456" s="7">
        <f t="shared" si="72"/>
        <v>0</v>
      </c>
    </row>
    <row r="457" spans="1:121">
      <c r="A457" s="7" t="s">
        <v>685</v>
      </c>
      <c r="B457" s="7">
        <v>2015</v>
      </c>
      <c r="C457" s="7" t="s">
        <v>60</v>
      </c>
      <c r="D457" s="7" t="s">
        <v>61</v>
      </c>
      <c r="E457" s="7" t="s">
        <v>81</v>
      </c>
      <c r="F457" s="7" t="s">
        <v>83</v>
      </c>
      <c r="G457" s="7">
        <f t="shared" si="66"/>
        <v>1</v>
      </c>
      <c r="H457" s="9"/>
      <c r="I457" s="7"/>
      <c r="J457" s="7"/>
      <c r="K457" s="7"/>
      <c r="L457" s="9"/>
      <c r="M457" s="7">
        <v>2</v>
      </c>
      <c r="N457" s="7">
        <v>0</v>
      </c>
      <c r="O457" s="7">
        <v>0</v>
      </c>
      <c r="P457" s="7">
        <v>0</v>
      </c>
      <c r="Q457" s="7">
        <v>2</v>
      </c>
      <c r="R457" s="9">
        <v>1</v>
      </c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>
        <f t="shared" si="67"/>
        <v>0</v>
      </c>
      <c r="BD457" s="7"/>
      <c r="BE457" s="9"/>
      <c r="BF457" s="7"/>
      <c r="BG457" s="7"/>
      <c r="BH457" s="7"/>
      <c r="BI457" s="7"/>
      <c r="BJ457" s="9"/>
      <c r="BK457" s="9">
        <f t="shared" si="65"/>
        <v>0</v>
      </c>
      <c r="BL457" s="7">
        <f t="shared" si="68"/>
        <v>1</v>
      </c>
      <c r="BM457" s="7">
        <f t="shared" si="73"/>
        <v>1</v>
      </c>
      <c r="BN457" s="7"/>
      <c r="BO457" s="7"/>
      <c r="BP457" s="7"/>
      <c r="BQ457" s="7"/>
      <c r="BR457" s="9"/>
      <c r="BS457" s="9"/>
      <c r="BT457" s="9"/>
      <c r="BU457" s="9"/>
      <c r="BV457" s="7"/>
      <c r="BW457" s="7"/>
      <c r="BX457" s="7"/>
      <c r="BY457" s="7"/>
      <c r="BZ457" s="7"/>
      <c r="CA457" s="7"/>
      <c r="CB457" s="7">
        <v>2</v>
      </c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>
        <f t="shared" si="69"/>
        <v>2</v>
      </c>
      <c r="CW457" s="7">
        <f t="shared" si="71"/>
        <v>1</v>
      </c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>
        <f t="shared" si="70"/>
        <v>0</v>
      </c>
      <c r="DQ457" s="7">
        <f t="shared" si="72"/>
        <v>0</v>
      </c>
    </row>
    <row r="458" spans="1:121">
      <c r="A458" s="7" t="s">
        <v>2025</v>
      </c>
      <c r="B458" s="7">
        <v>2020</v>
      </c>
      <c r="C458" s="7" t="s">
        <v>307</v>
      </c>
      <c r="D458" s="7" t="s">
        <v>312</v>
      </c>
      <c r="E458" s="7" t="s">
        <v>330</v>
      </c>
      <c r="F458" s="7" t="s">
        <v>1160</v>
      </c>
      <c r="G458" s="7">
        <f t="shared" si="66"/>
        <v>2</v>
      </c>
      <c r="H458" s="9">
        <v>1</v>
      </c>
      <c r="I458" s="7"/>
      <c r="J458" s="7"/>
      <c r="K458" s="7">
        <v>1</v>
      </c>
      <c r="L458" s="9">
        <v>1</v>
      </c>
      <c r="M458" s="7"/>
      <c r="N458" s="7"/>
      <c r="O458" s="7"/>
      <c r="P458" s="7"/>
      <c r="Q458" s="7">
        <v>0</v>
      </c>
      <c r="R458" s="9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>
        <f t="shared" si="67"/>
        <v>0</v>
      </c>
      <c r="BD458" s="7"/>
      <c r="BE458" s="9"/>
      <c r="BF458" s="7"/>
      <c r="BG458" s="7"/>
      <c r="BH458" s="7"/>
      <c r="BI458" s="7"/>
      <c r="BJ458" s="9"/>
      <c r="BK458" s="9">
        <f t="shared" si="65"/>
        <v>0</v>
      </c>
      <c r="BL458" s="7">
        <f t="shared" si="68"/>
        <v>1</v>
      </c>
      <c r="BM458" s="7">
        <f t="shared" si="73"/>
        <v>1</v>
      </c>
      <c r="BN458" s="7"/>
      <c r="BO458" s="7"/>
      <c r="BP458" s="7"/>
      <c r="BQ458" s="7"/>
      <c r="BR458" s="9"/>
      <c r="BS458" s="9"/>
      <c r="BT458" s="9"/>
      <c r="BU458" s="9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>
        <f t="shared" si="69"/>
        <v>0</v>
      </c>
      <c r="CW458" s="7">
        <f t="shared" si="71"/>
        <v>0</v>
      </c>
      <c r="CX458" s="7"/>
      <c r="CY458" s="7"/>
      <c r="CZ458" s="7"/>
      <c r="DA458" s="7"/>
      <c r="DB458" s="7"/>
      <c r="DC458" s="7">
        <v>1</v>
      </c>
      <c r="DD458" s="7"/>
      <c r="DE458" s="7"/>
      <c r="DF458" s="7"/>
      <c r="DG458" s="7"/>
      <c r="DH458" s="7"/>
      <c r="DI458" s="7">
        <v>1</v>
      </c>
      <c r="DJ458" s="7"/>
      <c r="DK458" s="7"/>
      <c r="DL458" s="7"/>
      <c r="DM458" s="7"/>
      <c r="DN458" s="7"/>
      <c r="DO458" s="7"/>
      <c r="DP458" s="7">
        <f t="shared" si="70"/>
        <v>2</v>
      </c>
      <c r="DQ458" s="7">
        <f t="shared" si="72"/>
        <v>1</v>
      </c>
    </row>
    <row r="459" spans="1:121">
      <c r="A459" s="7" t="s">
        <v>2026</v>
      </c>
      <c r="B459" s="7">
        <v>2018</v>
      </c>
      <c r="C459" s="7" t="s">
        <v>60</v>
      </c>
      <c r="D459" s="7" t="s">
        <v>71</v>
      </c>
      <c r="E459" s="7" t="s">
        <v>115</v>
      </c>
      <c r="F459" s="7"/>
      <c r="G459" s="7">
        <f t="shared" si="66"/>
        <v>0</v>
      </c>
      <c r="H459" s="9"/>
      <c r="I459" s="7"/>
      <c r="J459" s="7"/>
      <c r="K459" s="7"/>
      <c r="L459" s="9"/>
      <c r="M459" s="7">
        <v>1</v>
      </c>
      <c r="N459" s="7"/>
      <c r="O459" s="7"/>
      <c r="P459" s="7"/>
      <c r="Q459" s="7">
        <v>1</v>
      </c>
      <c r="R459" s="9">
        <v>1</v>
      </c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>
        <f t="shared" si="67"/>
        <v>0</v>
      </c>
      <c r="BD459" s="7"/>
      <c r="BE459" s="9"/>
      <c r="BF459" s="7"/>
      <c r="BG459" s="7"/>
      <c r="BH459" s="7"/>
      <c r="BI459" s="7"/>
      <c r="BJ459" s="9"/>
      <c r="BK459" s="9">
        <f t="shared" si="65"/>
        <v>0</v>
      </c>
      <c r="BL459" s="7">
        <f t="shared" si="68"/>
        <v>1</v>
      </c>
      <c r="BM459" s="7">
        <f t="shared" si="73"/>
        <v>1</v>
      </c>
      <c r="BN459" s="7"/>
      <c r="BO459" s="7"/>
      <c r="BP459" s="7"/>
      <c r="BQ459" s="7"/>
      <c r="BR459" s="9"/>
      <c r="BS459" s="9"/>
      <c r="BT459" s="9"/>
      <c r="BU459" s="9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>
        <f t="shared" si="69"/>
        <v>0</v>
      </c>
      <c r="CW459" s="7">
        <f t="shared" si="71"/>
        <v>0</v>
      </c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>
        <f t="shared" si="70"/>
        <v>0</v>
      </c>
      <c r="DQ459" s="7">
        <f t="shared" si="72"/>
        <v>0</v>
      </c>
    </row>
    <row r="460" spans="1:121">
      <c r="A460" s="7" t="s">
        <v>2027</v>
      </c>
      <c r="B460" s="7">
        <v>2018</v>
      </c>
      <c r="C460" s="7" t="s">
        <v>353</v>
      </c>
      <c r="D460" s="7" t="s">
        <v>359</v>
      </c>
      <c r="E460" s="7" t="s">
        <v>475</v>
      </c>
      <c r="F460" s="7"/>
      <c r="G460" s="7">
        <f t="shared" si="66"/>
        <v>1</v>
      </c>
      <c r="H460" s="9"/>
      <c r="I460" s="7"/>
      <c r="J460" s="7"/>
      <c r="K460" s="7"/>
      <c r="L460" s="9"/>
      <c r="M460" s="7"/>
      <c r="N460" s="7"/>
      <c r="O460" s="7"/>
      <c r="P460" s="7"/>
      <c r="Q460" s="7">
        <v>0</v>
      </c>
      <c r="R460" s="9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>
        <f t="shared" si="67"/>
        <v>0</v>
      </c>
      <c r="BD460" s="7"/>
      <c r="BE460" s="9"/>
      <c r="BF460" s="7"/>
      <c r="BG460" s="7"/>
      <c r="BH460" s="7"/>
      <c r="BI460" s="7"/>
      <c r="BJ460" s="9"/>
      <c r="BK460" s="9">
        <f t="shared" si="65"/>
        <v>0</v>
      </c>
      <c r="BL460" s="7">
        <f t="shared" si="68"/>
        <v>0</v>
      </c>
      <c r="BM460" s="7">
        <f t="shared" si="73"/>
        <v>0</v>
      </c>
      <c r="BN460" s="7"/>
      <c r="BO460" s="7"/>
      <c r="BP460" s="7"/>
      <c r="BQ460" s="7"/>
      <c r="BR460" s="9"/>
      <c r="BS460" s="9"/>
      <c r="BT460" s="9"/>
      <c r="BU460" s="9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>
        <f t="shared" si="69"/>
        <v>0</v>
      </c>
      <c r="CW460" s="7">
        <f t="shared" si="71"/>
        <v>0</v>
      </c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>
        <v>1</v>
      </c>
      <c r="DK460" s="7"/>
      <c r="DL460" s="7"/>
      <c r="DM460" s="7"/>
      <c r="DN460" s="7"/>
      <c r="DO460" s="7"/>
      <c r="DP460" s="7">
        <f t="shared" si="70"/>
        <v>1</v>
      </c>
      <c r="DQ460" s="7">
        <f t="shared" si="72"/>
        <v>1</v>
      </c>
    </row>
    <row r="461" spans="1:121">
      <c r="A461" s="7" t="s">
        <v>2028</v>
      </c>
      <c r="B461" s="7">
        <v>2018</v>
      </c>
      <c r="C461" s="7" t="s">
        <v>178</v>
      </c>
      <c r="D461" s="7" t="s">
        <v>182</v>
      </c>
      <c r="E461" s="7" t="s">
        <v>202</v>
      </c>
      <c r="F461" s="7" t="s">
        <v>203</v>
      </c>
      <c r="G461" s="7">
        <f t="shared" si="66"/>
        <v>1</v>
      </c>
      <c r="H461" s="9"/>
      <c r="I461" s="7"/>
      <c r="J461" s="7"/>
      <c r="K461" s="7"/>
      <c r="L461" s="9"/>
      <c r="M461" s="7">
        <v>1</v>
      </c>
      <c r="N461" s="7">
        <v>0</v>
      </c>
      <c r="O461" s="7">
        <v>0</v>
      </c>
      <c r="P461" s="7">
        <v>0</v>
      </c>
      <c r="Q461" s="7">
        <v>1</v>
      </c>
      <c r="R461" s="9">
        <v>1</v>
      </c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>
        <f t="shared" si="67"/>
        <v>0</v>
      </c>
      <c r="BD461" s="7"/>
      <c r="BE461" s="9"/>
      <c r="BF461" s="7"/>
      <c r="BG461" s="7"/>
      <c r="BH461" s="7"/>
      <c r="BI461" s="7"/>
      <c r="BJ461" s="9"/>
      <c r="BK461" s="9">
        <f t="shared" si="65"/>
        <v>0</v>
      </c>
      <c r="BL461" s="7">
        <f t="shared" si="68"/>
        <v>1</v>
      </c>
      <c r="BM461" s="7">
        <f t="shared" si="73"/>
        <v>1</v>
      </c>
      <c r="BN461" s="7"/>
      <c r="BO461" s="7"/>
      <c r="BP461" s="7"/>
      <c r="BQ461" s="7"/>
      <c r="BR461" s="9"/>
      <c r="BS461" s="9"/>
      <c r="BT461" s="9"/>
      <c r="BU461" s="9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>
        <v>1</v>
      </c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>
        <v>1</v>
      </c>
      <c r="CS461" s="7"/>
      <c r="CT461" s="7"/>
      <c r="CU461" s="7"/>
      <c r="CV461" s="7">
        <f t="shared" si="69"/>
        <v>2</v>
      </c>
      <c r="CW461" s="7">
        <f t="shared" si="71"/>
        <v>1</v>
      </c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>
        <f t="shared" si="70"/>
        <v>0</v>
      </c>
      <c r="DQ461" s="7">
        <f t="shared" si="72"/>
        <v>0</v>
      </c>
    </row>
    <row r="462" spans="1:121">
      <c r="A462" s="7" t="s">
        <v>769</v>
      </c>
      <c r="B462" s="7">
        <v>2015</v>
      </c>
      <c r="C462" s="7" t="s">
        <v>137</v>
      </c>
      <c r="D462" s="7" t="s">
        <v>137</v>
      </c>
      <c r="E462" s="7" t="s">
        <v>138</v>
      </c>
      <c r="F462" s="7" t="s">
        <v>768</v>
      </c>
      <c r="G462" s="7">
        <f t="shared" si="66"/>
        <v>2</v>
      </c>
      <c r="H462" s="9">
        <v>1</v>
      </c>
      <c r="I462" s="7"/>
      <c r="J462" s="7">
        <v>1</v>
      </c>
      <c r="K462" s="7"/>
      <c r="L462" s="9">
        <v>1</v>
      </c>
      <c r="M462" s="7"/>
      <c r="N462" s="7"/>
      <c r="O462" s="7"/>
      <c r="P462" s="7"/>
      <c r="Q462" s="7">
        <v>0</v>
      </c>
      <c r="R462" s="9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1</v>
      </c>
      <c r="BC462" s="7">
        <f t="shared" si="67"/>
        <v>1</v>
      </c>
      <c r="BD462" s="7"/>
      <c r="BE462" s="10">
        <v>1</v>
      </c>
      <c r="BF462" s="7"/>
      <c r="BG462" s="7">
        <v>1</v>
      </c>
      <c r="BH462" s="7"/>
      <c r="BI462" s="7">
        <f>SUM(S462:AK462)</f>
        <v>0</v>
      </c>
      <c r="BJ462" s="9"/>
      <c r="BK462" s="9">
        <f t="shared" si="65"/>
        <v>1</v>
      </c>
      <c r="BL462" s="7">
        <f t="shared" si="68"/>
        <v>2</v>
      </c>
      <c r="BM462" s="7">
        <f t="shared" si="73"/>
        <v>1</v>
      </c>
      <c r="BN462" s="7"/>
      <c r="BO462" s="7"/>
      <c r="BP462" s="7"/>
      <c r="BQ462" s="7"/>
      <c r="BR462" s="9"/>
      <c r="BS462" s="9"/>
      <c r="BT462" s="9"/>
      <c r="BU462" s="9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>
        <f t="shared" si="69"/>
        <v>0</v>
      </c>
      <c r="CW462" s="7">
        <f t="shared" si="71"/>
        <v>0</v>
      </c>
      <c r="CX462" s="7"/>
      <c r="CY462" s="7"/>
      <c r="CZ462" s="7"/>
      <c r="DA462" s="7"/>
      <c r="DB462" s="7"/>
      <c r="DC462" s="7"/>
      <c r="DD462" s="7"/>
      <c r="DE462" s="7"/>
      <c r="DF462" s="7">
        <v>1</v>
      </c>
      <c r="DG462" s="7"/>
      <c r="DH462" s="7"/>
      <c r="DI462" s="7">
        <v>1</v>
      </c>
      <c r="DJ462" s="7"/>
      <c r="DK462" s="7"/>
      <c r="DL462" s="7"/>
      <c r="DM462" s="7"/>
      <c r="DN462" s="7"/>
      <c r="DO462" s="7"/>
      <c r="DP462" s="7">
        <f t="shared" si="70"/>
        <v>2</v>
      </c>
      <c r="DQ462" s="7">
        <f t="shared" si="72"/>
        <v>1</v>
      </c>
    </row>
    <row r="463" spans="1:121">
      <c r="A463" s="7" t="s">
        <v>877</v>
      </c>
      <c r="B463" s="7">
        <v>2018</v>
      </c>
      <c r="C463" s="7" t="s">
        <v>155</v>
      </c>
      <c r="D463" s="7" t="s">
        <v>2022</v>
      </c>
      <c r="E463" s="7" t="s">
        <v>161</v>
      </c>
      <c r="F463" s="7" t="s">
        <v>162</v>
      </c>
      <c r="G463" s="7">
        <f t="shared" si="66"/>
        <v>1</v>
      </c>
      <c r="H463" s="9"/>
      <c r="I463" s="7"/>
      <c r="J463" s="7"/>
      <c r="K463" s="7"/>
      <c r="L463" s="9"/>
      <c r="M463" s="7">
        <v>1</v>
      </c>
      <c r="N463" s="7">
        <v>0</v>
      </c>
      <c r="O463" s="7">
        <v>0</v>
      </c>
      <c r="P463" s="7">
        <v>0</v>
      </c>
      <c r="Q463" s="7">
        <v>1</v>
      </c>
      <c r="R463" s="9">
        <v>1</v>
      </c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>
        <f t="shared" si="67"/>
        <v>0</v>
      </c>
      <c r="BD463" s="7"/>
      <c r="BE463" s="9"/>
      <c r="BF463" s="7"/>
      <c r="BG463" s="7"/>
      <c r="BH463" s="7"/>
      <c r="BI463" s="7"/>
      <c r="BJ463" s="9"/>
      <c r="BK463" s="9">
        <f t="shared" si="65"/>
        <v>0</v>
      </c>
      <c r="BL463" s="7">
        <f t="shared" si="68"/>
        <v>1</v>
      </c>
      <c r="BM463" s="7">
        <f t="shared" si="73"/>
        <v>1</v>
      </c>
      <c r="BN463" s="7"/>
      <c r="BO463" s="7"/>
      <c r="BP463" s="7"/>
      <c r="BQ463" s="7"/>
      <c r="BR463" s="9"/>
      <c r="BS463" s="9"/>
      <c r="BT463" s="9"/>
      <c r="BU463" s="9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>
        <v>1</v>
      </c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>
        <f t="shared" si="69"/>
        <v>1</v>
      </c>
      <c r="CW463" s="7">
        <f t="shared" si="71"/>
        <v>1</v>
      </c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>
        <f t="shared" si="70"/>
        <v>0</v>
      </c>
      <c r="DQ463" s="7">
        <f t="shared" si="72"/>
        <v>0</v>
      </c>
    </row>
    <row r="464" spans="1:121">
      <c r="A464" s="7" t="s">
        <v>2029</v>
      </c>
      <c r="B464" s="7">
        <v>2018</v>
      </c>
      <c r="C464" s="7" t="s">
        <v>137</v>
      </c>
      <c r="D464" s="7" t="s">
        <v>137</v>
      </c>
      <c r="E464" s="7" t="s">
        <v>149</v>
      </c>
      <c r="F464" s="7" t="s">
        <v>838</v>
      </c>
      <c r="G464" s="7">
        <f t="shared" si="66"/>
        <v>2</v>
      </c>
      <c r="H464" s="9">
        <v>1</v>
      </c>
      <c r="I464" s="7"/>
      <c r="J464" s="7">
        <v>1</v>
      </c>
      <c r="K464" s="7"/>
      <c r="L464" s="9">
        <v>1</v>
      </c>
      <c r="M464" s="7"/>
      <c r="N464" s="7"/>
      <c r="O464" s="7"/>
      <c r="P464" s="7"/>
      <c r="Q464" s="7">
        <v>0</v>
      </c>
      <c r="R464" s="9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>
        <f t="shared" si="67"/>
        <v>0</v>
      </c>
      <c r="BD464" s="7"/>
      <c r="BE464" s="9"/>
      <c r="BF464" s="7"/>
      <c r="BG464" s="7"/>
      <c r="BH464" s="7"/>
      <c r="BI464" s="7"/>
      <c r="BJ464" s="9"/>
      <c r="BK464" s="9">
        <f t="shared" si="65"/>
        <v>0</v>
      </c>
      <c r="BL464" s="7">
        <f t="shared" si="68"/>
        <v>1</v>
      </c>
      <c r="BM464" s="7">
        <f t="shared" si="73"/>
        <v>1</v>
      </c>
      <c r="BN464" s="7"/>
      <c r="BO464" s="7"/>
      <c r="BP464" s="7"/>
      <c r="BQ464" s="7"/>
      <c r="BR464" s="9"/>
      <c r="BS464" s="9"/>
      <c r="BT464" s="9"/>
      <c r="BU464" s="9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>
        <f t="shared" si="69"/>
        <v>0</v>
      </c>
      <c r="CW464" s="7">
        <f t="shared" si="71"/>
        <v>0</v>
      </c>
      <c r="CX464" s="7"/>
      <c r="CY464" s="7"/>
      <c r="CZ464" s="7"/>
      <c r="DA464" s="7"/>
      <c r="DB464" s="7"/>
      <c r="DC464" s="7"/>
      <c r="DD464" s="7"/>
      <c r="DE464" s="7"/>
      <c r="DF464" s="7">
        <v>1</v>
      </c>
      <c r="DG464" s="7"/>
      <c r="DH464" s="7"/>
      <c r="DI464" s="7">
        <v>1</v>
      </c>
      <c r="DJ464" s="7"/>
      <c r="DK464" s="7"/>
      <c r="DL464" s="7"/>
      <c r="DM464" s="7"/>
      <c r="DN464" s="7"/>
      <c r="DO464" s="7"/>
      <c r="DP464" s="7">
        <f t="shared" si="70"/>
        <v>2</v>
      </c>
      <c r="DQ464" s="7">
        <f t="shared" si="72"/>
        <v>1</v>
      </c>
    </row>
    <row r="465" spans="1:121">
      <c r="A465" s="7" t="s">
        <v>2030</v>
      </c>
      <c r="B465" s="7">
        <v>2013</v>
      </c>
      <c r="C465" s="7" t="s">
        <v>178</v>
      </c>
      <c r="D465" s="7" t="s">
        <v>179</v>
      </c>
      <c r="E465" s="7" t="s">
        <v>209</v>
      </c>
      <c r="F465" s="7"/>
      <c r="G465" s="7">
        <f t="shared" si="66"/>
        <v>2</v>
      </c>
      <c r="H465" s="9">
        <v>1</v>
      </c>
      <c r="I465" s="7"/>
      <c r="J465" s="7"/>
      <c r="K465" s="7">
        <v>1</v>
      </c>
      <c r="L465" s="9">
        <v>1</v>
      </c>
      <c r="M465" s="7">
        <v>2</v>
      </c>
      <c r="N465" s="7">
        <v>0</v>
      </c>
      <c r="O465" s="7">
        <v>1</v>
      </c>
      <c r="P465" s="7">
        <v>0</v>
      </c>
      <c r="Q465" s="7">
        <v>3</v>
      </c>
      <c r="R465" s="9">
        <v>1</v>
      </c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>
        <f t="shared" si="67"/>
        <v>0</v>
      </c>
      <c r="BD465" s="7"/>
      <c r="BE465" s="9"/>
      <c r="BF465" s="7"/>
      <c r="BG465" s="7"/>
      <c r="BH465" s="7"/>
      <c r="BI465" s="7"/>
      <c r="BJ465" s="9"/>
      <c r="BK465" s="9">
        <f t="shared" si="65"/>
        <v>0</v>
      </c>
      <c r="BL465" s="7">
        <f t="shared" si="68"/>
        <v>2</v>
      </c>
      <c r="BM465" s="7">
        <f t="shared" si="73"/>
        <v>1</v>
      </c>
      <c r="BN465" s="7"/>
      <c r="BO465" s="7"/>
      <c r="BP465" s="7"/>
      <c r="BQ465" s="7"/>
      <c r="BR465" s="9"/>
      <c r="BS465" s="9"/>
      <c r="BT465" s="9"/>
      <c r="BU465" s="9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>
        <f t="shared" si="69"/>
        <v>0</v>
      </c>
      <c r="CW465" s="7">
        <f t="shared" si="71"/>
        <v>0</v>
      </c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>
        <v>1</v>
      </c>
      <c r="DJ465" s="7"/>
      <c r="DK465" s="7"/>
      <c r="DL465" s="7"/>
      <c r="DM465" s="7"/>
      <c r="DN465" s="7"/>
      <c r="DO465" s="7"/>
      <c r="DP465" s="7">
        <f t="shared" si="70"/>
        <v>1</v>
      </c>
      <c r="DQ465" s="7">
        <f t="shared" si="72"/>
        <v>1</v>
      </c>
    </row>
    <row r="466" spans="1:121">
      <c r="A466" s="7" t="s">
        <v>927</v>
      </c>
      <c r="B466" s="7">
        <v>2014</v>
      </c>
      <c r="C466" s="7" t="s">
        <v>178</v>
      </c>
      <c r="D466" s="7" t="s">
        <v>194</v>
      </c>
      <c r="E466" s="7" t="s">
        <v>210</v>
      </c>
      <c r="F466" s="7" t="s">
        <v>926</v>
      </c>
      <c r="G466" s="7">
        <f t="shared" si="66"/>
        <v>2</v>
      </c>
      <c r="H466" s="9"/>
      <c r="I466" s="7"/>
      <c r="J466" s="7"/>
      <c r="K466" s="7"/>
      <c r="L466" s="9"/>
      <c r="M466" s="7">
        <v>2</v>
      </c>
      <c r="N466" s="7">
        <v>0</v>
      </c>
      <c r="O466" s="7">
        <v>0</v>
      </c>
      <c r="P466" s="7">
        <v>0</v>
      </c>
      <c r="Q466" s="7">
        <v>3</v>
      </c>
      <c r="R466" s="9">
        <v>1</v>
      </c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>
        <f t="shared" si="67"/>
        <v>0</v>
      </c>
      <c r="BD466" s="7"/>
      <c r="BE466" s="9"/>
      <c r="BF466" s="7"/>
      <c r="BG466" s="7"/>
      <c r="BH466" s="7"/>
      <c r="BI466" s="7"/>
      <c r="BJ466" s="9"/>
      <c r="BK466" s="9">
        <f t="shared" si="65"/>
        <v>0</v>
      </c>
      <c r="BL466" s="7">
        <f t="shared" si="68"/>
        <v>1</v>
      </c>
      <c r="BM466" s="7">
        <f t="shared" si="73"/>
        <v>1</v>
      </c>
      <c r="BN466" s="7">
        <v>3</v>
      </c>
      <c r="BO466" s="7"/>
      <c r="BP466" s="7"/>
      <c r="BQ466" s="7"/>
      <c r="BR466" s="9"/>
      <c r="BS466" s="9"/>
      <c r="BT466" s="9"/>
      <c r="BU466" s="9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>
        <f t="shared" si="69"/>
        <v>3</v>
      </c>
      <c r="CW466" s="7">
        <f t="shared" si="71"/>
        <v>1</v>
      </c>
      <c r="CX466" s="7"/>
      <c r="CY466" s="7"/>
      <c r="CZ466" s="7"/>
      <c r="DA466" s="7">
        <v>1</v>
      </c>
      <c r="DB466" s="7"/>
      <c r="DC466" s="7"/>
      <c r="DD466" s="7"/>
      <c r="DE466" s="7"/>
      <c r="DF466" s="7"/>
      <c r="DG466" s="7"/>
      <c r="DH466" s="7"/>
      <c r="DI466" s="7">
        <v>1</v>
      </c>
      <c r="DJ466" s="7"/>
      <c r="DK466" s="7"/>
      <c r="DL466" s="7"/>
      <c r="DM466" s="7"/>
      <c r="DN466" s="7"/>
      <c r="DO466" s="7"/>
      <c r="DP466" s="7">
        <f t="shared" si="70"/>
        <v>2</v>
      </c>
      <c r="DQ466" s="7">
        <f t="shared" si="72"/>
        <v>1</v>
      </c>
    </row>
    <row r="467" spans="1:121">
      <c r="A467" s="7" t="s">
        <v>2031</v>
      </c>
      <c r="B467" s="7">
        <v>2013</v>
      </c>
      <c r="C467" s="7" t="s">
        <v>178</v>
      </c>
      <c r="D467" s="7" t="s">
        <v>179</v>
      </c>
      <c r="E467" s="7" t="s">
        <v>499</v>
      </c>
      <c r="F467" s="7" t="s">
        <v>951</v>
      </c>
      <c r="G467" s="7">
        <f t="shared" si="66"/>
        <v>1</v>
      </c>
      <c r="H467" s="9"/>
      <c r="I467" s="7"/>
      <c r="J467" s="7"/>
      <c r="K467" s="7"/>
      <c r="L467" s="9"/>
      <c r="M467" s="7"/>
      <c r="N467" s="7"/>
      <c r="O467" s="7"/>
      <c r="P467" s="7"/>
      <c r="Q467" s="7">
        <v>0</v>
      </c>
      <c r="R467" s="9"/>
      <c r="S467" s="7">
        <v>2</v>
      </c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>
        <f t="shared" si="67"/>
        <v>0</v>
      </c>
      <c r="BD467" s="7"/>
      <c r="BE467" s="9"/>
      <c r="BF467" s="7"/>
      <c r="BG467" s="7"/>
      <c r="BH467" s="7">
        <v>2</v>
      </c>
      <c r="BI467" s="7">
        <f>BH467</f>
        <v>2</v>
      </c>
      <c r="BJ467" s="10">
        <v>1</v>
      </c>
      <c r="BK467" s="9">
        <f t="shared" si="65"/>
        <v>1</v>
      </c>
      <c r="BL467" s="7">
        <f t="shared" si="68"/>
        <v>1</v>
      </c>
      <c r="BM467" s="7">
        <f t="shared" si="73"/>
        <v>1</v>
      </c>
      <c r="BN467" s="7"/>
      <c r="BO467" s="7"/>
      <c r="BP467" s="7"/>
      <c r="BQ467" s="7"/>
      <c r="BR467" s="9"/>
      <c r="BS467" s="9"/>
      <c r="BT467" s="9"/>
      <c r="BU467" s="9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>
        <f t="shared" si="69"/>
        <v>0</v>
      </c>
      <c r="CW467" s="7">
        <f t="shared" si="71"/>
        <v>0</v>
      </c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>
        <v>1</v>
      </c>
      <c r="DJ467" s="7"/>
      <c r="DK467" s="7"/>
      <c r="DL467" s="7"/>
      <c r="DM467" s="7"/>
      <c r="DN467" s="7"/>
      <c r="DO467" s="7"/>
      <c r="DP467" s="7">
        <f t="shared" si="70"/>
        <v>1</v>
      </c>
      <c r="DQ467" s="7">
        <f t="shared" si="72"/>
        <v>1</v>
      </c>
    </row>
    <row r="468" spans="1:121">
      <c r="A468" s="7" t="s">
        <v>564</v>
      </c>
      <c r="B468" s="7">
        <v>2016</v>
      </c>
      <c r="C468" s="7" t="s">
        <v>13</v>
      </c>
      <c r="D468" s="7" t="s">
        <v>13</v>
      </c>
      <c r="E468" s="7" t="s">
        <v>15</v>
      </c>
      <c r="F468" s="7" t="s">
        <v>16</v>
      </c>
      <c r="G468" s="7">
        <f t="shared" si="66"/>
        <v>1</v>
      </c>
      <c r="H468" s="9"/>
      <c r="I468" s="7"/>
      <c r="J468" s="7"/>
      <c r="K468" s="7"/>
      <c r="L468" s="9"/>
      <c r="M468" s="7">
        <v>0</v>
      </c>
      <c r="N468" s="7">
        <v>0</v>
      </c>
      <c r="O468" s="7">
        <v>0</v>
      </c>
      <c r="P468" s="7">
        <v>0</v>
      </c>
      <c r="Q468" s="7">
        <v>1</v>
      </c>
      <c r="R468" s="9">
        <v>1</v>
      </c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>
        <f t="shared" si="67"/>
        <v>0</v>
      </c>
      <c r="BD468" s="7"/>
      <c r="BE468" s="9"/>
      <c r="BF468" s="7"/>
      <c r="BG468" s="7"/>
      <c r="BH468" s="7"/>
      <c r="BI468" s="7"/>
      <c r="BJ468" s="9"/>
      <c r="BK468" s="9">
        <f t="shared" si="65"/>
        <v>0</v>
      </c>
      <c r="BL468" s="7">
        <f t="shared" si="68"/>
        <v>1</v>
      </c>
      <c r="BM468" s="7">
        <f t="shared" si="73"/>
        <v>1</v>
      </c>
      <c r="BN468" s="7"/>
      <c r="BO468" s="7"/>
      <c r="BP468" s="7"/>
      <c r="BQ468" s="7"/>
      <c r="BR468" s="9"/>
      <c r="BS468" s="9"/>
      <c r="BT468" s="9"/>
      <c r="BU468" s="9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>
        <f t="shared" si="69"/>
        <v>0</v>
      </c>
      <c r="CW468" s="7">
        <f t="shared" si="71"/>
        <v>0</v>
      </c>
      <c r="CX468" s="7"/>
      <c r="CY468" s="7"/>
      <c r="CZ468" s="7"/>
      <c r="DA468" s="7"/>
      <c r="DB468" s="7"/>
      <c r="DC468" s="7"/>
      <c r="DD468" s="7">
        <v>1</v>
      </c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>
        <f t="shared" si="70"/>
        <v>1</v>
      </c>
      <c r="DQ468" s="7">
        <f t="shared" si="72"/>
        <v>1</v>
      </c>
    </row>
    <row r="469" spans="1:121">
      <c r="A469" s="7" t="s">
        <v>2032</v>
      </c>
      <c r="B469" s="7">
        <v>2013</v>
      </c>
      <c r="C469" s="7" t="s">
        <v>232</v>
      </c>
      <c r="D469" s="7" t="s">
        <v>233</v>
      </c>
      <c r="E469" s="7" t="s">
        <v>265</v>
      </c>
      <c r="F469" s="7"/>
      <c r="G469" s="7">
        <f t="shared" si="66"/>
        <v>3</v>
      </c>
      <c r="H469" s="9">
        <v>1</v>
      </c>
      <c r="I469" s="7">
        <v>1</v>
      </c>
      <c r="J469" s="7"/>
      <c r="K469" s="7"/>
      <c r="L469" s="9"/>
      <c r="M469" s="7">
        <v>1</v>
      </c>
      <c r="N469" s="7">
        <v>0</v>
      </c>
      <c r="O469" s="7">
        <v>0</v>
      </c>
      <c r="P469" s="7">
        <v>0</v>
      </c>
      <c r="Q469" s="7">
        <v>1</v>
      </c>
      <c r="R469" s="9">
        <v>1</v>
      </c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>
        <f t="shared" si="67"/>
        <v>0</v>
      </c>
      <c r="BD469" s="7"/>
      <c r="BE469" s="9"/>
      <c r="BF469" s="7"/>
      <c r="BG469" s="7"/>
      <c r="BH469" s="7"/>
      <c r="BI469" s="7"/>
      <c r="BJ469" s="9"/>
      <c r="BK469" s="9">
        <f t="shared" si="65"/>
        <v>0</v>
      </c>
      <c r="BL469" s="7">
        <f t="shared" si="68"/>
        <v>2</v>
      </c>
      <c r="BM469" s="7">
        <f t="shared" si="73"/>
        <v>1</v>
      </c>
      <c r="BN469" s="7"/>
      <c r="BO469" s="7"/>
      <c r="BP469" s="7"/>
      <c r="BQ469" s="7"/>
      <c r="BR469" s="9"/>
      <c r="BS469" s="9"/>
      <c r="BT469" s="9"/>
      <c r="BU469" s="9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>
        <v>1</v>
      </c>
      <c r="CO469" s="7"/>
      <c r="CP469" s="7"/>
      <c r="CQ469" s="7"/>
      <c r="CR469" s="7"/>
      <c r="CS469" s="7"/>
      <c r="CT469" s="7"/>
      <c r="CU469" s="7"/>
      <c r="CV469" s="7">
        <f t="shared" si="69"/>
        <v>1</v>
      </c>
      <c r="CW469" s="7">
        <f t="shared" si="71"/>
        <v>1</v>
      </c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>
        <v>1</v>
      </c>
      <c r="DJ469" s="7"/>
      <c r="DK469" s="7"/>
      <c r="DL469" s="7"/>
      <c r="DM469" s="7"/>
      <c r="DN469" s="7"/>
      <c r="DO469" s="7"/>
      <c r="DP469" s="7">
        <f t="shared" si="70"/>
        <v>1</v>
      </c>
      <c r="DQ469" s="7">
        <f t="shared" si="72"/>
        <v>1</v>
      </c>
    </row>
    <row r="470" spans="1:121">
      <c r="A470" s="7" t="s">
        <v>1148</v>
      </c>
      <c r="B470" s="7">
        <v>2014</v>
      </c>
      <c r="C470" s="7" t="s">
        <v>307</v>
      </c>
      <c r="D470" s="7" t="s">
        <v>308</v>
      </c>
      <c r="E470" s="7" t="s">
        <v>311</v>
      </c>
      <c r="F470" s="7"/>
      <c r="G470" s="7">
        <f t="shared" si="66"/>
        <v>1</v>
      </c>
      <c r="H470" s="9"/>
      <c r="I470" s="7"/>
      <c r="J470" s="7"/>
      <c r="K470" s="7"/>
      <c r="L470" s="9"/>
      <c r="M470" s="7"/>
      <c r="N470" s="7"/>
      <c r="O470" s="7"/>
      <c r="P470" s="7"/>
      <c r="Q470" s="7">
        <v>0</v>
      </c>
      <c r="R470" s="9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>
        <f t="shared" si="67"/>
        <v>0</v>
      </c>
      <c r="BD470" s="7"/>
      <c r="BE470" s="9"/>
      <c r="BF470" s="7"/>
      <c r="BG470" s="7"/>
      <c r="BH470" s="7"/>
      <c r="BI470" s="7"/>
      <c r="BJ470" s="9"/>
      <c r="BK470" s="9">
        <f t="shared" si="65"/>
        <v>0</v>
      </c>
      <c r="BL470" s="7">
        <f t="shared" si="68"/>
        <v>0</v>
      </c>
      <c r="BM470" s="7">
        <f t="shared" si="73"/>
        <v>0</v>
      </c>
      <c r="BN470" s="7"/>
      <c r="BO470" s="7"/>
      <c r="BP470" s="7"/>
      <c r="BQ470" s="7"/>
      <c r="BR470" s="9"/>
      <c r="BS470" s="9"/>
      <c r="BT470" s="9"/>
      <c r="BU470" s="9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>
        <f t="shared" si="69"/>
        <v>0</v>
      </c>
      <c r="CW470" s="7">
        <f t="shared" si="71"/>
        <v>0</v>
      </c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>
        <v>1</v>
      </c>
      <c r="DJ470" s="7"/>
      <c r="DK470" s="7"/>
      <c r="DL470" s="7"/>
      <c r="DM470" s="7"/>
      <c r="DN470" s="7"/>
      <c r="DO470" s="7"/>
      <c r="DP470" s="7">
        <f t="shared" si="70"/>
        <v>1</v>
      </c>
      <c r="DQ470" s="7">
        <f t="shared" si="72"/>
        <v>1</v>
      </c>
    </row>
    <row r="471" spans="1:121">
      <c r="A471" s="7" t="s">
        <v>2033</v>
      </c>
      <c r="B471" s="7">
        <v>2015</v>
      </c>
      <c r="C471" s="7" t="s">
        <v>307</v>
      </c>
      <c r="D471" s="7" t="s">
        <v>312</v>
      </c>
      <c r="E471" s="7" t="s">
        <v>320</v>
      </c>
      <c r="F471" s="7"/>
      <c r="G471" s="7">
        <f t="shared" si="66"/>
        <v>1</v>
      </c>
      <c r="H471" s="9"/>
      <c r="I471" s="7"/>
      <c r="J471" s="7"/>
      <c r="K471" s="7"/>
      <c r="L471" s="9"/>
      <c r="M471" s="7"/>
      <c r="N471" s="7"/>
      <c r="O471" s="7"/>
      <c r="P471" s="7"/>
      <c r="Q471" s="7">
        <v>0</v>
      </c>
      <c r="R471" s="9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>
        <f t="shared" si="67"/>
        <v>0</v>
      </c>
      <c r="BD471" s="7"/>
      <c r="BE471" s="9"/>
      <c r="BF471" s="7"/>
      <c r="BG471" s="7"/>
      <c r="BH471" s="7"/>
      <c r="BI471" s="7"/>
      <c r="BJ471" s="9"/>
      <c r="BK471" s="9">
        <f t="shared" si="65"/>
        <v>0</v>
      </c>
      <c r="BL471" s="7">
        <f t="shared" si="68"/>
        <v>0</v>
      </c>
      <c r="BM471" s="7">
        <f t="shared" si="73"/>
        <v>0</v>
      </c>
      <c r="BN471" s="7"/>
      <c r="BO471" s="7"/>
      <c r="BP471" s="7"/>
      <c r="BQ471" s="7"/>
      <c r="BR471" s="9"/>
      <c r="BS471" s="9"/>
      <c r="BT471" s="9"/>
      <c r="BU471" s="9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>
        <f t="shared" si="69"/>
        <v>0</v>
      </c>
      <c r="CW471" s="7">
        <f t="shared" si="71"/>
        <v>0</v>
      </c>
      <c r="CX471" s="7"/>
      <c r="CY471" s="7"/>
      <c r="CZ471" s="7"/>
      <c r="DA471" s="7"/>
      <c r="DB471" s="7"/>
      <c r="DC471" s="7">
        <v>1</v>
      </c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>
        <f t="shared" si="70"/>
        <v>1</v>
      </c>
      <c r="DQ471" s="7">
        <f t="shared" si="72"/>
        <v>1</v>
      </c>
    </row>
    <row r="472" spans="1:121">
      <c r="A472" s="7" t="s">
        <v>738</v>
      </c>
      <c r="B472" s="7">
        <v>2017</v>
      </c>
      <c r="C472" s="7" t="s">
        <v>60</v>
      </c>
      <c r="D472" s="7" t="s">
        <v>67</v>
      </c>
      <c r="E472" s="7" t="s">
        <v>72</v>
      </c>
      <c r="F472" s="7" t="s">
        <v>74</v>
      </c>
      <c r="G472" s="7">
        <f t="shared" si="66"/>
        <v>2</v>
      </c>
      <c r="H472" s="9">
        <v>1</v>
      </c>
      <c r="I472" s="7">
        <v>1</v>
      </c>
      <c r="J472" s="7"/>
      <c r="K472" s="7"/>
      <c r="L472" s="9"/>
      <c r="M472" s="7">
        <v>4</v>
      </c>
      <c r="N472" s="7">
        <v>0</v>
      </c>
      <c r="O472" s="7">
        <v>0</v>
      </c>
      <c r="P472" s="7">
        <v>0</v>
      </c>
      <c r="Q472" s="7">
        <v>4</v>
      </c>
      <c r="R472" s="9">
        <v>1</v>
      </c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>
        <f t="shared" si="67"/>
        <v>0</v>
      </c>
      <c r="BD472" s="7"/>
      <c r="BE472" s="9"/>
      <c r="BF472" s="7"/>
      <c r="BG472" s="7"/>
      <c r="BH472" s="7"/>
      <c r="BI472" s="7"/>
      <c r="BJ472" s="9"/>
      <c r="BK472" s="9">
        <f t="shared" si="65"/>
        <v>0</v>
      </c>
      <c r="BL472" s="7">
        <f t="shared" si="68"/>
        <v>2</v>
      </c>
      <c r="BM472" s="7">
        <f t="shared" si="73"/>
        <v>1</v>
      </c>
      <c r="BN472" s="7"/>
      <c r="BO472" s="7"/>
      <c r="BP472" s="7"/>
      <c r="BQ472" s="7"/>
      <c r="BR472" s="9"/>
      <c r="BS472" s="9"/>
      <c r="BT472" s="9"/>
      <c r="BU472" s="9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>
        <f t="shared" si="69"/>
        <v>0</v>
      </c>
      <c r="CW472" s="7">
        <f t="shared" si="71"/>
        <v>0</v>
      </c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>
        <v>1</v>
      </c>
      <c r="DJ472" s="7"/>
      <c r="DK472" s="7"/>
      <c r="DL472" s="7"/>
      <c r="DM472" s="7"/>
      <c r="DN472" s="7"/>
      <c r="DO472" s="7"/>
      <c r="DP472" s="7">
        <f t="shared" si="70"/>
        <v>1</v>
      </c>
      <c r="DQ472" s="7">
        <f t="shared" si="72"/>
        <v>1</v>
      </c>
    </row>
    <row r="473" spans="1:121">
      <c r="A473" s="7" t="s">
        <v>2034</v>
      </c>
      <c r="B473" s="7">
        <v>2012</v>
      </c>
      <c r="C473" s="7" t="s">
        <v>60</v>
      </c>
      <c r="D473" s="7" t="s">
        <v>67</v>
      </c>
      <c r="E473" s="7" t="s">
        <v>128</v>
      </c>
      <c r="F473" s="7"/>
      <c r="G473" s="7">
        <f t="shared" si="66"/>
        <v>2</v>
      </c>
      <c r="H473" s="9">
        <v>1</v>
      </c>
      <c r="I473" s="7">
        <v>1</v>
      </c>
      <c r="J473" s="7"/>
      <c r="K473" s="7"/>
      <c r="L473" s="9"/>
      <c r="M473" s="7">
        <v>1</v>
      </c>
      <c r="N473" s="7">
        <v>0</v>
      </c>
      <c r="O473" s="7">
        <v>1</v>
      </c>
      <c r="P473" s="7">
        <v>0</v>
      </c>
      <c r="Q473" s="7">
        <v>3</v>
      </c>
      <c r="R473" s="9">
        <v>1</v>
      </c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>
        <v>1</v>
      </c>
      <c r="AY473" s="7"/>
      <c r="AZ473" s="7"/>
      <c r="BA473" s="7"/>
      <c r="BB473" s="7"/>
      <c r="BC473" s="7">
        <f t="shared" si="67"/>
        <v>1</v>
      </c>
      <c r="BD473" s="7" t="s">
        <v>450</v>
      </c>
      <c r="BE473" s="10">
        <v>1</v>
      </c>
      <c r="BF473" s="7">
        <v>1</v>
      </c>
      <c r="BG473" s="7">
        <v>0</v>
      </c>
      <c r="BH473" s="7"/>
      <c r="BI473" s="7">
        <f>SUM(S473:AK473)</f>
        <v>0</v>
      </c>
      <c r="BJ473" s="9"/>
      <c r="BK473" s="9">
        <f t="shared" si="65"/>
        <v>1</v>
      </c>
      <c r="BL473" s="7">
        <f t="shared" si="68"/>
        <v>3</v>
      </c>
      <c r="BM473" s="7">
        <f t="shared" si="73"/>
        <v>1</v>
      </c>
      <c r="BN473" s="7"/>
      <c r="BO473" s="7"/>
      <c r="BP473" s="7"/>
      <c r="BQ473" s="7"/>
      <c r="BR473" s="9"/>
      <c r="BS473" s="9"/>
      <c r="BT473" s="9"/>
      <c r="BU473" s="9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>
        <f t="shared" si="69"/>
        <v>0</v>
      </c>
      <c r="CW473" s="7">
        <f t="shared" si="71"/>
        <v>0</v>
      </c>
      <c r="CX473" s="7"/>
      <c r="CY473" s="7"/>
      <c r="CZ473" s="7"/>
      <c r="DA473" s="7"/>
      <c r="DB473" s="7"/>
      <c r="DC473" s="7"/>
      <c r="DD473" s="7">
        <v>1</v>
      </c>
      <c r="DE473" s="7"/>
      <c r="DF473" s="7"/>
      <c r="DG473" s="7"/>
      <c r="DH473" s="7"/>
      <c r="DI473" s="7">
        <v>1</v>
      </c>
      <c r="DJ473" s="7"/>
      <c r="DK473" s="7"/>
      <c r="DL473" s="7"/>
      <c r="DM473" s="7"/>
      <c r="DN473" s="7"/>
      <c r="DO473" s="7"/>
      <c r="DP473" s="7">
        <f t="shared" si="70"/>
        <v>2</v>
      </c>
      <c r="DQ473" s="7">
        <f t="shared" si="72"/>
        <v>1</v>
      </c>
    </row>
    <row r="474" spans="1:121">
      <c r="A474" s="7" t="s">
        <v>2035</v>
      </c>
      <c r="B474" s="7"/>
      <c r="C474" s="7"/>
      <c r="D474" s="7"/>
      <c r="E474" s="7"/>
      <c r="F474" s="7"/>
      <c r="G474" s="7">
        <f t="shared" si="66"/>
        <v>1</v>
      </c>
      <c r="H474" s="7">
        <v>1</v>
      </c>
      <c r="I474" s="7">
        <v>1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>
        <f t="shared" si="67"/>
        <v>0</v>
      </c>
      <c r="BD474" s="7"/>
      <c r="BE474" s="7"/>
      <c r="BF474" s="7"/>
      <c r="BG474" s="7"/>
      <c r="BH474" s="7"/>
      <c r="BI474" s="7"/>
      <c r="BJ474" s="7"/>
      <c r="BK474" s="7">
        <f t="shared" si="65"/>
        <v>0</v>
      </c>
      <c r="BL474" s="7">
        <f t="shared" si="68"/>
        <v>1</v>
      </c>
      <c r="BM474" s="7">
        <f t="shared" si="73"/>
        <v>1</v>
      </c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>
        <f t="shared" si="69"/>
        <v>0</v>
      </c>
      <c r="CW474" s="7">
        <f t="shared" si="71"/>
        <v>0</v>
      </c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>
        <f t="shared" si="70"/>
        <v>0</v>
      </c>
      <c r="DQ474" s="7">
        <f t="shared" si="72"/>
        <v>0</v>
      </c>
    </row>
    <row r="475" spans="1:121">
      <c r="A475" s="7" t="s">
        <v>660</v>
      </c>
      <c r="B475" s="7">
        <v>2015</v>
      </c>
      <c r="C475" s="7" t="s">
        <v>18</v>
      </c>
      <c r="D475" s="7" t="s">
        <v>18</v>
      </c>
      <c r="E475" s="7" t="s">
        <v>25</v>
      </c>
      <c r="F475" s="7" t="s">
        <v>26</v>
      </c>
      <c r="G475" s="7">
        <f t="shared" si="66"/>
        <v>2</v>
      </c>
      <c r="H475" s="9">
        <v>1</v>
      </c>
      <c r="I475" s="7"/>
      <c r="J475" s="7">
        <v>1</v>
      </c>
      <c r="K475" s="7"/>
      <c r="L475" s="9">
        <v>1</v>
      </c>
      <c r="M475" s="7">
        <v>1</v>
      </c>
      <c r="N475" s="7">
        <v>0</v>
      </c>
      <c r="O475" s="7">
        <v>0</v>
      </c>
      <c r="P475" s="7">
        <v>0</v>
      </c>
      <c r="Q475" s="7">
        <v>1</v>
      </c>
      <c r="R475" s="9">
        <v>1</v>
      </c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>
        <f t="shared" si="67"/>
        <v>0</v>
      </c>
      <c r="BD475" s="7"/>
      <c r="BE475" s="9"/>
      <c r="BF475" s="7"/>
      <c r="BG475" s="7"/>
      <c r="BH475" s="7"/>
      <c r="BI475" s="7"/>
      <c r="BJ475" s="9"/>
      <c r="BK475" s="9">
        <f t="shared" si="65"/>
        <v>0</v>
      </c>
      <c r="BL475" s="7">
        <f t="shared" si="68"/>
        <v>2</v>
      </c>
      <c r="BM475" s="7">
        <f t="shared" si="73"/>
        <v>1</v>
      </c>
      <c r="BN475" s="7"/>
      <c r="BO475" s="7"/>
      <c r="BP475" s="7"/>
      <c r="BQ475" s="7"/>
      <c r="BR475" s="9"/>
      <c r="BS475" s="9"/>
      <c r="BT475" s="9"/>
      <c r="BU475" s="9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>
        <f t="shared" si="69"/>
        <v>0</v>
      </c>
      <c r="CW475" s="7">
        <f t="shared" si="71"/>
        <v>0</v>
      </c>
      <c r="CX475" s="7"/>
      <c r="CY475" s="7"/>
      <c r="CZ475" s="7"/>
      <c r="DA475" s="7"/>
      <c r="DB475" s="7"/>
      <c r="DC475" s="7"/>
      <c r="DD475" s="7"/>
      <c r="DE475" s="7"/>
      <c r="DF475" s="7"/>
      <c r="DG475" s="7">
        <v>1</v>
      </c>
      <c r="DH475" s="7"/>
      <c r="DI475" s="7">
        <v>1</v>
      </c>
      <c r="DJ475" s="7"/>
      <c r="DK475" s="7"/>
      <c r="DL475" s="7"/>
      <c r="DM475" s="7"/>
      <c r="DN475" s="7"/>
      <c r="DO475" s="7"/>
      <c r="DP475" s="7">
        <f t="shared" si="70"/>
        <v>2</v>
      </c>
      <c r="DQ475" s="7">
        <f t="shared" si="72"/>
        <v>1</v>
      </c>
    </row>
    <row r="476" spans="1:121">
      <c r="A476" s="7" t="s">
        <v>578</v>
      </c>
      <c r="B476" s="7">
        <v>2016</v>
      </c>
      <c r="C476" s="7" t="s">
        <v>18</v>
      </c>
      <c r="D476" s="7" t="s">
        <v>18</v>
      </c>
      <c r="E476" s="7" t="s">
        <v>19</v>
      </c>
      <c r="F476" s="7" t="s">
        <v>577</v>
      </c>
      <c r="G476" s="7">
        <f t="shared" si="66"/>
        <v>0</v>
      </c>
      <c r="H476" s="9"/>
      <c r="I476" s="7"/>
      <c r="J476" s="7"/>
      <c r="K476" s="7"/>
      <c r="L476" s="9"/>
      <c r="M476" s="7"/>
      <c r="N476" s="7"/>
      <c r="O476" s="7"/>
      <c r="P476" s="7"/>
      <c r="Q476" s="7">
        <v>0</v>
      </c>
      <c r="R476" s="9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>
        <f t="shared" si="67"/>
        <v>0</v>
      </c>
      <c r="BD476" s="7"/>
      <c r="BE476" s="9"/>
      <c r="BF476" s="7"/>
      <c r="BG476" s="7"/>
      <c r="BH476" s="7"/>
      <c r="BI476" s="7"/>
      <c r="BJ476" s="9"/>
      <c r="BK476" s="9">
        <f t="shared" si="65"/>
        <v>0</v>
      </c>
      <c r="BL476" s="7">
        <f t="shared" si="68"/>
        <v>0</v>
      </c>
      <c r="BM476" s="7">
        <f t="shared" si="73"/>
        <v>0</v>
      </c>
      <c r="BN476" s="7"/>
      <c r="BO476" s="7"/>
      <c r="BP476" s="7"/>
      <c r="BQ476" s="7"/>
      <c r="BR476" s="9"/>
      <c r="BS476" s="9"/>
      <c r="BT476" s="9"/>
      <c r="BU476" s="9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>
        <f t="shared" si="69"/>
        <v>0</v>
      </c>
      <c r="CW476" s="7">
        <f t="shared" si="71"/>
        <v>0</v>
      </c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>
        <f t="shared" si="70"/>
        <v>0</v>
      </c>
      <c r="DQ476" s="7">
        <f t="shared" si="72"/>
        <v>0</v>
      </c>
    </row>
    <row r="477" spans="1:121">
      <c r="A477" s="7" t="s">
        <v>603</v>
      </c>
      <c r="B477" s="7">
        <v>2016</v>
      </c>
      <c r="C477" s="7" t="s">
        <v>18</v>
      </c>
      <c r="D477" s="7" t="s">
        <v>18</v>
      </c>
      <c r="E477" s="7" t="s">
        <v>52</v>
      </c>
      <c r="F477" s="7" t="s">
        <v>54</v>
      </c>
      <c r="G477" s="7">
        <f t="shared" si="66"/>
        <v>1</v>
      </c>
      <c r="H477" s="9"/>
      <c r="I477" s="7"/>
      <c r="J477" s="7"/>
      <c r="K477" s="7"/>
      <c r="L477" s="9"/>
      <c r="M477" s="7">
        <v>1</v>
      </c>
      <c r="N477" s="7">
        <v>0</v>
      </c>
      <c r="O477" s="7">
        <v>0</v>
      </c>
      <c r="P477" s="7">
        <v>0</v>
      </c>
      <c r="Q477" s="7">
        <v>1</v>
      </c>
      <c r="R477" s="9">
        <v>1</v>
      </c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>
        <f t="shared" si="67"/>
        <v>0</v>
      </c>
      <c r="BD477" s="7"/>
      <c r="BE477" s="9"/>
      <c r="BF477" s="7"/>
      <c r="BG477" s="7"/>
      <c r="BH477" s="7"/>
      <c r="BI477" s="7"/>
      <c r="BJ477" s="9"/>
      <c r="BK477" s="9">
        <f t="shared" si="65"/>
        <v>0</v>
      </c>
      <c r="BL477" s="7">
        <f t="shared" si="68"/>
        <v>1</v>
      </c>
      <c r="BM477" s="7">
        <f t="shared" si="73"/>
        <v>1</v>
      </c>
      <c r="BN477" s="7"/>
      <c r="BO477" s="7"/>
      <c r="BP477" s="7"/>
      <c r="BQ477" s="7"/>
      <c r="BR477" s="9"/>
      <c r="BS477" s="9"/>
      <c r="BT477" s="9"/>
      <c r="BU477" s="9"/>
      <c r="BV477" s="7"/>
      <c r="BW477" s="7"/>
      <c r="BX477" s="7"/>
      <c r="BY477" s="7">
        <v>1</v>
      </c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>
        <f t="shared" si="69"/>
        <v>1</v>
      </c>
      <c r="CW477" s="7">
        <f t="shared" si="71"/>
        <v>1</v>
      </c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>
        <f t="shared" si="70"/>
        <v>0</v>
      </c>
      <c r="DQ477" s="7">
        <f t="shared" si="72"/>
        <v>0</v>
      </c>
    </row>
    <row r="478" spans="1:121">
      <c r="A478" s="7" t="s">
        <v>616</v>
      </c>
      <c r="B478" s="7">
        <v>2014</v>
      </c>
      <c r="C478" s="7" t="s">
        <v>18</v>
      </c>
      <c r="D478" s="7" t="s">
        <v>18</v>
      </c>
      <c r="E478" s="7" t="s">
        <v>42</v>
      </c>
      <c r="F478" s="7" t="s">
        <v>615</v>
      </c>
      <c r="G478" s="7">
        <f t="shared" si="66"/>
        <v>2</v>
      </c>
      <c r="H478" s="9">
        <v>1</v>
      </c>
      <c r="I478" s="7"/>
      <c r="J478" s="7">
        <v>1</v>
      </c>
      <c r="K478" s="7"/>
      <c r="L478" s="9">
        <v>1</v>
      </c>
      <c r="M478" s="7"/>
      <c r="N478" s="7"/>
      <c r="O478" s="7"/>
      <c r="P478" s="7"/>
      <c r="Q478" s="7">
        <v>0</v>
      </c>
      <c r="R478" s="9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>
        <f t="shared" si="67"/>
        <v>0</v>
      </c>
      <c r="BD478" s="7"/>
      <c r="BE478" s="9"/>
      <c r="BF478" s="7"/>
      <c r="BG478" s="7"/>
      <c r="BH478" s="7"/>
      <c r="BI478" s="7"/>
      <c r="BJ478" s="9"/>
      <c r="BK478" s="9">
        <f t="shared" si="65"/>
        <v>0</v>
      </c>
      <c r="BL478" s="7">
        <f t="shared" si="68"/>
        <v>1</v>
      </c>
      <c r="BM478" s="7">
        <f t="shared" si="73"/>
        <v>1</v>
      </c>
      <c r="BN478" s="7"/>
      <c r="BO478" s="7"/>
      <c r="BP478" s="7"/>
      <c r="BQ478" s="7"/>
      <c r="BR478" s="9"/>
      <c r="BS478" s="9"/>
      <c r="BT478" s="9"/>
      <c r="BU478" s="9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>
        <f t="shared" si="69"/>
        <v>0</v>
      </c>
      <c r="CW478" s="7">
        <f t="shared" si="71"/>
        <v>0</v>
      </c>
      <c r="CX478" s="7"/>
      <c r="CY478" s="7"/>
      <c r="CZ478" s="7"/>
      <c r="DA478" s="7"/>
      <c r="DB478" s="7"/>
      <c r="DC478" s="7"/>
      <c r="DD478" s="7"/>
      <c r="DE478" s="7"/>
      <c r="DF478" s="7"/>
      <c r="DG478" s="7">
        <v>1</v>
      </c>
      <c r="DH478" s="7"/>
      <c r="DI478" s="7">
        <v>1</v>
      </c>
      <c r="DJ478" s="7"/>
      <c r="DK478" s="7"/>
      <c r="DL478" s="7"/>
      <c r="DM478" s="7"/>
      <c r="DN478" s="7"/>
      <c r="DO478" s="7"/>
      <c r="DP478" s="7">
        <f t="shared" si="70"/>
        <v>2</v>
      </c>
      <c r="DQ478" s="7">
        <f t="shared" si="72"/>
        <v>1</v>
      </c>
    </row>
    <row r="479" spans="1:121">
      <c r="A479" s="7" t="s">
        <v>575</v>
      </c>
      <c r="B479" s="7">
        <v>2015</v>
      </c>
      <c r="C479" s="7" t="s">
        <v>18</v>
      </c>
      <c r="D479" s="7" t="s">
        <v>18</v>
      </c>
      <c r="E479" s="7" t="s">
        <v>32</v>
      </c>
      <c r="F479" s="7" t="s">
        <v>35</v>
      </c>
      <c r="G479" s="7">
        <f t="shared" si="66"/>
        <v>3</v>
      </c>
      <c r="H479" s="9">
        <v>1</v>
      </c>
      <c r="I479" s="7"/>
      <c r="J479" s="7">
        <v>1</v>
      </c>
      <c r="K479" s="7"/>
      <c r="L479" s="9">
        <v>1</v>
      </c>
      <c r="M479" s="7">
        <v>1</v>
      </c>
      <c r="N479" s="7">
        <v>0</v>
      </c>
      <c r="O479" s="7">
        <v>0</v>
      </c>
      <c r="P479" s="7">
        <v>0</v>
      </c>
      <c r="Q479" s="7">
        <v>1</v>
      </c>
      <c r="R479" s="9">
        <v>1</v>
      </c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>
        <f t="shared" si="67"/>
        <v>0</v>
      </c>
      <c r="BD479" s="7"/>
      <c r="BE479" s="9"/>
      <c r="BF479" s="7"/>
      <c r="BG479" s="7"/>
      <c r="BH479" s="7"/>
      <c r="BI479" s="7"/>
      <c r="BJ479" s="9"/>
      <c r="BK479" s="9">
        <f t="shared" si="65"/>
        <v>0</v>
      </c>
      <c r="BL479" s="7">
        <f t="shared" si="68"/>
        <v>2</v>
      </c>
      <c r="BM479" s="7">
        <f t="shared" si="73"/>
        <v>1</v>
      </c>
      <c r="BN479" s="7"/>
      <c r="BO479" s="7"/>
      <c r="BP479" s="7"/>
      <c r="BQ479" s="7"/>
      <c r="BR479" s="9"/>
      <c r="BS479" s="9"/>
      <c r="BT479" s="9"/>
      <c r="BU479" s="9"/>
      <c r="BV479" s="7"/>
      <c r="BW479" s="7"/>
      <c r="BX479" s="7"/>
      <c r="BY479" s="7">
        <v>1</v>
      </c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>
        <f t="shared" si="69"/>
        <v>1</v>
      </c>
      <c r="CW479" s="7">
        <f t="shared" si="71"/>
        <v>1</v>
      </c>
      <c r="CX479" s="7"/>
      <c r="CY479" s="7"/>
      <c r="CZ479" s="7"/>
      <c r="DA479" s="7"/>
      <c r="DB479" s="7"/>
      <c r="DC479" s="7"/>
      <c r="DD479" s="7"/>
      <c r="DE479" s="7"/>
      <c r="DF479" s="7"/>
      <c r="DG479" s="7">
        <v>1</v>
      </c>
      <c r="DH479" s="7"/>
      <c r="DI479" s="7">
        <v>1</v>
      </c>
      <c r="DJ479" s="7"/>
      <c r="DK479" s="7"/>
      <c r="DL479" s="7"/>
      <c r="DM479" s="7"/>
      <c r="DN479" s="7"/>
      <c r="DO479" s="7"/>
      <c r="DP479" s="7">
        <f t="shared" si="70"/>
        <v>2</v>
      </c>
      <c r="DQ479" s="7">
        <f t="shared" si="72"/>
        <v>1</v>
      </c>
    </row>
    <row r="480" spans="1:121">
      <c r="A480" s="7" t="s">
        <v>2036</v>
      </c>
      <c r="B480" s="7">
        <v>2018</v>
      </c>
      <c r="C480" s="7" t="s">
        <v>18</v>
      </c>
      <c r="D480" s="7" t="s">
        <v>18</v>
      </c>
      <c r="E480" s="7" t="s">
        <v>42</v>
      </c>
      <c r="F480" s="7" t="s">
        <v>2037</v>
      </c>
      <c r="G480" s="7">
        <f t="shared" si="66"/>
        <v>1</v>
      </c>
      <c r="H480" s="9"/>
      <c r="I480" s="7"/>
      <c r="J480" s="7"/>
      <c r="K480" s="7"/>
      <c r="L480" s="9"/>
      <c r="M480" s="7">
        <v>1</v>
      </c>
      <c r="N480" s="7">
        <v>0</v>
      </c>
      <c r="O480" s="7">
        <v>0</v>
      </c>
      <c r="P480" s="7">
        <v>0</v>
      </c>
      <c r="Q480" s="7">
        <v>1</v>
      </c>
      <c r="R480" s="9">
        <v>1</v>
      </c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>
        <f t="shared" si="67"/>
        <v>0</v>
      </c>
      <c r="BD480" s="7"/>
      <c r="BE480" s="9"/>
      <c r="BF480" s="7"/>
      <c r="BG480" s="7"/>
      <c r="BH480" s="7"/>
      <c r="BI480" s="7"/>
      <c r="BJ480" s="9"/>
      <c r="BK480" s="9">
        <f t="shared" si="65"/>
        <v>0</v>
      </c>
      <c r="BL480" s="7">
        <f t="shared" si="68"/>
        <v>1</v>
      </c>
      <c r="BM480" s="7">
        <f t="shared" si="73"/>
        <v>1</v>
      </c>
      <c r="BN480" s="7"/>
      <c r="BO480" s="7"/>
      <c r="BP480" s="7"/>
      <c r="BQ480" s="7"/>
      <c r="BR480" s="9"/>
      <c r="BS480" s="9"/>
      <c r="BT480" s="9"/>
      <c r="BU480" s="9"/>
      <c r="BV480" s="7"/>
      <c r="BW480" s="7"/>
      <c r="BX480" s="7"/>
      <c r="BY480" s="7">
        <v>1</v>
      </c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>
        <f t="shared" si="69"/>
        <v>1</v>
      </c>
      <c r="CW480" s="7">
        <f t="shared" si="71"/>
        <v>1</v>
      </c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>
        <f t="shared" si="70"/>
        <v>0</v>
      </c>
      <c r="DQ480" s="7">
        <f t="shared" si="72"/>
        <v>0</v>
      </c>
    </row>
    <row r="481" spans="1:121">
      <c r="A481" s="7" t="s">
        <v>754</v>
      </c>
      <c r="B481" s="7">
        <v>2016</v>
      </c>
      <c r="C481" s="7" t="s">
        <v>60</v>
      </c>
      <c r="D481" s="7" t="s">
        <v>87</v>
      </c>
      <c r="E481" s="7" t="s">
        <v>127</v>
      </c>
      <c r="F481" s="7"/>
      <c r="G481" s="7">
        <f t="shared" si="66"/>
        <v>1</v>
      </c>
      <c r="H481" s="9"/>
      <c r="I481" s="7"/>
      <c r="J481" s="7"/>
      <c r="K481" s="7"/>
      <c r="L481" s="9"/>
      <c r="M481" s="7">
        <v>0</v>
      </c>
      <c r="N481" s="7">
        <v>0</v>
      </c>
      <c r="O481" s="7">
        <v>1</v>
      </c>
      <c r="P481" s="7">
        <v>0</v>
      </c>
      <c r="Q481" s="7">
        <v>1</v>
      </c>
      <c r="R481" s="9">
        <v>1</v>
      </c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>
        <f t="shared" si="67"/>
        <v>0</v>
      </c>
      <c r="BD481" s="7"/>
      <c r="BE481" s="9"/>
      <c r="BF481" s="7"/>
      <c r="BG481" s="7"/>
      <c r="BH481" s="7"/>
      <c r="BI481" s="7"/>
      <c r="BJ481" s="9"/>
      <c r="BK481" s="9">
        <f t="shared" si="65"/>
        <v>0</v>
      </c>
      <c r="BL481" s="7">
        <f t="shared" si="68"/>
        <v>1</v>
      </c>
      <c r="BM481" s="7">
        <f t="shared" si="73"/>
        <v>1</v>
      </c>
      <c r="BN481" s="7"/>
      <c r="BO481" s="7"/>
      <c r="BP481" s="7"/>
      <c r="BQ481" s="7"/>
      <c r="BR481" s="9"/>
      <c r="BS481" s="9"/>
      <c r="BT481" s="9"/>
      <c r="BU481" s="9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>
        <f t="shared" si="69"/>
        <v>0</v>
      </c>
      <c r="CW481" s="7">
        <f t="shared" si="71"/>
        <v>0</v>
      </c>
      <c r="CX481" s="7">
        <v>1</v>
      </c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>
        <v>1</v>
      </c>
      <c r="DJ481" s="7"/>
      <c r="DK481" s="7"/>
      <c r="DL481" s="7"/>
      <c r="DM481" s="7"/>
      <c r="DN481" s="7"/>
      <c r="DO481" s="7"/>
      <c r="DP481" s="7">
        <f t="shared" si="70"/>
        <v>2</v>
      </c>
      <c r="DQ481" s="7">
        <f t="shared" si="72"/>
        <v>1</v>
      </c>
    </row>
    <row r="482" spans="1:121">
      <c r="A482" s="7" t="s">
        <v>730</v>
      </c>
      <c r="B482" s="7">
        <v>2019</v>
      </c>
      <c r="C482" s="7" t="s">
        <v>60</v>
      </c>
      <c r="D482" s="7" t="s">
        <v>67</v>
      </c>
      <c r="E482" s="7" t="s">
        <v>92</v>
      </c>
      <c r="F482" s="7"/>
      <c r="G482" s="7">
        <f t="shared" si="66"/>
        <v>1</v>
      </c>
      <c r="H482" s="9">
        <v>1</v>
      </c>
      <c r="I482" s="7"/>
      <c r="J482" s="7"/>
      <c r="K482" s="7"/>
      <c r="L482" s="9"/>
      <c r="M482" s="7"/>
      <c r="N482" s="7"/>
      <c r="O482" s="7"/>
      <c r="P482" s="7"/>
      <c r="Q482" s="7">
        <v>0</v>
      </c>
      <c r="R482" s="9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>
        <f t="shared" si="67"/>
        <v>0</v>
      </c>
      <c r="BD482" s="7"/>
      <c r="BE482" s="9"/>
      <c r="BF482" s="7"/>
      <c r="BG482" s="7"/>
      <c r="BH482" s="7"/>
      <c r="BI482" s="7"/>
      <c r="BJ482" s="9"/>
      <c r="BK482" s="9">
        <f t="shared" si="65"/>
        <v>0</v>
      </c>
      <c r="BL482" s="7">
        <f t="shared" si="68"/>
        <v>1</v>
      </c>
      <c r="BM482" s="7">
        <f t="shared" si="73"/>
        <v>1</v>
      </c>
      <c r="BN482" s="7"/>
      <c r="BO482" s="7"/>
      <c r="BP482" s="7"/>
      <c r="BQ482" s="7"/>
      <c r="BR482" s="9"/>
      <c r="BS482" s="9"/>
      <c r="BT482" s="9"/>
      <c r="BU482" s="9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>
        <f t="shared" si="69"/>
        <v>0</v>
      </c>
      <c r="CW482" s="7">
        <f t="shared" si="71"/>
        <v>0</v>
      </c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>
        <f t="shared" si="70"/>
        <v>0</v>
      </c>
      <c r="DQ482" s="7">
        <f t="shared" si="72"/>
        <v>0</v>
      </c>
    </row>
    <row r="483" spans="1:121">
      <c r="A483" s="7" t="s">
        <v>2038</v>
      </c>
      <c r="B483" s="7">
        <v>2020</v>
      </c>
      <c r="C483" s="7" t="s">
        <v>353</v>
      </c>
      <c r="D483" s="7" t="s">
        <v>359</v>
      </c>
      <c r="E483" s="7" t="s">
        <v>362</v>
      </c>
      <c r="F483" s="7"/>
      <c r="G483" s="7">
        <f t="shared" si="66"/>
        <v>1</v>
      </c>
      <c r="H483" s="9">
        <v>1</v>
      </c>
      <c r="I483" s="7"/>
      <c r="J483" s="7"/>
      <c r="K483" s="7"/>
      <c r="L483" s="9"/>
      <c r="M483" s="7"/>
      <c r="N483" s="7"/>
      <c r="O483" s="7"/>
      <c r="P483" s="7"/>
      <c r="Q483" s="7">
        <v>0</v>
      </c>
      <c r="R483" s="9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>
        <f t="shared" si="67"/>
        <v>0</v>
      </c>
      <c r="BD483" s="7"/>
      <c r="BE483" s="9"/>
      <c r="BF483" s="7"/>
      <c r="BG483" s="7"/>
      <c r="BH483" s="7"/>
      <c r="BI483" s="7"/>
      <c r="BJ483" s="9"/>
      <c r="BK483" s="9">
        <f t="shared" si="65"/>
        <v>0</v>
      </c>
      <c r="BL483" s="7">
        <f t="shared" si="68"/>
        <v>1</v>
      </c>
      <c r="BM483" s="7">
        <f t="shared" si="73"/>
        <v>1</v>
      </c>
      <c r="BN483" s="7"/>
      <c r="BO483" s="7"/>
      <c r="BP483" s="7"/>
      <c r="BQ483" s="7"/>
      <c r="BR483" s="9"/>
      <c r="BS483" s="9"/>
      <c r="BT483" s="9"/>
      <c r="BU483" s="9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>
        <f t="shared" si="69"/>
        <v>0</v>
      </c>
      <c r="CW483" s="7">
        <f t="shared" si="71"/>
        <v>0</v>
      </c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>
        <f t="shared" si="70"/>
        <v>0</v>
      </c>
      <c r="DQ483" s="7">
        <f t="shared" si="72"/>
        <v>0</v>
      </c>
    </row>
    <row r="484" spans="1:121">
      <c r="A484" s="7" t="s">
        <v>2039</v>
      </c>
      <c r="B484" s="7">
        <v>2016</v>
      </c>
      <c r="C484" s="7" t="s">
        <v>353</v>
      </c>
      <c r="D484" s="7" t="s">
        <v>354</v>
      </c>
      <c r="E484" s="7" t="s">
        <v>407</v>
      </c>
      <c r="F484" s="7"/>
      <c r="G484" s="7">
        <f t="shared" si="66"/>
        <v>1</v>
      </c>
      <c r="H484" s="9"/>
      <c r="I484" s="7"/>
      <c r="J484" s="7"/>
      <c r="K484" s="7"/>
      <c r="L484" s="9"/>
      <c r="M484" s="7"/>
      <c r="N484" s="7">
        <v>0</v>
      </c>
      <c r="O484" s="7">
        <v>1</v>
      </c>
      <c r="P484" s="7">
        <v>0</v>
      </c>
      <c r="Q484" s="7">
        <v>3</v>
      </c>
      <c r="R484" s="9">
        <v>1</v>
      </c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>
        <f t="shared" si="67"/>
        <v>0</v>
      </c>
      <c r="BD484" s="7"/>
      <c r="BE484" s="9"/>
      <c r="BF484" s="7"/>
      <c r="BG484" s="7"/>
      <c r="BH484" s="7"/>
      <c r="BI484" s="7"/>
      <c r="BJ484" s="9"/>
      <c r="BK484" s="9">
        <f t="shared" si="65"/>
        <v>0</v>
      </c>
      <c r="BL484" s="7">
        <f t="shared" si="68"/>
        <v>1</v>
      </c>
      <c r="BM484" s="7">
        <f t="shared" si="73"/>
        <v>1</v>
      </c>
      <c r="BN484" s="7"/>
      <c r="BO484" s="7"/>
      <c r="BP484" s="7"/>
      <c r="BQ484" s="7"/>
      <c r="BR484" s="9"/>
      <c r="BS484" s="9"/>
      <c r="BT484" s="9"/>
      <c r="BU484" s="9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>
        <f t="shared" si="69"/>
        <v>0</v>
      </c>
      <c r="CW484" s="7">
        <f t="shared" si="71"/>
        <v>0</v>
      </c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>
        <v>1</v>
      </c>
      <c r="DJ484" s="7">
        <v>1</v>
      </c>
      <c r="DK484" s="7"/>
      <c r="DL484" s="7">
        <v>1</v>
      </c>
      <c r="DM484" s="7"/>
      <c r="DN484" s="7"/>
      <c r="DO484" s="7"/>
      <c r="DP484" s="7">
        <f t="shared" si="70"/>
        <v>3</v>
      </c>
      <c r="DQ484" s="7">
        <f t="shared" si="72"/>
        <v>1</v>
      </c>
    </row>
    <row r="485" spans="1:121">
      <c r="A485" s="7" t="s">
        <v>1245</v>
      </c>
      <c r="B485" s="7">
        <v>2018</v>
      </c>
      <c r="C485" s="7" t="s">
        <v>353</v>
      </c>
      <c r="D485" s="7" t="s">
        <v>354</v>
      </c>
      <c r="E485" s="7" t="s">
        <v>389</v>
      </c>
      <c r="F485" s="7" t="s">
        <v>390</v>
      </c>
      <c r="G485" s="7">
        <f t="shared" si="66"/>
        <v>2</v>
      </c>
      <c r="H485" s="9">
        <v>1</v>
      </c>
      <c r="I485" s="7">
        <v>1</v>
      </c>
      <c r="J485" s="7"/>
      <c r="K485" s="7"/>
      <c r="L485" s="9"/>
      <c r="M485" s="7">
        <v>6</v>
      </c>
      <c r="N485" s="7">
        <v>0</v>
      </c>
      <c r="O485" s="7">
        <v>0</v>
      </c>
      <c r="P485" s="7">
        <v>0</v>
      </c>
      <c r="Q485" s="7">
        <v>6</v>
      </c>
      <c r="R485" s="9">
        <v>1</v>
      </c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>
        <f t="shared" si="67"/>
        <v>0</v>
      </c>
      <c r="BD485" s="7"/>
      <c r="BE485" s="9"/>
      <c r="BF485" s="7"/>
      <c r="BG485" s="7"/>
      <c r="BH485" s="7"/>
      <c r="BI485" s="7"/>
      <c r="BJ485" s="9"/>
      <c r="BK485" s="9">
        <f t="shared" si="65"/>
        <v>0</v>
      </c>
      <c r="BL485" s="7">
        <f t="shared" si="68"/>
        <v>2</v>
      </c>
      <c r="BM485" s="7">
        <f t="shared" si="73"/>
        <v>1</v>
      </c>
      <c r="BN485" s="7"/>
      <c r="BO485" s="7"/>
      <c r="BP485" s="7"/>
      <c r="BQ485" s="7"/>
      <c r="BR485" s="9"/>
      <c r="BS485" s="9"/>
      <c r="BT485" s="9"/>
      <c r="BU485" s="9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>
        <f t="shared" si="69"/>
        <v>0</v>
      </c>
      <c r="CW485" s="7">
        <f t="shared" si="71"/>
        <v>0</v>
      </c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>
        <v>1</v>
      </c>
      <c r="DJ485" s="7">
        <v>1</v>
      </c>
      <c r="DK485" s="7"/>
      <c r="DL485" s="7">
        <v>1</v>
      </c>
      <c r="DM485" s="7"/>
      <c r="DN485" s="7"/>
      <c r="DO485" s="7"/>
      <c r="DP485" s="7">
        <f t="shared" si="70"/>
        <v>3</v>
      </c>
      <c r="DQ485" s="7">
        <f t="shared" si="72"/>
        <v>1</v>
      </c>
    </row>
    <row r="486" spans="1:121">
      <c r="A486" s="7" t="s">
        <v>732</v>
      </c>
      <c r="B486" s="7">
        <v>2019</v>
      </c>
      <c r="C486" s="7" t="s">
        <v>60</v>
      </c>
      <c r="D486" s="7" t="s">
        <v>87</v>
      </c>
      <c r="E486" s="7" t="s">
        <v>131</v>
      </c>
      <c r="F486" s="7" t="s">
        <v>731</v>
      </c>
      <c r="G486" s="7">
        <f t="shared" si="66"/>
        <v>0</v>
      </c>
      <c r="H486" s="9"/>
      <c r="I486" s="7"/>
      <c r="J486" s="7"/>
      <c r="K486" s="7"/>
      <c r="L486" s="9"/>
      <c r="M486" s="7">
        <v>0</v>
      </c>
      <c r="N486" s="7">
        <v>0</v>
      </c>
      <c r="O486" s="7">
        <v>0</v>
      </c>
      <c r="P486" s="7">
        <v>0</v>
      </c>
      <c r="Q486" s="7">
        <v>2</v>
      </c>
      <c r="R486" s="9">
        <v>1</v>
      </c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>
        <f t="shared" si="67"/>
        <v>0</v>
      </c>
      <c r="BD486" s="7"/>
      <c r="BE486" s="9"/>
      <c r="BF486" s="7"/>
      <c r="BG486" s="7"/>
      <c r="BH486" s="7"/>
      <c r="BI486" s="7"/>
      <c r="BJ486" s="9"/>
      <c r="BK486" s="9">
        <f t="shared" si="65"/>
        <v>0</v>
      </c>
      <c r="BL486" s="7">
        <f t="shared" si="68"/>
        <v>1</v>
      </c>
      <c r="BM486" s="7">
        <f t="shared" si="73"/>
        <v>1</v>
      </c>
      <c r="BN486" s="7"/>
      <c r="BO486" s="7"/>
      <c r="BP486" s="7"/>
      <c r="BQ486" s="7"/>
      <c r="BR486" s="9"/>
      <c r="BS486" s="9"/>
      <c r="BT486" s="9"/>
      <c r="BU486" s="9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>
        <f t="shared" si="69"/>
        <v>0</v>
      </c>
      <c r="CW486" s="7">
        <f t="shared" si="71"/>
        <v>0</v>
      </c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>
        <f t="shared" si="70"/>
        <v>0</v>
      </c>
      <c r="DQ486" s="7">
        <f t="shared" si="72"/>
        <v>0</v>
      </c>
    </row>
    <row r="487" spans="1:121">
      <c r="A487" s="7" t="s">
        <v>551</v>
      </c>
      <c r="B487" s="7"/>
      <c r="C487" s="7"/>
      <c r="D487" s="7"/>
      <c r="E487" s="7"/>
      <c r="F487" s="7"/>
      <c r="G487" s="7">
        <f t="shared" si="66"/>
        <v>2</v>
      </c>
      <c r="H487" s="7">
        <v>1</v>
      </c>
      <c r="I487" s="7"/>
      <c r="J487" s="7">
        <v>1</v>
      </c>
      <c r="K487" s="7"/>
      <c r="L487" s="7">
        <v>1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>
        <f t="shared" si="67"/>
        <v>0</v>
      </c>
      <c r="BD487" s="7"/>
      <c r="BE487" s="7"/>
      <c r="BF487" s="7"/>
      <c r="BG487" s="7"/>
      <c r="BH487" s="7"/>
      <c r="BI487" s="7"/>
      <c r="BJ487" s="7"/>
      <c r="BK487" s="7">
        <f t="shared" si="65"/>
        <v>0</v>
      </c>
      <c r="BL487" s="7">
        <f t="shared" si="68"/>
        <v>1</v>
      </c>
      <c r="BM487" s="7">
        <f t="shared" si="73"/>
        <v>1</v>
      </c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>
        <f t="shared" si="69"/>
        <v>0</v>
      </c>
      <c r="CW487" s="7">
        <f t="shared" si="71"/>
        <v>0</v>
      </c>
      <c r="CX487" s="7"/>
      <c r="CY487" s="7"/>
      <c r="CZ487" s="7"/>
      <c r="DA487" s="7"/>
      <c r="DB487" s="7"/>
      <c r="DC487" s="7"/>
      <c r="DD487" s="7"/>
      <c r="DE487" s="7">
        <v>1</v>
      </c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>
        <f t="shared" si="70"/>
        <v>1</v>
      </c>
      <c r="DQ487" s="7">
        <f t="shared" si="72"/>
        <v>1</v>
      </c>
    </row>
    <row r="488" spans="1:121">
      <c r="A488" s="7" t="s">
        <v>2040</v>
      </c>
      <c r="B488" s="7"/>
      <c r="C488" s="7"/>
      <c r="D488" s="7"/>
      <c r="E488" s="7"/>
      <c r="F488" s="7"/>
      <c r="G488" s="7">
        <f t="shared" si="66"/>
        <v>1</v>
      </c>
      <c r="H488" s="7">
        <v>1</v>
      </c>
      <c r="I488" s="7"/>
      <c r="J488" s="7">
        <v>1</v>
      </c>
      <c r="K488" s="7"/>
      <c r="L488" s="7">
        <v>1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>
        <f t="shared" si="67"/>
        <v>0</v>
      </c>
      <c r="BD488" s="7"/>
      <c r="BE488" s="7"/>
      <c r="BF488" s="7"/>
      <c r="BG488" s="7"/>
      <c r="BH488" s="7"/>
      <c r="BI488" s="7"/>
      <c r="BJ488" s="7"/>
      <c r="BK488" s="7">
        <f t="shared" si="65"/>
        <v>0</v>
      </c>
      <c r="BL488" s="7">
        <f t="shared" si="68"/>
        <v>1</v>
      </c>
      <c r="BM488" s="7">
        <f t="shared" si="73"/>
        <v>1</v>
      </c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>
        <f t="shared" si="69"/>
        <v>0</v>
      </c>
      <c r="CW488" s="7">
        <f t="shared" si="71"/>
        <v>0</v>
      </c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>
        <f t="shared" si="70"/>
        <v>0</v>
      </c>
      <c r="DQ488" s="7">
        <f t="shared" si="72"/>
        <v>0</v>
      </c>
    </row>
    <row r="489" spans="1:121">
      <c r="A489" s="7" t="s">
        <v>2041</v>
      </c>
      <c r="B489" s="7">
        <v>2016</v>
      </c>
      <c r="C489" s="7" t="s">
        <v>137</v>
      </c>
      <c r="D489" s="7" t="s">
        <v>137</v>
      </c>
      <c r="E489" s="7" t="s">
        <v>141</v>
      </c>
      <c r="F489" s="7" t="s">
        <v>790</v>
      </c>
      <c r="G489" s="7">
        <f t="shared" si="66"/>
        <v>3</v>
      </c>
      <c r="H489" s="9">
        <v>1</v>
      </c>
      <c r="I489" s="7"/>
      <c r="J489" s="7">
        <v>1</v>
      </c>
      <c r="K489" s="7"/>
      <c r="L489" s="9">
        <v>1</v>
      </c>
      <c r="M489" s="7">
        <v>1</v>
      </c>
      <c r="N489" s="7">
        <v>1</v>
      </c>
      <c r="O489" s="7">
        <v>0</v>
      </c>
      <c r="P489" s="7">
        <v>0</v>
      </c>
      <c r="Q489" s="7">
        <v>2</v>
      </c>
      <c r="R489" s="9">
        <v>1</v>
      </c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>
        <f t="shared" si="67"/>
        <v>0</v>
      </c>
      <c r="BD489" s="7"/>
      <c r="BE489" s="9"/>
      <c r="BF489" s="7"/>
      <c r="BG489" s="7"/>
      <c r="BH489" s="7"/>
      <c r="BI489" s="7"/>
      <c r="BJ489" s="9"/>
      <c r="BK489" s="9">
        <f t="shared" si="65"/>
        <v>0</v>
      </c>
      <c r="BL489" s="7">
        <f t="shared" si="68"/>
        <v>2</v>
      </c>
      <c r="BM489" s="7">
        <f t="shared" si="73"/>
        <v>1</v>
      </c>
      <c r="BN489" s="7"/>
      <c r="BO489" s="7"/>
      <c r="BP489" s="7"/>
      <c r="BQ489" s="7"/>
      <c r="BR489" s="9"/>
      <c r="BS489" s="9"/>
      <c r="BT489" s="9"/>
      <c r="BU489" s="9"/>
      <c r="BV489" s="7"/>
      <c r="BW489" s="7"/>
      <c r="BX489" s="7"/>
      <c r="BY489" s="7">
        <v>2</v>
      </c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>
        <f t="shared" si="69"/>
        <v>2</v>
      </c>
      <c r="CW489" s="7">
        <f t="shared" si="71"/>
        <v>1</v>
      </c>
      <c r="CX489" s="7"/>
      <c r="CY489" s="7"/>
      <c r="CZ489" s="7"/>
      <c r="DA489" s="7"/>
      <c r="DB489" s="7"/>
      <c r="DC489" s="7"/>
      <c r="DD489" s="7"/>
      <c r="DE489" s="7"/>
      <c r="DF489" s="7">
        <v>1</v>
      </c>
      <c r="DG489" s="7"/>
      <c r="DH489" s="7"/>
      <c r="DI489" s="7">
        <v>1</v>
      </c>
      <c r="DJ489" s="7"/>
      <c r="DK489" s="7"/>
      <c r="DL489" s="7"/>
      <c r="DM489" s="7"/>
      <c r="DN489" s="7"/>
      <c r="DO489" s="7"/>
      <c r="DP489" s="7">
        <f t="shared" si="70"/>
        <v>2</v>
      </c>
      <c r="DQ489" s="7">
        <f t="shared" si="72"/>
        <v>1</v>
      </c>
    </row>
    <row r="490" spans="1:121">
      <c r="A490" s="7" t="s">
        <v>1098</v>
      </c>
      <c r="B490" s="7">
        <v>2018</v>
      </c>
      <c r="C490" s="7" t="s">
        <v>275</v>
      </c>
      <c r="D490" s="7" t="s">
        <v>78</v>
      </c>
      <c r="E490" s="7" t="s">
        <v>79</v>
      </c>
      <c r="F490" s="7" t="s">
        <v>80</v>
      </c>
      <c r="G490" s="7">
        <f t="shared" si="66"/>
        <v>1</v>
      </c>
      <c r="H490" s="9">
        <v>1</v>
      </c>
      <c r="I490" s="7"/>
      <c r="J490" s="7"/>
      <c r="K490" s="7">
        <v>1</v>
      </c>
      <c r="L490" s="9">
        <v>1</v>
      </c>
      <c r="M490" s="7"/>
      <c r="N490" s="7"/>
      <c r="O490" s="7"/>
      <c r="P490" s="7"/>
      <c r="Q490" s="7">
        <v>0</v>
      </c>
      <c r="R490" s="9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>
        <f t="shared" si="67"/>
        <v>0</v>
      </c>
      <c r="BD490" s="7"/>
      <c r="BE490" s="9"/>
      <c r="BF490" s="7"/>
      <c r="BG490" s="7"/>
      <c r="BH490" s="7"/>
      <c r="BI490" s="7"/>
      <c r="BJ490" s="9"/>
      <c r="BK490" s="9">
        <f t="shared" si="65"/>
        <v>0</v>
      </c>
      <c r="BL490" s="7">
        <f t="shared" si="68"/>
        <v>1</v>
      </c>
      <c r="BM490" s="7">
        <f t="shared" si="73"/>
        <v>1</v>
      </c>
      <c r="BN490" s="7"/>
      <c r="BO490" s="7"/>
      <c r="BP490" s="7"/>
      <c r="BQ490" s="7"/>
      <c r="BR490" s="9"/>
      <c r="BS490" s="9"/>
      <c r="BT490" s="9"/>
      <c r="BU490" s="9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>
        <f t="shared" si="69"/>
        <v>0</v>
      </c>
      <c r="CW490" s="7">
        <f t="shared" si="71"/>
        <v>0</v>
      </c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>
        <f t="shared" si="70"/>
        <v>0</v>
      </c>
      <c r="DQ490" s="7">
        <f t="shared" si="72"/>
        <v>0</v>
      </c>
    </row>
    <row r="491" spans="1:121">
      <c r="A491" s="7" t="s">
        <v>47</v>
      </c>
      <c r="B491" s="7">
        <v>2014</v>
      </c>
      <c r="C491" s="7" t="s">
        <v>18</v>
      </c>
      <c r="D491" s="7" t="s">
        <v>18</v>
      </c>
      <c r="E491" s="7" t="s">
        <v>42</v>
      </c>
      <c r="F491" s="7" t="s">
        <v>639</v>
      </c>
      <c r="G491" s="7">
        <f t="shared" si="66"/>
        <v>3</v>
      </c>
      <c r="H491" s="9">
        <v>1</v>
      </c>
      <c r="I491" s="7"/>
      <c r="J491" s="7">
        <v>1</v>
      </c>
      <c r="K491" s="7"/>
      <c r="L491" s="9">
        <v>1</v>
      </c>
      <c r="M491" s="7">
        <v>0</v>
      </c>
      <c r="N491" s="7">
        <v>1</v>
      </c>
      <c r="O491" s="7">
        <v>0</v>
      </c>
      <c r="P491" s="7">
        <v>0</v>
      </c>
      <c r="Q491" s="7">
        <v>1</v>
      </c>
      <c r="R491" s="9">
        <v>1</v>
      </c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>
        <f t="shared" si="67"/>
        <v>0</v>
      </c>
      <c r="BD491" s="7"/>
      <c r="BE491" s="9"/>
      <c r="BF491" s="7"/>
      <c r="BG491" s="7"/>
      <c r="BH491" s="7"/>
      <c r="BI491" s="7"/>
      <c r="BJ491" s="9"/>
      <c r="BK491" s="9">
        <f t="shared" ref="BK491:BK554" si="74">BE491+BJ491</f>
        <v>0</v>
      </c>
      <c r="BL491" s="7">
        <f t="shared" si="68"/>
        <v>2</v>
      </c>
      <c r="BM491" s="7">
        <f t="shared" si="73"/>
        <v>1</v>
      </c>
      <c r="BN491" s="7"/>
      <c r="BO491" s="7"/>
      <c r="BP491" s="7"/>
      <c r="BQ491" s="7"/>
      <c r="BR491" s="9"/>
      <c r="BS491" s="9"/>
      <c r="BT491" s="9"/>
      <c r="BU491" s="9"/>
      <c r="BV491" s="7"/>
      <c r="BW491" s="7"/>
      <c r="BX491" s="7"/>
      <c r="BY491" s="7">
        <v>1</v>
      </c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>
        <f t="shared" si="69"/>
        <v>1</v>
      </c>
      <c r="CW491" s="7">
        <f t="shared" si="71"/>
        <v>1</v>
      </c>
      <c r="CX491" s="7"/>
      <c r="CY491" s="7"/>
      <c r="CZ491" s="7"/>
      <c r="DA491" s="7"/>
      <c r="DB491" s="7"/>
      <c r="DC491" s="7"/>
      <c r="DD491" s="7"/>
      <c r="DE491" s="7"/>
      <c r="DF491" s="7"/>
      <c r="DG491" s="7">
        <v>1</v>
      </c>
      <c r="DH491" s="7"/>
      <c r="DI491" s="7">
        <v>1</v>
      </c>
      <c r="DJ491" s="7"/>
      <c r="DK491" s="7"/>
      <c r="DL491" s="7"/>
      <c r="DM491" s="7"/>
      <c r="DN491" s="7"/>
      <c r="DO491" s="7"/>
      <c r="DP491" s="7">
        <f t="shared" si="70"/>
        <v>2</v>
      </c>
      <c r="DQ491" s="7">
        <f t="shared" si="72"/>
        <v>1</v>
      </c>
    </row>
    <row r="492" spans="1:121">
      <c r="A492" s="7" t="s">
        <v>2042</v>
      </c>
      <c r="B492" s="7"/>
      <c r="C492" s="7"/>
      <c r="D492" s="7"/>
      <c r="E492" s="7"/>
      <c r="F492" s="7"/>
      <c r="G492" s="7">
        <f t="shared" si="66"/>
        <v>2</v>
      </c>
      <c r="H492" s="7">
        <v>1</v>
      </c>
      <c r="I492" s="7"/>
      <c r="J492" s="7">
        <v>1</v>
      </c>
      <c r="K492" s="7"/>
      <c r="L492" s="7">
        <v>1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>
        <f t="shared" si="67"/>
        <v>0</v>
      </c>
      <c r="BD492" s="7"/>
      <c r="BE492" s="7"/>
      <c r="BF492" s="7"/>
      <c r="BG492" s="7"/>
      <c r="BH492" s="7"/>
      <c r="BI492" s="7"/>
      <c r="BJ492" s="7"/>
      <c r="BK492" s="7">
        <f t="shared" si="74"/>
        <v>0</v>
      </c>
      <c r="BL492" s="7">
        <f t="shared" si="68"/>
        <v>1</v>
      </c>
      <c r="BM492" s="7">
        <f t="shared" si="73"/>
        <v>1</v>
      </c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>
        <f t="shared" si="69"/>
        <v>0</v>
      </c>
      <c r="CW492" s="7">
        <f t="shared" si="71"/>
        <v>0</v>
      </c>
      <c r="CX492" s="7"/>
      <c r="CY492" s="7"/>
      <c r="CZ492" s="7"/>
      <c r="DA492" s="7"/>
      <c r="DB492" s="7"/>
      <c r="DC492" s="7"/>
      <c r="DD492" s="7"/>
      <c r="DE492" s="7"/>
      <c r="DF492" s="7"/>
      <c r="DG492" s="7">
        <v>1</v>
      </c>
      <c r="DH492" s="7"/>
      <c r="DI492" s="7"/>
      <c r="DJ492" s="7"/>
      <c r="DK492" s="7"/>
      <c r="DL492" s="7"/>
      <c r="DM492" s="7"/>
      <c r="DN492" s="7"/>
      <c r="DO492" s="7"/>
      <c r="DP492" s="7">
        <f t="shared" si="70"/>
        <v>1</v>
      </c>
      <c r="DQ492" s="7">
        <f t="shared" si="72"/>
        <v>1</v>
      </c>
    </row>
    <row r="493" spans="1:121">
      <c r="A493" s="7" t="s">
        <v>634</v>
      </c>
      <c r="B493" s="7">
        <v>2015</v>
      </c>
      <c r="C493" s="7" t="s">
        <v>18</v>
      </c>
      <c r="D493" s="7" t="s">
        <v>18</v>
      </c>
      <c r="E493" s="7" t="s">
        <v>28</v>
      </c>
      <c r="F493" s="7" t="s">
        <v>31</v>
      </c>
      <c r="G493" s="7">
        <f t="shared" si="66"/>
        <v>3</v>
      </c>
      <c r="H493" s="9">
        <v>1</v>
      </c>
      <c r="I493" s="7"/>
      <c r="J493" s="7">
        <v>1</v>
      </c>
      <c r="K493" s="7"/>
      <c r="L493" s="9">
        <v>1</v>
      </c>
      <c r="M493" s="7">
        <v>3</v>
      </c>
      <c r="N493" s="7">
        <v>0</v>
      </c>
      <c r="O493" s="7">
        <v>0</v>
      </c>
      <c r="P493" s="7">
        <v>0</v>
      </c>
      <c r="Q493" s="7">
        <v>3</v>
      </c>
      <c r="R493" s="9">
        <v>1</v>
      </c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>
        <f t="shared" si="67"/>
        <v>0</v>
      </c>
      <c r="BD493" s="7"/>
      <c r="BE493" s="9"/>
      <c r="BF493" s="7"/>
      <c r="BG493" s="7"/>
      <c r="BH493" s="7"/>
      <c r="BI493" s="7"/>
      <c r="BJ493" s="9"/>
      <c r="BK493" s="9">
        <f t="shared" si="74"/>
        <v>0</v>
      </c>
      <c r="BL493" s="7">
        <f t="shared" si="68"/>
        <v>2</v>
      </c>
      <c r="BM493" s="7">
        <f t="shared" si="73"/>
        <v>1</v>
      </c>
      <c r="BN493" s="7"/>
      <c r="BO493" s="7"/>
      <c r="BP493" s="7"/>
      <c r="BQ493" s="7"/>
      <c r="BR493" s="9"/>
      <c r="BS493" s="9"/>
      <c r="BT493" s="9"/>
      <c r="BU493" s="9"/>
      <c r="BV493" s="7"/>
      <c r="BW493" s="7"/>
      <c r="BX493" s="7"/>
      <c r="BY493" s="7">
        <v>3</v>
      </c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>
        <f t="shared" si="69"/>
        <v>3</v>
      </c>
      <c r="CW493" s="7">
        <f t="shared" si="71"/>
        <v>1</v>
      </c>
      <c r="CX493" s="7"/>
      <c r="CY493" s="7"/>
      <c r="CZ493" s="7"/>
      <c r="DA493" s="7"/>
      <c r="DB493" s="7"/>
      <c r="DC493" s="7"/>
      <c r="DD493" s="7"/>
      <c r="DE493" s="7"/>
      <c r="DF493" s="7"/>
      <c r="DG493" s="7">
        <v>1</v>
      </c>
      <c r="DH493" s="7"/>
      <c r="DI493" s="7">
        <v>1</v>
      </c>
      <c r="DJ493" s="7"/>
      <c r="DK493" s="7"/>
      <c r="DL493" s="7"/>
      <c r="DM493" s="7"/>
      <c r="DN493" s="7"/>
      <c r="DO493" s="7"/>
      <c r="DP493" s="7">
        <f t="shared" si="70"/>
        <v>2</v>
      </c>
      <c r="DQ493" s="7">
        <f t="shared" si="72"/>
        <v>1</v>
      </c>
    </row>
    <row r="494" spans="1:121">
      <c r="A494" s="7" t="s">
        <v>1236</v>
      </c>
      <c r="B494" s="7">
        <v>2015</v>
      </c>
      <c r="C494" s="7" t="s">
        <v>353</v>
      </c>
      <c r="D494" s="7" t="s">
        <v>359</v>
      </c>
      <c r="E494" s="7" t="s">
        <v>362</v>
      </c>
      <c r="F494" s="7" t="s">
        <v>1235</v>
      </c>
      <c r="G494" s="7">
        <f t="shared" si="66"/>
        <v>1</v>
      </c>
      <c r="H494" s="9"/>
      <c r="I494" s="7"/>
      <c r="J494" s="7"/>
      <c r="K494" s="7"/>
      <c r="L494" s="9"/>
      <c r="M494" s="7">
        <v>2</v>
      </c>
      <c r="N494" s="7">
        <v>0</v>
      </c>
      <c r="O494" s="7">
        <v>1</v>
      </c>
      <c r="P494" s="7">
        <v>0</v>
      </c>
      <c r="Q494" s="7">
        <v>3</v>
      </c>
      <c r="R494" s="9">
        <v>1</v>
      </c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>
        <f t="shared" si="67"/>
        <v>0</v>
      </c>
      <c r="BD494" s="7"/>
      <c r="BE494" s="9"/>
      <c r="BF494" s="7"/>
      <c r="BG494" s="7"/>
      <c r="BH494" s="7"/>
      <c r="BI494" s="7"/>
      <c r="BJ494" s="9"/>
      <c r="BK494" s="9">
        <f t="shared" si="74"/>
        <v>0</v>
      </c>
      <c r="BL494" s="7">
        <f t="shared" si="68"/>
        <v>1</v>
      </c>
      <c r="BM494" s="7">
        <f t="shared" si="73"/>
        <v>1</v>
      </c>
      <c r="BN494" s="7"/>
      <c r="BO494" s="7"/>
      <c r="BP494" s="7"/>
      <c r="BQ494" s="7"/>
      <c r="BR494" s="9"/>
      <c r="BS494" s="9"/>
      <c r="BT494" s="9"/>
      <c r="BU494" s="9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>
        <f t="shared" si="69"/>
        <v>0</v>
      </c>
      <c r="CW494" s="7">
        <f t="shared" si="71"/>
        <v>0</v>
      </c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>
        <v>1</v>
      </c>
      <c r="DK494" s="7"/>
      <c r="DL494" s="7"/>
      <c r="DM494" s="7"/>
      <c r="DN494" s="7"/>
      <c r="DO494" s="7"/>
      <c r="DP494" s="7">
        <f t="shared" si="70"/>
        <v>1</v>
      </c>
      <c r="DQ494" s="7">
        <f t="shared" si="72"/>
        <v>1</v>
      </c>
    </row>
    <row r="495" spans="1:121">
      <c r="A495" s="7" t="s">
        <v>267</v>
      </c>
      <c r="B495" s="7"/>
      <c r="C495" s="7"/>
      <c r="D495" s="7"/>
      <c r="E495" s="7"/>
      <c r="F495" s="7"/>
      <c r="G495" s="7">
        <f t="shared" si="66"/>
        <v>1</v>
      </c>
      <c r="H495" s="7">
        <v>1</v>
      </c>
      <c r="I495" s="7"/>
      <c r="J495" s="7"/>
      <c r="K495" s="7">
        <v>1</v>
      </c>
      <c r="L495" s="7">
        <v>1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>
        <f t="shared" si="67"/>
        <v>0</v>
      </c>
      <c r="BD495" s="7"/>
      <c r="BE495" s="7"/>
      <c r="BF495" s="7"/>
      <c r="BG495" s="7"/>
      <c r="BH495" s="7"/>
      <c r="BI495" s="7"/>
      <c r="BJ495" s="7"/>
      <c r="BK495" s="7">
        <f t="shared" si="74"/>
        <v>0</v>
      </c>
      <c r="BL495" s="7">
        <f t="shared" si="68"/>
        <v>1</v>
      </c>
      <c r="BM495" s="7">
        <f t="shared" si="73"/>
        <v>1</v>
      </c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>
        <f t="shared" si="69"/>
        <v>0</v>
      </c>
      <c r="CW495" s="7">
        <f t="shared" si="71"/>
        <v>0</v>
      </c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>
        <f t="shared" si="70"/>
        <v>0</v>
      </c>
      <c r="DQ495" s="7">
        <f t="shared" si="72"/>
        <v>0</v>
      </c>
    </row>
    <row r="496" spans="1:121">
      <c r="A496" s="7" t="s">
        <v>813</v>
      </c>
      <c r="B496" s="7">
        <v>2011</v>
      </c>
      <c r="C496" s="7" t="s">
        <v>137</v>
      </c>
      <c r="D496" s="7" t="s">
        <v>137</v>
      </c>
      <c r="E496" s="7" t="s">
        <v>137</v>
      </c>
      <c r="F496" s="7"/>
      <c r="G496" s="7">
        <f t="shared" si="66"/>
        <v>2</v>
      </c>
      <c r="H496" s="9">
        <v>1</v>
      </c>
      <c r="I496" s="7"/>
      <c r="J496" s="7">
        <v>1</v>
      </c>
      <c r="K496" s="7"/>
      <c r="L496" s="9">
        <v>1</v>
      </c>
      <c r="M496" s="7">
        <v>3</v>
      </c>
      <c r="N496" s="7">
        <v>0</v>
      </c>
      <c r="O496" s="7">
        <v>0</v>
      </c>
      <c r="P496" s="7">
        <v>0</v>
      </c>
      <c r="Q496" s="7">
        <v>12</v>
      </c>
      <c r="R496" s="9">
        <v>1</v>
      </c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2</v>
      </c>
      <c r="BC496" s="7">
        <f t="shared" si="67"/>
        <v>2</v>
      </c>
      <c r="BD496" s="7" t="s">
        <v>2043</v>
      </c>
      <c r="BE496" s="9">
        <v>1</v>
      </c>
      <c r="BF496" s="7"/>
      <c r="BG496" s="7"/>
      <c r="BH496" s="7"/>
      <c r="BI496" s="7"/>
      <c r="BJ496" s="9"/>
      <c r="BK496" s="9">
        <f t="shared" si="74"/>
        <v>1</v>
      </c>
      <c r="BL496" s="7">
        <f t="shared" si="68"/>
        <v>3</v>
      </c>
      <c r="BM496" s="7">
        <f t="shared" si="73"/>
        <v>1</v>
      </c>
      <c r="BN496" s="7"/>
      <c r="BO496" s="7"/>
      <c r="BP496" s="7"/>
      <c r="BQ496" s="7"/>
      <c r="BR496" s="9"/>
      <c r="BS496" s="9"/>
      <c r="BT496" s="9"/>
      <c r="BU496" s="9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>
        <f t="shared" si="69"/>
        <v>0</v>
      </c>
      <c r="CW496" s="7">
        <f t="shared" si="71"/>
        <v>0</v>
      </c>
      <c r="CX496" s="7"/>
      <c r="CY496" s="7"/>
      <c r="CZ496" s="7">
        <v>1</v>
      </c>
      <c r="DA496" s="7"/>
      <c r="DB496" s="7"/>
      <c r="DC496" s="7"/>
      <c r="DD496" s="7"/>
      <c r="DE496" s="7"/>
      <c r="DF496" s="7"/>
      <c r="DG496" s="7"/>
      <c r="DH496" s="7"/>
      <c r="DI496" s="7">
        <v>1</v>
      </c>
      <c r="DJ496" s="7"/>
      <c r="DK496" s="7"/>
      <c r="DL496" s="7"/>
      <c r="DM496" s="7"/>
      <c r="DN496" s="7"/>
      <c r="DO496" s="7"/>
      <c r="DP496" s="7">
        <f t="shared" si="70"/>
        <v>2</v>
      </c>
      <c r="DQ496" s="7">
        <f t="shared" si="72"/>
        <v>1</v>
      </c>
    </row>
    <row r="497" spans="1:121">
      <c r="A497" s="7" t="s">
        <v>1239</v>
      </c>
      <c r="B497" s="7">
        <v>2018</v>
      </c>
      <c r="C497" s="7" t="s">
        <v>353</v>
      </c>
      <c r="D497" s="7" t="s">
        <v>359</v>
      </c>
      <c r="E497" s="7" t="s">
        <v>362</v>
      </c>
      <c r="F497" s="7"/>
      <c r="G497" s="7">
        <f t="shared" si="66"/>
        <v>2</v>
      </c>
      <c r="H497" s="9">
        <v>1</v>
      </c>
      <c r="I497" s="7"/>
      <c r="J497" s="7"/>
      <c r="K497" s="7">
        <v>1</v>
      </c>
      <c r="L497" s="9">
        <v>1</v>
      </c>
      <c r="M497" s="7">
        <v>1</v>
      </c>
      <c r="N497" s="7">
        <v>0</v>
      </c>
      <c r="O497" s="7">
        <v>0</v>
      </c>
      <c r="P497" s="7">
        <v>0</v>
      </c>
      <c r="Q497" s="7">
        <v>1</v>
      </c>
      <c r="R497" s="9">
        <v>1</v>
      </c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>
        <f t="shared" si="67"/>
        <v>0</v>
      </c>
      <c r="BD497" s="7"/>
      <c r="BE497" s="9"/>
      <c r="BF497" s="7"/>
      <c r="BG497" s="7"/>
      <c r="BH497" s="7"/>
      <c r="BI497" s="7"/>
      <c r="BJ497" s="9"/>
      <c r="BK497" s="9">
        <f t="shared" si="74"/>
        <v>0</v>
      </c>
      <c r="BL497" s="7">
        <f t="shared" si="68"/>
        <v>2</v>
      </c>
      <c r="BM497" s="7">
        <f t="shared" si="73"/>
        <v>1</v>
      </c>
      <c r="BN497" s="7"/>
      <c r="BO497" s="7"/>
      <c r="BP497" s="7"/>
      <c r="BQ497" s="7"/>
      <c r="BR497" s="9"/>
      <c r="BS497" s="9"/>
      <c r="BT497" s="9"/>
      <c r="BU497" s="9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>
        <f t="shared" si="69"/>
        <v>0</v>
      </c>
      <c r="CW497" s="7">
        <f t="shared" si="71"/>
        <v>0</v>
      </c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>
        <v>1</v>
      </c>
      <c r="DK497" s="7"/>
      <c r="DL497" s="7"/>
      <c r="DM497" s="7"/>
      <c r="DN497" s="7"/>
      <c r="DO497" s="7"/>
      <c r="DP497" s="7">
        <f t="shared" si="70"/>
        <v>1</v>
      </c>
      <c r="DQ497" s="7">
        <f t="shared" si="72"/>
        <v>1</v>
      </c>
    </row>
    <row r="498" spans="1:121">
      <c r="A498" s="7" t="s">
        <v>2044</v>
      </c>
      <c r="B498" s="7">
        <v>2021</v>
      </c>
      <c r="C498" s="7" t="s">
        <v>275</v>
      </c>
      <c r="D498" s="7" t="s">
        <v>279</v>
      </c>
      <c r="E498" s="7" t="s">
        <v>285</v>
      </c>
      <c r="F498" s="7" t="s">
        <v>286</v>
      </c>
      <c r="G498" s="7">
        <f t="shared" si="66"/>
        <v>0</v>
      </c>
      <c r="H498" s="9"/>
      <c r="I498" s="7"/>
      <c r="J498" s="7"/>
      <c r="K498" s="7"/>
      <c r="L498" s="9"/>
      <c r="M498" s="7"/>
      <c r="N498" s="7"/>
      <c r="O498" s="7"/>
      <c r="P498" s="7"/>
      <c r="Q498" s="7">
        <v>0</v>
      </c>
      <c r="R498" s="9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>
        <f t="shared" si="67"/>
        <v>0</v>
      </c>
      <c r="BD498" s="7"/>
      <c r="BE498" s="9"/>
      <c r="BF498" s="7"/>
      <c r="BG498" s="7"/>
      <c r="BH498" s="7"/>
      <c r="BI498" s="7"/>
      <c r="BJ498" s="9"/>
      <c r="BK498" s="9">
        <f t="shared" si="74"/>
        <v>0</v>
      </c>
      <c r="BL498" s="7">
        <f t="shared" si="68"/>
        <v>0</v>
      </c>
      <c r="BM498" s="7">
        <f t="shared" si="73"/>
        <v>0</v>
      </c>
      <c r="BN498" s="7"/>
      <c r="BO498" s="7"/>
      <c r="BP498" s="7"/>
      <c r="BQ498" s="7"/>
      <c r="BR498" s="9"/>
      <c r="BS498" s="9"/>
      <c r="BT498" s="9"/>
      <c r="BU498" s="9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>
        <f t="shared" si="69"/>
        <v>0</v>
      </c>
      <c r="CW498" s="7">
        <f t="shared" si="71"/>
        <v>0</v>
      </c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>
        <f t="shared" si="70"/>
        <v>0</v>
      </c>
      <c r="DQ498" s="7">
        <f t="shared" si="72"/>
        <v>0</v>
      </c>
    </row>
    <row r="499" spans="1:121">
      <c r="A499" s="7" t="s">
        <v>968</v>
      </c>
      <c r="B499" s="7">
        <v>2015</v>
      </c>
      <c r="C499" s="7" t="s">
        <v>232</v>
      </c>
      <c r="D499" s="7" t="s">
        <v>233</v>
      </c>
      <c r="E499" s="7" t="s">
        <v>250</v>
      </c>
      <c r="F499" s="7"/>
      <c r="G499" s="7">
        <f t="shared" si="66"/>
        <v>2</v>
      </c>
      <c r="H499" s="9">
        <v>1</v>
      </c>
      <c r="I499" s="7">
        <v>1</v>
      </c>
      <c r="J499" s="7"/>
      <c r="K499" s="7"/>
      <c r="L499" s="9"/>
      <c r="M499" s="7">
        <v>1</v>
      </c>
      <c r="N499" s="7">
        <v>0</v>
      </c>
      <c r="O499" s="7">
        <v>0</v>
      </c>
      <c r="P499" s="7">
        <v>1</v>
      </c>
      <c r="Q499" s="7">
        <v>1</v>
      </c>
      <c r="R499" s="9">
        <v>1</v>
      </c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>
        <f t="shared" si="67"/>
        <v>0</v>
      </c>
      <c r="BD499" s="7"/>
      <c r="BE499" s="9"/>
      <c r="BF499" s="7"/>
      <c r="BG499" s="7"/>
      <c r="BH499" s="7"/>
      <c r="BI499" s="7"/>
      <c r="BJ499" s="9"/>
      <c r="BK499" s="9">
        <f t="shared" si="74"/>
        <v>0</v>
      </c>
      <c r="BL499" s="7">
        <f t="shared" si="68"/>
        <v>2</v>
      </c>
      <c r="BM499" s="7">
        <f t="shared" si="73"/>
        <v>1</v>
      </c>
      <c r="BN499" s="7">
        <v>1</v>
      </c>
      <c r="BO499" s="7"/>
      <c r="BP499" s="7"/>
      <c r="BQ499" s="7"/>
      <c r="BR499" s="9"/>
      <c r="BS499" s="9"/>
      <c r="BT499" s="9"/>
      <c r="BU499" s="9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>
        <v>1</v>
      </c>
      <c r="CO499" s="7"/>
      <c r="CP499" s="7"/>
      <c r="CQ499" s="7"/>
      <c r="CR499" s="7"/>
      <c r="CS499" s="7"/>
      <c r="CT499" s="7"/>
      <c r="CU499" s="7"/>
      <c r="CV499" s="7">
        <f t="shared" si="69"/>
        <v>2</v>
      </c>
      <c r="CW499" s="7">
        <f t="shared" si="71"/>
        <v>1</v>
      </c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>
        <f t="shared" si="70"/>
        <v>0</v>
      </c>
      <c r="DQ499" s="7">
        <f t="shared" si="72"/>
        <v>0</v>
      </c>
    </row>
    <row r="500" spans="1:121">
      <c r="A500" s="7" t="s">
        <v>2045</v>
      </c>
      <c r="B500" s="7">
        <v>2021</v>
      </c>
      <c r="C500" s="7" t="s">
        <v>137</v>
      </c>
      <c r="D500" s="7" t="s">
        <v>137</v>
      </c>
      <c r="E500" s="7" t="s">
        <v>138</v>
      </c>
      <c r="F500" s="7" t="s">
        <v>415</v>
      </c>
      <c r="G500" s="7">
        <f t="shared" si="66"/>
        <v>0</v>
      </c>
      <c r="H500" s="9"/>
      <c r="I500" s="7"/>
      <c r="J500" s="7"/>
      <c r="K500" s="7"/>
      <c r="L500" s="9"/>
      <c r="M500" s="7"/>
      <c r="N500" s="7"/>
      <c r="O500" s="7"/>
      <c r="P500" s="7"/>
      <c r="Q500" s="7">
        <v>0</v>
      </c>
      <c r="R500" s="9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>
        <f t="shared" si="67"/>
        <v>0</v>
      </c>
      <c r="BD500" s="7"/>
      <c r="BE500" s="9"/>
      <c r="BF500" s="7"/>
      <c r="BG500" s="7"/>
      <c r="BH500" s="7"/>
      <c r="BI500" s="7"/>
      <c r="BJ500" s="9"/>
      <c r="BK500" s="9">
        <f t="shared" si="74"/>
        <v>0</v>
      </c>
      <c r="BL500" s="7">
        <f t="shared" si="68"/>
        <v>0</v>
      </c>
      <c r="BM500" s="7">
        <f t="shared" si="73"/>
        <v>0</v>
      </c>
      <c r="BN500" s="7"/>
      <c r="BO500" s="7"/>
      <c r="BP500" s="7"/>
      <c r="BQ500" s="7"/>
      <c r="BR500" s="9"/>
      <c r="BS500" s="9"/>
      <c r="BT500" s="9"/>
      <c r="BU500" s="9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>
        <f t="shared" si="69"/>
        <v>0</v>
      </c>
      <c r="CW500" s="7">
        <f t="shared" si="71"/>
        <v>0</v>
      </c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>
        <f t="shared" si="70"/>
        <v>0</v>
      </c>
      <c r="DQ500" s="7">
        <f t="shared" si="72"/>
        <v>0</v>
      </c>
    </row>
    <row r="501" spans="1:121">
      <c r="A501" s="7" t="s">
        <v>966</v>
      </c>
      <c r="B501" s="7">
        <v>2017</v>
      </c>
      <c r="C501" s="7" t="s">
        <v>232</v>
      </c>
      <c r="D501" s="7" t="s">
        <v>233</v>
      </c>
      <c r="E501" s="7" t="s">
        <v>252</v>
      </c>
      <c r="F501" s="7"/>
      <c r="G501" s="7">
        <f t="shared" si="66"/>
        <v>1</v>
      </c>
      <c r="H501" s="9"/>
      <c r="I501" s="7"/>
      <c r="J501" s="7"/>
      <c r="K501" s="7"/>
      <c r="L501" s="9"/>
      <c r="M501" s="7"/>
      <c r="N501" s="7"/>
      <c r="O501" s="7"/>
      <c r="P501" s="7"/>
      <c r="Q501" s="7">
        <v>0</v>
      </c>
      <c r="R501" s="9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>
        <f t="shared" si="67"/>
        <v>0</v>
      </c>
      <c r="BD501" s="7"/>
      <c r="BE501" s="9"/>
      <c r="BF501" s="7"/>
      <c r="BG501" s="7"/>
      <c r="BH501" s="7"/>
      <c r="BI501" s="7"/>
      <c r="BJ501" s="9"/>
      <c r="BK501" s="9">
        <f t="shared" si="74"/>
        <v>0</v>
      </c>
      <c r="BL501" s="7">
        <f t="shared" si="68"/>
        <v>0</v>
      </c>
      <c r="BM501" s="7">
        <f t="shared" si="73"/>
        <v>0</v>
      </c>
      <c r="BN501" s="7"/>
      <c r="BO501" s="7"/>
      <c r="BP501" s="7"/>
      <c r="BQ501" s="7"/>
      <c r="BR501" s="9"/>
      <c r="BS501" s="9"/>
      <c r="BT501" s="9"/>
      <c r="BU501" s="9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>
        <f t="shared" si="69"/>
        <v>0</v>
      </c>
      <c r="CW501" s="7">
        <f t="shared" si="71"/>
        <v>0</v>
      </c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>
        <v>1</v>
      </c>
      <c r="DJ501" s="7"/>
      <c r="DK501" s="7"/>
      <c r="DL501" s="7"/>
      <c r="DM501" s="7"/>
      <c r="DN501" s="7"/>
      <c r="DO501" s="7"/>
      <c r="DP501" s="7">
        <f t="shared" si="70"/>
        <v>1</v>
      </c>
      <c r="DQ501" s="7">
        <f t="shared" si="72"/>
        <v>1</v>
      </c>
    </row>
    <row r="502" spans="1:121">
      <c r="A502" s="7" t="s">
        <v>2046</v>
      </c>
      <c r="B502" s="7">
        <v>2012</v>
      </c>
      <c r="C502" s="7" t="s">
        <v>232</v>
      </c>
      <c r="D502" s="7" t="s">
        <v>235</v>
      </c>
      <c r="E502" s="7" t="s">
        <v>253</v>
      </c>
      <c r="F502" s="7"/>
      <c r="G502" s="7">
        <f t="shared" si="66"/>
        <v>3</v>
      </c>
      <c r="H502" s="9">
        <v>1</v>
      </c>
      <c r="I502" s="7">
        <v>1</v>
      </c>
      <c r="J502" s="7"/>
      <c r="K502" s="7"/>
      <c r="L502" s="9"/>
      <c r="M502" s="7">
        <v>4</v>
      </c>
      <c r="N502" s="7">
        <v>0</v>
      </c>
      <c r="O502" s="7">
        <v>0</v>
      </c>
      <c r="P502" s="7">
        <v>0</v>
      </c>
      <c r="Q502" s="7">
        <v>4</v>
      </c>
      <c r="R502" s="9">
        <v>1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>
        <v>1</v>
      </c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>
        <f t="shared" si="67"/>
        <v>0</v>
      </c>
      <c r="BD502" s="7"/>
      <c r="BE502" s="9"/>
      <c r="BF502" s="7"/>
      <c r="BG502" s="7"/>
      <c r="BH502" s="7">
        <v>1</v>
      </c>
      <c r="BI502" s="7">
        <f>BH502</f>
        <v>1</v>
      </c>
      <c r="BJ502" s="9">
        <v>1</v>
      </c>
      <c r="BK502" s="9">
        <f t="shared" si="74"/>
        <v>1</v>
      </c>
      <c r="BL502" s="7">
        <f t="shared" si="68"/>
        <v>3</v>
      </c>
      <c r="BM502" s="7">
        <f t="shared" si="73"/>
        <v>1</v>
      </c>
      <c r="BN502" s="7">
        <v>4</v>
      </c>
      <c r="BO502" s="7"/>
      <c r="BP502" s="7"/>
      <c r="BQ502" s="7"/>
      <c r="BR502" s="9"/>
      <c r="BS502" s="9"/>
      <c r="BT502" s="9"/>
      <c r="BU502" s="9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>
        <f t="shared" si="69"/>
        <v>4</v>
      </c>
      <c r="CW502" s="7">
        <f t="shared" si="71"/>
        <v>1</v>
      </c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>
        <v>1</v>
      </c>
      <c r="DJ502" s="7"/>
      <c r="DK502" s="7"/>
      <c r="DL502" s="7"/>
      <c r="DM502" s="7"/>
      <c r="DN502" s="7"/>
      <c r="DO502" s="7"/>
      <c r="DP502" s="7">
        <f t="shared" si="70"/>
        <v>1</v>
      </c>
      <c r="DQ502" s="7">
        <f t="shared" si="72"/>
        <v>1</v>
      </c>
    </row>
    <row r="503" spans="1:121">
      <c r="A503" s="7" t="s">
        <v>2047</v>
      </c>
      <c r="B503" s="7"/>
      <c r="C503" s="7"/>
      <c r="D503" s="7"/>
      <c r="E503" s="7"/>
      <c r="F503" s="7"/>
      <c r="G503" s="7">
        <f t="shared" si="66"/>
        <v>1</v>
      </c>
      <c r="H503" s="7">
        <v>1</v>
      </c>
      <c r="I503" s="7">
        <v>1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>
        <f t="shared" si="67"/>
        <v>0</v>
      </c>
      <c r="BD503" s="7"/>
      <c r="BE503" s="7"/>
      <c r="BF503" s="7"/>
      <c r="BG503" s="7"/>
      <c r="BH503" s="7"/>
      <c r="BI503" s="7"/>
      <c r="BJ503" s="7"/>
      <c r="BK503" s="7">
        <f t="shared" si="74"/>
        <v>0</v>
      </c>
      <c r="BL503" s="7">
        <f t="shared" si="68"/>
        <v>1</v>
      </c>
      <c r="BM503" s="7">
        <f t="shared" si="73"/>
        <v>1</v>
      </c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>
        <f t="shared" si="69"/>
        <v>0</v>
      </c>
      <c r="CW503" s="7">
        <f t="shared" si="71"/>
        <v>0</v>
      </c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>
        <f t="shared" si="70"/>
        <v>0</v>
      </c>
      <c r="DQ503" s="7">
        <f t="shared" si="72"/>
        <v>0</v>
      </c>
    </row>
    <row r="504" spans="1:121">
      <c r="A504" s="7" t="s">
        <v>1018</v>
      </c>
      <c r="B504" s="7">
        <v>2017</v>
      </c>
      <c r="C504" s="7" t="s">
        <v>232</v>
      </c>
      <c r="D504" s="7" t="s">
        <v>233</v>
      </c>
      <c r="E504" s="7" t="s">
        <v>254</v>
      </c>
      <c r="F504" s="7"/>
      <c r="G504" s="7">
        <f t="shared" si="66"/>
        <v>3</v>
      </c>
      <c r="H504" s="9">
        <v>1</v>
      </c>
      <c r="I504" s="7">
        <v>1</v>
      </c>
      <c r="J504" s="7"/>
      <c r="K504" s="7"/>
      <c r="L504" s="9"/>
      <c r="M504" s="7">
        <v>1</v>
      </c>
      <c r="N504" s="7">
        <v>0</v>
      </c>
      <c r="O504" s="7">
        <v>2</v>
      </c>
      <c r="P504" s="7">
        <v>0</v>
      </c>
      <c r="Q504" s="7">
        <v>2</v>
      </c>
      <c r="R504" s="9">
        <v>1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>
        <f t="shared" si="67"/>
        <v>0</v>
      </c>
      <c r="BD504" s="7"/>
      <c r="BE504" s="9"/>
      <c r="BF504" s="7"/>
      <c r="BG504" s="7"/>
      <c r="BH504" s="7"/>
      <c r="BI504" s="7"/>
      <c r="BJ504" s="9"/>
      <c r="BK504" s="9">
        <f t="shared" si="74"/>
        <v>0</v>
      </c>
      <c r="BL504" s="7">
        <f t="shared" si="68"/>
        <v>2</v>
      </c>
      <c r="BM504" s="7">
        <f t="shared" si="73"/>
        <v>1</v>
      </c>
      <c r="BN504" s="7"/>
      <c r="BO504" s="7"/>
      <c r="BP504" s="7"/>
      <c r="BQ504" s="7"/>
      <c r="BR504" s="9"/>
      <c r="BS504" s="9"/>
      <c r="BT504" s="9"/>
      <c r="BU504" s="9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>
        <v>2</v>
      </c>
      <c r="CV504" s="7">
        <f t="shared" si="69"/>
        <v>2</v>
      </c>
      <c r="CW504" s="7">
        <f t="shared" si="71"/>
        <v>1</v>
      </c>
      <c r="CX504" s="7"/>
      <c r="CY504" s="7"/>
      <c r="CZ504" s="7"/>
      <c r="DA504" s="7">
        <v>1</v>
      </c>
      <c r="DB504" s="7"/>
      <c r="DC504" s="7"/>
      <c r="DD504" s="7"/>
      <c r="DE504" s="7"/>
      <c r="DF504" s="7"/>
      <c r="DG504" s="7"/>
      <c r="DH504" s="7"/>
      <c r="DI504" s="7">
        <v>1</v>
      </c>
      <c r="DJ504" s="7"/>
      <c r="DK504" s="7">
        <v>1</v>
      </c>
      <c r="DL504" s="7"/>
      <c r="DM504" s="7"/>
      <c r="DN504" s="7"/>
      <c r="DO504" s="7"/>
      <c r="DP504" s="7">
        <f t="shared" si="70"/>
        <v>3</v>
      </c>
      <c r="DQ504" s="7">
        <f t="shared" si="72"/>
        <v>1</v>
      </c>
    </row>
    <row r="505" spans="1:121">
      <c r="A505" s="7" t="s">
        <v>1017</v>
      </c>
      <c r="B505" s="7">
        <v>2015</v>
      </c>
      <c r="C505" s="7" t="s">
        <v>232</v>
      </c>
      <c r="D505" s="7" t="s">
        <v>233</v>
      </c>
      <c r="E505" s="7" t="s">
        <v>254</v>
      </c>
      <c r="F505" s="7"/>
      <c r="G505" s="7">
        <f t="shared" si="66"/>
        <v>2</v>
      </c>
      <c r="H505" s="9">
        <v>1</v>
      </c>
      <c r="I505" s="7"/>
      <c r="J505" s="7"/>
      <c r="K505" s="7">
        <v>1</v>
      </c>
      <c r="L505" s="9">
        <v>1</v>
      </c>
      <c r="M505" s="7">
        <v>10</v>
      </c>
      <c r="N505" s="7">
        <v>0</v>
      </c>
      <c r="O505" s="7">
        <v>1</v>
      </c>
      <c r="P505" s="7">
        <v>0</v>
      </c>
      <c r="Q505" s="7">
        <v>11</v>
      </c>
      <c r="R505" s="9">
        <v>1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>
        <f t="shared" si="67"/>
        <v>0</v>
      </c>
      <c r="BD505" s="7"/>
      <c r="BE505" s="9"/>
      <c r="BF505" s="7"/>
      <c r="BG505" s="7"/>
      <c r="BH505" s="7"/>
      <c r="BI505" s="7"/>
      <c r="BJ505" s="9"/>
      <c r="BK505" s="9">
        <f t="shared" si="74"/>
        <v>0</v>
      </c>
      <c r="BL505" s="7">
        <f t="shared" si="68"/>
        <v>2</v>
      </c>
      <c r="BM505" s="7">
        <f t="shared" si="73"/>
        <v>1</v>
      </c>
      <c r="BN505" s="7"/>
      <c r="BO505" s="7"/>
      <c r="BP505" s="7"/>
      <c r="BQ505" s="7"/>
      <c r="BR505" s="9"/>
      <c r="BS505" s="9"/>
      <c r="BT505" s="9"/>
      <c r="BU505" s="9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>
        <f t="shared" si="69"/>
        <v>0</v>
      </c>
      <c r="CW505" s="7">
        <f t="shared" si="71"/>
        <v>0</v>
      </c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>
        <v>1</v>
      </c>
      <c r="DJ505" s="7"/>
      <c r="DK505" s="7">
        <v>1</v>
      </c>
      <c r="DL505" s="7"/>
      <c r="DM505" s="7"/>
      <c r="DN505" s="7"/>
      <c r="DO505" s="7"/>
      <c r="DP505" s="7">
        <f t="shared" si="70"/>
        <v>2</v>
      </c>
      <c r="DQ505" s="7">
        <f t="shared" si="72"/>
        <v>1</v>
      </c>
    </row>
    <row r="506" spans="1:121">
      <c r="A506" s="7" t="s">
        <v>2048</v>
      </c>
      <c r="B506" s="7">
        <v>2015</v>
      </c>
      <c r="C506" s="7" t="s">
        <v>137</v>
      </c>
      <c r="D506" s="7" t="s">
        <v>137</v>
      </c>
      <c r="E506" s="7" t="s">
        <v>141</v>
      </c>
      <c r="F506" s="7" t="s">
        <v>2049</v>
      </c>
      <c r="G506" s="7">
        <f t="shared" si="66"/>
        <v>3</v>
      </c>
      <c r="H506" s="9">
        <v>1</v>
      </c>
      <c r="I506" s="7"/>
      <c r="J506" s="7">
        <v>1</v>
      </c>
      <c r="K506" s="7"/>
      <c r="L506" s="9">
        <v>1</v>
      </c>
      <c r="M506" s="7">
        <v>1</v>
      </c>
      <c r="N506" s="7">
        <v>0</v>
      </c>
      <c r="O506" s="7">
        <v>0</v>
      </c>
      <c r="P506" s="7">
        <v>0</v>
      </c>
      <c r="Q506" s="7">
        <v>1</v>
      </c>
      <c r="R506" s="9">
        <v>1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>
        <f t="shared" si="67"/>
        <v>0</v>
      </c>
      <c r="BD506" s="7"/>
      <c r="BE506" s="9"/>
      <c r="BF506" s="7"/>
      <c r="BG506" s="7"/>
      <c r="BH506" s="7"/>
      <c r="BI506" s="7"/>
      <c r="BJ506" s="9"/>
      <c r="BK506" s="9">
        <f t="shared" si="74"/>
        <v>0</v>
      </c>
      <c r="BL506" s="7">
        <f t="shared" si="68"/>
        <v>2</v>
      </c>
      <c r="BM506" s="7">
        <f t="shared" si="73"/>
        <v>1</v>
      </c>
      <c r="BN506" s="7"/>
      <c r="BO506" s="7"/>
      <c r="BP506" s="7"/>
      <c r="BQ506" s="7"/>
      <c r="BR506" s="9"/>
      <c r="BS506" s="9"/>
      <c r="BT506" s="9"/>
      <c r="BU506" s="9"/>
      <c r="BV506" s="7"/>
      <c r="BW506" s="7"/>
      <c r="BX506" s="7"/>
      <c r="BY506" s="7">
        <v>1</v>
      </c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>
        <f t="shared" si="69"/>
        <v>1</v>
      </c>
      <c r="CW506" s="7">
        <f t="shared" si="71"/>
        <v>1</v>
      </c>
      <c r="CX506" s="7"/>
      <c r="CY506" s="7"/>
      <c r="CZ506" s="7"/>
      <c r="DA506" s="7"/>
      <c r="DB506" s="7"/>
      <c r="DC506" s="7"/>
      <c r="DD506" s="7"/>
      <c r="DE506" s="7"/>
      <c r="DF506" s="7">
        <v>1</v>
      </c>
      <c r="DG506" s="7"/>
      <c r="DH506" s="7"/>
      <c r="DI506" s="7">
        <v>1</v>
      </c>
      <c r="DJ506" s="7"/>
      <c r="DK506" s="7"/>
      <c r="DL506" s="7"/>
      <c r="DM506" s="7"/>
      <c r="DN506" s="7"/>
      <c r="DO506" s="7"/>
      <c r="DP506" s="7">
        <f t="shared" si="70"/>
        <v>2</v>
      </c>
      <c r="DQ506" s="7">
        <f t="shared" si="72"/>
        <v>1</v>
      </c>
    </row>
    <row r="507" spans="1:121">
      <c r="A507" s="7" t="s">
        <v>2050</v>
      </c>
      <c r="B507" s="7"/>
      <c r="C507" s="7"/>
      <c r="D507" s="7"/>
      <c r="E507" s="7"/>
      <c r="F507" s="7"/>
      <c r="G507" s="7">
        <f t="shared" si="66"/>
        <v>2</v>
      </c>
      <c r="H507" s="7">
        <v>1</v>
      </c>
      <c r="I507" s="7"/>
      <c r="J507" s="7">
        <v>1</v>
      </c>
      <c r="K507" s="7"/>
      <c r="L507" s="7">
        <v>1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>
        <f t="shared" si="67"/>
        <v>0</v>
      </c>
      <c r="BD507" s="7"/>
      <c r="BE507" s="7"/>
      <c r="BF507" s="7"/>
      <c r="BG507" s="7"/>
      <c r="BH507" s="7"/>
      <c r="BI507" s="7"/>
      <c r="BJ507" s="7"/>
      <c r="BK507" s="7">
        <f t="shared" si="74"/>
        <v>0</v>
      </c>
      <c r="BL507" s="7">
        <f t="shared" si="68"/>
        <v>1</v>
      </c>
      <c r="BM507" s="7">
        <f t="shared" si="73"/>
        <v>1</v>
      </c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>
        <f t="shared" si="69"/>
        <v>0</v>
      </c>
      <c r="CW507" s="7">
        <f t="shared" si="71"/>
        <v>0</v>
      </c>
      <c r="CX507" s="7"/>
      <c r="CY507" s="7"/>
      <c r="CZ507" s="7"/>
      <c r="DA507" s="7"/>
      <c r="DB507" s="7"/>
      <c r="DC507" s="7"/>
      <c r="DD507" s="7"/>
      <c r="DE507" s="7"/>
      <c r="DF507" s="7"/>
      <c r="DG507" s="7">
        <v>1</v>
      </c>
      <c r="DH507" s="7"/>
      <c r="DI507" s="7">
        <v>1</v>
      </c>
      <c r="DJ507" s="7"/>
      <c r="DK507" s="7"/>
      <c r="DL507" s="7"/>
      <c r="DM507" s="7"/>
      <c r="DN507" s="7"/>
      <c r="DO507" s="7"/>
      <c r="DP507" s="7">
        <f t="shared" si="70"/>
        <v>2</v>
      </c>
      <c r="DQ507" s="7">
        <f t="shared" si="72"/>
        <v>1</v>
      </c>
    </row>
    <row r="508" spans="1:121">
      <c r="A508" s="7" t="s">
        <v>618</v>
      </c>
      <c r="B508" s="7">
        <v>2019</v>
      </c>
      <c r="C508" s="7" t="s">
        <v>18</v>
      </c>
      <c r="D508" s="7" t="s">
        <v>18</v>
      </c>
      <c r="E508" s="7" t="s">
        <v>28</v>
      </c>
      <c r="F508" s="7" t="s">
        <v>617</v>
      </c>
      <c r="G508" s="7">
        <f t="shared" si="66"/>
        <v>2</v>
      </c>
      <c r="H508" s="9">
        <v>1</v>
      </c>
      <c r="I508" s="7"/>
      <c r="J508" s="7">
        <v>1</v>
      </c>
      <c r="K508" s="7"/>
      <c r="L508" s="9">
        <v>1</v>
      </c>
      <c r="M508" s="7"/>
      <c r="N508" s="7"/>
      <c r="O508" s="7"/>
      <c r="P508" s="7"/>
      <c r="Q508" s="7">
        <v>0</v>
      </c>
      <c r="R508" s="9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>
        <f t="shared" si="67"/>
        <v>0</v>
      </c>
      <c r="BD508" s="7"/>
      <c r="BE508" s="9"/>
      <c r="BF508" s="7"/>
      <c r="BG508" s="7"/>
      <c r="BH508" s="7"/>
      <c r="BI508" s="7"/>
      <c r="BJ508" s="9"/>
      <c r="BK508" s="9">
        <f t="shared" si="74"/>
        <v>0</v>
      </c>
      <c r="BL508" s="7">
        <f t="shared" si="68"/>
        <v>1</v>
      </c>
      <c r="BM508" s="7">
        <f t="shared" si="73"/>
        <v>1</v>
      </c>
      <c r="BN508" s="7"/>
      <c r="BO508" s="7"/>
      <c r="BP508" s="7"/>
      <c r="BQ508" s="7"/>
      <c r="BR508" s="9"/>
      <c r="BS508" s="9"/>
      <c r="BT508" s="9"/>
      <c r="BU508" s="9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>
        <f t="shared" si="69"/>
        <v>0</v>
      </c>
      <c r="CW508" s="7">
        <f t="shared" si="71"/>
        <v>0</v>
      </c>
      <c r="CX508" s="7"/>
      <c r="CY508" s="7"/>
      <c r="CZ508" s="7"/>
      <c r="DA508" s="7"/>
      <c r="DB508" s="7"/>
      <c r="DC508" s="7"/>
      <c r="DD508" s="7"/>
      <c r="DE508" s="7"/>
      <c r="DF508" s="7"/>
      <c r="DG508" s="7">
        <v>1</v>
      </c>
      <c r="DH508" s="7"/>
      <c r="DI508" s="7">
        <v>1</v>
      </c>
      <c r="DJ508" s="7"/>
      <c r="DK508" s="7"/>
      <c r="DL508" s="7"/>
      <c r="DM508" s="7"/>
      <c r="DN508" s="7"/>
      <c r="DO508" s="7"/>
      <c r="DP508" s="7">
        <f t="shared" si="70"/>
        <v>2</v>
      </c>
      <c r="DQ508" s="7">
        <f t="shared" si="72"/>
        <v>1</v>
      </c>
    </row>
    <row r="509" spans="1:121">
      <c r="A509" s="7" t="s">
        <v>1261</v>
      </c>
      <c r="B509" s="7">
        <v>2020</v>
      </c>
      <c r="C509" s="7" t="s">
        <v>353</v>
      </c>
      <c r="D509" s="7" t="s">
        <v>354</v>
      </c>
      <c r="E509" s="7" t="s">
        <v>376</v>
      </c>
      <c r="F509" s="7" t="s">
        <v>1260</v>
      </c>
      <c r="G509" s="7">
        <f t="shared" si="66"/>
        <v>2</v>
      </c>
      <c r="H509" s="9">
        <v>1</v>
      </c>
      <c r="I509" s="7"/>
      <c r="J509" s="7"/>
      <c r="K509" s="7">
        <v>1</v>
      </c>
      <c r="L509" s="9">
        <v>1</v>
      </c>
      <c r="M509" s="7"/>
      <c r="N509" s="7"/>
      <c r="O509" s="7"/>
      <c r="P509" s="7"/>
      <c r="Q509" s="7">
        <v>0</v>
      </c>
      <c r="R509" s="9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>
        <f t="shared" si="67"/>
        <v>0</v>
      </c>
      <c r="BD509" s="7"/>
      <c r="BE509" s="9"/>
      <c r="BF509" s="7"/>
      <c r="BG509" s="7"/>
      <c r="BH509" s="7"/>
      <c r="BI509" s="7"/>
      <c r="BJ509" s="9"/>
      <c r="BK509" s="9">
        <f t="shared" si="74"/>
        <v>0</v>
      </c>
      <c r="BL509" s="7">
        <f t="shared" si="68"/>
        <v>1</v>
      </c>
      <c r="BM509" s="7">
        <f t="shared" si="73"/>
        <v>1</v>
      </c>
      <c r="BN509" s="7"/>
      <c r="BO509" s="7"/>
      <c r="BP509" s="7"/>
      <c r="BQ509" s="7"/>
      <c r="BR509" s="9"/>
      <c r="BS509" s="9"/>
      <c r="BT509" s="9"/>
      <c r="BU509" s="9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>
        <f t="shared" si="69"/>
        <v>0</v>
      </c>
      <c r="CW509" s="7">
        <f t="shared" si="71"/>
        <v>0</v>
      </c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>
        <v>1</v>
      </c>
      <c r="DJ509" s="7">
        <v>1</v>
      </c>
      <c r="DK509" s="7"/>
      <c r="DL509" s="7"/>
      <c r="DM509" s="7"/>
      <c r="DN509" s="7"/>
      <c r="DO509" s="7"/>
      <c r="DP509" s="7">
        <f t="shared" si="70"/>
        <v>2</v>
      </c>
      <c r="DQ509" s="7">
        <f t="shared" si="72"/>
        <v>1</v>
      </c>
    </row>
    <row r="510" spans="1:121">
      <c r="A510" s="7" t="s">
        <v>1248</v>
      </c>
      <c r="B510" s="7">
        <v>2017</v>
      </c>
      <c r="C510" s="7" t="s">
        <v>353</v>
      </c>
      <c r="D510" s="7" t="s">
        <v>354</v>
      </c>
      <c r="E510" s="7" t="s">
        <v>374</v>
      </c>
      <c r="F510" s="7"/>
      <c r="G510" s="7">
        <f t="shared" si="66"/>
        <v>3</v>
      </c>
      <c r="H510" s="9">
        <v>1</v>
      </c>
      <c r="I510" s="7">
        <v>1</v>
      </c>
      <c r="J510" s="7"/>
      <c r="K510" s="7"/>
      <c r="L510" s="9"/>
      <c r="M510" s="7">
        <v>1</v>
      </c>
      <c r="N510" s="7">
        <v>0</v>
      </c>
      <c r="O510" s="7">
        <v>0</v>
      </c>
      <c r="P510" s="7">
        <v>0</v>
      </c>
      <c r="Q510" s="7">
        <v>1</v>
      </c>
      <c r="R510" s="9">
        <v>1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>
        <f t="shared" si="67"/>
        <v>0</v>
      </c>
      <c r="BD510" s="7"/>
      <c r="BE510" s="9"/>
      <c r="BF510" s="7"/>
      <c r="BG510" s="7"/>
      <c r="BH510" s="7"/>
      <c r="BI510" s="7"/>
      <c r="BJ510" s="9"/>
      <c r="BK510" s="9">
        <f t="shared" si="74"/>
        <v>0</v>
      </c>
      <c r="BL510" s="7">
        <f t="shared" si="68"/>
        <v>2</v>
      </c>
      <c r="BM510" s="7">
        <f t="shared" si="73"/>
        <v>1</v>
      </c>
      <c r="BN510" s="7">
        <v>1</v>
      </c>
      <c r="BO510" s="7"/>
      <c r="BP510" s="7"/>
      <c r="BQ510" s="7"/>
      <c r="BR510" s="9"/>
      <c r="BS510" s="9"/>
      <c r="BT510" s="9"/>
      <c r="BU510" s="9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>
        <f t="shared" si="69"/>
        <v>1</v>
      </c>
      <c r="CW510" s="7">
        <f t="shared" si="71"/>
        <v>1</v>
      </c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>
        <v>1</v>
      </c>
      <c r="DK510" s="7"/>
      <c r="DL510" s="7"/>
      <c r="DM510" s="7"/>
      <c r="DN510" s="7"/>
      <c r="DO510" s="7"/>
      <c r="DP510" s="7">
        <f t="shared" si="70"/>
        <v>1</v>
      </c>
      <c r="DQ510" s="7">
        <f t="shared" si="72"/>
        <v>1</v>
      </c>
    </row>
    <row r="511" spans="1:121">
      <c r="A511" s="7" t="s">
        <v>901</v>
      </c>
      <c r="B511" s="7">
        <v>2016</v>
      </c>
      <c r="C511" s="7" t="s">
        <v>178</v>
      </c>
      <c r="D511" s="7" t="s">
        <v>182</v>
      </c>
      <c r="E511" s="7" t="s">
        <v>198</v>
      </c>
      <c r="F511" s="7" t="s">
        <v>900</v>
      </c>
      <c r="G511" s="7">
        <f t="shared" si="66"/>
        <v>1</v>
      </c>
      <c r="H511" s="9">
        <v>1</v>
      </c>
      <c r="I511" s="7">
        <v>1</v>
      </c>
      <c r="J511" s="7"/>
      <c r="K511" s="7"/>
      <c r="L511" s="9"/>
      <c r="M511" s="7">
        <v>3</v>
      </c>
      <c r="N511" s="7">
        <v>1</v>
      </c>
      <c r="O511" s="7">
        <v>0</v>
      </c>
      <c r="P511" s="7">
        <v>0</v>
      </c>
      <c r="Q511" s="7">
        <v>4</v>
      </c>
      <c r="R511" s="9">
        <v>1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>
        <f t="shared" si="67"/>
        <v>0</v>
      </c>
      <c r="BD511" s="7"/>
      <c r="BE511" s="10">
        <v>1</v>
      </c>
      <c r="BF511" s="7">
        <v>2</v>
      </c>
      <c r="BG511" s="7">
        <v>0</v>
      </c>
      <c r="BH511" s="7"/>
      <c r="BI511" s="7">
        <f>SUM(S511:AK511)</f>
        <v>0</v>
      </c>
      <c r="BJ511" s="9"/>
      <c r="BK511" s="9">
        <f t="shared" si="74"/>
        <v>1</v>
      </c>
      <c r="BL511" s="7">
        <f t="shared" si="68"/>
        <v>3</v>
      </c>
      <c r="BM511" s="7">
        <f t="shared" si="73"/>
        <v>1</v>
      </c>
      <c r="BN511" s="7"/>
      <c r="BO511" s="7"/>
      <c r="BP511" s="7"/>
      <c r="BQ511" s="7"/>
      <c r="BR511" s="9"/>
      <c r="BS511" s="9"/>
      <c r="BT511" s="9"/>
      <c r="BU511" s="9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>
        <f t="shared" si="69"/>
        <v>0</v>
      </c>
      <c r="CW511" s="7">
        <f t="shared" si="71"/>
        <v>0</v>
      </c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>
        <f t="shared" si="70"/>
        <v>0</v>
      </c>
      <c r="DQ511" s="7">
        <f t="shared" si="72"/>
        <v>0</v>
      </c>
    </row>
    <row r="512" spans="1:121">
      <c r="A512" s="7" t="s">
        <v>2051</v>
      </c>
      <c r="B512" s="7">
        <v>2017</v>
      </c>
      <c r="C512" s="7" t="s">
        <v>232</v>
      </c>
      <c r="D512" s="7" t="s">
        <v>233</v>
      </c>
      <c r="E512" s="7" t="s">
        <v>250</v>
      </c>
      <c r="F512" s="7"/>
      <c r="G512" s="7">
        <f t="shared" si="66"/>
        <v>3</v>
      </c>
      <c r="H512" s="9">
        <v>1</v>
      </c>
      <c r="I512" s="7">
        <v>1</v>
      </c>
      <c r="J512" s="7"/>
      <c r="K512" s="7"/>
      <c r="L512" s="9"/>
      <c r="M512" s="7">
        <v>5</v>
      </c>
      <c r="N512" s="7">
        <v>0</v>
      </c>
      <c r="O512" s="7">
        <v>0</v>
      </c>
      <c r="P512" s="7">
        <v>0</v>
      </c>
      <c r="Q512" s="7">
        <v>5</v>
      </c>
      <c r="R512" s="9">
        <v>1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>
        <f t="shared" si="67"/>
        <v>0</v>
      </c>
      <c r="BD512" s="7"/>
      <c r="BE512" s="9"/>
      <c r="BF512" s="7"/>
      <c r="BG512" s="7"/>
      <c r="BH512" s="7"/>
      <c r="BI512" s="7"/>
      <c r="BJ512" s="9"/>
      <c r="BK512" s="9">
        <f t="shared" si="74"/>
        <v>0</v>
      </c>
      <c r="BL512" s="7">
        <f t="shared" si="68"/>
        <v>2</v>
      </c>
      <c r="BM512" s="7">
        <f t="shared" si="73"/>
        <v>1</v>
      </c>
      <c r="BN512" s="7"/>
      <c r="BO512" s="7"/>
      <c r="BP512" s="7"/>
      <c r="BQ512" s="7"/>
      <c r="BR512" s="9"/>
      <c r="BS512" s="9"/>
      <c r="BT512" s="9"/>
      <c r="BU512" s="9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>
        <v>5</v>
      </c>
      <c r="CO512" s="7"/>
      <c r="CP512" s="7"/>
      <c r="CQ512" s="7"/>
      <c r="CR512" s="7"/>
      <c r="CS512" s="7"/>
      <c r="CT512" s="7"/>
      <c r="CU512" s="7"/>
      <c r="CV512" s="7">
        <f t="shared" si="69"/>
        <v>5</v>
      </c>
      <c r="CW512" s="7">
        <f t="shared" si="71"/>
        <v>1</v>
      </c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>
        <v>1</v>
      </c>
      <c r="DJ512" s="7"/>
      <c r="DK512" s="7"/>
      <c r="DL512" s="7"/>
      <c r="DM512" s="7"/>
      <c r="DN512" s="7"/>
      <c r="DO512" s="7"/>
      <c r="DP512" s="7">
        <f t="shared" si="70"/>
        <v>1</v>
      </c>
      <c r="DQ512" s="7">
        <f t="shared" si="72"/>
        <v>1</v>
      </c>
    </row>
    <row r="513" spans="1:121">
      <c r="A513" s="7" t="s">
        <v>2052</v>
      </c>
      <c r="B513" s="7">
        <v>1988</v>
      </c>
      <c r="C513" s="7" t="s">
        <v>232</v>
      </c>
      <c r="D513" s="7" t="s">
        <v>235</v>
      </c>
      <c r="E513" s="7" t="s">
        <v>989</v>
      </c>
      <c r="F513" s="7"/>
      <c r="G513" s="7">
        <f t="shared" si="66"/>
        <v>2</v>
      </c>
      <c r="H513" s="9">
        <v>1</v>
      </c>
      <c r="I513" s="7"/>
      <c r="J513" s="7"/>
      <c r="K513" s="7">
        <v>1</v>
      </c>
      <c r="L513" s="9">
        <v>1</v>
      </c>
      <c r="M513" s="7">
        <v>0</v>
      </c>
      <c r="N513" s="7">
        <v>0</v>
      </c>
      <c r="O513" s="7">
        <v>3</v>
      </c>
      <c r="P513" s="7">
        <v>0</v>
      </c>
      <c r="Q513" s="7">
        <v>3</v>
      </c>
      <c r="R513" s="9">
        <v>1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>
        <v>1</v>
      </c>
      <c r="AH513" s="7"/>
      <c r="AI513" s="7"/>
      <c r="AJ513" s="7"/>
      <c r="AK513" s="7">
        <v>2</v>
      </c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>
        <f t="shared" si="67"/>
        <v>0</v>
      </c>
      <c r="BD513" s="7"/>
      <c r="BE513" s="9"/>
      <c r="BF513" s="7"/>
      <c r="BG513" s="7"/>
      <c r="BH513" s="7">
        <v>4</v>
      </c>
      <c r="BI513" s="7">
        <f>BH513</f>
        <v>4</v>
      </c>
      <c r="BJ513" s="10">
        <v>1</v>
      </c>
      <c r="BK513" s="9">
        <f t="shared" si="74"/>
        <v>1</v>
      </c>
      <c r="BL513" s="7">
        <f t="shared" si="68"/>
        <v>3</v>
      </c>
      <c r="BM513" s="7">
        <f t="shared" si="73"/>
        <v>1</v>
      </c>
      <c r="BN513" s="7"/>
      <c r="BO513" s="7"/>
      <c r="BP513" s="7"/>
      <c r="BQ513" s="7"/>
      <c r="BR513" s="9"/>
      <c r="BS513" s="9"/>
      <c r="BT513" s="9"/>
      <c r="BU513" s="9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>
        <f t="shared" si="69"/>
        <v>0</v>
      </c>
      <c r="CW513" s="7">
        <f t="shared" si="71"/>
        <v>0</v>
      </c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>
        <v>1</v>
      </c>
      <c r="DJ513" s="7"/>
      <c r="DK513" s="7"/>
      <c r="DL513" s="7"/>
      <c r="DM513" s="7"/>
      <c r="DN513" s="7"/>
      <c r="DO513" s="7"/>
      <c r="DP513" s="7">
        <f t="shared" si="70"/>
        <v>1</v>
      </c>
      <c r="DQ513" s="7">
        <f t="shared" si="72"/>
        <v>1</v>
      </c>
    </row>
    <row r="514" spans="1:121">
      <c r="A514" s="7" t="s">
        <v>830</v>
      </c>
      <c r="B514" s="7">
        <v>2020</v>
      </c>
      <c r="C514" s="7" t="s">
        <v>137</v>
      </c>
      <c r="D514" s="7" t="s">
        <v>137</v>
      </c>
      <c r="E514" s="7" t="s">
        <v>828</v>
      </c>
      <c r="F514" s="7" t="s">
        <v>829</v>
      </c>
      <c r="G514" s="7">
        <f t="shared" ref="G514:G577" si="75">H514+DQ514+CW514</f>
        <v>2</v>
      </c>
      <c r="H514" s="9">
        <v>1</v>
      </c>
      <c r="I514" s="7"/>
      <c r="J514" s="7">
        <v>1</v>
      </c>
      <c r="K514" s="7"/>
      <c r="L514" s="9">
        <v>1</v>
      </c>
      <c r="M514" s="7">
        <v>1</v>
      </c>
      <c r="N514" s="7">
        <v>0</v>
      </c>
      <c r="O514" s="7">
        <v>0</v>
      </c>
      <c r="P514" s="7">
        <v>0</v>
      </c>
      <c r="Q514" s="7">
        <v>1</v>
      </c>
      <c r="R514" s="9">
        <v>1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>
        <f t="shared" ref="BC514:BC577" si="76">SUM(AL514:BB514)</f>
        <v>0</v>
      </c>
      <c r="BD514" s="7"/>
      <c r="BE514" s="9"/>
      <c r="BF514" s="7"/>
      <c r="BG514" s="7"/>
      <c r="BH514" s="7"/>
      <c r="BI514" s="7"/>
      <c r="BJ514" s="9"/>
      <c r="BK514" s="9">
        <f t="shared" si="74"/>
        <v>0</v>
      </c>
      <c r="BL514" s="7">
        <f t="shared" ref="BL514:BL577" si="77">SUM(BK514+H514+R514)</f>
        <v>2</v>
      </c>
      <c r="BM514" s="7">
        <f t="shared" si="73"/>
        <v>1</v>
      </c>
      <c r="BN514" s="7"/>
      <c r="BO514" s="7"/>
      <c r="BP514" s="7"/>
      <c r="BQ514" s="7"/>
      <c r="BR514" s="9"/>
      <c r="BS514" s="9"/>
      <c r="BT514" s="9"/>
      <c r="BU514" s="9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>
        <f t="shared" ref="CV514:CV577" si="78">SUM(BN514:CU514)</f>
        <v>0</v>
      </c>
      <c r="CW514" s="7">
        <f t="shared" si="71"/>
        <v>0</v>
      </c>
      <c r="CX514" s="7"/>
      <c r="CY514" s="7"/>
      <c r="CZ514" s="7"/>
      <c r="DA514" s="7"/>
      <c r="DB514" s="7"/>
      <c r="DC514" s="7"/>
      <c r="DD514" s="7"/>
      <c r="DE514" s="7"/>
      <c r="DF514" s="7">
        <v>1</v>
      </c>
      <c r="DG514" s="7"/>
      <c r="DH514" s="7"/>
      <c r="DI514" s="7"/>
      <c r="DJ514" s="7"/>
      <c r="DK514" s="7"/>
      <c r="DL514" s="7"/>
      <c r="DM514" s="7"/>
      <c r="DN514" s="7"/>
      <c r="DO514" s="7"/>
      <c r="DP514" s="7">
        <f t="shared" ref="DP514:DP577" si="79">SUM(CX514:DO514)</f>
        <v>1</v>
      </c>
      <c r="DQ514" s="7">
        <f t="shared" si="72"/>
        <v>1</v>
      </c>
    </row>
    <row r="515" spans="1:121">
      <c r="A515" s="7" t="s">
        <v>2053</v>
      </c>
      <c r="B515" s="7"/>
      <c r="C515" s="7"/>
      <c r="D515" s="7"/>
      <c r="E515" s="7"/>
      <c r="F515" s="7"/>
      <c r="G515" s="7">
        <f t="shared" si="75"/>
        <v>1</v>
      </c>
      <c r="H515" s="7">
        <v>1</v>
      </c>
      <c r="I515" s="7">
        <v>1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>
        <f t="shared" si="76"/>
        <v>0</v>
      </c>
      <c r="BD515" s="7"/>
      <c r="BE515" s="7"/>
      <c r="BF515" s="7"/>
      <c r="BG515" s="7"/>
      <c r="BH515" s="7"/>
      <c r="BI515" s="7"/>
      <c r="BJ515" s="7"/>
      <c r="BK515" s="7">
        <f t="shared" si="74"/>
        <v>0</v>
      </c>
      <c r="BL515" s="7">
        <f t="shared" si="77"/>
        <v>1</v>
      </c>
      <c r="BM515" s="7">
        <f t="shared" si="73"/>
        <v>1</v>
      </c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>
        <f t="shared" si="78"/>
        <v>0</v>
      </c>
      <c r="CW515" s="7">
        <f t="shared" ref="CW515:CW578" si="80">IF(CV515&gt;0,1,0)</f>
        <v>0</v>
      </c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>
        <f t="shared" si="79"/>
        <v>0</v>
      </c>
      <c r="DQ515" s="7">
        <f t="shared" ref="DQ515:DQ578" si="81">IF(DP515 &gt; 0, 1,0)</f>
        <v>0</v>
      </c>
    </row>
    <row r="516" spans="1:121">
      <c r="A516" s="7" t="s">
        <v>614</v>
      </c>
      <c r="B516" s="7">
        <v>2018</v>
      </c>
      <c r="C516" s="7" t="s">
        <v>18</v>
      </c>
      <c r="D516" s="7" t="s">
        <v>18</v>
      </c>
      <c r="E516" s="7" t="s">
        <v>28</v>
      </c>
      <c r="F516" s="7" t="s">
        <v>29</v>
      </c>
      <c r="G516" s="7">
        <f t="shared" si="75"/>
        <v>3</v>
      </c>
      <c r="H516" s="9">
        <v>1</v>
      </c>
      <c r="I516" s="7"/>
      <c r="J516" s="7">
        <v>1</v>
      </c>
      <c r="K516" s="7"/>
      <c r="L516" s="9">
        <v>1</v>
      </c>
      <c r="M516" s="7">
        <v>2</v>
      </c>
      <c r="N516" s="7">
        <v>0</v>
      </c>
      <c r="O516" s="7">
        <v>0</v>
      </c>
      <c r="P516" s="7">
        <v>0</v>
      </c>
      <c r="Q516" s="7">
        <v>2</v>
      </c>
      <c r="R516" s="9">
        <v>1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>
        <f t="shared" si="76"/>
        <v>0</v>
      </c>
      <c r="BD516" s="7"/>
      <c r="BE516" s="9"/>
      <c r="BF516" s="7"/>
      <c r="BG516" s="7"/>
      <c r="BH516" s="7"/>
      <c r="BI516" s="7"/>
      <c r="BJ516" s="9"/>
      <c r="BK516" s="9">
        <f t="shared" si="74"/>
        <v>0</v>
      </c>
      <c r="BL516" s="7">
        <f t="shared" si="77"/>
        <v>2</v>
      </c>
      <c r="BM516" s="7">
        <f t="shared" ref="BM516:BM579" si="82">IF(BL516&gt;0,1,0)</f>
        <v>1</v>
      </c>
      <c r="BN516" s="7"/>
      <c r="BO516" s="7"/>
      <c r="BP516" s="7"/>
      <c r="BQ516" s="7"/>
      <c r="BR516" s="9"/>
      <c r="BS516" s="9"/>
      <c r="BT516" s="9"/>
      <c r="BU516" s="9"/>
      <c r="BV516" s="7"/>
      <c r="BW516" s="7"/>
      <c r="BX516" s="7"/>
      <c r="BY516" s="7">
        <v>2</v>
      </c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>
        <f t="shared" si="78"/>
        <v>2</v>
      </c>
      <c r="CW516" s="7">
        <f t="shared" si="80"/>
        <v>1</v>
      </c>
      <c r="CX516" s="7"/>
      <c r="CY516" s="7"/>
      <c r="CZ516" s="7"/>
      <c r="DA516" s="7"/>
      <c r="DB516" s="7"/>
      <c r="DC516" s="7"/>
      <c r="DD516" s="7"/>
      <c r="DE516" s="7"/>
      <c r="DF516" s="7"/>
      <c r="DG516" s="7">
        <v>1</v>
      </c>
      <c r="DH516" s="7"/>
      <c r="DI516" s="7">
        <v>1</v>
      </c>
      <c r="DJ516" s="7"/>
      <c r="DK516" s="7"/>
      <c r="DL516" s="7"/>
      <c r="DM516" s="7"/>
      <c r="DN516" s="7"/>
      <c r="DO516" s="7"/>
      <c r="DP516" s="7">
        <f t="shared" si="79"/>
        <v>2</v>
      </c>
      <c r="DQ516" s="7">
        <f t="shared" si="81"/>
        <v>1</v>
      </c>
    </row>
    <row r="517" spans="1:121">
      <c r="A517" s="7" t="s">
        <v>584</v>
      </c>
      <c r="B517" s="7">
        <v>2020</v>
      </c>
      <c r="C517" s="7" t="s">
        <v>18</v>
      </c>
      <c r="D517" s="7" t="s">
        <v>18</v>
      </c>
      <c r="E517" s="7" t="s">
        <v>49</v>
      </c>
      <c r="F517" s="7" t="s">
        <v>583</v>
      </c>
      <c r="G517" s="7">
        <f t="shared" si="75"/>
        <v>0</v>
      </c>
      <c r="H517" s="9"/>
      <c r="I517" s="7"/>
      <c r="J517" s="7"/>
      <c r="K517" s="7"/>
      <c r="L517" s="9"/>
      <c r="M517" s="7"/>
      <c r="N517" s="7"/>
      <c r="O517" s="7"/>
      <c r="P517" s="7"/>
      <c r="Q517" s="7">
        <v>0</v>
      </c>
      <c r="R517" s="9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>
        <f t="shared" si="76"/>
        <v>0</v>
      </c>
      <c r="BD517" s="7"/>
      <c r="BE517" s="9"/>
      <c r="BF517" s="7"/>
      <c r="BG517" s="7"/>
      <c r="BH517" s="7"/>
      <c r="BI517" s="7"/>
      <c r="BJ517" s="9"/>
      <c r="BK517" s="9">
        <f t="shared" si="74"/>
        <v>0</v>
      </c>
      <c r="BL517" s="7">
        <f t="shared" si="77"/>
        <v>0</v>
      </c>
      <c r="BM517" s="7">
        <f t="shared" si="82"/>
        <v>0</v>
      </c>
      <c r="BN517" s="7"/>
      <c r="BO517" s="7"/>
      <c r="BP517" s="7"/>
      <c r="BQ517" s="7"/>
      <c r="BR517" s="9"/>
      <c r="BS517" s="9"/>
      <c r="BT517" s="9"/>
      <c r="BU517" s="9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>
        <f t="shared" si="78"/>
        <v>0</v>
      </c>
      <c r="CW517" s="7">
        <f t="shared" si="80"/>
        <v>0</v>
      </c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>
        <f t="shared" si="79"/>
        <v>0</v>
      </c>
      <c r="DQ517" s="7">
        <f t="shared" si="81"/>
        <v>0</v>
      </c>
    </row>
    <row r="518" spans="1:121">
      <c r="A518" s="7" t="s">
        <v>611</v>
      </c>
      <c r="B518" s="7">
        <v>2018</v>
      </c>
      <c r="C518" s="7" t="s">
        <v>18</v>
      </c>
      <c r="D518" s="7" t="s">
        <v>18</v>
      </c>
      <c r="E518" s="7" t="s">
        <v>28</v>
      </c>
      <c r="F518" s="7" t="s">
        <v>610</v>
      </c>
      <c r="G518" s="7">
        <f t="shared" si="75"/>
        <v>2</v>
      </c>
      <c r="H518" s="9">
        <v>1</v>
      </c>
      <c r="I518" s="7"/>
      <c r="J518" s="7">
        <v>1</v>
      </c>
      <c r="K518" s="7"/>
      <c r="L518" s="9">
        <v>1</v>
      </c>
      <c r="M518" s="7">
        <v>2</v>
      </c>
      <c r="N518" s="7">
        <v>0</v>
      </c>
      <c r="O518" s="7">
        <v>0</v>
      </c>
      <c r="P518" s="7">
        <v>0</v>
      </c>
      <c r="Q518" s="7">
        <v>2</v>
      </c>
      <c r="R518" s="9">
        <v>1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>
        <f t="shared" si="76"/>
        <v>0</v>
      </c>
      <c r="BD518" s="7"/>
      <c r="BE518" s="9"/>
      <c r="BF518" s="7"/>
      <c r="BG518" s="7"/>
      <c r="BH518" s="7"/>
      <c r="BI518" s="7"/>
      <c r="BJ518" s="9"/>
      <c r="BK518" s="9">
        <f t="shared" si="74"/>
        <v>0</v>
      </c>
      <c r="BL518" s="7">
        <f t="shared" si="77"/>
        <v>2</v>
      </c>
      <c r="BM518" s="7">
        <f t="shared" si="82"/>
        <v>1</v>
      </c>
      <c r="BN518" s="7"/>
      <c r="BO518" s="7"/>
      <c r="BP518" s="7"/>
      <c r="BQ518" s="7"/>
      <c r="BR518" s="9"/>
      <c r="BS518" s="9"/>
      <c r="BT518" s="9"/>
      <c r="BU518" s="9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>
        <f t="shared" si="78"/>
        <v>0</v>
      </c>
      <c r="CW518" s="7">
        <f t="shared" si="80"/>
        <v>0</v>
      </c>
      <c r="CX518" s="7"/>
      <c r="CY518" s="7"/>
      <c r="CZ518" s="7"/>
      <c r="DA518" s="7"/>
      <c r="DB518" s="7"/>
      <c r="DC518" s="7"/>
      <c r="DD518" s="7"/>
      <c r="DE518" s="7"/>
      <c r="DF518" s="7"/>
      <c r="DG518" s="7">
        <v>1</v>
      </c>
      <c r="DH518" s="7"/>
      <c r="DI518" s="7">
        <v>1</v>
      </c>
      <c r="DJ518" s="7"/>
      <c r="DK518" s="7"/>
      <c r="DL518" s="7"/>
      <c r="DM518" s="7"/>
      <c r="DN518" s="7"/>
      <c r="DO518" s="7"/>
      <c r="DP518" s="7">
        <f t="shared" si="79"/>
        <v>2</v>
      </c>
      <c r="DQ518" s="7">
        <f t="shared" si="81"/>
        <v>1</v>
      </c>
    </row>
    <row r="519" spans="1:121">
      <c r="A519" s="7" t="s">
        <v>585</v>
      </c>
      <c r="B519" s="7">
        <v>2015</v>
      </c>
      <c r="C519" s="7" t="s">
        <v>18</v>
      </c>
      <c r="D519" s="7" t="s">
        <v>18</v>
      </c>
      <c r="E519" s="7" t="s">
        <v>38</v>
      </c>
      <c r="F519" s="7" t="s">
        <v>442</v>
      </c>
      <c r="G519" s="7">
        <f t="shared" si="75"/>
        <v>3</v>
      </c>
      <c r="H519" s="9">
        <v>1</v>
      </c>
      <c r="I519" s="7"/>
      <c r="J519" s="7">
        <v>1</v>
      </c>
      <c r="K519" s="7"/>
      <c r="L519" s="9">
        <v>1</v>
      </c>
      <c r="M519" s="7"/>
      <c r="N519" s="7"/>
      <c r="O519" s="7"/>
      <c r="P519" s="7"/>
      <c r="Q519" s="7">
        <v>0</v>
      </c>
      <c r="R519" s="9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>
        <v>1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f t="shared" si="76"/>
        <v>1</v>
      </c>
      <c r="BD519" s="7"/>
      <c r="BE519" s="9">
        <v>1</v>
      </c>
      <c r="BF519" s="7">
        <v>1</v>
      </c>
      <c r="BG519" s="7">
        <v>0</v>
      </c>
      <c r="BH519" s="7"/>
      <c r="BI519" s="7">
        <f>SUM(S519:AK519)</f>
        <v>0</v>
      </c>
      <c r="BJ519" s="9"/>
      <c r="BK519" s="9">
        <f t="shared" si="74"/>
        <v>1</v>
      </c>
      <c r="BL519" s="7">
        <f t="shared" si="77"/>
        <v>2</v>
      </c>
      <c r="BM519" s="7">
        <f t="shared" si="82"/>
        <v>1</v>
      </c>
      <c r="BN519" s="7"/>
      <c r="BO519" s="7"/>
      <c r="BP519" s="7"/>
      <c r="BQ519" s="7"/>
      <c r="BR519" s="9"/>
      <c r="BS519" s="9"/>
      <c r="BT519" s="9"/>
      <c r="BU519" s="9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>
        <v>1</v>
      </c>
      <c r="CT519" s="7"/>
      <c r="CU519" s="7"/>
      <c r="CV519" s="7">
        <f t="shared" si="78"/>
        <v>1</v>
      </c>
      <c r="CW519" s="7">
        <f t="shared" si="80"/>
        <v>1</v>
      </c>
      <c r="CX519" s="7"/>
      <c r="CY519" s="7"/>
      <c r="CZ519" s="7"/>
      <c r="DA519" s="7"/>
      <c r="DB519" s="7"/>
      <c r="DC519" s="7"/>
      <c r="DD519" s="7"/>
      <c r="DE519" s="7"/>
      <c r="DF519" s="7"/>
      <c r="DG519" s="7">
        <v>1</v>
      </c>
      <c r="DH519" s="7"/>
      <c r="DI519" s="7">
        <v>1</v>
      </c>
      <c r="DJ519" s="7"/>
      <c r="DK519" s="7"/>
      <c r="DL519" s="7"/>
      <c r="DM519" s="7"/>
      <c r="DN519" s="7"/>
      <c r="DO519" s="7"/>
      <c r="DP519" s="7">
        <f t="shared" si="79"/>
        <v>2</v>
      </c>
      <c r="DQ519" s="7">
        <f t="shared" si="81"/>
        <v>1</v>
      </c>
    </row>
    <row r="520" spans="1:121">
      <c r="A520" s="7" t="s">
        <v>2054</v>
      </c>
      <c r="B520" s="7">
        <v>2020</v>
      </c>
      <c r="C520" s="7" t="s">
        <v>232</v>
      </c>
      <c r="D520" s="7" t="s">
        <v>233</v>
      </c>
      <c r="E520" s="7" t="s">
        <v>250</v>
      </c>
      <c r="F520" s="7"/>
      <c r="G520" s="7">
        <f t="shared" si="75"/>
        <v>1</v>
      </c>
      <c r="H520" s="9">
        <v>1</v>
      </c>
      <c r="I520" s="7">
        <v>1</v>
      </c>
      <c r="J520" s="7"/>
      <c r="K520" s="7"/>
      <c r="L520" s="9"/>
      <c r="M520" s="7">
        <v>1</v>
      </c>
      <c r="N520" s="7">
        <v>0</v>
      </c>
      <c r="O520" s="7">
        <v>0</v>
      </c>
      <c r="P520" s="7">
        <v>0</v>
      </c>
      <c r="Q520" s="7">
        <v>1</v>
      </c>
      <c r="R520" s="9">
        <v>1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>
        <f t="shared" si="76"/>
        <v>0</v>
      </c>
      <c r="BD520" s="7"/>
      <c r="BE520" s="9"/>
      <c r="BF520" s="7"/>
      <c r="BG520" s="7"/>
      <c r="BH520" s="7"/>
      <c r="BI520" s="7"/>
      <c r="BJ520" s="9"/>
      <c r="BK520" s="9">
        <f t="shared" si="74"/>
        <v>0</v>
      </c>
      <c r="BL520" s="7">
        <f t="shared" si="77"/>
        <v>2</v>
      </c>
      <c r="BM520" s="7">
        <f t="shared" si="82"/>
        <v>1</v>
      </c>
      <c r="BN520" s="7"/>
      <c r="BO520" s="7"/>
      <c r="BP520" s="7"/>
      <c r="BQ520" s="7"/>
      <c r="BR520" s="9"/>
      <c r="BS520" s="9"/>
      <c r="BT520" s="9"/>
      <c r="BU520" s="9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>
        <f t="shared" si="78"/>
        <v>0</v>
      </c>
      <c r="CW520" s="7">
        <f t="shared" si="80"/>
        <v>0</v>
      </c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>
        <f t="shared" si="79"/>
        <v>0</v>
      </c>
      <c r="DQ520" s="7">
        <f t="shared" si="81"/>
        <v>0</v>
      </c>
    </row>
    <row r="521" spans="1:121">
      <c r="A521" s="7" t="s">
        <v>928</v>
      </c>
      <c r="B521" s="7">
        <v>2015</v>
      </c>
      <c r="C521" s="7" t="s">
        <v>178</v>
      </c>
      <c r="D521" s="7" t="s">
        <v>194</v>
      </c>
      <c r="E521" s="7" t="s">
        <v>231</v>
      </c>
      <c r="F521" s="7"/>
      <c r="G521" s="7">
        <f t="shared" si="75"/>
        <v>3</v>
      </c>
      <c r="H521" s="9">
        <v>1</v>
      </c>
      <c r="I521" s="7">
        <v>1</v>
      </c>
      <c r="J521" s="7"/>
      <c r="K521" s="7"/>
      <c r="L521" s="9"/>
      <c r="M521" s="7"/>
      <c r="N521" s="7"/>
      <c r="O521" s="7"/>
      <c r="P521" s="7"/>
      <c r="Q521" s="7">
        <v>0</v>
      </c>
      <c r="R521" s="9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1</v>
      </c>
      <c r="BC521" s="7">
        <f t="shared" si="76"/>
        <v>1</v>
      </c>
      <c r="BD521" s="7" t="s">
        <v>461</v>
      </c>
      <c r="BE521" s="9">
        <v>1</v>
      </c>
      <c r="BF521" s="7">
        <v>1</v>
      </c>
      <c r="BG521" s="7">
        <v>0</v>
      </c>
      <c r="BH521" s="7"/>
      <c r="BI521" s="7">
        <f>SUM(S521:AK521)</f>
        <v>0</v>
      </c>
      <c r="BJ521" s="9"/>
      <c r="BK521" s="9">
        <f t="shared" si="74"/>
        <v>1</v>
      </c>
      <c r="BL521" s="7">
        <f t="shared" si="77"/>
        <v>2</v>
      </c>
      <c r="BM521" s="7">
        <f t="shared" si="82"/>
        <v>1</v>
      </c>
      <c r="BN521" s="7"/>
      <c r="BO521" s="7"/>
      <c r="BP521" s="7"/>
      <c r="BQ521" s="7"/>
      <c r="BR521" s="9"/>
      <c r="BS521" s="9"/>
      <c r="BT521" s="9"/>
      <c r="BU521" s="9"/>
      <c r="BV521" s="7"/>
      <c r="BW521" s="7"/>
      <c r="BX521" s="7"/>
      <c r="BY521" s="7">
        <v>1</v>
      </c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>
        <f t="shared" si="78"/>
        <v>1</v>
      </c>
      <c r="CW521" s="7">
        <f t="shared" si="80"/>
        <v>1</v>
      </c>
      <c r="CX521" s="7"/>
      <c r="CY521" s="7"/>
      <c r="CZ521" s="7"/>
      <c r="DA521" s="7"/>
      <c r="DB521" s="7"/>
      <c r="DC521" s="7"/>
      <c r="DD521" s="7"/>
      <c r="DE521" s="7"/>
      <c r="DF521" s="7"/>
      <c r="DG521" s="7">
        <v>1</v>
      </c>
      <c r="DH521" s="7"/>
      <c r="DI521" s="7">
        <v>1</v>
      </c>
      <c r="DJ521" s="7"/>
      <c r="DK521" s="7"/>
      <c r="DL521" s="7"/>
      <c r="DM521" s="7"/>
      <c r="DN521" s="7"/>
      <c r="DO521" s="7"/>
      <c r="DP521" s="7">
        <f t="shared" si="79"/>
        <v>2</v>
      </c>
      <c r="DQ521" s="7">
        <f t="shared" si="81"/>
        <v>1</v>
      </c>
    </row>
    <row r="522" spans="1:121">
      <c r="A522" s="7" t="s">
        <v>670</v>
      </c>
      <c r="B522" s="7">
        <v>2013</v>
      </c>
      <c r="C522" s="7" t="s">
        <v>18</v>
      </c>
      <c r="D522" s="7" t="s">
        <v>18</v>
      </c>
      <c r="E522" s="7" t="s">
        <v>38</v>
      </c>
      <c r="F522" s="7" t="s">
        <v>375</v>
      </c>
      <c r="G522" s="7">
        <f t="shared" si="75"/>
        <v>2</v>
      </c>
      <c r="H522" s="9">
        <v>1</v>
      </c>
      <c r="I522" s="7"/>
      <c r="J522" s="7">
        <v>1</v>
      </c>
      <c r="K522" s="7"/>
      <c r="L522" s="9">
        <v>1</v>
      </c>
      <c r="M522" s="7"/>
      <c r="N522" s="7"/>
      <c r="O522" s="7"/>
      <c r="P522" s="7"/>
      <c r="Q522" s="7">
        <v>0</v>
      </c>
      <c r="R522" s="9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>
        <f t="shared" si="76"/>
        <v>0</v>
      </c>
      <c r="BD522" s="7"/>
      <c r="BE522" s="9"/>
      <c r="BF522" s="7"/>
      <c r="BG522" s="7"/>
      <c r="BH522" s="7"/>
      <c r="BI522" s="7"/>
      <c r="BJ522" s="9"/>
      <c r="BK522" s="9">
        <f t="shared" si="74"/>
        <v>0</v>
      </c>
      <c r="BL522" s="7">
        <f t="shared" si="77"/>
        <v>1</v>
      </c>
      <c r="BM522" s="7">
        <f t="shared" si="82"/>
        <v>1</v>
      </c>
      <c r="BN522" s="7"/>
      <c r="BO522" s="7"/>
      <c r="BP522" s="7"/>
      <c r="BQ522" s="7"/>
      <c r="BR522" s="9"/>
      <c r="BS522" s="9"/>
      <c r="BT522" s="9"/>
      <c r="BU522" s="9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>
        <f t="shared" si="78"/>
        <v>0</v>
      </c>
      <c r="CW522" s="7">
        <f t="shared" si="80"/>
        <v>0</v>
      </c>
      <c r="CX522" s="7"/>
      <c r="CY522" s="7"/>
      <c r="CZ522" s="7"/>
      <c r="DA522" s="7"/>
      <c r="DB522" s="7"/>
      <c r="DC522" s="7"/>
      <c r="DD522" s="7"/>
      <c r="DE522" s="7"/>
      <c r="DF522" s="7"/>
      <c r="DG522" s="7">
        <v>1</v>
      </c>
      <c r="DH522" s="7"/>
      <c r="DI522" s="7">
        <v>1</v>
      </c>
      <c r="DJ522" s="7"/>
      <c r="DK522" s="7"/>
      <c r="DL522" s="7"/>
      <c r="DM522" s="7"/>
      <c r="DN522" s="7"/>
      <c r="DO522" s="7"/>
      <c r="DP522" s="7">
        <f t="shared" si="79"/>
        <v>2</v>
      </c>
      <c r="DQ522" s="7">
        <f t="shared" si="81"/>
        <v>1</v>
      </c>
    </row>
    <row r="523" spans="1:121">
      <c r="A523" s="7" t="s">
        <v>2055</v>
      </c>
      <c r="B523" s="7">
        <v>2011</v>
      </c>
      <c r="C523" s="7" t="s">
        <v>18</v>
      </c>
      <c r="D523" s="7" t="s">
        <v>18</v>
      </c>
      <c r="E523" s="7" t="s">
        <v>22</v>
      </c>
      <c r="F523" s="7" t="s">
        <v>579</v>
      </c>
      <c r="G523" s="7">
        <f t="shared" si="75"/>
        <v>2</v>
      </c>
      <c r="H523" s="9">
        <v>1</v>
      </c>
      <c r="I523" s="7"/>
      <c r="J523" s="7">
        <v>1</v>
      </c>
      <c r="K523" s="7"/>
      <c r="L523" s="9">
        <v>1</v>
      </c>
      <c r="M523" s="7"/>
      <c r="N523" s="7"/>
      <c r="O523" s="7"/>
      <c r="P523" s="7"/>
      <c r="Q523" s="7">
        <v>0</v>
      </c>
      <c r="R523" s="9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>
        <f t="shared" si="76"/>
        <v>0</v>
      </c>
      <c r="BD523" s="7"/>
      <c r="BE523" s="9"/>
      <c r="BF523" s="7"/>
      <c r="BG523" s="7"/>
      <c r="BH523" s="7"/>
      <c r="BI523" s="7"/>
      <c r="BJ523" s="9"/>
      <c r="BK523" s="9">
        <f t="shared" si="74"/>
        <v>0</v>
      </c>
      <c r="BL523" s="7">
        <f t="shared" si="77"/>
        <v>1</v>
      </c>
      <c r="BM523" s="7">
        <f t="shared" si="82"/>
        <v>1</v>
      </c>
      <c r="BN523" s="7"/>
      <c r="BO523" s="7"/>
      <c r="BP523" s="7"/>
      <c r="BQ523" s="7"/>
      <c r="BR523" s="9"/>
      <c r="BS523" s="9"/>
      <c r="BT523" s="9"/>
      <c r="BU523" s="9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>
        <f t="shared" si="78"/>
        <v>0</v>
      </c>
      <c r="CW523" s="7">
        <f t="shared" si="80"/>
        <v>0</v>
      </c>
      <c r="CX523" s="7"/>
      <c r="CY523" s="7"/>
      <c r="CZ523" s="7"/>
      <c r="DA523" s="7"/>
      <c r="DB523" s="7"/>
      <c r="DC523" s="7"/>
      <c r="DD523" s="7"/>
      <c r="DE523" s="7"/>
      <c r="DF523" s="7"/>
      <c r="DG523" s="7">
        <v>1</v>
      </c>
      <c r="DH523" s="7"/>
      <c r="DI523" s="7">
        <v>1</v>
      </c>
      <c r="DJ523" s="7"/>
      <c r="DK523" s="7"/>
      <c r="DL523" s="7"/>
      <c r="DM523" s="7"/>
      <c r="DN523" s="7"/>
      <c r="DO523" s="7"/>
      <c r="DP523" s="7">
        <f t="shared" si="79"/>
        <v>2</v>
      </c>
      <c r="DQ523" s="7">
        <f t="shared" si="81"/>
        <v>1</v>
      </c>
    </row>
    <row r="524" spans="1:121">
      <c r="A524" s="7" t="s">
        <v>1244</v>
      </c>
      <c r="B524" s="7">
        <v>2020</v>
      </c>
      <c r="C524" s="7" t="s">
        <v>353</v>
      </c>
      <c r="D524" s="7" t="s">
        <v>354</v>
      </c>
      <c r="E524" s="7" t="s">
        <v>374</v>
      </c>
      <c r="F524" s="7" t="s">
        <v>1243</v>
      </c>
      <c r="G524" s="7">
        <f t="shared" si="75"/>
        <v>2</v>
      </c>
      <c r="H524" s="9">
        <v>1</v>
      </c>
      <c r="I524" s="7"/>
      <c r="J524" s="7"/>
      <c r="K524" s="7">
        <v>1</v>
      </c>
      <c r="L524" s="9">
        <v>1</v>
      </c>
      <c r="M524" s="7"/>
      <c r="N524" s="7"/>
      <c r="O524" s="7"/>
      <c r="P524" s="7"/>
      <c r="Q524" s="7">
        <v>0</v>
      </c>
      <c r="R524" s="9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>
        <f t="shared" si="76"/>
        <v>0</v>
      </c>
      <c r="BD524" s="7"/>
      <c r="BE524" s="9"/>
      <c r="BF524" s="7"/>
      <c r="BG524" s="7"/>
      <c r="BH524" s="7"/>
      <c r="BI524" s="7"/>
      <c r="BJ524" s="9"/>
      <c r="BK524" s="9">
        <f t="shared" si="74"/>
        <v>0</v>
      </c>
      <c r="BL524" s="7">
        <f t="shared" si="77"/>
        <v>1</v>
      </c>
      <c r="BM524" s="7">
        <f t="shared" si="82"/>
        <v>1</v>
      </c>
      <c r="BN524" s="7"/>
      <c r="BO524" s="7"/>
      <c r="BP524" s="7"/>
      <c r="BQ524" s="7"/>
      <c r="BR524" s="9"/>
      <c r="BS524" s="9"/>
      <c r="BT524" s="9"/>
      <c r="BU524" s="9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>
        <f t="shared" si="78"/>
        <v>0</v>
      </c>
      <c r="CW524" s="7">
        <f t="shared" si="80"/>
        <v>0</v>
      </c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>
        <v>1</v>
      </c>
      <c r="DJ524" s="7">
        <v>1</v>
      </c>
      <c r="DK524" s="7"/>
      <c r="DL524" s="7"/>
      <c r="DM524" s="7"/>
      <c r="DN524" s="7"/>
      <c r="DO524" s="7"/>
      <c r="DP524" s="7">
        <f t="shared" si="79"/>
        <v>2</v>
      </c>
      <c r="DQ524" s="7">
        <f t="shared" si="81"/>
        <v>1</v>
      </c>
    </row>
    <row r="525" spans="1:121">
      <c r="A525" s="7" t="s">
        <v>816</v>
      </c>
      <c r="B525" s="7">
        <v>2019</v>
      </c>
      <c r="C525" s="7" t="s">
        <v>137</v>
      </c>
      <c r="D525" s="7" t="s">
        <v>137</v>
      </c>
      <c r="E525" s="7" t="s">
        <v>153</v>
      </c>
      <c r="F525" s="7" t="s">
        <v>815</v>
      </c>
      <c r="G525" s="7">
        <f t="shared" si="75"/>
        <v>0</v>
      </c>
      <c r="H525" s="9"/>
      <c r="I525" s="7"/>
      <c r="J525" s="7"/>
      <c r="K525" s="7"/>
      <c r="L525" s="9"/>
      <c r="M525" s="7"/>
      <c r="N525" s="7"/>
      <c r="O525" s="7"/>
      <c r="P525" s="7"/>
      <c r="Q525" s="7">
        <v>0</v>
      </c>
      <c r="R525" s="9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>
        <f t="shared" si="76"/>
        <v>0</v>
      </c>
      <c r="BD525" s="7"/>
      <c r="BE525" s="9"/>
      <c r="BF525" s="7"/>
      <c r="BG525" s="7"/>
      <c r="BH525" s="7"/>
      <c r="BI525" s="7"/>
      <c r="BJ525" s="9"/>
      <c r="BK525" s="9">
        <f t="shared" si="74"/>
        <v>0</v>
      </c>
      <c r="BL525" s="7">
        <f t="shared" si="77"/>
        <v>0</v>
      </c>
      <c r="BM525" s="7">
        <f t="shared" si="82"/>
        <v>0</v>
      </c>
      <c r="BN525" s="7"/>
      <c r="BO525" s="7"/>
      <c r="BP525" s="7"/>
      <c r="BQ525" s="7"/>
      <c r="BR525" s="9"/>
      <c r="BS525" s="9"/>
      <c r="BT525" s="9"/>
      <c r="BU525" s="9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>
        <f t="shared" si="78"/>
        <v>0</v>
      </c>
      <c r="CW525" s="7">
        <f t="shared" si="80"/>
        <v>0</v>
      </c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>
        <f t="shared" si="79"/>
        <v>0</v>
      </c>
      <c r="DQ525" s="7">
        <f t="shared" si="81"/>
        <v>0</v>
      </c>
    </row>
    <row r="526" spans="1:121">
      <c r="A526" s="7" t="s">
        <v>860</v>
      </c>
      <c r="B526" s="7">
        <v>2013</v>
      </c>
      <c r="C526" s="7" t="s">
        <v>155</v>
      </c>
      <c r="D526" s="7" t="s">
        <v>158</v>
      </c>
      <c r="E526" s="7" t="s">
        <v>165</v>
      </c>
      <c r="F526" s="7" t="s">
        <v>166</v>
      </c>
      <c r="G526" s="7">
        <f t="shared" si="75"/>
        <v>2</v>
      </c>
      <c r="H526" s="9">
        <v>1</v>
      </c>
      <c r="I526" s="7"/>
      <c r="J526" s="7"/>
      <c r="K526" s="7">
        <v>1</v>
      </c>
      <c r="L526" s="9">
        <v>1</v>
      </c>
      <c r="M526" s="7">
        <v>1</v>
      </c>
      <c r="N526" s="7">
        <v>0</v>
      </c>
      <c r="O526" s="7">
        <v>2</v>
      </c>
      <c r="P526" s="7">
        <v>0</v>
      </c>
      <c r="Q526" s="7">
        <v>3</v>
      </c>
      <c r="R526" s="9">
        <v>1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>
        <v>1</v>
      </c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>
        <f t="shared" si="76"/>
        <v>0</v>
      </c>
      <c r="BD526" s="7"/>
      <c r="BE526" s="9"/>
      <c r="BF526" s="7"/>
      <c r="BG526" s="7"/>
      <c r="BH526" s="7">
        <v>1</v>
      </c>
      <c r="BI526" s="7">
        <f>BH526</f>
        <v>1</v>
      </c>
      <c r="BJ526" s="10">
        <v>1</v>
      </c>
      <c r="BK526" s="9">
        <f t="shared" si="74"/>
        <v>1</v>
      </c>
      <c r="BL526" s="7">
        <f t="shared" si="77"/>
        <v>3</v>
      </c>
      <c r="BM526" s="7">
        <f t="shared" si="82"/>
        <v>1</v>
      </c>
      <c r="BN526" s="7"/>
      <c r="BO526" s="7"/>
      <c r="BP526" s="7"/>
      <c r="BQ526" s="7"/>
      <c r="BR526" s="9"/>
      <c r="BS526" s="9"/>
      <c r="BT526" s="9"/>
      <c r="BU526" s="9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>
        <f t="shared" si="78"/>
        <v>0</v>
      </c>
      <c r="CW526" s="7">
        <f t="shared" si="80"/>
        <v>0</v>
      </c>
      <c r="CX526" s="7"/>
      <c r="CY526" s="7">
        <v>1</v>
      </c>
      <c r="CZ526" s="7"/>
      <c r="DA526" s="7"/>
      <c r="DB526" s="7"/>
      <c r="DC526" s="7"/>
      <c r="DD526" s="7"/>
      <c r="DE526" s="7"/>
      <c r="DF526" s="7"/>
      <c r="DG526" s="7"/>
      <c r="DH526" s="7"/>
      <c r="DI526" s="7">
        <v>1</v>
      </c>
      <c r="DJ526" s="7"/>
      <c r="DK526" s="7"/>
      <c r="DL526" s="7"/>
      <c r="DM526" s="7">
        <v>1</v>
      </c>
      <c r="DN526" s="7"/>
      <c r="DO526" s="7"/>
      <c r="DP526" s="7">
        <f t="shared" si="79"/>
        <v>3</v>
      </c>
      <c r="DQ526" s="7">
        <f t="shared" si="81"/>
        <v>1</v>
      </c>
    </row>
    <row r="527" spans="1:121">
      <c r="A527" s="7" t="s">
        <v>2056</v>
      </c>
      <c r="B527" s="7"/>
      <c r="C527" s="7"/>
      <c r="D527" s="7"/>
      <c r="E527" s="7"/>
      <c r="F527" s="7"/>
      <c r="G527" s="7">
        <f t="shared" si="75"/>
        <v>1</v>
      </c>
      <c r="H527" s="9"/>
      <c r="I527" s="7"/>
      <c r="J527" s="7"/>
      <c r="K527" s="7"/>
      <c r="L527" s="9"/>
      <c r="M527" s="7"/>
      <c r="N527" s="7"/>
      <c r="O527" s="7"/>
      <c r="P527" s="7"/>
      <c r="Q527" s="7"/>
      <c r="R527" s="9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>
        <f t="shared" si="76"/>
        <v>0</v>
      </c>
      <c r="BD527" s="7"/>
      <c r="BE527" s="9"/>
      <c r="BF527" s="7"/>
      <c r="BG527" s="7"/>
      <c r="BH527" s="7"/>
      <c r="BI527" s="7"/>
      <c r="BJ527" s="9"/>
      <c r="BK527" s="9">
        <f t="shared" si="74"/>
        <v>0</v>
      </c>
      <c r="BL527" s="7">
        <f t="shared" si="77"/>
        <v>0</v>
      </c>
      <c r="BM527" s="7">
        <f t="shared" si="82"/>
        <v>0</v>
      </c>
      <c r="BN527" s="7"/>
      <c r="BO527" s="7"/>
      <c r="BP527" s="7"/>
      <c r="BQ527" s="7"/>
      <c r="BR527" s="9"/>
      <c r="BS527" s="9"/>
      <c r="BT527" s="9"/>
      <c r="BU527" s="9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>
        <f t="shared" si="78"/>
        <v>0</v>
      </c>
      <c r="CW527" s="7">
        <f t="shared" si="80"/>
        <v>0</v>
      </c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>
        <v>1</v>
      </c>
      <c r="DM527" s="7"/>
      <c r="DN527" s="7"/>
      <c r="DO527" s="7"/>
      <c r="DP527" s="7">
        <f t="shared" si="79"/>
        <v>1</v>
      </c>
      <c r="DQ527" s="7">
        <f t="shared" si="81"/>
        <v>1</v>
      </c>
    </row>
    <row r="528" spans="1:121">
      <c r="A528" s="7" t="s">
        <v>785</v>
      </c>
      <c r="B528" s="7">
        <v>2016</v>
      </c>
      <c r="C528" s="7" t="s">
        <v>137</v>
      </c>
      <c r="D528" s="7" t="s">
        <v>137</v>
      </c>
      <c r="E528" s="7" t="s">
        <v>138</v>
      </c>
      <c r="F528" s="7"/>
      <c r="G528" s="7">
        <f t="shared" si="75"/>
        <v>3</v>
      </c>
      <c r="H528" s="9">
        <v>1</v>
      </c>
      <c r="I528" s="7"/>
      <c r="J528" s="7">
        <v>1</v>
      </c>
      <c r="K528" s="7"/>
      <c r="L528" s="9">
        <v>1</v>
      </c>
      <c r="M528" s="7">
        <v>1</v>
      </c>
      <c r="N528" s="7">
        <v>0</v>
      </c>
      <c r="O528" s="7">
        <v>0</v>
      </c>
      <c r="P528" s="7">
        <v>0</v>
      </c>
      <c r="Q528" s="7">
        <v>1</v>
      </c>
      <c r="R528" s="9">
        <v>1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>
        <f t="shared" si="76"/>
        <v>0</v>
      </c>
      <c r="BD528" s="7"/>
      <c r="BE528" s="9"/>
      <c r="BF528" s="7"/>
      <c r="BG528" s="7"/>
      <c r="BH528" s="7"/>
      <c r="BI528" s="7"/>
      <c r="BJ528" s="9"/>
      <c r="BK528" s="9">
        <f t="shared" si="74"/>
        <v>0</v>
      </c>
      <c r="BL528" s="7">
        <f t="shared" si="77"/>
        <v>2</v>
      </c>
      <c r="BM528" s="7">
        <f t="shared" si="82"/>
        <v>1</v>
      </c>
      <c r="BN528" s="7"/>
      <c r="BO528" s="7"/>
      <c r="BP528" s="7"/>
      <c r="BQ528" s="7"/>
      <c r="BR528" s="9"/>
      <c r="BS528" s="9"/>
      <c r="BT528" s="9"/>
      <c r="BU528" s="9"/>
      <c r="BV528" s="7"/>
      <c r="BW528" s="7"/>
      <c r="BX528" s="7"/>
      <c r="BY528" s="7">
        <v>1</v>
      </c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>
        <f t="shared" si="78"/>
        <v>1</v>
      </c>
      <c r="CW528" s="7">
        <f t="shared" si="80"/>
        <v>1</v>
      </c>
      <c r="CX528" s="7"/>
      <c r="CY528" s="7"/>
      <c r="CZ528" s="7"/>
      <c r="DA528" s="7"/>
      <c r="DB528" s="7"/>
      <c r="DC528" s="7"/>
      <c r="DD528" s="7"/>
      <c r="DE528" s="7"/>
      <c r="DF528" s="7">
        <v>1</v>
      </c>
      <c r="DG528" s="7"/>
      <c r="DH528" s="7"/>
      <c r="DI528" s="7">
        <v>1</v>
      </c>
      <c r="DJ528" s="7"/>
      <c r="DK528" s="7"/>
      <c r="DL528" s="7"/>
      <c r="DM528" s="7"/>
      <c r="DN528" s="7"/>
      <c r="DO528" s="7"/>
      <c r="DP528" s="7">
        <f t="shared" si="79"/>
        <v>2</v>
      </c>
      <c r="DQ528" s="7">
        <f t="shared" si="81"/>
        <v>1</v>
      </c>
    </row>
    <row r="529" spans="1:121">
      <c r="A529" s="7" t="s">
        <v>1075</v>
      </c>
      <c r="B529" s="7">
        <v>2018</v>
      </c>
      <c r="C529" s="7" t="s">
        <v>275</v>
      </c>
      <c r="D529" s="7" t="s">
        <v>279</v>
      </c>
      <c r="E529" s="7" t="s">
        <v>465</v>
      </c>
      <c r="F529" s="7" t="s">
        <v>1074</v>
      </c>
      <c r="G529" s="7">
        <f t="shared" si="75"/>
        <v>2</v>
      </c>
      <c r="H529" s="9">
        <v>1</v>
      </c>
      <c r="I529" s="7"/>
      <c r="J529" s="7">
        <v>1</v>
      </c>
      <c r="K529" s="7"/>
      <c r="L529" s="9">
        <v>1</v>
      </c>
      <c r="M529" s="7"/>
      <c r="N529" s="7"/>
      <c r="O529" s="7"/>
      <c r="P529" s="7"/>
      <c r="Q529" s="7">
        <v>0</v>
      </c>
      <c r="R529" s="9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1</v>
      </c>
      <c r="BC529" s="7">
        <f t="shared" si="76"/>
        <v>1</v>
      </c>
      <c r="BD529" s="7"/>
      <c r="BE529" s="9">
        <v>1</v>
      </c>
      <c r="BF529" s="7">
        <v>1</v>
      </c>
      <c r="BG529" s="7">
        <v>0</v>
      </c>
      <c r="BH529" s="7"/>
      <c r="BI529" s="7">
        <f>SUM(S529:AK529)</f>
        <v>0</v>
      </c>
      <c r="BJ529" s="9"/>
      <c r="BK529" s="9">
        <f t="shared" si="74"/>
        <v>1</v>
      </c>
      <c r="BL529" s="7">
        <f t="shared" si="77"/>
        <v>2</v>
      </c>
      <c r="BM529" s="7">
        <f t="shared" si="82"/>
        <v>1</v>
      </c>
      <c r="BN529" s="7"/>
      <c r="BO529" s="7"/>
      <c r="BP529" s="7"/>
      <c r="BQ529" s="7"/>
      <c r="BR529" s="9"/>
      <c r="BS529" s="9"/>
      <c r="BT529" s="9"/>
      <c r="BU529" s="9"/>
      <c r="BV529" s="7"/>
      <c r="BW529" s="7"/>
      <c r="BX529" s="7">
        <v>1</v>
      </c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>
        <f t="shared" si="78"/>
        <v>1</v>
      </c>
      <c r="CW529" s="7">
        <f t="shared" si="80"/>
        <v>1</v>
      </c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>
        <f t="shared" si="79"/>
        <v>0</v>
      </c>
      <c r="DQ529" s="7">
        <f t="shared" si="81"/>
        <v>0</v>
      </c>
    </row>
    <row r="530" spans="1:121">
      <c r="A530" s="7" t="s">
        <v>608</v>
      </c>
      <c r="B530" s="7">
        <v>2015</v>
      </c>
      <c r="C530" s="7" t="s">
        <v>18</v>
      </c>
      <c r="D530" s="7" t="s">
        <v>18</v>
      </c>
      <c r="E530" s="7" t="s">
        <v>52</v>
      </c>
      <c r="F530" s="7" t="s">
        <v>607</v>
      </c>
      <c r="G530" s="7">
        <f t="shared" si="75"/>
        <v>2</v>
      </c>
      <c r="H530" s="9">
        <v>1</v>
      </c>
      <c r="I530" s="7"/>
      <c r="J530" s="7">
        <v>1</v>
      </c>
      <c r="K530" s="7"/>
      <c r="L530" s="9">
        <v>1</v>
      </c>
      <c r="M530" s="7"/>
      <c r="N530" s="7"/>
      <c r="O530" s="7"/>
      <c r="P530" s="7"/>
      <c r="Q530" s="7">
        <v>0</v>
      </c>
      <c r="R530" s="9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>
        <f t="shared" si="76"/>
        <v>0</v>
      </c>
      <c r="BD530" s="7"/>
      <c r="BE530" s="9"/>
      <c r="BF530" s="7"/>
      <c r="BG530" s="7"/>
      <c r="BH530" s="7"/>
      <c r="BI530" s="7"/>
      <c r="BJ530" s="9"/>
      <c r="BK530" s="9">
        <f t="shared" si="74"/>
        <v>0</v>
      </c>
      <c r="BL530" s="7">
        <f t="shared" si="77"/>
        <v>1</v>
      </c>
      <c r="BM530" s="7">
        <f t="shared" si="82"/>
        <v>1</v>
      </c>
      <c r="BN530" s="7"/>
      <c r="BO530" s="7"/>
      <c r="BP530" s="7"/>
      <c r="BQ530" s="7"/>
      <c r="BR530" s="9"/>
      <c r="BS530" s="9"/>
      <c r="BT530" s="9"/>
      <c r="BU530" s="9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>
        <f t="shared" si="78"/>
        <v>0</v>
      </c>
      <c r="CW530" s="7">
        <f t="shared" si="80"/>
        <v>0</v>
      </c>
      <c r="CX530" s="7"/>
      <c r="CY530" s="7"/>
      <c r="CZ530" s="7"/>
      <c r="DA530" s="7"/>
      <c r="DB530" s="7"/>
      <c r="DC530" s="7"/>
      <c r="DD530" s="7"/>
      <c r="DE530" s="7"/>
      <c r="DF530" s="7"/>
      <c r="DG530" s="7">
        <v>1</v>
      </c>
      <c r="DH530" s="7"/>
      <c r="DI530" s="7">
        <v>1</v>
      </c>
      <c r="DJ530" s="7"/>
      <c r="DK530" s="7"/>
      <c r="DL530" s="7"/>
      <c r="DM530" s="7"/>
      <c r="DN530" s="7"/>
      <c r="DO530" s="7"/>
      <c r="DP530" s="7">
        <f t="shared" si="79"/>
        <v>2</v>
      </c>
      <c r="DQ530" s="7">
        <f t="shared" si="81"/>
        <v>1</v>
      </c>
    </row>
    <row r="531" spans="1:121">
      <c r="A531" s="7" t="s">
        <v>2057</v>
      </c>
      <c r="B531" s="7"/>
      <c r="C531" s="7"/>
      <c r="D531" s="7"/>
      <c r="E531" s="7"/>
      <c r="F531" s="7"/>
      <c r="G531" s="7">
        <f t="shared" si="75"/>
        <v>1</v>
      </c>
      <c r="H531" s="7">
        <v>1</v>
      </c>
      <c r="I531" s="7"/>
      <c r="J531" s="7"/>
      <c r="K531" s="7">
        <v>1</v>
      </c>
      <c r="L531" s="7">
        <v>1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>
        <f t="shared" si="76"/>
        <v>0</v>
      </c>
      <c r="BD531" s="7"/>
      <c r="BE531" s="7"/>
      <c r="BF531" s="7"/>
      <c r="BG531" s="7"/>
      <c r="BH531" s="7"/>
      <c r="BI531" s="7"/>
      <c r="BJ531" s="7"/>
      <c r="BK531" s="7">
        <f t="shared" si="74"/>
        <v>0</v>
      </c>
      <c r="BL531" s="7">
        <f t="shared" si="77"/>
        <v>1</v>
      </c>
      <c r="BM531" s="7">
        <f t="shared" si="82"/>
        <v>1</v>
      </c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>
        <f t="shared" si="78"/>
        <v>0</v>
      </c>
      <c r="CW531" s="7">
        <f t="shared" si="80"/>
        <v>0</v>
      </c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>
        <f t="shared" si="79"/>
        <v>0</v>
      </c>
      <c r="DQ531" s="7">
        <f t="shared" si="81"/>
        <v>0</v>
      </c>
    </row>
    <row r="532" spans="1:121">
      <c r="A532" s="7" t="s">
        <v>2058</v>
      </c>
      <c r="B532" s="7">
        <v>2017</v>
      </c>
      <c r="C532" s="7" t="s">
        <v>137</v>
      </c>
      <c r="D532" s="7" t="s">
        <v>137</v>
      </c>
      <c r="E532" s="7" t="s">
        <v>137</v>
      </c>
      <c r="F532" s="7"/>
      <c r="G532" s="7">
        <f t="shared" si="75"/>
        <v>2</v>
      </c>
      <c r="H532" s="9">
        <v>1</v>
      </c>
      <c r="I532" s="7"/>
      <c r="J532" s="7">
        <v>1</v>
      </c>
      <c r="K532" s="7"/>
      <c r="L532" s="9">
        <v>1</v>
      </c>
      <c r="M532" s="7">
        <v>1</v>
      </c>
      <c r="N532" s="7">
        <v>0</v>
      </c>
      <c r="O532" s="7">
        <v>0</v>
      </c>
      <c r="P532" s="7">
        <v>0</v>
      </c>
      <c r="Q532" s="7">
        <v>1</v>
      </c>
      <c r="R532" s="9">
        <v>1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>
        <f t="shared" si="76"/>
        <v>0</v>
      </c>
      <c r="BD532" s="7"/>
      <c r="BE532" s="9"/>
      <c r="BF532" s="7"/>
      <c r="BG532" s="7"/>
      <c r="BH532" s="7"/>
      <c r="BI532" s="7"/>
      <c r="BJ532" s="9"/>
      <c r="BK532" s="9">
        <f t="shared" si="74"/>
        <v>0</v>
      </c>
      <c r="BL532" s="7">
        <f t="shared" si="77"/>
        <v>2</v>
      </c>
      <c r="BM532" s="7">
        <f t="shared" si="82"/>
        <v>1</v>
      </c>
      <c r="BN532" s="7"/>
      <c r="BO532" s="7"/>
      <c r="BP532" s="7"/>
      <c r="BQ532" s="7"/>
      <c r="BR532" s="9"/>
      <c r="BS532" s="9"/>
      <c r="BT532" s="9"/>
      <c r="BU532" s="9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>
        <f t="shared" si="78"/>
        <v>0</v>
      </c>
      <c r="CW532" s="7">
        <f t="shared" si="80"/>
        <v>0</v>
      </c>
      <c r="CX532" s="7"/>
      <c r="CY532" s="7"/>
      <c r="CZ532" s="7"/>
      <c r="DA532" s="7"/>
      <c r="DB532" s="7"/>
      <c r="DC532" s="7"/>
      <c r="DD532" s="7"/>
      <c r="DE532" s="7"/>
      <c r="DF532" s="7">
        <v>1</v>
      </c>
      <c r="DG532" s="7"/>
      <c r="DH532" s="7"/>
      <c r="DI532" s="7"/>
      <c r="DJ532" s="7"/>
      <c r="DK532" s="7"/>
      <c r="DL532" s="7"/>
      <c r="DM532" s="7"/>
      <c r="DN532" s="7"/>
      <c r="DO532" s="7"/>
      <c r="DP532" s="7">
        <f t="shared" si="79"/>
        <v>1</v>
      </c>
      <c r="DQ532" s="7">
        <f t="shared" si="81"/>
        <v>1</v>
      </c>
    </row>
    <row r="533" spans="1:121">
      <c r="A533" s="7" t="s">
        <v>2059</v>
      </c>
      <c r="B533" s="7">
        <v>1989</v>
      </c>
      <c r="C533" s="7" t="s">
        <v>232</v>
      </c>
      <c r="D533" s="7" t="s">
        <v>233</v>
      </c>
      <c r="E533" s="7" t="s">
        <v>424</v>
      </c>
      <c r="F533" s="7" t="s">
        <v>501</v>
      </c>
      <c r="G533" s="7">
        <f t="shared" si="75"/>
        <v>1</v>
      </c>
      <c r="H533" s="9"/>
      <c r="I533" s="7"/>
      <c r="J533" s="7"/>
      <c r="K533" s="7"/>
      <c r="L533" s="9"/>
      <c r="M533" s="7"/>
      <c r="N533" s="7"/>
      <c r="O533" s="7"/>
      <c r="P533" s="7"/>
      <c r="Q533" s="7">
        <v>0</v>
      </c>
      <c r="R533" s="9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>
        <v>3</v>
      </c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>
        <f t="shared" si="76"/>
        <v>0</v>
      </c>
      <c r="BD533" s="7"/>
      <c r="BE533" s="9"/>
      <c r="BF533" s="7"/>
      <c r="BG533" s="7"/>
      <c r="BH533" s="7">
        <v>3</v>
      </c>
      <c r="BI533" s="7">
        <f>BH533</f>
        <v>3</v>
      </c>
      <c r="BJ533" s="10">
        <v>1</v>
      </c>
      <c r="BK533" s="9">
        <f t="shared" si="74"/>
        <v>1</v>
      </c>
      <c r="BL533" s="7">
        <f t="shared" si="77"/>
        <v>1</v>
      </c>
      <c r="BM533" s="7">
        <f t="shared" si="82"/>
        <v>1</v>
      </c>
      <c r="BN533" s="7"/>
      <c r="BO533" s="7"/>
      <c r="BP533" s="7"/>
      <c r="BQ533" s="7"/>
      <c r="BR533" s="9"/>
      <c r="BS533" s="9"/>
      <c r="BT533" s="9"/>
      <c r="BU533" s="9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>
        <f t="shared" si="78"/>
        <v>0</v>
      </c>
      <c r="CW533" s="7">
        <f t="shared" si="80"/>
        <v>0</v>
      </c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>
        <v>1</v>
      </c>
      <c r="DJ533" s="7"/>
      <c r="DK533" s="7"/>
      <c r="DL533" s="7"/>
      <c r="DM533" s="7"/>
      <c r="DN533" s="7"/>
      <c r="DO533" s="7"/>
      <c r="DP533" s="7">
        <f t="shared" si="79"/>
        <v>1</v>
      </c>
      <c r="DQ533" s="7">
        <f t="shared" si="81"/>
        <v>1</v>
      </c>
    </row>
    <row r="534" spans="1:121">
      <c r="A534" s="7" t="s">
        <v>723</v>
      </c>
      <c r="B534" s="7">
        <v>2016</v>
      </c>
      <c r="C534" s="7" t="s">
        <v>60</v>
      </c>
      <c r="D534" s="7" t="s">
        <v>87</v>
      </c>
      <c r="E534" s="7" t="s">
        <v>110</v>
      </c>
      <c r="F534" s="7" t="s">
        <v>722</v>
      </c>
      <c r="G534" s="7">
        <f t="shared" si="75"/>
        <v>1</v>
      </c>
      <c r="H534" s="9"/>
      <c r="I534" s="7"/>
      <c r="J534" s="7"/>
      <c r="K534" s="7"/>
      <c r="L534" s="9"/>
      <c r="M534" s="7"/>
      <c r="N534" s="7"/>
      <c r="O534" s="7"/>
      <c r="P534" s="7"/>
      <c r="Q534" s="7">
        <v>0</v>
      </c>
      <c r="R534" s="9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>
        <f t="shared" si="76"/>
        <v>0</v>
      </c>
      <c r="BD534" s="7"/>
      <c r="BE534" s="9"/>
      <c r="BF534" s="7"/>
      <c r="BG534" s="7"/>
      <c r="BH534" s="7"/>
      <c r="BI534" s="7"/>
      <c r="BJ534" s="9"/>
      <c r="BK534" s="9">
        <f t="shared" si="74"/>
        <v>0</v>
      </c>
      <c r="BL534" s="7">
        <f t="shared" si="77"/>
        <v>0</v>
      </c>
      <c r="BM534" s="7">
        <f t="shared" si="82"/>
        <v>0</v>
      </c>
      <c r="BN534" s="7"/>
      <c r="BO534" s="7"/>
      <c r="BP534" s="7"/>
      <c r="BQ534" s="7"/>
      <c r="BR534" s="9"/>
      <c r="BS534" s="9"/>
      <c r="BT534" s="9"/>
      <c r="BU534" s="9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>
        <f t="shared" si="78"/>
        <v>0</v>
      </c>
      <c r="CW534" s="7">
        <f t="shared" si="80"/>
        <v>0</v>
      </c>
      <c r="CX534" s="7">
        <v>1</v>
      </c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>
        <f t="shared" si="79"/>
        <v>1</v>
      </c>
      <c r="DQ534" s="7">
        <f t="shared" si="81"/>
        <v>1</v>
      </c>
    </row>
    <row r="535" spans="1:121">
      <c r="A535" s="7" t="s">
        <v>170</v>
      </c>
      <c r="B535" s="7">
        <v>2016</v>
      </c>
      <c r="C535" s="7" t="s">
        <v>155</v>
      </c>
      <c r="D535" s="7" t="s">
        <v>158</v>
      </c>
      <c r="E535" s="7" t="s">
        <v>169</v>
      </c>
      <c r="F535" s="7"/>
      <c r="G535" s="7">
        <f t="shared" si="75"/>
        <v>2</v>
      </c>
      <c r="H535" s="9"/>
      <c r="I535" s="7"/>
      <c r="J535" s="7"/>
      <c r="K535" s="7"/>
      <c r="L535" s="9"/>
      <c r="M535" s="7">
        <v>1</v>
      </c>
      <c r="N535" s="7">
        <v>0</v>
      </c>
      <c r="O535" s="7">
        <v>0</v>
      </c>
      <c r="P535" s="7">
        <v>0</v>
      </c>
      <c r="Q535" s="7">
        <v>1</v>
      </c>
      <c r="R535" s="9">
        <v>1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>
        <v>1</v>
      </c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>
        <f t="shared" si="76"/>
        <v>0</v>
      </c>
      <c r="BD535" s="7"/>
      <c r="BE535" s="9"/>
      <c r="BF535" s="7"/>
      <c r="BG535" s="7"/>
      <c r="BH535" s="7"/>
      <c r="BI535" s="7"/>
      <c r="BJ535" s="9"/>
      <c r="BK535" s="9">
        <f t="shared" si="74"/>
        <v>0</v>
      </c>
      <c r="BL535" s="7">
        <f t="shared" si="77"/>
        <v>1</v>
      </c>
      <c r="BM535" s="7">
        <f t="shared" si="82"/>
        <v>1</v>
      </c>
      <c r="BN535" s="7"/>
      <c r="BO535" s="7"/>
      <c r="BP535" s="7"/>
      <c r="BQ535" s="7"/>
      <c r="BR535" s="9"/>
      <c r="BS535" s="9"/>
      <c r="BT535" s="9"/>
      <c r="BU535" s="9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>
        <v>1</v>
      </c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>
        <v>1</v>
      </c>
      <c r="CS535" s="7"/>
      <c r="CT535" s="7"/>
      <c r="CU535" s="7"/>
      <c r="CV535" s="7">
        <f t="shared" si="78"/>
        <v>2</v>
      </c>
      <c r="CW535" s="7">
        <f t="shared" si="80"/>
        <v>1</v>
      </c>
      <c r="CX535" s="7"/>
      <c r="CY535" s="7">
        <v>1</v>
      </c>
      <c r="CZ535" s="7"/>
      <c r="DA535" s="7"/>
      <c r="DB535" s="7"/>
      <c r="DC535" s="7"/>
      <c r="DD535" s="7"/>
      <c r="DE535" s="7"/>
      <c r="DF535" s="7"/>
      <c r="DG535" s="7"/>
      <c r="DH535" s="7"/>
      <c r="DI535" s="7">
        <v>1</v>
      </c>
      <c r="DJ535" s="7"/>
      <c r="DK535" s="7"/>
      <c r="DL535" s="7"/>
      <c r="DM535" s="7"/>
      <c r="DN535" s="7"/>
      <c r="DO535" s="7"/>
      <c r="DP535" s="7">
        <f t="shared" si="79"/>
        <v>2</v>
      </c>
      <c r="DQ535" s="7">
        <f t="shared" si="81"/>
        <v>1</v>
      </c>
    </row>
    <row r="536" spans="1:121">
      <c r="A536" s="7" t="s">
        <v>1278</v>
      </c>
      <c r="B536" s="7">
        <v>2016</v>
      </c>
      <c r="C536" s="7" t="s">
        <v>18</v>
      </c>
      <c r="D536" s="7" t="s">
        <v>18</v>
      </c>
      <c r="E536" s="7" t="s">
        <v>52</v>
      </c>
      <c r="F536" s="7" t="s">
        <v>1277</v>
      </c>
      <c r="G536" s="7">
        <f t="shared" si="75"/>
        <v>2</v>
      </c>
      <c r="H536" s="9"/>
      <c r="I536" s="7"/>
      <c r="J536" s="7"/>
      <c r="K536" s="7"/>
      <c r="L536" s="9"/>
      <c r="M536" s="7">
        <v>1</v>
      </c>
      <c r="N536" s="7">
        <v>0</v>
      </c>
      <c r="O536" s="7">
        <v>0</v>
      </c>
      <c r="P536" s="7">
        <v>0</v>
      </c>
      <c r="Q536" s="7">
        <v>1</v>
      </c>
      <c r="R536" s="9">
        <v>1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>
        <f t="shared" si="76"/>
        <v>0</v>
      </c>
      <c r="BD536" s="7"/>
      <c r="BE536" s="9"/>
      <c r="BF536" s="7"/>
      <c r="BG536" s="7"/>
      <c r="BH536" s="7"/>
      <c r="BI536" s="7"/>
      <c r="BJ536" s="9"/>
      <c r="BK536" s="9">
        <f t="shared" si="74"/>
        <v>0</v>
      </c>
      <c r="BL536" s="7">
        <f t="shared" si="77"/>
        <v>1</v>
      </c>
      <c r="BM536" s="7">
        <f t="shared" si="82"/>
        <v>1</v>
      </c>
      <c r="BN536" s="7"/>
      <c r="BO536" s="7"/>
      <c r="BP536" s="7"/>
      <c r="BQ536" s="7"/>
      <c r="BR536" s="9"/>
      <c r="BS536" s="9"/>
      <c r="BT536" s="9"/>
      <c r="BU536" s="9"/>
      <c r="BV536" s="7"/>
      <c r="BW536" s="7"/>
      <c r="BX536" s="7"/>
      <c r="BY536" s="7">
        <v>1</v>
      </c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>
        <f t="shared" si="78"/>
        <v>1</v>
      </c>
      <c r="CW536" s="7">
        <f t="shared" si="80"/>
        <v>1</v>
      </c>
      <c r="CX536" s="7"/>
      <c r="CY536" s="7"/>
      <c r="CZ536" s="7"/>
      <c r="DA536" s="7"/>
      <c r="DB536" s="7"/>
      <c r="DC536" s="7"/>
      <c r="DD536" s="7"/>
      <c r="DE536" s="7"/>
      <c r="DF536" s="7"/>
      <c r="DG536" s="7">
        <v>1</v>
      </c>
      <c r="DH536" s="7"/>
      <c r="DI536" s="7">
        <v>1</v>
      </c>
      <c r="DJ536" s="7"/>
      <c r="DK536" s="7"/>
      <c r="DL536" s="7"/>
      <c r="DM536" s="7"/>
      <c r="DN536" s="7"/>
      <c r="DO536" s="7"/>
      <c r="DP536" s="7">
        <f t="shared" si="79"/>
        <v>2</v>
      </c>
      <c r="DQ536" s="7">
        <f t="shared" si="81"/>
        <v>1</v>
      </c>
    </row>
    <row r="537" spans="1:121">
      <c r="A537" s="7" t="s">
        <v>2060</v>
      </c>
      <c r="B537" s="7">
        <v>2009</v>
      </c>
      <c r="C537" s="7" t="s">
        <v>232</v>
      </c>
      <c r="D537" s="7" t="s">
        <v>235</v>
      </c>
      <c r="E537" s="7" t="s">
        <v>236</v>
      </c>
      <c r="F537" s="7"/>
      <c r="G537" s="7">
        <f t="shared" si="75"/>
        <v>2</v>
      </c>
      <c r="H537" s="9">
        <v>1</v>
      </c>
      <c r="I537" s="7">
        <v>1</v>
      </c>
      <c r="J537" s="7">
        <v>1</v>
      </c>
      <c r="K537" s="7"/>
      <c r="L537" s="9">
        <v>1</v>
      </c>
      <c r="M537" s="7">
        <v>1</v>
      </c>
      <c r="N537" s="7">
        <v>0</v>
      </c>
      <c r="O537" s="7">
        <v>0</v>
      </c>
      <c r="P537" s="7">
        <v>0</v>
      </c>
      <c r="Q537" s="7">
        <v>2</v>
      </c>
      <c r="R537" s="9">
        <v>1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>
        <f t="shared" si="76"/>
        <v>0</v>
      </c>
      <c r="BD537" s="7"/>
      <c r="BE537" s="9"/>
      <c r="BF537" s="7"/>
      <c r="BG537" s="7"/>
      <c r="BH537" s="7"/>
      <c r="BI537" s="7"/>
      <c r="BJ537" s="9"/>
      <c r="BK537" s="9">
        <f t="shared" si="74"/>
        <v>0</v>
      </c>
      <c r="BL537" s="7">
        <f t="shared" si="77"/>
        <v>2</v>
      </c>
      <c r="BM537" s="7">
        <f t="shared" si="82"/>
        <v>1</v>
      </c>
      <c r="BN537" s="7"/>
      <c r="BO537" s="7"/>
      <c r="BP537" s="7"/>
      <c r="BQ537" s="7"/>
      <c r="BR537" s="9"/>
      <c r="BS537" s="9"/>
      <c r="BT537" s="9"/>
      <c r="BU537" s="9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>
        <f t="shared" si="78"/>
        <v>0</v>
      </c>
      <c r="CW537" s="7">
        <f t="shared" si="80"/>
        <v>0</v>
      </c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>
        <v>1</v>
      </c>
      <c r="DJ537" s="7"/>
      <c r="DK537" s="7"/>
      <c r="DL537" s="7"/>
      <c r="DM537" s="7"/>
      <c r="DN537" s="7"/>
      <c r="DO537" s="7"/>
      <c r="DP537" s="7">
        <f t="shared" si="79"/>
        <v>1</v>
      </c>
      <c r="DQ537" s="7">
        <f t="shared" si="81"/>
        <v>1</v>
      </c>
    </row>
    <row r="538" spans="1:121">
      <c r="A538" s="7" t="s">
        <v>2061</v>
      </c>
      <c r="B538" s="7">
        <v>1986</v>
      </c>
      <c r="C538" s="7" t="s">
        <v>18</v>
      </c>
      <c r="D538" s="7" t="s">
        <v>18</v>
      </c>
      <c r="E538" s="7" t="s">
        <v>623</v>
      </c>
      <c r="F538" s="7" t="s">
        <v>624</v>
      </c>
      <c r="G538" s="7">
        <f t="shared" si="75"/>
        <v>0</v>
      </c>
      <c r="H538" s="9"/>
      <c r="I538" s="7"/>
      <c r="J538" s="7"/>
      <c r="K538" s="7"/>
      <c r="L538" s="9"/>
      <c r="M538" s="7">
        <v>0</v>
      </c>
      <c r="N538" s="7">
        <v>0</v>
      </c>
      <c r="O538" s="7">
        <v>0</v>
      </c>
      <c r="P538" s="7">
        <v>0</v>
      </c>
      <c r="Q538" s="7">
        <v>1</v>
      </c>
      <c r="R538" s="9">
        <v>1</v>
      </c>
      <c r="S538" s="7"/>
      <c r="T538" s="7"/>
      <c r="U538" s="7"/>
      <c r="V538" s="7"/>
      <c r="W538" s="7"/>
      <c r="X538" s="7"/>
      <c r="Y538" s="7"/>
      <c r="Z538" s="7">
        <v>1</v>
      </c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>
        <v>1</v>
      </c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>
        <f t="shared" si="76"/>
        <v>0</v>
      </c>
      <c r="BD538" s="7"/>
      <c r="BE538" s="9"/>
      <c r="BF538" s="7"/>
      <c r="BG538" s="7"/>
      <c r="BH538" s="7">
        <v>2</v>
      </c>
      <c r="BI538" s="7">
        <f>BH538</f>
        <v>2</v>
      </c>
      <c r="BJ538" s="10">
        <v>1</v>
      </c>
      <c r="BK538" s="9">
        <f t="shared" si="74"/>
        <v>1</v>
      </c>
      <c r="BL538" s="7">
        <f t="shared" si="77"/>
        <v>2</v>
      </c>
      <c r="BM538" s="7">
        <f t="shared" si="82"/>
        <v>1</v>
      </c>
      <c r="BN538" s="7"/>
      <c r="BO538" s="7"/>
      <c r="BP538" s="7"/>
      <c r="BQ538" s="7"/>
      <c r="BR538" s="9"/>
      <c r="BS538" s="9"/>
      <c r="BT538" s="9"/>
      <c r="BU538" s="9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>
        <f t="shared" si="78"/>
        <v>0</v>
      </c>
      <c r="CW538" s="7">
        <f t="shared" si="80"/>
        <v>0</v>
      </c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>
        <f t="shared" si="79"/>
        <v>0</v>
      </c>
      <c r="DQ538" s="7">
        <f t="shared" si="81"/>
        <v>0</v>
      </c>
    </row>
    <row r="539" spans="1:121">
      <c r="A539" s="7" t="s">
        <v>2062</v>
      </c>
      <c r="B539" s="7"/>
      <c r="C539" s="7"/>
      <c r="D539" s="7"/>
      <c r="E539" s="7"/>
      <c r="F539" s="7"/>
      <c r="G539" s="7">
        <f t="shared" si="75"/>
        <v>2</v>
      </c>
      <c r="H539" s="7">
        <v>1</v>
      </c>
      <c r="I539" s="7">
        <v>1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>
        <f t="shared" si="76"/>
        <v>0</v>
      </c>
      <c r="BD539" s="7"/>
      <c r="BE539" s="7"/>
      <c r="BF539" s="7"/>
      <c r="BG539" s="7"/>
      <c r="BH539" s="7"/>
      <c r="BI539" s="7"/>
      <c r="BJ539" s="7"/>
      <c r="BK539" s="7">
        <f t="shared" si="74"/>
        <v>0</v>
      </c>
      <c r="BL539" s="7">
        <f t="shared" si="77"/>
        <v>1</v>
      </c>
      <c r="BM539" s="7">
        <f t="shared" si="82"/>
        <v>1</v>
      </c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>
        <f t="shared" si="78"/>
        <v>0</v>
      </c>
      <c r="CW539" s="7">
        <f t="shared" si="80"/>
        <v>0</v>
      </c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>
        <v>1</v>
      </c>
      <c r="DI539" s="7"/>
      <c r="DJ539" s="7"/>
      <c r="DK539" s="7"/>
      <c r="DL539" s="7"/>
      <c r="DM539" s="7"/>
      <c r="DN539" s="7"/>
      <c r="DO539" s="7"/>
      <c r="DP539" s="7">
        <f t="shared" si="79"/>
        <v>1</v>
      </c>
      <c r="DQ539" s="7">
        <f t="shared" si="81"/>
        <v>1</v>
      </c>
    </row>
    <row r="540" spans="1:121">
      <c r="A540" s="7" t="s">
        <v>676</v>
      </c>
      <c r="B540" s="7">
        <v>2017</v>
      </c>
      <c r="C540" s="7" t="s">
        <v>60</v>
      </c>
      <c r="D540" s="7" t="s">
        <v>71</v>
      </c>
      <c r="E540" s="7" t="s">
        <v>114</v>
      </c>
      <c r="F540" s="7"/>
      <c r="G540" s="7">
        <f t="shared" si="75"/>
        <v>2</v>
      </c>
      <c r="H540" s="9">
        <v>1</v>
      </c>
      <c r="I540" s="7">
        <v>1</v>
      </c>
      <c r="J540" s="7"/>
      <c r="K540" s="7"/>
      <c r="L540" s="9"/>
      <c r="M540" s="7">
        <v>1</v>
      </c>
      <c r="N540" s="7">
        <v>0</v>
      </c>
      <c r="O540" s="7">
        <v>0</v>
      </c>
      <c r="P540" s="7">
        <v>0</v>
      </c>
      <c r="Q540" s="7">
        <v>1</v>
      </c>
      <c r="R540" s="9">
        <v>1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>
        <f t="shared" si="76"/>
        <v>0</v>
      </c>
      <c r="BD540" s="7"/>
      <c r="BE540" s="9"/>
      <c r="BF540" s="7"/>
      <c r="BG540" s="7"/>
      <c r="BH540" s="7"/>
      <c r="BI540" s="7"/>
      <c r="BJ540" s="9"/>
      <c r="BK540" s="9">
        <f t="shared" si="74"/>
        <v>0</v>
      </c>
      <c r="BL540" s="7">
        <f t="shared" si="77"/>
        <v>2</v>
      </c>
      <c r="BM540" s="7">
        <f t="shared" si="82"/>
        <v>1</v>
      </c>
      <c r="BN540" s="7"/>
      <c r="BO540" s="7"/>
      <c r="BP540" s="7"/>
      <c r="BQ540" s="7"/>
      <c r="BR540" s="9"/>
      <c r="BS540" s="9"/>
      <c r="BT540" s="9"/>
      <c r="BU540" s="9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>
        <f t="shared" si="78"/>
        <v>0</v>
      </c>
      <c r="CW540" s="7">
        <f t="shared" si="80"/>
        <v>0</v>
      </c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>
        <v>1</v>
      </c>
      <c r="DI540" s="7"/>
      <c r="DJ540" s="7"/>
      <c r="DK540" s="7"/>
      <c r="DL540" s="7"/>
      <c r="DM540" s="7"/>
      <c r="DN540" s="7"/>
      <c r="DO540" s="7"/>
      <c r="DP540" s="7">
        <f t="shared" si="79"/>
        <v>1</v>
      </c>
      <c r="DQ540" s="7">
        <f t="shared" si="81"/>
        <v>1</v>
      </c>
    </row>
    <row r="541" spans="1:121">
      <c r="A541" s="7" t="s">
        <v>2063</v>
      </c>
      <c r="B541" s="7">
        <v>2009</v>
      </c>
      <c r="C541" s="7" t="s">
        <v>232</v>
      </c>
      <c r="D541" s="7" t="s">
        <v>233</v>
      </c>
      <c r="E541" s="7" t="s">
        <v>239</v>
      </c>
      <c r="F541" s="7"/>
      <c r="G541" s="7">
        <f t="shared" si="75"/>
        <v>1</v>
      </c>
      <c r="H541" s="9"/>
      <c r="I541" s="7"/>
      <c r="J541" s="7"/>
      <c r="K541" s="7"/>
      <c r="L541" s="9"/>
      <c r="M541" s="7">
        <v>3</v>
      </c>
      <c r="N541" s="7"/>
      <c r="O541" s="7">
        <v>1</v>
      </c>
      <c r="P541" s="7">
        <v>0</v>
      </c>
      <c r="Q541" s="7">
        <v>5</v>
      </c>
      <c r="R541" s="9">
        <v>1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>
        <f t="shared" si="76"/>
        <v>0</v>
      </c>
      <c r="BD541" s="7"/>
      <c r="BE541" s="9"/>
      <c r="BF541" s="7"/>
      <c r="BG541" s="7"/>
      <c r="BH541" s="7"/>
      <c r="BI541" s="7"/>
      <c r="BJ541" s="9"/>
      <c r="BK541" s="9">
        <f t="shared" si="74"/>
        <v>0</v>
      </c>
      <c r="BL541" s="7">
        <f t="shared" si="77"/>
        <v>1</v>
      </c>
      <c r="BM541" s="7">
        <f t="shared" si="82"/>
        <v>1</v>
      </c>
      <c r="BN541" s="7"/>
      <c r="BO541" s="7"/>
      <c r="BP541" s="7"/>
      <c r="BQ541" s="7"/>
      <c r="BR541" s="9"/>
      <c r="BS541" s="9"/>
      <c r="BT541" s="9"/>
      <c r="BU541" s="9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>
        <f t="shared" si="78"/>
        <v>0</v>
      </c>
      <c r="CW541" s="7">
        <f t="shared" si="80"/>
        <v>0</v>
      </c>
      <c r="CX541" s="7"/>
      <c r="CY541" s="7"/>
      <c r="CZ541" s="7"/>
      <c r="DA541" s="7"/>
      <c r="DB541" s="7">
        <v>1</v>
      </c>
      <c r="DC541" s="7"/>
      <c r="DD541" s="7"/>
      <c r="DE541" s="7"/>
      <c r="DF541" s="7"/>
      <c r="DG541" s="7"/>
      <c r="DH541" s="7"/>
      <c r="DI541" s="7">
        <v>1</v>
      </c>
      <c r="DJ541" s="7"/>
      <c r="DK541" s="7"/>
      <c r="DL541" s="7"/>
      <c r="DM541" s="7"/>
      <c r="DN541" s="7"/>
      <c r="DO541" s="7"/>
      <c r="DP541" s="7">
        <f t="shared" si="79"/>
        <v>2</v>
      </c>
      <c r="DQ541" s="7">
        <f t="shared" si="81"/>
        <v>1</v>
      </c>
    </row>
    <row r="542" spans="1:121">
      <c r="A542" s="7" t="s">
        <v>2064</v>
      </c>
      <c r="B542" s="7">
        <v>2017</v>
      </c>
      <c r="C542" s="7" t="s">
        <v>307</v>
      </c>
      <c r="D542" s="7" t="s">
        <v>308</v>
      </c>
      <c r="E542" s="7" t="s">
        <v>311</v>
      </c>
      <c r="F542" s="7"/>
      <c r="G542" s="7">
        <f t="shared" si="75"/>
        <v>2</v>
      </c>
      <c r="H542" s="9"/>
      <c r="I542" s="7"/>
      <c r="J542" s="7"/>
      <c r="K542" s="7"/>
      <c r="L542" s="9"/>
      <c r="M542" s="7">
        <v>1</v>
      </c>
      <c r="N542" s="7"/>
      <c r="O542" s="7"/>
      <c r="P542" s="7"/>
      <c r="Q542" s="7">
        <v>1</v>
      </c>
      <c r="R542" s="9">
        <v>1</v>
      </c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>
        <f t="shared" si="76"/>
        <v>0</v>
      </c>
      <c r="BD542" s="7"/>
      <c r="BE542" s="9"/>
      <c r="BF542" s="7"/>
      <c r="BG542" s="7"/>
      <c r="BH542" s="7"/>
      <c r="BI542" s="7"/>
      <c r="BJ542" s="9"/>
      <c r="BK542" s="9">
        <f t="shared" si="74"/>
        <v>0</v>
      </c>
      <c r="BL542" s="7">
        <f t="shared" si="77"/>
        <v>1</v>
      </c>
      <c r="BM542" s="7">
        <f t="shared" si="82"/>
        <v>1</v>
      </c>
      <c r="BN542" s="7">
        <v>1</v>
      </c>
      <c r="BO542" s="7"/>
      <c r="BP542" s="7"/>
      <c r="BQ542" s="7"/>
      <c r="BR542" s="9"/>
      <c r="BS542" s="9"/>
      <c r="BT542" s="9"/>
      <c r="BU542" s="9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>
        <f t="shared" si="78"/>
        <v>1</v>
      </c>
      <c r="CW542" s="7">
        <f t="shared" si="80"/>
        <v>1</v>
      </c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>
        <v>1</v>
      </c>
      <c r="DJ542" s="7"/>
      <c r="DK542" s="7"/>
      <c r="DL542" s="7"/>
      <c r="DM542" s="7"/>
      <c r="DN542" s="7"/>
      <c r="DO542" s="7"/>
      <c r="DP542" s="7">
        <f t="shared" si="79"/>
        <v>1</v>
      </c>
      <c r="DQ542" s="7">
        <f t="shared" si="81"/>
        <v>1</v>
      </c>
    </row>
    <row r="543" spans="1:121">
      <c r="A543" s="7" t="s">
        <v>2065</v>
      </c>
      <c r="B543" s="7">
        <v>2017</v>
      </c>
      <c r="C543" s="7" t="s">
        <v>307</v>
      </c>
      <c r="D543" s="7" t="s">
        <v>312</v>
      </c>
      <c r="E543" s="7" t="s">
        <v>318</v>
      </c>
      <c r="F543" s="7"/>
      <c r="G543" s="7">
        <f t="shared" si="75"/>
        <v>2</v>
      </c>
      <c r="H543" s="9"/>
      <c r="I543" s="7"/>
      <c r="J543" s="7"/>
      <c r="K543" s="7"/>
      <c r="L543" s="9"/>
      <c r="M543" s="7">
        <v>1</v>
      </c>
      <c r="N543" s="7"/>
      <c r="O543" s="7"/>
      <c r="P543" s="7"/>
      <c r="Q543" s="7">
        <v>1</v>
      </c>
      <c r="R543" s="9">
        <v>1</v>
      </c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>
        <f t="shared" si="76"/>
        <v>0</v>
      </c>
      <c r="BD543" s="7"/>
      <c r="BE543" s="9"/>
      <c r="BF543" s="7"/>
      <c r="BG543" s="7"/>
      <c r="BH543" s="7"/>
      <c r="BI543" s="7"/>
      <c r="BJ543" s="9"/>
      <c r="BK543" s="9">
        <f t="shared" si="74"/>
        <v>0</v>
      </c>
      <c r="BL543" s="7">
        <f t="shared" si="77"/>
        <v>1</v>
      </c>
      <c r="BM543" s="7">
        <f t="shared" si="82"/>
        <v>1</v>
      </c>
      <c r="BN543" s="7">
        <v>1</v>
      </c>
      <c r="BO543" s="7"/>
      <c r="BP543" s="7"/>
      <c r="BQ543" s="7"/>
      <c r="BR543" s="9"/>
      <c r="BS543" s="9"/>
      <c r="BT543" s="9"/>
      <c r="BU543" s="9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>
        <f t="shared" si="78"/>
        <v>1</v>
      </c>
      <c r="CW543" s="7">
        <f t="shared" si="80"/>
        <v>1</v>
      </c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>
        <v>1</v>
      </c>
      <c r="DJ543" s="7"/>
      <c r="DK543" s="7"/>
      <c r="DL543" s="7"/>
      <c r="DM543" s="7"/>
      <c r="DN543" s="7"/>
      <c r="DO543" s="7"/>
      <c r="DP543" s="7">
        <f t="shared" si="79"/>
        <v>1</v>
      </c>
      <c r="DQ543" s="7">
        <f t="shared" si="81"/>
        <v>1</v>
      </c>
    </row>
    <row r="544" spans="1:121">
      <c r="A544" s="7" t="s">
        <v>946</v>
      </c>
      <c r="B544" s="7">
        <v>2013</v>
      </c>
      <c r="C544" s="7" t="s">
        <v>178</v>
      </c>
      <c r="D544" s="7" t="s">
        <v>179</v>
      </c>
      <c r="E544" s="7" t="s">
        <v>221</v>
      </c>
      <c r="F544" s="7"/>
      <c r="G544" s="7">
        <f t="shared" si="75"/>
        <v>0</v>
      </c>
      <c r="H544" s="9"/>
      <c r="I544" s="7"/>
      <c r="J544" s="7"/>
      <c r="K544" s="7"/>
      <c r="L544" s="9"/>
      <c r="M544" s="7">
        <v>0</v>
      </c>
      <c r="N544" s="7">
        <v>0</v>
      </c>
      <c r="O544" s="7">
        <v>2</v>
      </c>
      <c r="P544" s="7">
        <v>0</v>
      </c>
      <c r="Q544" s="7">
        <v>2</v>
      </c>
      <c r="R544" s="9">
        <v>1</v>
      </c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>
        <f t="shared" si="76"/>
        <v>0</v>
      </c>
      <c r="BD544" s="7"/>
      <c r="BE544" s="9"/>
      <c r="BF544" s="7"/>
      <c r="BG544" s="7"/>
      <c r="BH544" s="7"/>
      <c r="BI544" s="7"/>
      <c r="BJ544" s="9"/>
      <c r="BK544" s="9">
        <f t="shared" si="74"/>
        <v>0</v>
      </c>
      <c r="BL544" s="7">
        <f t="shared" si="77"/>
        <v>1</v>
      </c>
      <c r="BM544" s="7">
        <f t="shared" si="82"/>
        <v>1</v>
      </c>
      <c r="BN544" s="7"/>
      <c r="BO544" s="7"/>
      <c r="BP544" s="7"/>
      <c r="BQ544" s="7"/>
      <c r="BR544" s="9"/>
      <c r="BS544" s="9"/>
      <c r="BT544" s="9"/>
      <c r="BU544" s="9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>
        <f t="shared" si="78"/>
        <v>0</v>
      </c>
      <c r="CW544" s="7">
        <f t="shared" si="80"/>
        <v>0</v>
      </c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>
        <f t="shared" si="79"/>
        <v>0</v>
      </c>
      <c r="DQ544" s="7">
        <f t="shared" si="81"/>
        <v>0</v>
      </c>
    </row>
    <row r="545" spans="1:121">
      <c r="A545" s="7" t="s">
        <v>2066</v>
      </c>
      <c r="B545" s="7"/>
      <c r="C545" s="7"/>
      <c r="D545" s="7"/>
      <c r="E545" s="7"/>
      <c r="F545" s="7"/>
      <c r="G545" s="7">
        <f t="shared" si="75"/>
        <v>1</v>
      </c>
      <c r="H545" s="7">
        <v>1</v>
      </c>
      <c r="I545" s="7"/>
      <c r="J545" s="7">
        <v>1</v>
      </c>
      <c r="K545" s="7"/>
      <c r="L545" s="7">
        <v>1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>
        <f t="shared" si="76"/>
        <v>0</v>
      </c>
      <c r="BD545" s="7"/>
      <c r="BE545" s="7"/>
      <c r="BF545" s="7"/>
      <c r="BG545" s="7"/>
      <c r="BH545" s="7"/>
      <c r="BI545" s="7"/>
      <c r="BJ545" s="7"/>
      <c r="BK545" s="7">
        <f t="shared" si="74"/>
        <v>0</v>
      </c>
      <c r="BL545" s="7">
        <f t="shared" si="77"/>
        <v>1</v>
      </c>
      <c r="BM545" s="7">
        <f t="shared" si="82"/>
        <v>1</v>
      </c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>
        <f t="shared" si="78"/>
        <v>0</v>
      </c>
      <c r="CW545" s="7">
        <f t="shared" si="80"/>
        <v>0</v>
      </c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>
        <f t="shared" si="79"/>
        <v>0</v>
      </c>
      <c r="DQ545" s="7">
        <f t="shared" si="81"/>
        <v>0</v>
      </c>
    </row>
    <row r="546" spans="1:121">
      <c r="A546" s="7" t="s">
        <v>899</v>
      </c>
      <c r="B546" s="7">
        <v>2016</v>
      </c>
      <c r="C546" s="7" t="s">
        <v>178</v>
      </c>
      <c r="D546" s="7" t="s">
        <v>182</v>
      </c>
      <c r="E546" s="7" t="s">
        <v>898</v>
      </c>
      <c r="F546" s="7"/>
      <c r="G546" s="7">
        <f t="shared" si="75"/>
        <v>1</v>
      </c>
      <c r="H546" s="9"/>
      <c r="I546" s="7"/>
      <c r="J546" s="7"/>
      <c r="K546" s="7"/>
      <c r="L546" s="9"/>
      <c r="M546" s="7"/>
      <c r="N546" s="7"/>
      <c r="O546" s="7"/>
      <c r="P546" s="7"/>
      <c r="Q546" s="7">
        <v>0</v>
      </c>
      <c r="R546" s="9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>
        <f t="shared" si="76"/>
        <v>0</v>
      </c>
      <c r="BD546" s="7"/>
      <c r="BE546" s="9"/>
      <c r="BF546" s="7"/>
      <c r="BG546" s="7"/>
      <c r="BH546" s="7"/>
      <c r="BI546" s="7"/>
      <c r="BJ546" s="9"/>
      <c r="BK546" s="9">
        <f t="shared" si="74"/>
        <v>0</v>
      </c>
      <c r="BL546" s="7">
        <f t="shared" si="77"/>
        <v>0</v>
      </c>
      <c r="BM546" s="7">
        <f t="shared" si="82"/>
        <v>0</v>
      </c>
      <c r="BN546" s="7"/>
      <c r="BO546" s="7"/>
      <c r="BP546" s="7"/>
      <c r="BQ546" s="7"/>
      <c r="BR546" s="9"/>
      <c r="BS546" s="9"/>
      <c r="BT546" s="9"/>
      <c r="BU546" s="9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>
        <f t="shared" si="78"/>
        <v>0</v>
      </c>
      <c r="CW546" s="7">
        <f t="shared" si="80"/>
        <v>0</v>
      </c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>
        <v>1</v>
      </c>
      <c r="DJ546" s="7"/>
      <c r="DK546" s="7"/>
      <c r="DL546" s="7"/>
      <c r="DM546" s="7"/>
      <c r="DN546" s="7"/>
      <c r="DO546" s="7"/>
      <c r="DP546" s="7">
        <f t="shared" si="79"/>
        <v>1</v>
      </c>
      <c r="DQ546" s="7">
        <f t="shared" si="81"/>
        <v>1</v>
      </c>
    </row>
    <row r="547" spans="1:121">
      <c r="A547" s="7" t="s">
        <v>728</v>
      </c>
      <c r="B547" s="7">
        <v>2014</v>
      </c>
      <c r="C547" s="7" t="s">
        <v>60</v>
      </c>
      <c r="D547" s="7" t="s">
        <v>67</v>
      </c>
      <c r="E547" s="7" t="s">
        <v>92</v>
      </c>
      <c r="F547" s="7" t="s">
        <v>93</v>
      </c>
      <c r="G547" s="7">
        <f t="shared" si="75"/>
        <v>1</v>
      </c>
      <c r="H547" s="9"/>
      <c r="I547" s="7"/>
      <c r="J547" s="7"/>
      <c r="K547" s="7"/>
      <c r="L547" s="9"/>
      <c r="M547" s="7">
        <v>0</v>
      </c>
      <c r="N547" s="7">
        <v>0</v>
      </c>
      <c r="O547" s="7">
        <v>0</v>
      </c>
      <c r="P547" s="7">
        <v>0</v>
      </c>
      <c r="Q547" s="7">
        <v>2</v>
      </c>
      <c r="R547" s="9">
        <v>1</v>
      </c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>
        <f t="shared" si="76"/>
        <v>0</v>
      </c>
      <c r="BD547" s="7"/>
      <c r="BE547" s="9"/>
      <c r="BF547" s="7"/>
      <c r="BG547" s="7"/>
      <c r="BH547" s="7"/>
      <c r="BI547" s="7"/>
      <c r="BJ547" s="9"/>
      <c r="BK547" s="9">
        <f t="shared" si="74"/>
        <v>0</v>
      </c>
      <c r="BL547" s="7">
        <f t="shared" si="77"/>
        <v>1</v>
      </c>
      <c r="BM547" s="7">
        <f t="shared" si="82"/>
        <v>1</v>
      </c>
      <c r="BN547" s="7"/>
      <c r="BO547" s="7"/>
      <c r="BP547" s="7"/>
      <c r="BQ547" s="7"/>
      <c r="BR547" s="9"/>
      <c r="BS547" s="9"/>
      <c r="BT547" s="9"/>
      <c r="BU547" s="9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>
        <f t="shared" si="78"/>
        <v>0</v>
      </c>
      <c r="CW547" s="7">
        <f t="shared" si="80"/>
        <v>0</v>
      </c>
      <c r="CX547" s="7">
        <v>1</v>
      </c>
      <c r="CY547" s="7"/>
      <c r="CZ547" s="7"/>
      <c r="DA547" s="7"/>
      <c r="DB547" s="7"/>
      <c r="DC547" s="7"/>
      <c r="DD547" s="7"/>
      <c r="DE547" s="7"/>
      <c r="DF547" s="7"/>
      <c r="DG547" s="7"/>
      <c r="DH547" s="7">
        <v>1</v>
      </c>
      <c r="DI547" s="7"/>
      <c r="DJ547" s="7"/>
      <c r="DK547" s="7"/>
      <c r="DL547" s="7"/>
      <c r="DM547" s="7"/>
      <c r="DN547" s="7"/>
      <c r="DO547" s="7"/>
      <c r="DP547" s="7">
        <f t="shared" si="79"/>
        <v>2</v>
      </c>
      <c r="DQ547" s="7">
        <f t="shared" si="81"/>
        <v>1</v>
      </c>
    </row>
    <row r="548" spans="1:121">
      <c r="A548" s="7" t="s">
        <v>1109</v>
      </c>
      <c r="B548" s="7">
        <v>2017</v>
      </c>
      <c r="C548" s="7" t="s">
        <v>275</v>
      </c>
      <c r="D548" s="7" t="s">
        <v>78</v>
      </c>
      <c r="E548" s="7" t="s">
        <v>296</v>
      </c>
      <c r="F548" s="7" t="s">
        <v>298</v>
      </c>
      <c r="G548" s="7">
        <f t="shared" si="75"/>
        <v>3</v>
      </c>
      <c r="H548" s="9">
        <v>1</v>
      </c>
      <c r="I548" s="7"/>
      <c r="J548" s="7"/>
      <c r="K548" s="7">
        <v>1</v>
      </c>
      <c r="L548" s="9">
        <v>1</v>
      </c>
      <c r="M548" s="7">
        <v>3</v>
      </c>
      <c r="N548" s="7">
        <v>0</v>
      </c>
      <c r="O548" s="7">
        <v>0</v>
      </c>
      <c r="P548" s="7">
        <v>0</v>
      </c>
      <c r="Q548" s="7">
        <v>3</v>
      </c>
      <c r="R548" s="9">
        <v>1</v>
      </c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>
        <f t="shared" si="76"/>
        <v>0</v>
      </c>
      <c r="BD548" s="7"/>
      <c r="BE548" s="9"/>
      <c r="BF548" s="7"/>
      <c r="BG548" s="7"/>
      <c r="BH548" s="7"/>
      <c r="BI548" s="7"/>
      <c r="BJ548" s="9"/>
      <c r="BK548" s="9">
        <f t="shared" si="74"/>
        <v>0</v>
      </c>
      <c r="BL548" s="7">
        <f t="shared" si="77"/>
        <v>2</v>
      </c>
      <c r="BM548" s="7">
        <f t="shared" si="82"/>
        <v>1</v>
      </c>
      <c r="BN548" s="7"/>
      <c r="BO548" s="7"/>
      <c r="BP548" s="7"/>
      <c r="BQ548" s="7"/>
      <c r="BR548" s="9"/>
      <c r="BS548" s="9"/>
      <c r="BT548" s="9"/>
      <c r="BU548" s="9"/>
      <c r="BV548" s="7"/>
      <c r="BW548" s="7"/>
      <c r="BX548" s="7"/>
      <c r="BY548" s="7"/>
      <c r="BZ548" s="7"/>
      <c r="CA548" s="7"/>
      <c r="CB548" s="7"/>
      <c r="CC548" s="7"/>
      <c r="CD548" s="7">
        <v>3</v>
      </c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>
        <f t="shared" si="78"/>
        <v>3</v>
      </c>
      <c r="CW548" s="7">
        <f t="shared" si="80"/>
        <v>1</v>
      </c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>
        <v>1</v>
      </c>
      <c r="DJ548" s="7"/>
      <c r="DK548" s="7"/>
      <c r="DL548" s="7"/>
      <c r="DM548" s="7"/>
      <c r="DN548" s="7"/>
      <c r="DO548" s="7"/>
      <c r="DP548" s="7">
        <f t="shared" si="79"/>
        <v>1</v>
      </c>
      <c r="DQ548" s="7">
        <f t="shared" si="81"/>
        <v>1</v>
      </c>
    </row>
    <row r="549" spans="1:121">
      <c r="A549" s="7" t="s">
        <v>2067</v>
      </c>
      <c r="B549" s="7"/>
      <c r="C549" s="7"/>
      <c r="D549" s="7"/>
      <c r="E549" s="7"/>
      <c r="F549" s="7"/>
      <c r="G549" s="7">
        <f t="shared" si="75"/>
        <v>2</v>
      </c>
      <c r="H549" s="7">
        <v>1</v>
      </c>
      <c r="I549" s="7"/>
      <c r="J549" s="7">
        <v>1</v>
      </c>
      <c r="K549" s="7"/>
      <c r="L549" s="7">
        <v>1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>
        <f t="shared" si="76"/>
        <v>0</v>
      </c>
      <c r="BD549" s="7"/>
      <c r="BE549" s="7"/>
      <c r="BF549" s="7"/>
      <c r="BG549" s="7"/>
      <c r="BH549" s="7"/>
      <c r="BI549" s="7"/>
      <c r="BJ549" s="7"/>
      <c r="BK549" s="7">
        <f t="shared" si="74"/>
        <v>0</v>
      </c>
      <c r="BL549" s="7">
        <f t="shared" si="77"/>
        <v>1</v>
      </c>
      <c r="BM549" s="7">
        <f t="shared" si="82"/>
        <v>1</v>
      </c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>
        <f t="shared" si="78"/>
        <v>0</v>
      </c>
      <c r="CW549" s="7">
        <f t="shared" si="80"/>
        <v>0</v>
      </c>
      <c r="CX549" s="7"/>
      <c r="CY549" s="7"/>
      <c r="CZ549" s="7"/>
      <c r="DA549" s="7"/>
      <c r="DB549" s="7"/>
      <c r="DC549" s="7"/>
      <c r="DD549" s="7"/>
      <c r="DE549" s="7">
        <v>1</v>
      </c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>
        <f t="shared" si="79"/>
        <v>1</v>
      </c>
      <c r="DQ549" s="7">
        <f t="shared" si="81"/>
        <v>1</v>
      </c>
    </row>
    <row r="550" spans="1:121">
      <c r="A550" s="7" t="s">
        <v>2068</v>
      </c>
      <c r="B550" s="7">
        <v>2015</v>
      </c>
      <c r="C550" s="7" t="s">
        <v>18</v>
      </c>
      <c r="D550" s="7" t="s">
        <v>18</v>
      </c>
      <c r="E550" s="7" t="s">
        <v>42</v>
      </c>
      <c r="F550" s="7" t="s">
        <v>1275</v>
      </c>
      <c r="G550" s="7">
        <f t="shared" si="75"/>
        <v>2</v>
      </c>
      <c r="H550" s="9">
        <v>1</v>
      </c>
      <c r="I550" s="7"/>
      <c r="J550" s="7">
        <v>1</v>
      </c>
      <c r="K550" s="7"/>
      <c r="L550" s="9">
        <v>1</v>
      </c>
      <c r="M550" s="7"/>
      <c r="N550" s="7"/>
      <c r="O550" s="7"/>
      <c r="P550" s="7"/>
      <c r="Q550" s="7">
        <v>0</v>
      </c>
      <c r="R550" s="9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>
        <f t="shared" si="76"/>
        <v>0</v>
      </c>
      <c r="BD550" s="7"/>
      <c r="BE550" s="9"/>
      <c r="BF550" s="7"/>
      <c r="BG550" s="7"/>
      <c r="BH550" s="7"/>
      <c r="BI550" s="7"/>
      <c r="BJ550" s="9"/>
      <c r="BK550" s="9">
        <f t="shared" si="74"/>
        <v>0</v>
      </c>
      <c r="BL550" s="7">
        <f t="shared" si="77"/>
        <v>1</v>
      </c>
      <c r="BM550" s="7">
        <f t="shared" si="82"/>
        <v>1</v>
      </c>
      <c r="BN550" s="7"/>
      <c r="BO550" s="7"/>
      <c r="BP550" s="7"/>
      <c r="BQ550" s="7"/>
      <c r="BR550" s="9"/>
      <c r="BS550" s="9"/>
      <c r="BT550" s="9"/>
      <c r="BU550" s="9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>
        <f t="shared" si="78"/>
        <v>0</v>
      </c>
      <c r="CW550" s="7">
        <f t="shared" si="80"/>
        <v>0</v>
      </c>
      <c r="CX550" s="7"/>
      <c r="CY550" s="7"/>
      <c r="CZ550" s="7"/>
      <c r="DA550" s="7"/>
      <c r="DB550" s="7"/>
      <c r="DC550" s="7"/>
      <c r="DD550" s="7"/>
      <c r="DE550" s="7"/>
      <c r="DF550" s="7"/>
      <c r="DG550" s="7">
        <v>1</v>
      </c>
      <c r="DH550" s="7"/>
      <c r="DI550" s="7">
        <v>1</v>
      </c>
      <c r="DJ550" s="7"/>
      <c r="DK550" s="7"/>
      <c r="DL550" s="7"/>
      <c r="DM550" s="7"/>
      <c r="DN550" s="7"/>
      <c r="DO550" s="7"/>
      <c r="DP550" s="7">
        <f t="shared" si="79"/>
        <v>2</v>
      </c>
      <c r="DQ550" s="7">
        <f t="shared" si="81"/>
        <v>1</v>
      </c>
    </row>
    <row r="551" spans="1:121">
      <c r="A551" s="7" t="s">
        <v>2069</v>
      </c>
      <c r="B551" s="7">
        <v>2016</v>
      </c>
      <c r="C551" s="7" t="s">
        <v>307</v>
      </c>
      <c r="D551" s="7" t="s">
        <v>308</v>
      </c>
      <c r="E551" s="7" t="s">
        <v>309</v>
      </c>
      <c r="F551" s="7"/>
      <c r="G551" s="7">
        <f t="shared" si="75"/>
        <v>1</v>
      </c>
      <c r="H551" s="9"/>
      <c r="I551" s="7"/>
      <c r="J551" s="7"/>
      <c r="K551" s="7"/>
      <c r="L551" s="9"/>
      <c r="M551" s="7">
        <v>4</v>
      </c>
      <c r="N551" s="7"/>
      <c r="O551" s="7"/>
      <c r="P551" s="7"/>
      <c r="Q551" s="7">
        <v>4</v>
      </c>
      <c r="R551" s="9">
        <v>1</v>
      </c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>
        <f t="shared" si="76"/>
        <v>0</v>
      </c>
      <c r="BD551" s="7"/>
      <c r="BE551" s="9"/>
      <c r="BF551" s="7"/>
      <c r="BG551" s="7"/>
      <c r="BH551" s="7"/>
      <c r="BI551" s="7"/>
      <c r="BJ551" s="9"/>
      <c r="BK551" s="9">
        <f t="shared" si="74"/>
        <v>0</v>
      </c>
      <c r="BL551" s="7">
        <f t="shared" si="77"/>
        <v>1</v>
      </c>
      <c r="BM551" s="7">
        <f t="shared" si="82"/>
        <v>1</v>
      </c>
      <c r="BN551" s="7"/>
      <c r="BO551" s="7"/>
      <c r="BP551" s="7"/>
      <c r="BQ551" s="7"/>
      <c r="BR551" s="9"/>
      <c r="BS551" s="9"/>
      <c r="BT551" s="9"/>
      <c r="BU551" s="9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>
        <v>4</v>
      </c>
      <c r="CQ551" s="7"/>
      <c r="CR551" s="7"/>
      <c r="CS551" s="7"/>
      <c r="CT551" s="7"/>
      <c r="CU551" s="7"/>
      <c r="CV551" s="7">
        <f t="shared" si="78"/>
        <v>4</v>
      </c>
      <c r="CW551" s="7">
        <f t="shared" si="80"/>
        <v>1</v>
      </c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>
        <f t="shared" si="79"/>
        <v>0</v>
      </c>
      <c r="DQ551" s="7">
        <f t="shared" si="81"/>
        <v>0</v>
      </c>
    </row>
    <row r="552" spans="1:121">
      <c r="A552" s="7" t="s">
        <v>550</v>
      </c>
      <c r="B552" s="7">
        <v>2012</v>
      </c>
      <c r="C552" s="7" t="s">
        <v>0</v>
      </c>
      <c r="D552" s="7" t="s">
        <v>0</v>
      </c>
      <c r="E552" s="7" t="s">
        <v>6</v>
      </c>
      <c r="F552" s="7" t="s">
        <v>9</v>
      </c>
      <c r="G552" s="7">
        <f t="shared" si="75"/>
        <v>2</v>
      </c>
      <c r="H552" s="9">
        <v>1</v>
      </c>
      <c r="I552" s="7"/>
      <c r="J552" s="7">
        <v>1</v>
      </c>
      <c r="K552" s="7"/>
      <c r="L552" s="9">
        <v>1</v>
      </c>
      <c r="M552" s="7">
        <v>1</v>
      </c>
      <c r="N552" s="7">
        <v>0</v>
      </c>
      <c r="O552" s="7">
        <v>0</v>
      </c>
      <c r="P552" s="7">
        <v>0</v>
      </c>
      <c r="Q552" s="7">
        <v>1</v>
      </c>
      <c r="R552" s="9">
        <v>1</v>
      </c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>
        <f t="shared" si="76"/>
        <v>0</v>
      </c>
      <c r="BD552" s="7"/>
      <c r="BE552" s="9"/>
      <c r="BF552" s="7"/>
      <c r="BG552" s="7"/>
      <c r="BH552" s="7"/>
      <c r="BI552" s="7"/>
      <c r="BJ552" s="9"/>
      <c r="BK552" s="9">
        <f t="shared" si="74"/>
        <v>0</v>
      </c>
      <c r="BL552" s="7">
        <f t="shared" si="77"/>
        <v>2</v>
      </c>
      <c r="BM552" s="7">
        <f t="shared" si="82"/>
        <v>1</v>
      </c>
      <c r="BN552" s="7"/>
      <c r="BO552" s="7"/>
      <c r="BP552" s="7"/>
      <c r="BQ552" s="7"/>
      <c r="BR552" s="9"/>
      <c r="BS552" s="9"/>
      <c r="BT552" s="9"/>
      <c r="BU552" s="9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>
        <f t="shared" si="78"/>
        <v>0</v>
      </c>
      <c r="CW552" s="7">
        <f t="shared" si="80"/>
        <v>0</v>
      </c>
      <c r="CX552" s="7"/>
      <c r="CY552" s="7"/>
      <c r="CZ552" s="7"/>
      <c r="DA552" s="7"/>
      <c r="DB552" s="7"/>
      <c r="DC552" s="7"/>
      <c r="DD552" s="7"/>
      <c r="DE552" s="7">
        <v>1</v>
      </c>
      <c r="DF552" s="7"/>
      <c r="DG552" s="7"/>
      <c r="DH552" s="7"/>
      <c r="DI552" s="7">
        <v>1</v>
      </c>
      <c r="DJ552" s="7"/>
      <c r="DK552" s="7"/>
      <c r="DL552" s="7"/>
      <c r="DM552" s="7"/>
      <c r="DN552" s="7"/>
      <c r="DO552" s="7"/>
      <c r="DP552" s="7">
        <f t="shared" si="79"/>
        <v>2</v>
      </c>
      <c r="DQ552" s="7">
        <f t="shared" si="81"/>
        <v>1</v>
      </c>
    </row>
    <row r="553" spans="1:121">
      <c r="A553" s="7" t="s">
        <v>713</v>
      </c>
      <c r="B553" s="7">
        <v>2012</v>
      </c>
      <c r="C553" s="7" t="s">
        <v>60</v>
      </c>
      <c r="D553" s="7" t="s">
        <v>67</v>
      </c>
      <c r="E553" s="7" t="s">
        <v>68</v>
      </c>
      <c r="F553" s="7"/>
      <c r="G553" s="7">
        <f t="shared" si="75"/>
        <v>3</v>
      </c>
      <c r="H553" s="9">
        <v>1</v>
      </c>
      <c r="I553" s="7">
        <v>1</v>
      </c>
      <c r="J553" s="7"/>
      <c r="K553" s="7">
        <v>1</v>
      </c>
      <c r="L553" s="9">
        <v>1</v>
      </c>
      <c r="M553" s="7">
        <v>0</v>
      </c>
      <c r="N553" s="7">
        <v>0</v>
      </c>
      <c r="O553" s="7">
        <v>0</v>
      </c>
      <c r="P553" s="7">
        <v>0</v>
      </c>
      <c r="Q553" s="7">
        <v>3</v>
      </c>
      <c r="R553" s="9">
        <v>1</v>
      </c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>
        <v>1</v>
      </c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>
        <f t="shared" si="76"/>
        <v>0</v>
      </c>
      <c r="BD553" s="7"/>
      <c r="BE553" s="9"/>
      <c r="BF553" s="7"/>
      <c r="BG553" s="7"/>
      <c r="BH553" s="7">
        <v>1</v>
      </c>
      <c r="BI553" s="7">
        <f>BH553</f>
        <v>1</v>
      </c>
      <c r="BJ553" s="10">
        <v>1</v>
      </c>
      <c r="BK553" s="9">
        <f t="shared" si="74"/>
        <v>1</v>
      </c>
      <c r="BL553" s="7">
        <f t="shared" si="77"/>
        <v>3</v>
      </c>
      <c r="BM553" s="7">
        <f t="shared" si="82"/>
        <v>1</v>
      </c>
      <c r="BN553" s="7"/>
      <c r="BO553" s="7"/>
      <c r="BP553" s="7"/>
      <c r="BQ553" s="7"/>
      <c r="BR553" s="9"/>
      <c r="BS553" s="9"/>
      <c r="BT553" s="9"/>
      <c r="BU553" s="9"/>
      <c r="BV553" s="7"/>
      <c r="BW553" s="7"/>
      <c r="BX553" s="7">
        <v>1</v>
      </c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>
        <f t="shared" si="78"/>
        <v>1</v>
      </c>
      <c r="CW553" s="7">
        <f t="shared" si="80"/>
        <v>1</v>
      </c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>
        <v>1</v>
      </c>
      <c r="DI553" s="7">
        <v>1</v>
      </c>
      <c r="DJ553" s="7"/>
      <c r="DK553" s="7"/>
      <c r="DL553" s="7"/>
      <c r="DM553" s="7"/>
      <c r="DN553" s="7"/>
      <c r="DO553" s="7"/>
      <c r="DP553" s="7">
        <f t="shared" si="79"/>
        <v>2</v>
      </c>
      <c r="DQ553" s="7">
        <f t="shared" si="81"/>
        <v>1</v>
      </c>
    </row>
    <row r="554" spans="1:121">
      <c r="A554" s="7" t="s">
        <v>1158</v>
      </c>
      <c r="B554" s="7">
        <v>2018</v>
      </c>
      <c r="C554" s="7" t="s">
        <v>307</v>
      </c>
      <c r="D554" s="7" t="s">
        <v>312</v>
      </c>
      <c r="E554" s="7" t="s">
        <v>307</v>
      </c>
      <c r="F554" s="7"/>
      <c r="G554" s="7">
        <f t="shared" si="75"/>
        <v>1</v>
      </c>
      <c r="H554" s="9"/>
      <c r="I554" s="7"/>
      <c r="J554" s="7"/>
      <c r="K554" s="7"/>
      <c r="L554" s="9"/>
      <c r="M554" s="7"/>
      <c r="N554" s="7"/>
      <c r="O554" s="7"/>
      <c r="P554" s="7"/>
      <c r="Q554" s="7">
        <v>0</v>
      </c>
      <c r="R554" s="9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>
        <f t="shared" si="76"/>
        <v>0</v>
      </c>
      <c r="BD554" s="7"/>
      <c r="BE554" s="9"/>
      <c r="BF554" s="7"/>
      <c r="BG554" s="7"/>
      <c r="BH554" s="7"/>
      <c r="BI554" s="7"/>
      <c r="BJ554" s="9"/>
      <c r="BK554" s="9">
        <f t="shared" si="74"/>
        <v>0</v>
      </c>
      <c r="BL554" s="7">
        <f t="shared" si="77"/>
        <v>0</v>
      </c>
      <c r="BM554" s="7">
        <f t="shared" si="82"/>
        <v>0</v>
      </c>
      <c r="BN554" s="7"/>
      <c r="BO554" s="7"/>
      <c r="BP554" s="7"/>
      <c r="BQ554" s="7"/>
      <c r="BR554" s="9"/>
      <c r="BS554" s="9"/>
      <c r="BT554" s="9"/>
      <c r="BU554" s="9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>
        <f t="shared" si="78"/>
        <v>0</v>
      </c>
      <c r="CW554" s="7">
        <f t="shared" si="80"/>
        <v>0</v>
      </c>
      <c r="CX554" s="7"/>
      <c r="CY554" s="7"/>
      <c r="CZ554" s="7"/>
      <c r="DA554" s="7"/>
      <c r="DB554" s="7"/>
      <c r="DC554" s="7">
        <v>1</v>
      </c>
      <c r="DD554" s="7"/>
      <c r="DE554" s="7"/>
      <c r="DF554" s="7"/>
      <c r="DG554" s="7"/>
      <c r="DH554" s="7"/>
      <c r="DI554" s="7">
        <v>1</v>
      </c>
      <c r="DJ554" s="7"/>
      <c r="DK554" s="7"/>
      <c r="DL554" s="7"/>
      <c r="DM554" s="7"/>
      <c r="DN554" s="7"/>
      <c r="DO554" s="7"/>
      <c r="DP554" s="7">
        <f t="shared" si="79"/>
        <v>2</v>
      </c>
      <c r="DQ554" s="7">
        <f t="shared" si="81"/>
        <v>1</v>
      </c>
    </row>
    <row r="555" spans="1:121">
      <c r="A555" s="7" t="s">
        <v>2070</v>
      </c>
      <c r="B555" s="7">
        <v>2017</v>
      </c>
      <c r="C555" s="7" t="s">
        <v>353</v>
      </c>
      <c r="D555" s="7" t="s">
        <v>354</v>
      </c>
      <c r="E555" s="7" t="s">
        <v>382</v>
      </c>
      <c r="F555" s="7"/>
      <c r="G555" s="7">
        <f t="shared" si="75"/>
        <v>2</v>
      </c>
      <c r="H555" s="9"/>
      <c r="I555" s="7"/>
      <c r="J555" s="7"/>
      <c r="K555" s="7"/>
      <c r="L555" s="9"/>
      <c r="M555" s="7"/>
      <c r="N555" s="7"/>
      <c r="O555" s="7"/>
      <c r="P555" s="7"/>
      <c r="Q555" s="7">
        <v>0</v>
      </c>
      <c r="R555" s="9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>
        <v>1</v>
      </c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>
        <f t="shared" si="76"/>
        <v>0</v>
      </c>
      <c r="BD555" s="7"/>
      <c r="BE555" s="9"/>
      <c r="BF555" s="7"/>
      <c r="BG555" s="7"/>
      <c r="BH555" s="7">
        <v>1</v>
      </c>
      <c r="BI555" s="7">
        <f>BH555</f>
        <v>1</v>
      </c>
      <c r="BJ555" s="10">
        <v>1</v>
      </c>
      <c r="BK555" s="9">
        <f t="shared" ref="BK555:BK594" si="83">BE555+BJ555</f>
        <v>1</v>
      </c>
      <c r="BL555" s="7">
        <f t="shared" si="77"/>
        <v>1</v>
      </c>
      <c r="BM555" s="7">
        <f t="shared" si="82"/>
        <v>1</v>
      </c>
      <c r="BN555" s="7"/>
      <c r="BO555" s="7"/>
      <c r="BP555" s="7">
        <v>1</v>
      </c>
      <c r="BQ555" s="7"/>
      <c r="BR555" s="9"/>
      <c r="BS555" s="9"/>
      <c r="BT555" s="9"/>
      <c r="BU555" s="9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>
        <f t="shared" si="78"/>
        <v>1</v>
      </c>
      <c r="CW555" s="7">
        <f t="shared" si="80"/>
        <v>1</v>
      </c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>
        <v>1</v>
      </c>
      <c r="DJ555" s="7">
        <v>1</v>
      </c>
      <c r="DK555" s="7"/>
      <c r="DL555" s="7"/>
      <c r="DM555" s="7"/>
      <c r="DN555" s="7"/>
      <c r="DO555" s="7"/>
      <c r="DP555" s="7">
        <f t="shared" si="79"/>
        <v>2</v>
      </c>
      <c r="DQ555" s="7">
        <f t="shared" si="81"/>
        <v>1</v>
      </c>
    </row>
    <row r="556" spans="1:121">
      <c r="A556" s="7" t="s">
        <v>2071</v>
      </c>
      <c r="B556" s="7">
        <v>2019</v>
      </c>
      <c r="C556" s="7" t="s">
        <v>307</v>
      </c>
      <c r="D556" s="7" t="s">
        <v>308</v>
      </c>
      <c r="E556" s="7" t="s">
        <v>309</v>
      </c>
      <c r="F556" s="7"/>
      <c r="G556" s="7">
        <f t="shared" si="75"/>
        <v>0</v>
      </c>
      <c r="H556" s="9"/>
      <c r="I556" s="7"/>
      <c r="J556" s="7"/>
      <c r="K556" s="7"/>
      <c r="L556" s="9"/>
      <c r="M556" s="7">
        <v>0</v>
      </c>
      <c r="N556" s="7">
        <v>0</v>
      </c>
      <c r="O556" s="7">
        <v>0</v>
      </c>
      <c r="P556" s="7">
        <v>0</v>
      </c>
      <c r="Q556" s="7">
        <v>2</v>
      </c>
      <c r="R556" s="9">
        <v>1</v>
      </c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>
        <f t="shared" si="76"/>
        <v>0</v>
      </c>
      <c r="BD556" s="7"/>
      <c r="BE556" s="9"/>
      <c r="BF556" s="7"/>
      <c r="BG556" s="7"/>
      <c r="BH556" s="7"/>
      <c r="BI556" s="7"/>
      <c r="BJ556" s="9"/>
      <c r="BK556" s="9">
        <f t="shared" si="83"/>
        <v>0</v>
      </c>
      <c r="BL556" s="7">
        <f t="shared" si="77"/>
        <v>1</v>
      </c>
      <c r="BM556" s="7">
        <f t="shared" si="82"/>
        <v>1</v>
      </c>
      <c r="BN556" s="7"/>
      <c r="BO556" s="7"/>
      <c r="BP556" s="7"/>
      <c r="BQ556" s="7"/>
      <c r="BR556" s="9"/>
      <c r="BS556" s="9"/>
      <c r="BT556" s="9"/>
      <c r="BU556" s="9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>
        <f t="shared" si="78"/>
        <v>0</v>
      </c>
      <c r="CW556" s="7">
        <f t="shared" si="80"/>
        <v>0</v>
      </c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>
        <f t="shared" si="79"/>
        <v>0</v>
      </c>
      <c r="DQ556" s="7">
        <f t="shared" si="81"/>
        <v>0</v>
      </c>
    </row>
    <row r="557" spans="1:121">
      <c r="A557" s="7" t="s">
        <v>803</v>
      </c>
      <c r="B557" s="7">
        <v>2016</v>
      </c>
      <c r="C557" s="7" t="s">
        <v>137</v>
      </c>
      <c r="D557" s="7" t="s">
        <v>137</v>
      </c>
      <c r="E557" s="7" t="s">
        <v>141</v>
      </c>
      <c r="F557" s="7" t="s">
        <v>802</v>
      </c>
      <c r="G557" s="7">
        <f t="shared" si="75"/>
        <v>2</v>
      </c>
      <c r="H557" s="9">
        <v>1</v>
      </c>
      <c r="I557" s="7"/>
      <c r="J557" s="7">
        <v>1</v>
      </c>
      <c r="K557" s="7"/>
      <c r="L557" s="9">
        <v>1</v>
      </c>
      <c r="M557" s="7"/>
      <c r="N557" s="7"/>
      <c r="O557" s="7"/>
      <c r="P557" s="7"/>
      <c r="Q557" s="7">
        <v>0</v>
      </c>
      <c r="R557" s="9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>
        <f t="shared" si="76"/>
        <v>0</v>
      </c>
      <c r="BD557" s="7"/>
      <c r="BE557" s="9"/>
      <c r="BF557" s="7"/>
      <c r="BG557" s="7"/>
      <c r="BH557" s="7"/>
      <c r="BI557" s="7"/>
      <c r="BJ557" s="9"/>
      <c r="BK557" s="9">
        <f t="shared" si="83"/>
        <v>0</v>
      </c>
      <c r="BL557" s="7">
        <f t="shared" si="77"/>
        <v>1</v>
      </c>
      <c r="BM557" s="7">
        <f t="shared" si="82"/>
        <v>1</v>
      </c>
      <c r="BN557" s="7"/>
      <c r="BO557" s="7"/>
      <c r="BP557" s="7"/>
      <c r="BQ557" s="7"/>
      <c r="BR557" s="9"/>
      <c r="BS557" s="9"/>
      <c r="BT557" s="9"/>
      <c r="BU557" s="9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>
        <f t="shared" si="78"/>
        <v>0</v>
      </c>
      <c r="CW557" s="7">
        <f t="shared" si="80"/>
        <v>0</v>
      </c>
      <c r="CX557" s="7"/>
      <c r="CY557" s="7"/>
      <c r="CZ557" s="7"/>
      <c r="DA557" s="7"/>
      <c r="DB557" s="7"/>
      <c r="DC557" s="7"/>
      <c r="DD557" s="7"/>
      <c r="DE557" s="7"/>
      <c r="DF557" s="7">
        <v>1</v>
      </c>
      <c r="DG557" s="7"/>
      <c r="DH557" s="7"/>
      <c r="DI557" s="7"/>
      <c r="DJ557" s="7"/>
      <c r="DK557" s="7"/>
      <c r="DL557" s="7"/>
      <c r="DM557" s="7"/>
      <c r="DN557" s="7"/>
      <c r="DO557" s="7"/>
      <c r="DP557" s="7">
        <f t="shared" si="79"/>
        <v>1</v>
      </c>
      <c r="DQ557" s="7">
        <f t="shared" si="81"/>
        <v>1</v>
      </c>
    </row>
    <row r="558" spans="1:121">
      <c r="A558" s="7" t="s">
        <v>1033</v>
      </c>
      <c r="B558" s="7">
        <v>2016</v>
      </c>
      <c r="C558" s="7" t="s">
        <v>232</v>
      </c>
      <c r="D558" s="7" t="s">
        <v>233</v>
      </c>
      <c r="E558" s="7" t="s">
        <v>239</v>
      </c>
      <c r="F558" s="7"/>
      <c r="G558" s="7">
        <f t="shared" si="75"/>
        <v>0</v>
      </c>
      <c r="H558" s="9"/>
      <c r="I558" s="7"/>
      <c r="J558" s="7"/>
      <c r="K558" s="7"/>
      <c r="L558" s="9"/>
      <c r="M558" s="7"/>
      <c r="N558" s="7"/>
      <c r="O558" s="7"/>
      <c r="P558" s="7"/>
      <c r="Q558" s="7">
        <v>0</v>
      </c>
      <c r="R558" s="9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>
        <f t="shared" si="76"/>
        <v>0</v>
      </c>
      <c r="BD558" s="7"/>
      <c r="BE558" s="9"/>
      <c r="BF558" s="7"/>
      <c r="BG558" s="7"/>
      <c r="BH558" s="7"/>
      <c r="BI558" s="7"/>
      <c r="BJ558" s="9"/>
      <c r="BK558" s="9">
        <f t="shared" si="83"/>
        <v>0</v>
      </c>
      <c r="BL558" s="7">
        <f t="shared" si="77"/>
        <v>0</v>
      </c>
      <c r="BM558" s="7">
        <f t="shared" si="82"/>
        <v>0</v>
      </c>
      <c r="BN558" s="7"/>
      <c r="BO558" s="7"/>
      <c r="BP558" s="7"/>
      <c r="BQ558" s="7"/>
      <c r="BR558" s="9"/>
      <c r="BS558" s="9"/>
      <c r="BT558" s="9"/>
      <c r="BU558" s="9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>
        <f t="shared" si="78"/>
        <v>0</v>
      </c>
      <c r="CW558" s="7">
        <f t="shared" si="80"/>
        <v>0</v>
      </c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>
        <f t="shared" si="79"/>
        <v>0</v>
      </c>
      <c r="DQ558" s="7">
        <f t="shared" si="81"/>
        <v>0</v>
      </c>
    </row>
    <row r="559" spans="1:121">
      <c r="A559" s="7" t="s">
        <v>2072</v>
      </c>
      <c r="B559" s="7">
        <v>2013</v>
      </c>
      <c r="C559" s="7" t="s">
        <v>178</v>
      </c>
      <c r="D559" s="7" t="s">
        <v>182</v>
      </c>
      <c r="E559" s="7" t="s">
        <v>892</v>
      </c>
      <c r="F559" s="7"/>
      <c r="G559" s="7">
        <f t="shared" si="75"/>
        <v>0</v>
      </c>
      <c r="H559" s="9"/>
      <c r="I559" s="7"/>
      <c r="J559" s="7"/>
      <c r="K559" s="7"/>
      <c r="L559" s="9"/>
      <c r="M559" s="7"/>
      <c r="N559" s="7"/>
      <c r="O559" s="7"/>
      <c r="P559" s="7"/>
      <c r="Q559" s="7">
        <v>0</v>
      </c>
      <c r="R559" s="9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>
        <f t="shared" si="76"/>
        <v>0</v>
      </c>
      <c r="BD559" s="7"/>
      <c r="BE559" s="9"/>
      <c r="BF559" s="7"/>
      <c r="BG559" s="7"/>
      <c r="BH559" s="7"/>
      <c r="BI559" s="7"/>
      <c r="BJ559" s="9"/>
      <c r="BK559" s="9">
        <f t="shared" si="83"/>
        <v>0</v>
      </c>
      <c r="BL559" s="7">
        <f t="shared" si="77"/>
        <v>0</v>
      </c>
      <c r="BM559" s="7">
        <f t="shared" si="82"/>
        <v>0</v>
      </c>
      <c r="BN559" s="7"/>
      <c r="BO559" s="7"/>
      <c r="BP559" s="7"/>
      <c r="BQ559" s="7"/>
      <c r="BR559" s="9"/>
      <c r="BS559" s="9"/>
      <c r="BT559" s="9"/>
      <c r="BU559" s="9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>
        <f t="shared" si="78"/>
        <v>0</v>
      </c>
      <c r="CW559" s="7">
        <f t="shared" si="80"/>
        <v>0</v>
      </c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>
        <f t="shared" si="79"/>
        <v>0</v>
      </c>
      <c r="DQ559" s="7">
        <f t="shared" si="81"/>
        <v>0</v>
      </c>
    </row>
    <row r="560" spans="1:121">
      <c r="A560" s="7" t="s">
        <v>789</v>
      </c>
      <c r="B560" s="7">
        <v>2017</v>
      </c>
      <c r="C560" s="7" t="s">
        <v>137</v>
      </c>
      <c r="D560" s="7" t="s">
        <v>137</v>
      </c>
      <c r="E560" s="7" t="s">
        <v>138</v>
      </c>
      <c r="F560" s="7" t="s">
        <v>788</v>
      </c>
      <c r="G560" s="7">
        <f t="shared" si="75"/>
        <v>2</v>
      </c>
      <c r="H560" s="9">
        <v>1</v>
      </c>
      <c r="I560" s="7"/>
      <c r="J560" s="7">
        <v>1</v>
      </c>
      <c r="K560" s="7"/>
      <c r="L560" s="9">
        <v>1</v>
      </c>
      <c r="M560" s="7">
        <v>1</v>
      </c>
      <c r="N560" s="7">
        <v>0</v>
      </c>
      <c r="O560" s="7">
        <v>0</v>
      </c>
      <c r="P560" s="7">
        <v>0</v>
      </c>
      <c r="Q560" s="7">
        <v>1</v>
      </c>
      <c r="R560" s="9">
        <v>1</v>
      </c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>
        <f t="shared" si="76"/>
        <v>0</v>
      </c>
      <c r="BD560" s="7"/>
      <c r="BE560" s="9"/>
      <c r="BF560" s="7"/>
      <c r="BG560" s="7"/>
      <c r="BH560" s="7"/>
      <c r="BI560" s="7"/>
      <c r="BJ560" s="9"/>
      <c r="BK560" s="9">
        <f t="shared" si="83"/>
        <v>0</v>
      </c>
      <c r="BL560" s="7">
        <f t="shared" si="77"/>
        <v>2</v>
      </c>
      <c r="BM560" s="7">
        <f t="shared" si="82"/>
        <v>1</v>
      </c>
      <c r="BN560" s="7"/>
      <c r="BO560" s="7"/>
      <c r="BP560" s="7"/>
      <c r="BQ560" s="7"/>
      <c r="BR560" s="9"/>
      <c r="BS560" s="9"/>
      <c r="BT560" s="9"/>
      <c r="BU560" s="9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>
        <f t="shared" si="78"/>
        <v>0</v>
      </c>
      <c r="CW560" s="7">
        <f t="shared" si="80"/>
        <v>0</v>
      </c>
      <c r="CX560" s="7"/>
      <c r="CY560" s="7"/>
      <c r="CZ560" s="7"/>
      <c r="DA560" s="7"/>
      <c r="DB560" s="7"/>
      <c r="DC560" s="7"/>
      <c r="DD560" s="7"/>
      <c r="DE560" s="7"/>
      <c r="DF560" s="7">
        <v>1</v>
      </c>
      <c r="DG560" s="7"/>
      <c r="DH560" s="7"/>
      <c r="DI560" s="7"/>
      <c r="DJ560" s="7"/>
      <c r="DK560" s="7"/>
      <c r="DL560" s="7"/>
      <c r="DM560" s="7"/>
      <c r="DN560" s="7"/>
      <c r="DO560" s="7"/>
      <c r="DP560" s="7">
        <f t="shared" si="79"/>
        <v>1</v>
      </c>
      <c r="DQ560" s="7">
        <f t="shared" si="81"/>
        <v>1</v>
      </c>
    </row>
    <row r="561" spans="1:121">
      <c r="A561" s="7" t="s">
        <v>2073</v>
      </c>
      <c r="B561" s="7">
        <v>2017</v>
      </c>
      <c r="C561" s="7" t="s">
        <v>137</v>
      </c>
      <c r="D561" s="7" t="s">
        <v>137</v>
      </c>
      <c r="E561" s="7" t="s">
        <v>138</v>
      </c>
      <c r="F561" s="7" t="s">
        <v>144</v>
      </c>
      <c r="G561" s="7">
        <f t="shared" si="75"/>
        <v>2</v>
      </c>
      <c r="H561" s="9">
        <v>1</v>
      </c>
      <c r="I561" s="7"/>
      <c r="J561" s="7">
        <v>1</v>
      </c>
      <c r="K561" s="7"/>
      <c r="L561" s="9">
        <v>1</v>
      </c>
      <c r="M561" s="7"/>
      <c r="N561" s="7"/>
      <c r="O561" s="7"/>
      <c r="P561" s="7"/>
      <c r="Q561" s="7">
        <v>0</v>
      </c>
      <c r="R561" s="9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>
        <f t="shared" si="76"/>
        <v>0</v>
      </c>
      <c r="BD561" s="7"/>
      <c r="BE561" s="9"/>
      <c r="BF561" s="7"/>
      <c r="BG561" s="7"/>
      <c r="BH561" s="7"/>
      <c r="BI561" s="7"/>
      <c r="BJ561" s="9"/>
      <c r="BK561" s="9">
        <f t="shared" si="83"/>
        <v>0</v>
      </c>
      <c r="BL561" s="7">
        <f t="shared" si="77"/>
        <v>1</v>
      </c>
      <c r="BM561" s="7">
        <f t="shared" si="82"/>
        <v>1</v>
      </c>
      <c r="BN561" s="7"/>
      <c r="BO561" s="7"/>
      <c r="BP561" s="7"/>
      <c r="BQ561" s="7"/>
      <c r="BR561" s="9"/>
      <c r="BS561" s="9"/>
      <c r="BT561" s="9"/>
      <c r="BU561" s="9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>
        <f t="shared" si="78"/>
        <v>0</v>
      </c>
      <c r="CW561" s="7">
        <f t="shared" si="80"/>
        <v>0</v>
      </c>
      <c r="CX561" s="7"/>
      <c r="CY561" s="7"/>
      <c r="CZ561" s="7"/>
      <c r="DA561" s="7"/>
      <c r="DB561" s="7"/>
      <c r="DC561" s="7"/>
      <c r="DD561" s="7"/>
      <c r="DE561" s="7"/>
      <c r="DF561" s="7">
        <v>1</v>
      </c>
      <c r="DG561" s="7"/>
      <c r="DH561" s="7"/>
      <c r="DI561" s="7"/>
      <c r="DJ561" s="7"/>
      <c r="DK561" s="7"/>
      <c r="DL561" s="7"/>
      <c r="DM561" s="7"/>
      <c r="DN561" s="7"/>
      <c r="DO561" s="7"/>
      <c r="DP561" s="7">
        <f t="shared" si="79"/>
        <v>1</v>
      </c>
      <c r="DQ561" s="7">
        <f t="shared" si="81"/>
        <v>1</v>
      </c>
    </row>
    <row r="562" spans="1:121">
      <c r="A562" s="7" t="s">
        <v>2074</v>
      </c>
      <c r="B562" s="7">
        <v>2019</v>
      </c>
      <c r="C562" s="7" t="s">
        <v>353</v>
      </c>
      <c r="D562" s="7" t="s">
        <v>359</v>
      </c>
      <c r="E562" s="7" t="s">
        <v>362</v>
      </c>
      <c r="F562" s="7"/>
      <c r="G562" s="7">
        <f t="shared" si="75"/>
        <v>2</v>
      </c>
      <c r="H562" s="9">
        <v>1</v>
      </c>
      <c r="I562" s="7"/>
      <c r="J562" s="7"/>
      <c r="K562" s="7"/>
      <c r="L562" s="9"/>
      <c r="M562" s="7"/>
      <c r="N562" s="7"/>
      <c r="O562" s="7"/>
      <c r="P562" s="7"/>
      <c r="Q562" s="7">
        <v>0</v>
      </c>
      <c r="R562" s="9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>
        <f t="shared" si="76"/>
        <v>0</v>
      </c>
      <c r="BD562" s="7"/>
      <c r="BE562" s="9"/>
      <c r="BF562" s="7"/>
      <c r="BG562" s="7"/>
      <c r="BH562" s="7"/>
      <c r="BI562" s="7"/>
      <c r="BJ562" s="9"/>
      <c r="BK562" s="9">
        <f t="shared" si="83"/>
        <v>0</v>
      </c>
      <c r="BL562" s="7">
        <f t="shared" si="77"/>
        <v>1</v>
      </c>
      <c r="BM562" s="7">
        <f t="shared" si="82"/>
        <v>1</v>
      </c>
      <c r="BN562" s="7"/>
      <c r="BO562" s="7"/>
      <c r="BP562" s="7"/>
      <c r="BQ562" s="7"/>
      <c r="BR562" s="9"/>
      <c r="BS562" s="9"/>
      <c r="BT562" s="9"/>
      <c r="BU562" s="9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>
        <f t="shared" si="78"/>
        <v>0</v>
      </c>
      <c r="CW562" s="7">
        <f t="shared" si="80"/>
        <v>0</v>
      </c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>
        <v>1</v>
      </c>
      <c r="DJ562" s="7">
        <v>1</v>
      </c>
      <c r="DK562" s="7"/>
      <c r="DL562" s="7"/>
      <c r="DM562" s="7"/>
      <c r="DN562" s="7"/>
      <c r="DO562" s="7"/>
      <c r="DP562" s="7">
        <f t="shared" si="79"/>
        <v>2</v>
      </c>
      <c r="DQ562" s="7">
        <f t="shared" si="81"/>
        <v>1</v>
      </c>
    </row>
    <row r="563" spans="1:121">
      <c r="A563" s="7" t="s">
        <v>2075</v>
      </c>
      <c r="B563" s="7">
        <v>2020</v>
      </c>
      <c r="C563" s="7" t="s">
        <v>275</v>
      </c>
      <c r="D563" s="7" t="s">
        <v>279</v>
      </c>
      <c r="E563" s="7" t="s">
        <v>306</v>
      </c>
      <c r="F563" s="7"/>
      <c r="G563" s="7">
        <f t="shared" si="75"/>
        <v>0</v>
      </c>
      <c r="H563" s="9"/>
      <c r="I563" s="7"/>
      <c r="J563" s="7"/>
      <c r="K563" s="7"/>
      <c r="L563" s="9"/>
      <c r="M563" s="7"/>
      <c r="N563" s="7"/>
      <c r="O563" s="7"/>
      <c r="P563" s="7"/>
      <c r="Q563" s="7">
        <v>0</v>
      </c>
      <c r="R563" s="9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>
        <f t="shared" si="76"/>
        <v>0</v>
      </c>
      <c r="BD563" s="7"/>
      <c r="BE563" s="9"/>
      <c r="BF563" s="7"/>
      <c r="BG563" s="7"/>
      <c r="BH563" s="7"/>
      <c r="BI563" s="7"/>
      <c r="BJ563" s="9"/>
      <c r="BK563" s="9">
        <f t="shared" si="83"/>
        <v>0</v>
      </c>
      <c r="BL563" s="7">
        <f t="shared" si="77"/>
        <v>0</v>
      </c>
      <c r="BM563" s="7">
        <f t="shared" si="82"/>
        <v>0</v>
      </c>
      <c r="BN563" s="7"/>
      <c r="BO563" s="7"/>
      <c r="BP563" s="7"/>
      <c r="BQ563" s="7"/>
      <c r="BR563" s="9"/>
      <c r="BS563" s="9"/>
      <c r="BT563" s="9"/>
      <c r="BU563" s="9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>
        <f t="shared" si="78"/>
        <v>0</v>
      </c>
      <c r="CW563" s="7">
        <f t="shared" si="80"/>
        <v>0</v>
      </c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>
        <f t="shared" si="79"/>
        <v>0</v>
      </c>
      <c r="DQ563" s="7">
        <f t="shared" si="81"/>
        <v>0</v>
      </c>
    </row>
    <row r="564" spans="1:121">
      <c r="A564" s="7" t="s">
        <v>2076</v>
      </c>
      <c r="B564" s="7">
        <v>2015</v>
      </c>
      <c r="C564" s="7" t="s">
        <v>60</v>
      </c>
      <c r="D564" s="7" t="s">
        <v>67</v>
      </c>
      <c r="E564" s="7" t="s">
        <v>124</v>
      </c>
      <c r="F564" s="7" t="s">
        <v>726</v>
      </c>
      <c r="G564" s="7">
        <f t="shared" si="75"/>
        <v>1</v>
      </c>
      <c r="H564" s="9"/>
      <c r="I564" s="7"/>
      <c r="J564" s="7"/>
      <c r="K564" s="7"/>
      <c r="L564" s="9"/>
      <c r="M564" s="7"/>
      <c r="N564" s="7"/>
      <c r="O564" s="7"/>
      <c r="P564" s="7"/>
      <c r="Q564" s="7">
        <v>0</v>
      </c>
      <c r="R564" s="9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>
        <f t="shared" si="76"/>
        <v>0</v>
      </c>
      <c r="BD564" s="7"/>
      <c r="BE564" s="9"/>
      <c r="BF564" s="7"/>
      <c r="BG564" s="7"/>
      <c r="BH564" s="7"/>
      <c r="BI564" s="7"/>
      <c r="BJ564" s="9"/>
      <c r="BK564" s="9">
        <f t="shared" si="83"/>
        <v>0</v>
      </c>
      <c r="BL564" s="7">
        <f t="shared" si="77"/>
        <v>0</v>
      </c>
      <c r="BM564" s="7">
        <f t="shared" si="82"/>
        <v>0</v>
      </c>
      <c r="BN564" s="7"/>
      <c r="BO564" s="7"/>
      <c r="BP564" s="7"/>
      <c r="BQ564" s="7"/>
      <c r="BR564" s="9"/>
      <c r="BS564" s="9"/>
      <c r="BT564" s="9"/>
      <c r="BU564" s="9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>
        <f t="shared" si="78"/>
        <v>0</v>
      </c>
      <c r="CW564" s="7">
        <f t="shared" si="80"/>
        <v>0</v>
      </c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>
        <v>1</v>
      </c>
      <c r="DI564" s="7"/>
      <c r="DJ564" s="7"/>
      <c r="DK564" s="7"/>
      <c r="DL564" s="7"/>
      <c r="DM564" s="7"/>
      <c r="DN564" s="7"/>
      <c r="DO564" s="7"/>
      <c r="DP564" s="7">
        <f t="shared" si="79"/>
        <v>1</v>
      </c>
      <c r="DQ564" s="7">
        <f t="shared" si="81"/>
        <v>1</v>
      </c>
    </row>
    <row r="565" spans="1:121">
      <c r="A565" s="7" t="s">
        <v>1263</v>
      </c>
      <c r="B565" s="7">
        <v>2018</v>
      </c>
      <c r="C565" s="7" t="s">
        <v>353</v>
      </c>
      <c r="D565" s="7" t="s">
        <v>354</v>
      </c>
      <c r="E565" s="7" t="s">
        <v>400</v>
      </c>
      <c r="F565" s="7" t="s">
        <v>401</v>
      </c>
      <c r="G565" s="7">
        <f t="shared" si="75"/>
        <v>1</v>
      </c>
      <c r="H565" s="9">
        <v>1</v>
      </c>
      <c r="I565" s="7"/>
      <c r="J565" s="7"/>
      <c r="K565" s="7"/>
      <c r="L565" s="9"/>
      <c r="M565" s="7"/>
      <c r="N565" s="7"/>
      <c r="O565" s="7"/>
      <c r="P565" s="7"/>
      <c r="Q565" s="7">
        <v>0</v>
      </c>
      <c r="R565" s="9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>
        <f t="shared" si="76"/>
        <v>0</v>
      </c>
      <c r="BD565" s="7"/>
      <c r="BE565" s="9"/>
      <c r="BF565" s="7"/>
      <c r="BG565" s="7"/>
      <c r="BH565" s="7"/>
      <c r="BI565" s="7"/>
      <c r="BJ565" s="9"/>
      <c r="BK565" s="9">
        <f t="shared" si="83"/>
        <v>0</v>
      </c>
      <c r="BL565" s="7">
        <f t="shared" si="77"/>
        <v>1</v>
      </c>
      <c r="BM565" s="7">
        <f t="shared" si="82"/>
        <v>1</v>
      </c>
      <c r="BN565" s="7"/>
      <c r="BO565" s="7"/>
      <c r="BP565" s="7"/>
      <c r="BQ565" s="7"/>
      <c r="BR565" s="9"/>
      <c r="BS565" s="9"/>
      <c r="BT565" s="9"/>
      <c r="BU565" s="9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>
        <f t="shared" si="78"/>
        <v>0</v>
      </c>
      <c r="CW565" s="7">
        <f t="shared" si="80"/>
        <v>0</v>
      </c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>
        <f t="shared" si="79"/>
        <v>0</v>
      </c>
      <c r="DQ565" s="7">
        <f t="shared" si="81"/>
        <v>0</v>
      </c>
    </row>
    <row r="566" spans="1:121">
      <c r="A566" s="7" t="s">
        <v>965</v>
      </c>
      <c r="B566" s="7">
        <v>2019</v>
      </c>
      <c r="C566" s="7" t="s">
        <v>232</v>
      </c>
      <c r="D566" s="7" t="s">
        <v>233</v>
      </c>
      <c r="E566" s="7" t="s">
        <v>963</v>
      </c>
      <c r="F566" s="7" t="s">
        <v>964</v>
      </c>
      <c r="G566" s="7">
        <f t="shared" si="75"/>
        <v>0</v>
      </c>
      <c r="H566" s="9"/>
      <c r="I566" s="7"/>
      <c r="J566" s="7"/>
      <c r="K566" s="7"/>
      <c r="L566" s="9"/>
      <c r="M566" s="7"/>
      <c r="N566" s="7"/>
      <c r="O566" s="7"/>
      <c r="P566" s="7"/>
      <c r="Q566" s="7">
        <v>0</v>
      </c>
      <c r="R566" s="9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>
        <f t="shared" si="76"/>
        <v>0</v>
      </c>
      <c r="BD566" s="7"/>
      <c r="BE566" s="9"/>
      <c r="BF566" s="7"/>
      <c r="BG566" s="7"/>
      <c r="BH566" s="7"/>
      <c r="BI566" s="7"/>
      <c r="BJ566" s="9"/>
      <c r="BK566" s="9">
        <f t="shared" si="83"/>
        <v>0</v>
      </c>
      <c r="BL566" s="7">
        <f t="shared" si="77"/>
        <v>0</v>
      </c>
      <c r="BM566" s="7">
        <f t="shared" si="82"/>
        <v>0</v>
      </c>
      <c r="BN566" s="7"/>
      <c r="BO566" s="7"/>
      <c r="BP566" s="7"/>
      <c r="BQ566" s="7"/>
      <c r="BR566" s="9"/>
      <c r="BS566" s="9"/>
      <c r="BT566" s="9"/>
      <c r="BU566" s="9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>
        <f t="shared" si="78"/>
        <v>0</v>
      </c>
      <c r="CW566" s="7">
        <f t="shared" si="80"/>
        <v>0</v>
      </c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>
        <f t="shared" si="79"/>
        <v>0</v>
      </c>
      <c r="DQ566" s="7">
        <f t="shared" si="81"/>
        <v>0</v>
      </c>
    </row>
    <row r="567" spans="1:121">
      <c r="A567" s="7" t="s">
        <v>2077</v>
      </c>
      <c r="B567" s="7">
        <v>2011</v>
      </c>
      <c r="C567" s="7" t="s">
        <v>353</v>
      </c>
      <c r="D567" s="7" t="s">
        <v>359</v>
      </c>
      <c r="E567" s="7" t="s">
        <v>362</v>
      </c>
      <c r="F567" s="7"/>
      <c r="G567" s="7">
        <f t="shared" si="75"/>
        <v>1</v>
      </c>
      <c r="H567" s="9"/>
      <c r="I567" s="7"/>
      <c r="J567" s="7"/>
      <c r="K567" s="7"/>
      <c r="L567" s="9"/>
      <c r="M567" s="7"/>
      <c r="N567" s="7"/>
      <c r="O567" s="7"/>
      <c r="P567" s="7"/>
      <c r="Q567" s="7">
        <v>0</v>
      </c>
      <c r="R567" s="9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>
        <f t="shared" si="76"/>
        <v>0</v>
      </c>
      <c r="BD567" s="7"/>
      <c r="BE567" s="9"/>
      <c r="BF567" s="7"/>
      <c r="BG567" s="7"/>
      <c r="BH567" s="7"/>
      <c r="BI567" s="7"/>
      <c r="BJ567" s="9"/>
      <c r="BK567" s="9">
        <f t="shared" si="83"/>
        <v>0</v>
      </c>
      <c r="BL567" s="7">
        <f t="shared" si="77"/>
        <v>0</v>
      </c>
      <c r="BM567" s="7">
        <f t="shared" si="82"/>
        <v>0</v>
      </c>
      <c r="BN567" s="7"/>
      <c r="BO567" s="7"/>
      <c r="BP567" s="7"/>
      <c r="BQ567" s="7"/>
      <c r="BR567" s="9"/>
      <c r="BS567" s="9"/>
      <c r="BT567" s="9"/>
      <c r="BU567" s="9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>
        <f t="shared" si="78"/>
        <v>0</v>
      </c>
      <c r="CW567" s="7">
        <f t="shared" si="80"/>
        <v>0</v>
      </c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>
        <v>1</v>
      </c>
      <c r="DK567" s="7"/>
      <c r="DL567" s="7"/>
      <c r="DM567" s="7"/>
      <c r="DN567" s="7"/>
      <c r="DO567" s="7"/>
      <c r="DP567" s="7">
        <f t="shared" si="79"/>
        <v>1</v>
      </c>
      <c r="DQ567" s="7">
        <f t="shared" si="81"/>
        <v>1</v>
      </c>
    </row>
    <row r="568" spans="1:121">
      <c r="A568" s="7" t="s">
        <v>1299</v>
      </c>
      <c r="B568" s="7">
        <v>2013</v>
      </c>
      <c r="C568" s="7" t="s">
        <v>333</v>
      </c>
      <c r="D568" s="7" t="s">
        <v>333</v>
      </c>
      <c r="E568" s="7" t="s">
        <v>342</v>
      </c>
      <c r="F568" s="7" t="s">
        <v>344</v>
      </c>
      <c r="G568" s="7">
        <f t="shared" si="75"/>
        <v>1</v>
      </c>
      <c r="H568" s="9">
        <v>1</v>
      </c>
      <c r="I568" s="7"/>
      <c r="J568" s="7"/>
      <c r="K568" s="7"/>
      <c r="L568" s="9"/>
      <c r="M568" s="7">
        <v>1</v>
      </c>
      <c r="N568" s="7">
        <v>0</v>
      </c>
      <c r="O568" s="7">
        <v>0</v>
      </c>
      <c r="P568" s="7">
        <v>0</v>
      </c>
      <c r="Q568" s="7">
        <v>1</v>
      </c>
      <c r="R568" s="9">
        <v>1</v>
      </c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>
        <f t="shared" si="76"/>
        <v>0</v>
      </c>
      <c r="BD568" s="7"/>
      <c r="BE568" s="9"/>
      <c r="BF568" s="7"/>
      <c r="BG568" s="7"/>
      <c r="BH568" s="7"/>
      <c r="BI568" s="7"/>
      <c r="BJ568" s="9"/>
      <c r="BK568" s="9">
        <f t="shared" si="83"/>
        <v>0</v>
      </c>
      <c r="BL568" s="7">
        <f t="shared" si="77"/>
        <v>2</v>
      </c>
      <c r="BM568" s="7">
        <f t="shared" si="82"/>
        <v>1</v>
      </c>
      <c r="BN568" s="7"/>
      <c r="BO568" s="7"/>
      <c r="BP568" s="7"/>
      <c r="BQ568" s="7"/>
      <c r="BR568" s="9"/>
      <c r="BS568" s="9"/>
      <c r="BT568" s="9"/>
      <c r="BU568" s="9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>
        <f t="shared" si="78"/>
        <v>0</v>
      </c>
      <c r="CW568" s="7">
        <f t="shared" si="80"/>
        <v>0</v>
      </c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>
        <f t="shared" si="79"/>
        <v>0</v>
      </c>
      <c r="DQ568" s="7">
        <f t="shared" si="81"/>
        <v>0</v>
      </c>
    </row>
    <row r="569" spans="1:121">
      <c r="A569" s="7" t="s">
        <v>740</v>
      </c>
      <c r="B569" s="7">
        <v>2018</v>
      </c>
      <c r="C569" s="7" t="s">
        <v>60</v>
      </c>
      <c r="D569" s="7" t="s">
        <v>67</v>
      </c>
      <c r="E569" s="7" t="s">
        <v>112</v>
      </c>
      <c r="F569" s="7"/>
      <c r="G569" s="7">
        <f t="shared" si="75"/>
        <v>0</v>
      </c>
      <c r="H569" s="9"/>
      <c r="I569" s="7"/>
      <c r="J569" s="7"/>
      <c r="K569" s="7"/>
      <c r="L569" s="9"/>
      <c r="M569" s="7"/>
      <c r="N569" s="7"/>
      <c r="O569" s="7"/>
      <c r="P569" s="7"/>
      <c r="Q569" s="7">
        <v>0</v>
      </c>
      <c r="R569" s="9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>
        <f t="shared" si="76"/>
        <v>0</v>
      </c>
      <c r="BD569" s="7"/>
      <c r="BE569" s="9"/>
      <c r="BF569" s="7"/>
      <c r="BG569" s="7"/>
      <c r="BH569" s="7"/>
      <c r="BI569" s="7"/>
      <c r="BJ569" s="9"/>
      <c r="BK569" s="9">
        <f t="shared" si="83"/>
        <v>0</v>
      </c>
      <c r="BL569" s="7">
        <f t="shared" si="77"/>
        <v>0</v>
      </c>
      <c r="BM569" s="7">
        <f t="shared" si="82"/>
        <v>0</v>
      </c>
      <c r="BN569" s="7"/>
      <c r="BO569" s="7"/>
      <c r="BP569" s="7"/>
      <c r="BQ569" s="7"/>
      <c r="BR569" s="9"/>
      <c r="BS569" s="9"/>
      <c r="BT569" s="9"/>
      <c r="BU569" s="9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>
        <f t="shared" si="78"/>
        <v>0</v>
      </c>
      <c r="CW569" s="7">
        <f t="shared" si="80"/>
        <v>0</v>
      </c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>
        <f t="shared" si="79"/>
        <v>0</v>
      </c>
      <c r="DQ569" s="7">
        <f t="shared" si="81"/>
        <v>0</v>
      </c>
    </row>
    <row r="570" spans="1:121">
      <c r="A570" s="7" t="s">
        <v>1079</v>
      </c>
      <c r="B570" s="7">
        <v>2010</v>
      </c>
      <c r="C570" s="7" t="s">
        <v>275</v>
      </c>
      <c r="D570" s="7" t="s">
        <v>279</v>
      </c>
      <c r="E570" s="7" t="s">
        <v>280</v>
      </c>
      <c r="F570" s="7" t="s">
        <v>1078</v>
      </c>
      <c r="G570" s="7">
        <f t="shared" si="75"/>
        <v>1</v>
      </c>
      <c r="H570" s="9">
        <v>1</v>
      </c>
      <c r="I570" s="7"/>
      <c r="J570" s="7"/>
      <c r="K570" s="7"/>
      <c r="L570" s="9"/>
      <c r="M570" s="7"/>
      <c r="N570" s="7"/>
      <c r="O570" s="7"/>
      <c r="P570" s="7"/>
      <c r="Q570" s="7">
        <v>0</v>
      </c>
      <c r="R570" s="9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>
        <f t="shared" si="76"/>
        <v>0</v>
      </c>
      <c r="BD570" s="7"/>
      <c r="BE570" s="9"/>
      <c r="BF570" s="7"/>
      <c r="BG570" s="7"/>
      <c r="BH570" s="7"/>
      <c r="BI570" s="7"/>
      <c r="BJ570" s="9"/>
      <c r="BK570" s="9">
        <f t="shared" si="83"/>
        <v>0</v>
      </c>
      <c r="BL570" s="7">
        <f t="shared" si="77"/>
        <v>1</v>
      </c>
      <c r="BM570" s="7">
        <f t="shared" si="82"/>
        <v>1</v>
      </c>
      <c r="BN570" s="7"/>
      <c r="BO570" s="7"/>
      <c r="BP570" s="7"/>
      <c r="BQ570" s="7"/>
      <c r="BR570" s="9"/>
      <c r="BS570" s="9"/>
      <c r="BT570" s="9"/>
      <c r="BU570" s="9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>
        <f t="shared" si="78"/>
        <v>0</v>
      </c>
      <c r="CW570" s="7">
        <f t="shared" si="80"/>
        <v>0</v>
      </c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>
        <f t="shared" si="79"/>
        <v>0</v>
      </c>
      <c r="DQ570" s="7">
        <f t="shared" si="81"/>
        <v>0</v>
      </c>
    </row>
    <row r="571" spans="1:121">
      <c r="A571" s="7" t="s">
        <v>2078</v>
      </c>
      <c r="B571" s="7">
        <v>2016</v>
      </c>
      <c r="C571" s="7" t="s">
        <v>178</v>
      </c>
      <c r="D571" s="7" t="s">
        <v>182</v>
      </c>
      <c r="E571" s="7" t="s">
        <v>489</v>
      </c>
      <c r="F571" s="7" t="s">
        <v>490</v>
      </c>
      <c r="G571" s="7">
        <f t="shared" si="75"/>
        <v>2</v>
      </c>
      <c r="H571" s="9">
        <v>1</v>
      </c>
      <c r="I571" s="7"/>
      <c r="J571" s="7"/>
      <c r="K571" s="7"/>
      <c r="L571" s="9"/>
      <c r="M571" s="7"/>
      <c r="N571" s="7"/>
      <c r="O571" s="7"/>
      <c r="P571" s="7"/>
      <c r="Q571" s="7">
        <v>0</v>
      </c>
      <c r="R571" s="9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>
        <f t="shared" si="76"/>
        <v>0</v>
      </c>
      <c r="BD571" s="7"/>
      <c r="BE571" s="9"/>
      <c r="BF571" s="7"/>
      <c r="BG571" s="7"/>
      <c r="BH571" s="7"/>
      <c r="BI571" s="7"/>
      <c r="BJ571" s="9"/>
      <c r="BK571" s="9">
        <f t="shared" si="83"/>
        <v>0</v>
      </c>
      <c r="BL571" s="7">
        <f t="shared" si="77"/>
        <v>1</v>
      </c>
      <c r="BM571" s="7">
        <f t="shared" si="82"/>
        <v>1</v>
      </c>
      <c r="BN571" s="7"/>
      <c r="BO571" s="7"/>
      <c r="BP571" s="7"/>
      <c r="BQ571" s="7"/>
      <c r="BR571" s="9"/>
      <c r="BS571" s="9"/>
      <c r="BT571" s="9"/>
      <c r="BU571" s="9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>
        <f t="shared" si="78"/>
        <v>0</v>
      </c>
      <c r="CW571" s="7">
        <f t="shared" si="80"/>
        <v>0</v>
      </c>
      <c r="CX571" s="7"/>
      <c r="CY571" s="7"/>
      <c r="CZ571" s="7">
        <v>1</v>
      </c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>
        <f t="shared" si="79"/>
        <v>1</v>
      </c>
      <c r="DQ571" s="7">
        <f t="shared" si="81"/>
        <v>1</v>
      </c>
    </row>
    <row r="572" spans="1:121">
      <c r="A572" s="7" t="s">
        <v>1168</v>
      </c>
      <c r="B572" s="7">
        <v>2017</v>
      </c>
      <c r="C572" s="7" t="s">
        <v>307</v>
      </c>
      <c r="D572" s="7" t="s">
        <v>312</v>
      </c>
      <c r="E572" s="7" t="s">
        <v>504</v>
      </c>
      <c r="F572" s="7" t="s">
        <v>1167</v>
      </c>
      <c r="G572" s="7">
        <f t="shared" si="75"/>
        <v>0</v>
      </c>
      <c r="H572" s="9"/>
      <c r="I572" s="7"/>
      <c r="J572" s="7"/>
      <c r="K572" s="7"/>
      <c r="L572" s="9"/>
      <c r="M572" s="7"/>
      <c r="N572" s="7"/>
      <c r="O572" s="7"/>
      <c r="P572" s="7"/>
      <c r="Q572" s="7">
        <v>0</v>
      </c>
      <c r="R572" s="9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>
        <f t="shared" si="76"/>
        <v>0</v>
      </c>
      <c r="BD572" s="7"/>
      <c r="BE572" s="9"/>
      <c r="BF572" s="7"/>
      <c r="BG572" s="7"/>
      <c r="BH572" s="7"/>
      <c r="BI572" s="7"/>
      <c r="BJ572" s="9"/>
      <c r="BK572" s="9">
        <f t="shared" si="83"/>
        <v>0</v>
      </c>
      <c r="BL572" s="7">
        <f t="shared" si="77"/>
        <v>0</v>
      </c>
      <c r="BM572" s="7">
        <f t="shared" si="82"/>
        <v>0</v>
      </c>
      <c r="BN572" s="7"/>
      <c r="BO572" s="7"/>
      <c r="BP572" s="7"/>
      <c r="BQ572" s="7"/>
      <c r="BR572" s="9"/>
      <c r="BS572" s="9"/>
      <c r="BT572" s="9"/>
      <c r="BU572" s="9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>
        <f t="shared" si="78"/>
        <v>0</v>
      </c>
      <c r="CW572" s="7">
        <f t="shared" si="80"/>
        <v>0</v>
      </c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>
        <f t="shared" si="79"/>
        <v>0</v>
      </c>
      <c r="DQ572" s="7">
        <f t="shared" si="81"/>
        <v>0</v>
      </c>
    </row>
    <row r="573" spans="1:121">
      <c r="A573" s="7" t="s">
        <v>1097</v>
      </c>
      <c r="B573" s="7">
        <v>2019</v>
      </c>
      <c r="C573" s="7" t="s">
        <v>275</v>
      </c>
      <c r="D573" s="7" t="s">
        <v>78</v>
      </c>
      <c r="E573" s="7" t="s">
        <v>425</v>
      </c>
      <c r="F573" s="7" t="s">
        <v>1096</v>
      </c>
      <c r="G573" s="7">
        <f t="shared" si="75"/>
        <v>1</v>
      </c>
      <c r="H573" s="9">
        <v>1</v>
      </c>
      <c r="I573" s="7"/>
      <c r="J573" s="7"/>
      <c r="K573" s="7"/>
      <c r="L573" s="9"/>
      <c r="M573" s="7"/>
      <c r="N573" s="7"/>
      <c r="O573" s="7"/>
      <c r="P573" s="7"/>
      <c r="Q573" s="7">
        <v>0</v>
      </c>
      <c r="R573" s="9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>
        <f t="shared" si="76"/>
        <v>0</v>
      </c>
      <c r="BD573" s="7"/>
      <c r="BE573" s="9"/>
      <c r="BF573" s="7"/>
      <c r="BG573" s="7"/>
      <c r="BH573" s="7"/>
      <c r="BI573" s="7"/>
      <c r="BJ573" s="9"/>
      <c r="BK573" s="9">
        <f t="shared" si="83"/>
        <v>0</v>
      </c>
      <c r="BL573" s="7">
        <f t="shared" si="77"/>
        <v>1</v>
      </c>
      <c r="BM573" s="7">
        <f t="shared" si="82"/>
        <v>1</v>
      </c>
      <c r="BN573" s="7"/>
      <c r="BO573" s="7"/>
      <c r="BP573" s="7"/>
      <c r="BQ573" s="7"/>
      <c r="BR573" s="9"/>
      <c r="BS573" s="9"/>
      <c r="BT573" s="9"/>
      <c r="BU573" s="9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>
        <f t="shared" si="78"/>
        <v>0</v>
      </c>
      <c r="CW573" s="7">
        <f t="shared" si="80"/>
        <v>0</v>
      </c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>
        <f t="shared" si="79"/>
        <v>0</v>
      </c>
      <c r="DQ573" s="7">
        <f t="shared" si="81"/>
        <v>0</v>
      </c>
    </row>
    <row r="574" spans="1:121">
      <c r="A574" s="7" t="s">
        <v>1039</v>
      </c>
      <c r="B574" s="7">
        <v>2018</v>
      </c>
      <c r="C574" s="7" t="s">
        <v>275</v>
      </c>
      <c r="D574" s="7" t="s">
        <v>279</v>
      </c>
      <c r="E574" s="7" t="s">
        <v>301</v>
      </c>
      <c r="F574" s="7" t="s">
        <v>1038</v>
      </c>
      <c r="G574" s="7">
        <f t="shared" si="75"/>
        <v>1</v>
      </c>
      <c r="H574" s="9">
        <v>1</v>
      </c>
      <c r="I574" s="7"/>
      <c r="J574" s="7"/>
      <c r="K574" s="7"/>
      <c r="L574" s="9"/>
      <c r="M574" s="7"/>
      <c r="N574" s="7"/>
      <c r="O574" s="7"/>
      <c r="P574" s="7"/>
      <c r="Q574" s="7">
        <v>0</v>
      </c>
      <c r="R574" s="9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>
        <f t="shared" si="76"/>
        <v>0</v>
      </c>
      <c r="BD574" s="7"/>
      <c r="BE574" s="9"/>
      <c r="BF574" s="7"/>
      <c r="BG574" s="7"/>
      <c r="BH574" s="7"/>
      <c r="BI574" s="7"/>
      <c r="BJ574" s="9"/>
      <c r="BK574" s="9">
        <f t="shared" si="83"/>
        <v>0</v>
      </c>
      <c r="BL574" s="7">
        <f t="shared" si="77"/>
        <v>1</v>
      </c>
      <c r="BM574" s="7">
        <f t="shared" si="82"/>
        <v>1</v>
      </c>
      <c r="BN574" s="7"/>
      <c r="BO574" s="7"/>
      <c r="BP574" s="7"/>
      <c r="BQ574" s="7"/>
      <c r="BR574" s="9"/>
      <c r="BS574" s="9"/>
      <c r="BT574" s="9"/>
      <c r="BU574" s="9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>
        <f t="shared" si="78"/>
        <v>0</v>
      </c>
      <c r="CW574" s="7">
        <f t="shared" si="80"/>
        <v>0</v>
      </c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>
        <f t="shared" si="79"/>
        <v>0</v>
      </c>
      <c r="DQ574" s="7">
        <f t="shared" si="81"/>
        <v>0</v>
      </c>
    </row>
    <row r="575" spans="1:121">
      <c r="A575" s="7" t="s">
        <v>2079</v>
      </c>
      <c r="B575" s="7">
        <v>2012</v>
      </c>
      <c r="C575" s="7" t="s">
        <v>307</v>
      </c>
      <c r="D575" s="7" t="s">
        <v>308</v>
      </c>
      <c r="E575" s="7" t="s">
        <v>331</v>
      </c>
      <c r="F575" s="7"/>
      <c r="G575" s="7">
        <f t="shared" si="75"/>
        <v>2</v>
      </c>
      <c r="H575" s="9">
        <v>1</v>
      </c>
      <c r="I575" s="7"/>
      <c r="J575" s="7"/>
      <c r="K575" s="7">
        <v>1</v>
      </c>
      <c r="L575" s="9">
        <v>1</v>
      </c>
      <c r="M575" s="7">
        <v>1</v>
      </c>
      <c r="N575" s="7">
        <v>0</v>
      </c>
      <c r="O575" s="7">
        <v>0</v>
      </c>
      <c r="P575" s="7">
        <v>0</v>
      </c>
      <c r="Q575" s="7">
        <v>1</v>
      </c>
      <c r="R575" s="9">
        <v>1</v>
      </c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>
        <f t="shared" si="76"/>
        <v>0</v>
      </c>
      <c r="BD575" s="7"/>
      <c r="BE575" s="9"/>
      <c r="BF575" s="7"/>
      <c r="BG575" s="7"/>
      <c r="BH575" s="7"/>
      <c r="BI575" s="7"/>
      <c r="BJ575" s="9"/>
      <c r="BK575" s="9">
        <f t="shared" si="83"/>
        <v>0</v>
      </c>
      <c r="BL575" s="7">
        <f t="shared" si="77"/>
        <v>2</v>
      </c>
      <c r="BM575" s="7">
        <f t="shared" si="82"/>
        <v>1</v>
      </c>
      <c r="BN575" s="7"/>
      <c r="BO575" s="7"/>
      <c r="BP575" s="7"/>
      <c r="BQ575" s="7"/>
      <c r="BR575" s="9"/>
      <c r="BS575" s="9"/>
      <c r="BT575" s="9"/>
      <c r="BU575" s="9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>
        <f t="shared" si="78"/>
        <v>0</v>
      </c>
      <c r="CW575" s="7">
        <f t="shared" si="80"/>
        <v>0</v>
      </c>
      <c r="CX575" s="7"/>
      <c r="CY575" s="7"/>
      <c r="CZ575" s="7"/>
      <c r="DA575" s="7"/>
      <c r="DB575" s="7"/>
      <c r="DC575" s="7">
        <v>1</v>
      </c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>
        <f t="shared" si="79"/>
        <v>1</v>
      </c>
      <c r="DQ575" s="7">
        <f t="shared" si="81"/>
        <v>1</v>
      </c>
    </row>
    <row r="576" spans="1:121">
      <c r="A576" s="7" t="s">
        <v>2080</v>
      </c>
      <c r="B576" s="7">
        <v>2018</v>
      </c>
      <c r="C576" s="7" t="s">
        <v>307</v>
      </c>
      <c r="D576" s="7" t="s">
        <v>308</v>
      </c>
      <c r="E576" s="7" t="s">
        <v>309</v>
      </c>
      <c r="F576" s="7"/>
      <c r="G576" s="7">
        <f t="shared" si="75"/>
        <v>0</v>
      </c>
      <c r="H576" s="9"/>
      <c r="I576" s="7"/>
      <c r="J576" s="7"/>
      <c r="K576" s="7"/>
      <c r="L576" s="9"/>
      <c r="M576" s="7"/>
      <c r="N576" s="7"/>
      <c r="O576" s="7"/>
      <c r="P576" s="7"/>
      <c r="Q576" s="7">
        <v>0</v>
      </c>
      <c r="R576" s="9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>
        <f t="shared" si="76"/>
        <v>0</v>
      </c>
      <c r="BD576" s="7"/>
      <c r="BE576" s="9"/>
      <c r="BF576" s="7"/>
      <c r="BG576" s="7"/>
      <c r="BH576" s="7"/>
      <c r="BI576" s="7"/>
      <c r="BJ576" s="9"/>
      <c r="BK576" s="9">
        <f t="shared" si="83"/>
        <v>0</v>
      </c>
      <c r="BL576" s="7">
        <f t="shared" si="77"/>
        <v>0</v>
      </c>
      <c r="BM576" s="7">
        <f t="shared" si="82"/>
        <v>0</v>
      </c>
      <c r="BN576" s="7"/>
      <c r="BO576" s="7"/>
      <c r="BP576" s="7"/>
      <c r="BQ576" s="7"/>
      <c r="BR576" s="9"/>
      <c r="BS576" s="9"/>
      <c r="BT576" s="9"/>
      <c r="BU576" s="9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>
        <f t="shared" si="78"/>
        <v>0</v>
      </c>
      <c r="CW576" s="7">
        <f t="shared" si="80"/>
        <v>0</v>
      </c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>
        <f t="shared" si="79"/>
        <v>0</v>
      </c>
      <c r="DQ576" s="7">
        <f t="shared" si="81"/>
        <v>0</v>
      </c>
    </row>
    <row r="577" spans="1:121">
      <c r="A577" s="7" t="s">
        <v>1254</v>
      </c>
      <c r="B577" s="7">
        <v>2018</v>
      </c>
      <c r="C577" s="7" t="s">
        <v>353</v>
      </c>
      <c r="D577" s="7" t="s">
        <v>354</v>
      </c>
      <c r="E577" s="7" t="s">
        <v>382</v>
      </c>
      <c r="F577" s="7" t="s">
        <v>1253</v>
      </c>
      <c r="G577" s="7">
        <f t="shared" si="75"/>
        <v>1</v>
      </c>
      <c r="H577" s="9"/>
      <c r="I577" s="7"/>
      <c r="J577" s="7"/>
      <c r="K577" s="7"/>
      <c r="L577" s="9"/>
      <c r="M577" s="7"/>
      <c r="N577" s="7"/>
      <c r="O577" s="7"/>
      <c r="P577" s="7"/>
      <c r="Q577" s="7">
        <v>0</v>
      </c>
      <c r="R577" s="9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>
        <f t="shared" si="76"/>
        <v>0</v>
      </c>
      <c r="BD577" s="7"/>
      <c r="BE577" s="9"/>
      <c r="BF577" s="7"/>
      <c r="BG577" s="7"/>
      <c r="BH577" s="7"/>
      <c r="BI577" s="7"/>
      <c r="BJ577" s="9"/>
      <c r="BK577" s="9">
        <f t="shared" si="83"/>
        <v>0</v>
      </c>
      <c r="BL577" s="7">
        <f t="shared" si="77"/>
        <v>0</v>
      </c>
      <c r="BM577" s="7">
        <f t="shared" si="82"/>
        <v>0</v>
      </c>
      <c r="BN577" s="7"/>
      <c r="BO577" s="7"/>
      <c r="BP577" s="7"/>
      <c r="BQ577" s="7"/>
      <c r="BR577" s="9"/>
      <c r="BS577" s="9"/>
      <c r="BT577" s="9"/>
      <c r="BU577" s="9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>
        <f t="shared" si="78"/>
        <v>0</v>
      </c>
      <c r="CW577" s="7">
        <f t="shared" si="80"/>
        <v>0</v>
      </c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>
        <v>1</v>
      </c>
      <c r="DK577" s="7"/>
      <c r="DL577" s="7"/>
      <c r="DM577" s="7"/>
      <c r="DN577" s="7"/>
      <c r="DO577" s="7"/>
      <c r="DP577" s="7">
        <f t="shared" si="79"/>
        <v>1</v>
      </c>
      <c r="DQ577" s="7">
        <f t="shared" si="81"/>
        <v>1</v>
      </c>
    </row>
    <row r="578" spans="1:121">
      <c r="A578" s="7" t="s">
        <v>1092</v>
      </c>
      <c r="B578" s="7">
        <v>2015</v>
      </c>
      <c r="C578" s="7" t="s">
        <v>275</v>
      </c>
      <c r="D578" s="7" t="s">
        <v>78</v>
      </c>
      <c r="E578" s="7" t="s">
        <v>468</v>
      </c>
      <c r="F578" s="7" t="s">
        <v>1091</v>
      </c>
      <c r="G578" s="7">
        <f t="shared" ref="G578:G641" si="84">H578+DQ578+CW578</f>
        <v>1</v>
      </c>
      <c r="H578" s="9">
        <v>1</v>
      </c>
      <c r="I578" s="7"/>
      <c r="J578" s="7">
        <v>1</v>
      </c>
      <c r="K578" s="7"/>
      <c r="L578" s="9">
        <v>1</v>
      </c>
      <c r="M578" s="7"/>
      <c r="N578" s="7"/>
      <c r="O578" s="7"/>
      <c r="P578" s="7"/>
      <c r="Q578" s="7">
        <v>0</v>
      </c>
      <c r="R578" s="9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1</v>
      </c>
      <c r="AY578" s="7">
        <v>0</v>
      </c>
      <c r="AZ578" s="7">
        <v>0</v>
      </c>
      <c r="BA578" s="7">
        <v>0</v>
      </c>
      <c r="BB578" s="7">
        <v>1</v>
      </c>
      <c r="BC578" s="7">
        <f t="shared" ref="BC578:BC619" si="85">SUM(AL578:BB578)</f>
        <v>2</v>
      </c>
      <c r="BD578" s="7" t="s">
        <v>2081</v>
      </c>
      <c r="BE578" s="10">
        <v>1</v>
      </c>
      <c r="BF578" s="7">
        <v>0</v>
      </c>
      <c r="BG578" s="7">
        <v>1</v>
      </c>
      <c r="BH578" s="7"/>
      <c r="BI578" s="7">
        <f>SUM(S578:AK578)</f>
        <v>0</v>
      </c>
      <c r="BJ578" s="9"/>
      <c r="BK578" s="9">
        <f t="shared" si="83"/>
        <v>1</v>
      </c>
      <c r="BL578" s="7">
        <f t="shared" ref="BL578:BL641" si="86">SUM(BK578+H578+R578)</f>
        <v>2</v>
      </c>
      <c r="BM578" s="7">
        <f t="shared" si="82"/>
        <v>1</v>
      </c>
      <c r="BN578" s="7"/>
      <c r="BO578" s="7"/>
      <c r="BP578" s="7"/>
      <c r="BQ578" s="7"/>
      <c r="BR578" s="9"/>
      <c r="BS578" s="9"/>
      <c r="BT578" s="9"/>
      <c r="BU578" s="9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>
        <f t="shared" ref="CV578:CV641" si="87">SUM(BN578:CU578)</f>
        <v>0</v>
      </c>
      <c r="CW578" s="7">
        <f t="shared" si="80"/>
        <v>0</v>
      </c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>
        <f t="shared" ref="DP578:DP641" si="88">SUM(CX578:DO578)</f>
        <v>0</v>
      </c>
      <c r="DQ578" s="7">
        <f t="shared" si="81"/>
        <v>0</v>
      </c>
    </row>
    <row r="579" spans="1:121">
      <c r="A579" s="7" t="s">
        <v>1155</v>
      </c>
      <c r="B579" s="7">
        <v>2013</v>
      </c>
      <c r="C579" s="7" t="s">
        <v>307</v>
      </c>
      <c r="D579" s="7" t="s">
        <v>312</v>
      </c>
      <c r="E579" s="7" t="s">
        <v>323</v>
      </c>
      <c r="F579" s="7" t="s">
        <v>1154</v>
      </c>
      <c r="G579" s="7">
        <f t="shared" si="84"/>
        <v>1</v>
      </c>
      <c r="H579" s="9">
        <v>1</v>
      </c>
      <c r="I579" s="7"/>
      <c r="J579" s="7">
        <v>1</v>
      </c>
      <c r="K579" s="7"/>
      <c r="L579" s="9">
        <v>1</v>
      </c>
      <c r="M579" s="7">
        <v>0</v>
      </c>
      <c r="N579" s="7">
        <v>0</v>
      </c>
      <c r="O579" s="7">
        <v>1</v>
      </c>
      <c r="P579" s="7">
        <v>0</v>
      </c>
      <c r="Q579" s="7">
        <v>1</v>
      </c>
      <c r="R579" s="9">
        <v>1</v>
      </c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>
        <f t="shared" si="85"/>
        <v>0</v>
      </c>
      <c r="BD579" s="7"/>
      <c r="BE579" s="9"/>
      <c r="BF579" s="7"/>
      <c r="BG579" s="7"/>
      <c r="BH579" s="7"/>
      <c r="BI579" s="7"/>
      <c r="BJ579" s="9"/>
      <c r="BK579" s="9">
        <f t="shared" si="83"/>
        <v>0</v>
      </c>
      <c r="BL579" s="7">
        <f t="shared" si="86"/>
        <v>2</v>
      </c>
      <c r="BM579" s="7">
        <f t="shared" si="82"/>
        <v>1</v>
      </c>
      <c r="BN579" s="7"/>
      <c r="BO579" s="7"/>
      <c r="BP579" s="7"/>
      <c r="BQ579" s="7"/>
      <c r="BR579" s="9"/>
      <c r="BS579" s="9"/>
      <c r="BT579" s="9"/>
      <c r="BU579" s="9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>
        <f t="shared" si="87"/>
        <v>0</v>
      </c>
      <c r="CW579" s="7">
        <f t="shared" ref="CW579:CW642" si="89">IF(CV579&gt;0,1,0)</f>
        <v>0</v>
      </c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>
        <f t="shared" si="88"/>
        <v>0</v>
      </c>
      <c r="DQ579" s="7">
        <f t="shared" ref="DQ579:DQ642" si="90">IF(DP579 &gt; 0, 1,0)</f>
        <v>0</v>
      </c>
    </row>
    <row r="580" spans="1:121">
      <c r="A580" s="7" t="s">
        <v>1151</v>
      </c>
      <c r="B580" s="7">
        <v>2016</v>
      </c>
      <c r="C580" s="7" t="s">
        <v>307</v>
      </c>
      <c r="D580" s="7" t="s">
        <v>312</v>
      </c>
      <c r="E580" s="7" t="s">
        <v>332</v>
      </c>
      <c r="F580" s="7"/>
      <c r="G580" s="7">
        <f t="shared" si="84"/>
        <v>0</v>
      </c>
      <c r="H580" s="9"/>
      <c r="I580" s="7"/>
      <c r="J580" s="7"/>
      <c r="K580" s="7"/>
      <c r="L580" s="9"/>
      <c r="M580" s="7">
        <v>0</v>
      </c>
      <c r="N580" s="7">
        <v>0</v>
      </c>
      <c r="O580" s="7">
        <v>0</v>
      </c>
      <c r="P580" s="7">
        <v>0</v>
      </c>
      <c r="Q580" s="7">
        <v>1</v>
      </c>
      <c r="R580" s="9">
        <v>1</v>
      </c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>
        <f t="shared" si="85"/>
        <v>0</v>
      </c>
      <c r="BD580" s="7"/>
      <c r="BE580" s="9"/>
      <c r="BF580" s="7"/>
      <c r="BG580" s="7"/>
      <c r="BH580" s="7"/>
      <c r="BI580" s="7"/>
      <c r="BJ580" s="9"/>
      <c r="BK580" s="9">
        <f t="shared" si="83"/>
        <v>0</v>
      </c>
      <c r="BL580" s="7">
        <f t="shared" si="86"/>
        <v>1</v>
      </c>
      <c r="BM580" s="7">
        <f t="shared" ref="BM580:BM643" si="91">IF(BL580&gt;0,1,0)</f>
        <v>1</v>
      </c>
      <c r="BN580" s="7"/>
      <c r="BO580" s="7"/>
      <c r="BP580" s="7"/>
      <c r="BQ580" s="7"/>
      <c r="BR580" s="9"/>
      <c r="BS580" s="9"/>
      <c r="BT580" s="9"/>
      <c r="BU580" s="9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>
        <f t="shared" si="87"/>
        <v>0</v>
      </c>
      <c r="CW580" s="7">
        <f t="shared" si="89"/>
        <v>0</v>
      </c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>
        <f t="shared" si="88"/>
        <v>0</v>
      </c>
      <c r="DQ580" s="7">
        <f t="shared" si="90"/>
        <v>0</v>
      </c>
    </row>
    <row r="581" spans="1:121">
      <c r="A581" s="7" t="s">
        <v>1197</v>
      </c>
      <c r="B581" s="7">
        <v>2018</v>
      </c>
      <c r="C581" s="7" t="s">
        <v>353</v>
      </c>
      <c r="D581" s="7" t="s">
        <v>359</v>
      </c>
      <c r="E581" s="7" t="s">
        <v>472</v>
      </c>
      <c r="F581" s="7" t="s">
        <v>473</v>
      </c>
      <c r="G581" s="7">
        <f t="shared" si="84"/>
        <v>1</v>
      </c>
      <c r="H581" s="9"/>
      <c r="I581" s="7"/>
      <c r="J581" s="7"/>
      <c r="K581" s="7"/>
      <c r="L581" s="9"/>
      <c r="M581" s="7"/>
      <c r="N581" s="7"/>
      <c r="O581" s="7"/>
      <c r="P581" s="7"/>
      <c r="Q581" s="7">
        <v>0</v>
      </c>
      <c r="R581" s="9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>
        <f t="shared" si="85"/>
        <v>0</v>
      </c>
      <c r="BD581" s="7"/>
      <c r="BE581" s="9"/>
      <c r="BF581" s="7"/>
      <c r="BG581" s="7"/>
      <c r="BH581" s="7"/>
      <c r="BI581" s="7"/>
      <c r="BJ581" s="9"/>
      <c r="BK581" s="9">
        <f t="shared" si="83"/>
        <v>0</v>
      </c>
      <c r="BL581" s="7">
        <f t="shared" si="86"/>
        <v>0</v>
      </c>
      <c r="BM581" s="7">
        <f t="shared" si="91"/>
        <v>0</v>
      </c>
      <c r="BN581" s="7"/>
      <c r="BO581" s="7"/>
      <c r="BP581" s="7"/>
      <c r="BQ581" s="7"/>
      <c r="BR581" s="9"/>
      <c r="BS581" s="9"/>
      <c r="BT581" s="9"/>
      <c r="BU581" s="9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>
        <f t="shared" si="87"/>
        <v>0</v>
      </c>
      <c r="CW581" s="7">
        <f t="shared" si="89"/>
        <v>0</v>
      </c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>
        <v>1</v>
      </c>
      <c r="DK581" s="7"/>
      <c r="DL581" s="7"/>
      <c r="DM581" s="7"/>
      <c r="DN581" s="7"/>
      <c r="DO581" s="7"/>
      <c r="DP581" s="7">
        <f t="shared" si="88"/>
        <v>1</v>
      </c>
      <c r="DQ581" s="7">
        <f t="shared" si="90"/>
        <v>1</v>
      </c>
    </row>
    <row r="582" spans="1:121">
      <c r="A582" s="7" t="s">
        <v>1128</v>
      </c>
      <c r="B582" s="7">
        <v>2018</v>
      </c>
      <c r="C582" s="7" t="s">
        <v>307</v>
      </c>
      <c r="D582" s="7" t="s">
        <v>312</v>
      </c>
      <c r="E582" s="7" t="s">
        <v>318</v>
      </c>
      <c r="F582" s="7"/>
      <c r="G582" s="7">
        <f t="shared" si="84"/>
        <v>0</v>
      </c>
      <c r="H582" s="9"/>
      <c r="I582" s="7"/>
      <c r="J582" s="7"/>
      <c r="K582" s="7"/>
      <c r="L582" s="9"/>
      <c r="M582" s="7">
        <v>3</v>
      </c>
      <c r="N582" s="7">
        <v>0</v>
      </c>
      <c r="O582" s="7">
        <v>0</v>
      </c>
      <c r="P582" s="7">
        <v>0</v>
      </c>
      <c r="Q582" s="7">
        <v>3</v>
      </c>
      <c r="R582" s="9">
        <v>1</v>
      </c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>
        <f t="shared" si="85"/>
        <v>0</v>
      </c>
      <c r="BD582" s="7"/>
      <c r="BE582" s="9"/>
      <c r="BF582" s="7"/>
      <c r="BG582" s="7"/>
      <c r="BH582" s="7"/>
      <c r="BI582" s="7"/>
      <c r="BJ582" s="9"/>
      <c r="BK582" s="9">
        <f t="shared" si="83"/>
        <v>0</v>
      </c>
      <c r="BL582" s="7">
        <f t="shared" si="86"/>
        <v>1</v>
      </c>
      <c r="BM582" s="7">
        <f t="shared" si="91"/>
        <v>1</v>
      </c>
      <c r="BN582" s="7"/>
      <c r="BO582" s="7"/>
      <c r="BP582" s="7"/>
      <c r="BQ582" s="7"/>
      <c r="BR582" s="9"/>
      <c r="BS582" s="9"/>
      <c r="BT582" s="9"/>
      <c r="BU582" s="9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>
        <f t="shared" si="87"/>
        <v>0</v>
      </c>
      <c r="CW582" s="7">
        <f t="shared" si="89"/>
        <v>0</v>
      </c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>
        <f t="shared" si="88"/>
        <v>0</v>
      </c>
      <c r="DQ582" s="7">
        <f t="shared" si="90"/>
        <v>0</v>
      </c>
    </row>
    <row r="583" spans="1:121">
      <c r="A583" s="7" t="s">
        <v>1279</v>
      </c>
      <c r="B583" s="7">
        <v>2020</v>
      </c>
      <c r="C583" s="7" t="s">
        <v>137</v>
      </c>
      <c r="D583" s="7" t="s">
        <v>137</v>
      </c>
      <c r="E583" s="7" t="s">
        <v>137</v>
      </c>
      <c r="F583" s="7" t="s">
        <v>453</v>
      </c>
      <c r="G583" s="7">
        <f t="shared" si="84"/>
        <v>0</v>
      </c>
      <c r="H583" s="9"/>
      <c r="I583" s="7"/>
      <c r="J583" s="7"/>
      <c r="K583" s="7"/>
      <c r="L583" s="9"/>
      <c r="M583" s="7"/>
      <c r="N583" s="7"/>
      <c r="O583" s="7"/>
      <c r="P583" s="7"/>
      <c r="Q583" s="7">
        <v>0</v>
      </c>
      <c r="R583" s="9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>
        <f t="shared" si="85"/>
        <v>0</v>
      </c>
      <c r="BD583" s="7"/>
      <c r="BE583" s="9"/>
      <c r="BF583" s="7"/>
      <c r="BG583" s="7"/>
      <c r="BH583" s="7"/>
      <c r="BI583" s="7"/>
      <c r="BJ583" s="9"/>
      <c r="BK583" s="9">
        <f t="shared" si="83"/>
        <v>0</v>
      </c>
      <c r="BL583" s="7">
        <f t="shared" si="86"/>
        <v>0</v>
      </c>
      <c r="BM583" s="7">
        <f t="shared" si="91"/>
        <v>0</v>
      </c>
      <c r="BN583" s="7"/>
      <c r="BO583" s="7"/>
      <c r="BP583" s="7"/>
      <c r="BQ583" s="7"/>
      <c r="BR583" s="9"/>
      <c r="BS583" s="9"/>
      <c r="BT583" s="9"/>
      <c r="BU583" s="9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>
        <f t="shared" si="87"/>
        <v>0</v>
      </c>
      <c r="CW583" s="7">
        <f t="shared" si="89"/>
        <v>0</v>
      </c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>
        <f t="shared" si="88"/>
        <v>0</v>
      </c>
      <c r="DQ583" s="7">
        <f t="shared" si="90"/>
        <v>0</v>
      </c>
    </row>
    <row r="584" spans="1:121">
      <c r="A584" s="7" t="s">
        <v>1242</v>
      </c>
      <c r="B584" s="7">
        <v>2016</v>
      </c>
      <c r="C584" s="7" t="s">
        <v>353</v>
      </c>
      <c r="D584" s="7" t="s">
        <v>359</v>
      </c>
      <c r="E584" s="7" t="s">
        <v>362</v>
      </c>
      <c r="F584" s="7" t="s">
        <v>363</v>
      </c>
      <c r="G584" s="7">
        <f t="shared" si="84"/>
        <v>2</v>
      </c>
      <c r="H584" s="9">
        <v>1</v>
      </c>
      <c r="I584" s="7"/>
      <c r="J584" s="7"/>
      <c r="K584" s="7"/>
      <c r="L584" s="9"/>
      <c r="M584" s="7"/>
      <c r="N584" s="7"/>
      <c r="O584" s="7"/>
      <c r="P584" s="7"/>
      <c r="Q584" s="7">
        <v>0</v>
      </c>
      <c r="R584" s="9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>
        <f t="shared" si="85"/>
        <v>0</v>
      </c>
      <c r="BD584" s="7"/>
      <c r="BE584" s="9"/>
      <c r="BF584" s="7"/>
      <c r="BG584" s="7"/>
      <c r="BH584" s="7"/>
      <c r="BI584" s="7"/>
      <c r="BJ584" s="9"/>
      <c r="BK584" s="9">
        <f t="shared" si="83"/>
        <v>0</v>
      </c>
      <c r="BL584" s="7">
        <f t="shared" si="86"/>
        <v>1</v>
      </c>
      <c r="BM584" s="7">
        <f t="shared" si="91"/>
        <v>1</v>
      </c>
      <c r="BN584" s="7"/>
      <c r="BO584" s="7"/>
      <c r="BP584" s="7"/>
      <c r="BQ584" s="7"/>
      <c r="BR584" s="9"/>
      <c r="BS584" s="9"/>
      <c r="BT584" s="9"/>
      <c r="BU584" s="9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>
        <f t="shared" si="87"/>
        <v>0</v>
      </c>
      <c r="CW584" s="7">
        <f t="shared" si="89"/>
        <v>0</v>
      </c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>
        <v>1</v>
      </c>
      <c r="DK584" s="7"/>
      <c r="DL584" s="7"/>
      <c r="DM584" s="7"/>
      <c r="DN584" s="7"/>
      <c r="DO584" s="7"/>
      <c r="DP584" s="7">
        <f t="shared" si="88"/>
        <v>1</v>
      </c>
      <c r="DQ584" s="7">
        <f t="shared" si="90"/>
        <v>1</v>
      </c>
    </row>
    <row r="585" spans="1:121">
      <c r="A585" s="7" t="s">
        <v>2082</v>
      </c>
      <c r="B585" s="7">
        <v>2018</v>
      </c>
      <c r="C585" s="7" t="s">
        <v>232</v>
      </c>
      <c r="D585" s="7" t="s">
        <v>233</v>
      </c>
      <c r="E585" s="7" t="s">
        <v>1493</v>
      </c>
      <c r="F585" s="7" t="s">
        <v>1013</v>
      </c>
      <c r="G585" s="7">
        <f t="shared" si="84"/>
        <v>1</v>
      </c>
      <c r="H585" s="9"/>
      <c r="I585" s="7"/>
      <c r="J585" s="7"/>
      <c r="K585" s="7"/>
      <c r="L585" s="9"/>
      <c r="M585" s="7"/>
      <c r="N585" s="7"/>
      <c r="O585" s="7"/>
      <c r="P585" s="7"/>
      <c r="Q585" s="7">
        <v>0</v>
      </c>
      <c r="R585" s="9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>
        <f t="shared" si="85"/>
        <v>0</v>
      </c>
      <c r="BD585" s="7"/>
      <c r="BE585" s="9"/>
      <c r="BF585" s="7"/>
      <c r="BG585" s="7"/>
      <c r="BH585" s="7"/>
      <c r="BI585" s="7"/>
      <c r="BJ585" s="9"/>
      <c r="BK585" s="9">
        <f t="shared" si="83"/>
        <v>0</v>
      </c>
      <c r="BL585" s="7">
        <f t="shared" si="86"/>
        <v>0</v>
      </c>
      <c r="BM585" s="7">
        <f t="shared" si="91"/>
        <v>0</v>
      </c>
      <c r="BN585" s="7"/>
      <c r="BO585" s="7"/>
      <c r="BP585" s="7"/>
      <c r="BQ585" s="7"/>
      <c r="BR585" s="9"/>
      <c r="BS585" s="9"/>
      <c r="BT585" s="9"/>
      <c r="BU585" s="9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>
        <f t="shared" si="87"/>
        <v>0</v>
      </c>
      <c r="CW585" s="7">
        <f t="shared" si="89"/>
        <v>0</v>
      </c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>
        <v>1</v>
      </c>
      <c r="DL585" s="7"/>
      <c r="DM585" s="7"/>
      <c r="DN585" s="7"/>
      <c r="DO585" s="7"/>
      <c r="DP585" s="7">
        <f t="shared" si="88"/>
        <v>1</v>
      </c>
      <c r="DQ585" s="7">
        <f t="shared" si="90"/>
        <v>1</v>
      </c>
    </row>
    <row r="586" spans="1:121">
      <c r="A586" s="7" t="s">
        <v>2083</v>
      </c>
      <c r="B586" s="7">
        <v>2015</v>
      </c>
      <c r="C586" s="7" t="s">
        <v>137</v>
      </c>
      <c r="D586" s="7" t="s">
        <v>137</v>
      </c>
      <c r="E586" s="7" t="s">
        <v>145</v>
      </c>
      <c r="F586" s="7" t="s">
        <v>456</v>
      </c>
      <c r="G586" s="7">
        <f t="shared" si="84"/>
        <v>0</v>
      </c>
      <c r="H586" s="9"/>
      <c r="I586" s="7"/>
      <c r="J586" s="7"/>
      <c r="K586" s="7"/>
      <c r="L586" s="9"/>
      <c r="M586" s="7"/>
      <c r="N586" s="7"/>
      <c r="O586" s="7"/>
      <c r="P586" s="7"/>
      <c r="Q586" s="7">
        <v>0</v>
      </c>
      <c r="R586" s="9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>
        <v>1</v>
      </c>
      <c r="BC586" s="7">
        <f t="shared" si="85"/>
        <v>1</v>
      </c>
      <c r="BD586" s="7"/>
      <c r="BE586" s="10">
        <v>1</v>
      </c>
      <c r="BF586" s="7">
        <v>1</v>
      </c>
      <c r="BG586" s="7"/>
      <c r="BH586" s="7"/>
      <c r="BI586" s="7">
        <f>SUM(S586:AK586)</f>
        <v>0</v>
      </c>
      <c r="BJ586" s="9"/>
      <c r="BK586" s="9">
        <f t="shared" si="83"/>
        <v>1</v>
      </c>
      <c r="BL586" s="7">
        <f t="shared" si="86"/>
        <v>1</v>
      </c>
      <c r="BM586" s="7">
        <f t="shared" si="91"/>
        <v>1</v>
      </c>
      <c r="BN586" s="7"/>
      <c r="BO586" s="7"/>
      <c r="BP586" s="7"/>
      <c r="BQ586" s="7"/>
      <c r="BR586" s="9"/>
      <c r="BS586" s="9"/>
      <c r="BT586" s="9"/>
      <c r="BU586" s="9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>
        <f t="shared" si="87"/>
        <v>0</v>
      </c>
      <c r="CW586" s="7">
        <f t="shared" si="89"/>
        <v>0</v>
      </c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>
        <f t="shared" si="88"/>
        <v>0</v>
      </c>
      <c r="DQ586" s="7">
        <f t="shared" si="90"/>
        <v>0</v>
      </c>
    </row>
    <row r="587" spans="1:121">
      <c r="A587" s="7" t="s">
        <v>808</v>
      </c>
      <c r="B587" s="7">
        <v>2016</v>
      </c>
      <c r="C587" s="7" t="s">
        <v>137</v>
      </c>
      <c r="D587" s="7" t="s">
        <v>137</v>
      </c>
      <c r="E587" s="7" t="s">
        <v>137</v>
      </c>
      <c r="F587" s="7" t="s">
        <v>807</v>
      </c>
      <c r="G587" s="7">
        <f t="shared" si="84"/>
        <v>1</v>
      </c>
      <c r="H587" s="9">
        <v>1</v>
      </c>
      <c r="I587" s="7"/>
      <c r="J587" s="7"/>
      <c r="K587" s="7"/>
      <c r="L587" s="9"/>
      <c r="M587" s="7"/>
      <c r="N587" s="7"/>
      <c r="O587" s="7"/>
      <c r="P587" s="7"/>
      <c r="Q587" s="7">
        <v>0</v>
      </c>
      <c r="R587" s="9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>
        <f t="shared" si="85"/>
        <v>0</v>
      </c>
      <c r="BD587" s="7"/>
      <c r="BE587" s="9"/>
      <c r="BF587" s="7"/>
      <c r="BG587" s="7"/>
      <c r="BH587" s="7"/>
      <c r="BI587" s="7"/>
      <c r="BJ587" s="9"/>
      <c r="BK587" s="9">
        <f t="shared" si="83"/>
        <v>0</v>
      </c>
      <c r="BL587" s="7">
        <f t="shared" si="86"/>
        <v>1</v>
      </c>
      <c r="BM587" s="7">
        <f t="shared" si="91"/>
        <v>1</v>
      </c>
      <c r="BN587" s="7"/>
      <c r="BO587" s="7"/>
      <c r="BP587" s="7"/>
      <c r="BQ587" s="7"/>
      <c r="BR587" s="9"/>
      <c r="BS587" s="9"/>
      <c r="BT587" s="9"/>
      <c r="BU587" s="9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>
        <f t="shared" si="87"/>
        <v>0</v>
      </c>
      <c r="CW587" s="7">
        <f t="shared" si="89"/>
        <v>0</v>
      </c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>
        <f t="shared" si="88"/>
        <v>0</v>
      </c>
      <c r="DQ587" s="7">
        <f t="shared" si="90"/>
        <v>0</v>
      </c>
    </row>
    <row r="588" spans="1:121">
      <c r="A588" s="7" t="s">
        <v>1166</v>
      </c>
      <c r="B588" s="7">
        <v>2018</v>
      </c>
      <c r="C588" s="7" t="s">
        <v>307</v>
      </c>
      <c r="D588" s="7" t="s">
        <v>312</v>
      </c>
      <c r="E588" s="7" t="s">
        <v>1165</v>
      </c>
      <c r="F588" s="7"/>
      <c r="G588" s="7">
        <f t="shared" si="84"/>
        <v>0</v>
      </c>
      <c r="H588" s="9"/>
      <c r="I588" s="7"/>
      <c r="J588" s="7"/>
      <c r="K588" s="7"/>
      <c r="L588" s="9"/>
      <c r="M588" s="7"/>
      <c r="N588" s="7"/>
      <c r="O588" s="7"/>
      <c r="P588" s="7"/>
      <c r="Q588" s="7">
        <v>0</v>
      </c>
      <c r="R588" s="9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>
        <f t="shared" si="85"/>
        <v>0</v>
      </c>
      <c r="BD588" s="7"/>
      <c r="BE588" s="9"/>
      <c r="BF588" s="7"/>
      <c r="BG588" s="7"/>
      <c r="BH588" s="7"/>
      <c r="BI588" s="7"/>
      <c r="BJ588" s="9"/>
      <c r="BK588" s="9">
        <f t="shared" si="83"/>
        <v>0</v>
      </c>
      <c r="BL588" s="7">
        <f t="shared" si="86"/>
        <v>0</v>
      </c>
      <c r="BM588" s="7">
        <f t="shared" si="91"/>
        <v>0</v>
      </c>
      <c r="BN588" s="7"/>
      <c r="BO588" s="7"/>
      <c r="BP588" s="7"/>
      <c r="BQ588" s="7"/>
      <c r="BR588" s="9"/>
      <c r="BS588" s="9"/>
      <c r="BT588" s="9"/>
      <c r="BU588" s="9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>
        <f t="shared" si="87"/>
        <v>0</v>
      </c>
      <c r="CW588" s="7">
        <f t="shared" si="89"/>
        <v>0</v>
      </c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>
        <f t="shared" si="88"/>
        <v>0</v>
      </c>
      <c r="DQ588" s="7">
        <f t="shared" si="90"/>
        <v>0</v>
      </c>
    </row>
    <row r="589" spans="1:121">
      <c r="A589" s="7" t="s">
        <v>2084</v>
      </c>
      <c r="B589" s="7">
        <v>2019</v>
      </c>
      <c r="C589" s="7" t="s">
        <v>307</v>
      </c>
      <c r="D589" s="7" t="s">
        <v>312</v>
      </c>
      <c r="E589" s="7" t="s">
        <v>315</v>
      </c>
      <c r="F589" s="7"/>
      <c r="G589" s="7">
        <f t="shared" si="84"/>
        <v>1</v>
      </c>
      <c r="H589" s="9">
        <v>1</v>
      </c>
      <c r="I589" s="7"/>
      <c r="J589" s="7"/>
      <c r="K589" s="7"/>
      <c r="L589" s="9"/>
      <c r="M589" s="7"/>
      <c r="N589" s="7"/>
      <c r="O589" s="7"/>
      <c r="P589" s="7"/>
      <c r="Q589" s="7">
        <v>0</v>
      </c>
      <c r="R589" s="9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>
        <f t="shared" si="85"/>
        <v>0</v>
      </c>
      <c r="BD589" s="7"/>
      <c r="BE589" s="9"/>
      <c r="BF589" s="7"/>
      <c r="BG589" s="7"/>
      <c r="BH589" s="7"/>
      <c r="BI589" s="7"/>
      <c r="BJ589" s="9"/>
      <c r="BK589" s="9">
        <f t="shared" si="83"/>
        <v>0</v>
      </c>
      <c r="BL589" s="7">
        <f t="shared" si="86"/>
        <v>1</v>
      </c>
      <c r="BM589" s="7">
        <f t="shared" si="91"/>
        <v>1</v>
      </c>
      <c r="BN589" s="7"/>
      <c r="BO589" s="7"/>
      <c r="BP589" s="7"/>
      <c r="BQ589" s="7"/>
      <c r="BR589" s="9"/>
      <c r="BS589" s="9"/>
      <c r="BT589" s="9"/>
      <c r="BU589" s="9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>
        <f t="shared" si="87"/>
        <v>0</v>
      </c>
      <c r="CW589" s="7">
        <f t="shared" si="89"/>
        <v>0</v>
      </c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>
        <f t="shared" si="88"/>
        <v>0</v>
      </c>
      <c r="DQ589" s="7">
        <f t="shared" si="90"/>
        <v>0</v>
      </c>
    </row>
    <row r="590" spans="1:121">
      <c r="A590" s="7" t="s">
        <v>1006</v>
      </c>
      <c r="B590" s="7">
        <v>2012</v>
      </c>
      <c r="C590" s="7" t="s">
        <v>232</v>
      </c>
      <c r="D590" s="7" t="s">
        <v>233</v>
      </c>
      <c r="E590" s="7" t="s">
        <v>234</v>
      </c>
      <c r="F590" s="7" t="s">
        <v>1005</v>
      </c>
      <c r="G590" s="7">
        <f t="shared" si="84"/>
        <v>0</v>
      </c>
      <c r="H590" s="9"/>
      <c r="I590" s="7"/>
      <c r="J590" s="7"/>
      <c r="K590" s="7"/>
      <c r="L590" s="9"/>
      <c r="M590" s="7"/>
      <c r="N590" s="7"/>
      <c r="O590" s="7"/>
      <c r="P590" s="7"/>
      <c r="Q590" s="7">
        <v>0</v>
      </c>
      <c r="R590" s="9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>
        <f t="shared" si="85"/>
        <v>0</v>
      </c>
      <c r="BD590" s="7"/>
      <c r="BE590" s="9"/>
      <c r="BF590" s="7"/>
      <c r="BG590" s="7"/>
      <c r="BH590" s="7"/>
      <c r="BI590" s="7"/>
      <c r="BJ590" s="9"/>
      <c r="BK590" s="9">
        <f t="shared" si="83"/>
        <v>0</v>
      </c>
      <c r="BL590" s="7">
        <f t="shared" si="86"/>
        <v>0</v>
      </c>
      <c r="BM590" s="7">
        <f t="shared" si="91"/>
        <v>0</v>
      </c>
      <c r="BN590" s="7"/>
      <c r="BO590" s="7"/>
      <c r="BP590" s="7"/>
      <c r="BQ590" s="7"/>
      <c r="BR590" s="9"/>
      <c r="BS590" s="9"/>
      <c r="BT590" s="9"/>
      <c r="BU590" s="9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>
        <f t="shared" si="87"/>
        <v>0</v>
      </c>
      <c r="CW590" s="7">
        <f t="shared" si="89"/>
        <v>0</v>
      </c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>
        <f t="shared" si="88"/>
        <v>0</v>
      </c>
      <c r="DQ590" s="7">
        <f t="shared" si="90"/>
        <v>0</v>
      </c>
    </row>
    <row r="591" spans="1:121">
      <c r="A591" s="7" t="s">
        <v>2085</v>
      </c>
      <c r="B591" s="7">
        <v>2018</v>
      </c>
      <c r="C591" s="7" t="s">
        <v>353</v>
      </c>
      <c r="D591" s="7" t="s">
        <v>356</v>
      </c>
      <c r="E591" s="7" t="s">
        <v>369</v>
      </c>
      <c r="F591" s="7"/>
      <c r="G591" s="7">
        <f t="shared" si="84"/>
        <v>0</v>
      </c>
      <c r="H591" s="9"/>
      <c r="I591" s="7"/>
      <c r="J591" s="7"/>
      <c r="K591" s="7"/>
      <c r="L591" s="9"/>
      <c r="M591" s="7"/>
      <c r="N591" s="7"/>
      <c r="O591" s="7"/>
      <c r="P591" s="7"/>
      <c r="Q591" s="7">
        <v>0</v>
      </c>
      <c r="R591" s="9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>
        <f t="shared" si="85"/>
        <v>0</v>
      </c>
      <c r="BD591" s="7"/>
      <c r="BE591" s="9"/>
      <c r="BF591" s="7"/>
      <c r="BG591" s="7"/>
      <c r="BH591" s="7"/>
      <c r="BI591" s="7"/>
      <c r="BJ591" s="9"/>
      <c r="BK591" s="9">
        <f t="shared" si="83"/>
        <v>0</v>
      </c>
      <c r="BL591" s="7">
        <f t="shared" si="86"/>
        <v>0</v>
      </c>
      <c r="BM591" s="7">
        <f t="shared" si="91"/>
        <v>0</v>
      </c>
      <c r="BN591" s="7"/>
      <c r="BO591" s="7"/>
      <c r="BP591" s="7"/>
      <c r="BQ591" s="7"/>
      <c r="BR591" s="9"/>
      <c r="BS591" s="9"/>
      <c r="BT591" s="9"/>
      <c r="BU591" s="9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>
        <f t="shared" si="87"/>
        <v>0</v>
      </c>
      <c r="CW591" s="7">
        <f t="shared" si="89"/>
        <v>0</v>
      </c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>
        <f t="shared" si="88"/>
        <v>0</v>
      </c>
      <c r="DQ591" s="7">
        <f t="shared" si="90"/>
        <v>0</v>
      </c>
    </row>
    <row r="592" spans="1:121">
      <c r="A592" s="7" t="s">
        <v>2086</v>
      </c>
      <c r="B592" s="7"/>
      <c r="C592" s="7"/>
      <c r="D592" s="7"/>
      <c r="E592" s="7"/>
      <c r="F592" s="7"/>
      <c r="G592" s="7">
        <f t="shared" si="84"/>
        <v>1</v>
      </c>
      <c r="H592" s="7">
        <v>1</v>
      </c>
      <c r="I592" s="7"/>
      <c r="J592" s="7">
        <v>1</v>
      </c>
      <c r="K592" s="7"/>
      <c r="L592" s="7">
        <v>1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>
        <f t="shared" si="85"/>
        <v>0</v>
      </c>
      <c r="BD592" s="7"/>
      <c r="BE592" s="7"/>
      <c r="BF592" s="7"/>
      <c r="BG592" s="7"/>
      <c r="BH592" s="7"/>
      <c r="BI592" s="7"/>
      <c r="BJ592" s="7"/>
      <c r="BK592" s="7">
        <f t="shared" si="83"/>
        <v>0</v>
      </c>
      <c r="BL592" s="7">
        <f t="shared" si="86"/>
        <v>1</v>
      </c>
      <c r="BM592" s="7">
        <f t="shared" si="91"/>
        <v>1</v>
      </c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>
        <f t="shared" si="87"/>
        <v>0</v>
      </c>
      <c r="CW592" s="7">
        <f t="shared" si="89"/>
        <v>0</v>
      </c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>
        <f t="shared" si="88"/>
        <v>0</v>
      </c>
      <c r="DQ592" s="7">
        <f t="shared" si="90"/>
        <v>0</v>
      </c>
    </row>
    <row r="593" spans="1:121">
      <c r="A593" s="7" t="s">
        <v>662</v>
      </c>
      <c r="B593" s="7">
        <v>2014</v>
      </c>
      <c r="C593" s="7" t="s">
        <v>18</v>
      </c>
      <c r="D593" s="7" t="s">
        <v>18</v>
      </c>
      <c r="E593" s="7" t="s">
        <v>23</v>
      </c>
      <c r="F593" s="7" t="s">
        <v>661</v>
      </c>
      <c r="G593" s="7">
        <f t="shared" si="84"/>
        <v>3</v>
      </c>
      <c r="H593" s="9">
        <v>1</v>
      </c>
      <c r="I593" s="7"/>
      <c r="J593" s="7">
        <v>1</v>
      </c>
      <c r="K593" s="7"/>
      <c r="L593" s="9">
        <v>1</v>
      </c>
      <c r="M593" s="7">
        <v>1</v>
      </c>
      <c r="N593" s="7">
        <v>0</v>
      </c>
      <c r="O593" s="7">
        <v>0</v>
      </c>
      <c r="P593" s="7">
        <v>0</v>
      </c>
      <c r="Q593" s="7">
        <v>1</v>
      </c>
      <c r="R593" s="9">
        <v>1</v>
      </c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>
        <f t="shared" si="85"/>
        <v>0</v>
      </c>
      <c r="BD593" s="7"/>
      <c r="BE593" s="9"/>
      <c r="BF593" s="7"/>
      <c r="BG593" s="7"/>
      <c r="BH593" s="7"/>
      <c r="BI593" s="7"/>
      <c r="BJ593" s="9"/>
      <c r="BK593" s="9">
        <f t="shared" si="83"/>
        <v>0</v>
      </c>
      <c r="BL593" s="7">
        <f t="shared" si="86"/>
        <v>2</v>
      </c>
      <c r="BM593" s="7">
        <f t="shared" si="91"/>
        <v>1</v>
      </c>
      <c r="BN593" s="7"/>
      <c r="BO593" s="7"/>
      <c r="BP593" s="7"/>
      <c r="BQ593" s="7"/>
      <c r="BR593" s="9"/>
      <c r="BS593" s="9"/>
      <c r="BT593" s="9"/>
      <c r="BU593" s="9"/>
      <c r="BV593" s="7"/>
      <c r="BW593" s="7"/>
      <c r="BX593" s="7"/>
      <c r="BY593" s="7">
        <v>1</v>
      </c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>
        <f t="shared" si="87"/>
        <v>1</v>
      </c>
      <c r="CW593" s="7">
        <f t="shared" si="89"/>
        <v>1</v>
      </c>
      <c r="CX593" s="7"/>
      <c r="CY593" s="7"/>
      <c r="CZ593" s="7"/>
      <c r="DA593" s="7"/>
      <c r="DB593" s="7"/>
      <c r="DC593" s="7"/>
      <c r="DD593" s="7"/>
      <c r="DE593" s="7"/>
      <c r="DF593" s="7"/>
      <c r="DG593" s="7">
        <v>1</v>
      </c>
      <c r="DH593" s="7"/>
      <c r="DI593" s="7">
        <v>1</v>
      </c>
      <c r="DJ593" s="7"/>
      <c r="DK593" s="7"/>
      <c r="DL593" s="7"/>
      <c r="DM593" s="7"/>
      <c r="DN593" s="7"/>
      <c r="DO593" s="7"/>
      <c r="DP593" s="7">
        <f t="shared" si="88"/>
        <v>2</v>
      </c>
      <c r="DQ593" s="7">
        <f t="shared" si="90"/>
        <v>1</v>
      </c>
    </row>
    <row r="594" spans="1:121">
      <c r="A594" s="7" t="s">
        <v>629</v>
      </c>
      <c r="B594" s="7">
        <v>2015</v>
      </c>
      <c r="C594" s="7" t="s">
        <v>18</v>
      </c>
      <c r="D594" s="7" t="s">
        <v>18</v>
      </c>
      <c r="E594" s="7" t="s">
        <v>48</v>
      </c>
      <c r="F594" s="7"/>
      <c r="G594" s="7">
        <f t="shared" si="84"/>
        <v>3</v>
      </c>
      <c r="H594" s="9">
        <v>1</v>
      </c>
      <c r="I594" s="7"/>
      <c r="J594" s="7">
        <v>1</v>
      </c>
      <c r="K594" s="7"/>
      <c r="L594" s="9">
        <v>1</v>
      </c>
      <c r="M594" s="7"/>
      <c r="N594" s="7"/>
      <c r="O594" s="7"/>
      <c r="P594" s="7"/>
      <c r="Q594" s="7">
        <v>0</v>
      </c>
      <c r="R594" s="9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2</v>
      </c>
      <c r="BC594" s="7">
        <f t="shared" si="85"/>
        <v>2</v>
      </c>
      <c r="BD594" s="7" t="s">
        <v>444</v>
      </c>
      <c r="BE594" s="9">
        <v>1</v>
      </c>
      <c r="BF594" s="7"/>
      <c r="BG594" s="7"/>
      <c r="BH594" s="7"/>
      <c r="BI594" s="7"/>
      <c r="BJ594" s="9"/>
      <c r="BK594" s="9">
        <f t="shared" si="83"/>
        <v>1</v>
      </c>
      <c r="BL594" s="7">
        <f t="shared" si="86"/>
        <v>2</v>
      </c>
      <c r="BM594" s="7">
        <f t="shared" si="91"/>
        <v>1</v>
      </c>
      <c r="BN594" s="7">
        <v>1</v>
      </c>
      <c r="BO594" s="7"/>
      <c r="BP594" s="7"/>
      <c r="BQ594" s="7"/>
      <c r="BR594" s="9"/>
      <c r="BS594" s="9"/>
      <c r="BT594" s="9"/>
      <c r="BU594" s="9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>
        <f t="shared" si="87"/>
        <v>1</v>
      </c>
      <c r="CW594" s="7">
        <f t="shared" si="89"/>
        <v>1</v>
      </c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>
        <v>1</v>
      </c>
      <c r="DJ594" s="7"/>
      <c r="DK594" s="7"/>
      <c r="DL594" s="7"/>
      <c r="DM594" s="7"/>
      <c r="DN594" s="7"/>
      <c r="DO594" s="7"/>
      <c r="DP594" s="7">
        <f t="shared" si="88"/>
        <v>1</v>
      </c>
      <c r="DQ594" s="7">
        <f t="shared" si="90"/>
        <v>1</v>
      </c>
    </row>
    <row r="595" spans="1:121">
      <c r="A595" s="7" t="s">
        <v>2087</v>
      </c>
      <c r="B595" s="7">
        <v>2007</v>
      </c>
      <c r="C595" s="7" t="s">
        <v>232</v>
      </c>
      <c r="D595" s="7" t="s">
        <v>235</v>
      </c>
      <c r="E595" s="7" t="s">
        <v>263</v>
      </c>
      <c r="F595" s="7" t="s">
        <v>264</v>
      </c>
      <c r="G595" s="7">
        <f t="shared" si="84"/>
        <v>3</v>
      </c>
      <c r="H595" s="9">
        <v>1</v>
      </c>
      <c r="I595" s="7"/>
      <c r="J595" s="7"/>
      <c r="K595" s="7">
        <v>1</v>
      </c>
      <c r="L595" s="9">
        <v>1</v>
      </c>
      <c r="M595" s="7">
        <v>4</v>
      </c>
      <c r="N595" s="7">
        <v>0</v>
      </c>
      <c r="O595" s="7">
        <v>0</v>
      </c>
      <c r="P595" s="7">
        <v>0</v>
      </c>
      <c r="Q595" s="7">
        <v>5</v>
      </c>
      <c r="R595" s="9">
        <v>1</v>
      </c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>
        <v>1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f t="shared" si="85"/>
        <v>1</v>
      </c>
      <c r="BD595" s="7" t="s">
        <v>463</v>
      </c>
      <c r="BE595" s="9">
        <v>1</v>
      </c>
      <c r="BF595" s="7">
        <v>2</v>
      </c>
      <c r="BG595" s="7">
        <v>1</v>
      </c>
      <c r="BH595" s="7">
        <v>28</v>
      </c>
      <c r="BI595" s="7">
        <f>SUM(S595:AK595)</f>
        <v>0</v>
      </c>
      <c r="BJ595" s="9">
        <v>1</v>
      </c>
      <c r="BK595" s="9">
        <v>1</v>
      </c>
      <c r="BL595" s="7">
        <f t="shared" si="86"/>
        <v>3</v>
      </c>
      <c r="BM595" s="7">
        <f t="shared" si="91"/>
        <v>1</v>
      </c>
      <c r="BN595" s="7"/>
      <c r="BO595" s="7"/>
      <c r="BP595" s="7"/>
      <c r="BQ595" s="7"/>
      <c r="BR595" s="9"/>
      <c r="BS595" s="9"/>
      <c r="BT595" s="9"/>
      <c r="BU595" s="9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>
        <v>1</v>
      </c>
      <c r="CT595" s="7"/>
      <c r="CU595" s="7"/>
      <c r="CV595" s="7">
        <f t="shared" si="87"/>
        <v>1</v>
      </c>
      <c r="CW595" s="7">
        <f t="shared" si="89"/>
        <v>1</v>
      </c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>
        <v>1</v>
      </c>
      <c r="DJ595" s="7"/>
      <c r="DK595" s="7"/>
      <c r="DL595" s="7"/>
      <c r="DM595" s="7"/>
      <c r="DN595" s="7"/>
      <c r="DO595" s="7"/>
      <c r="DP595" s="7">
        <f t="shared" si="88"/>
        <v>1</v>
      </c>
      <c r="DQ595" s="7">
        <f t="shared" si="90"/>
        <v>1</v>
      </c>
    </row>
    <row r="596" spans="1:121">
      <c r="A596" s="7" t="s">
        <v>753</v>
      </c>
      <c r="B596" s="7">
        <v>2013</v>
      </c>
      <c r="C596" s="7" t="s">
        <v>60</v>
      </c>
      <c r="D596" s="7" t="s">
        <v>87</v>
      </c>
      <c r="E596" s="7" t="s">
        <v>89</v>
      </c>
      <c r="F596" s="7"/>
      <c r="G596" s="7">
        <f t="shared" si="84"/>
        <v>1</v>
      </c>
      <c r="H596" s="9"/>
      <c r="I596" s="7"/>
      <c r="J596" s="7"/>
      <c r="K596" s="7"/>
      <c r="L596" s="9"/>
      <c r="M596" s="7"/>
      <c r="N596" s="7"/>
      <c r="O596" s="7"/>
      <c r="P596" s="7"/>
      <c r="Q596" s="7">
        <v>0</v>
      </c>
      <c r="R596" s="9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>
        <f t="shared" si="85"/>
        <v>0</v>
      </c>
      <c r="BD596" s="7"/>
      <c r="BE596" s="9"/>
      <c r="BF596" s="7"/>
      <c r="BG596" s="7"/>
      <c r="BH596" s="7"/>
      <c r="BI596" s="7"/>
      <c r="BJ596" s="9"/>
      <c r="BK596" s="9">
        <f t="shared" ref="BK596:BK659" si="92">BE596+BJ596</f>
        <v>0</v>
      </c>
      <c r="BL596" s="7">
        <f t="shared" si="86"/>
        <v>0</v>
      </c>
      <c r="BM596" s="7">
        <f t="shared" si="91"/>
        <v>0</v>
      </c>
      <c r="BN596" s="7"/>
      <c r="BO596" s="7"/>
      <c r="BP596" s="7"/>
      <c r="BQ596" s="7"/>
      <c r="BR596" s="9"/>
      <c r="BS596" s="9"/>
      <c r="BT596" s="9"/>
      <c r="BU596" s="9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>
        <f t="shared" si="87"/>
        <v>0</v>
      </c>
      <c r="CW596" s="7">
        <f t="shared" si="89"/>
        <v>0</v>
      </c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>
        <v>1</v>
      </c>
      <c r="DJ596" s="7"/>
      <c r="DK596" s="7"/>
      <c r="DL596" s="7"/>
      <c r="DM596" s="7"/>
      <c r="DN596" s="7"/>
      <c r="DO596" s="7"/>
      <c r="DP596" s="7">
        <f t="shared" si="88"/>
        <v>1</v>
      </c>
      <c r="DQ596" s="7">
        <f t="shared" si="90"/>
        <v>1</v>
      </c>
    </row>
    <row r="597" spans="1:121">
      <c r="A597" s="7" t="s">
        <v>2088</v>
      </c>
      <c r="B597" s="7">
        <v>2018</v>
      </c>
      <c r="C597" s="7" t="s">
        <v>178</v>
      </c>
      <c r="D597" s="7" t="s">
        <v>179</v>
      </c>
      <c r="E597" s="7" t="s">
        <v>196</v>
      </c>
      <c r="F597" s="7" t="s">
        <v>197</v>
      </c>
      <c r="G597" s="7">
        <f t="shared" si="84"/>
        <v>2</v>
      </c>
      <c r="H597" s="9"/>
      <c r="I597" s="7"/>
      <c r="J597" s="7"/>
      <c r="K597" s="7"/>
      <c r="L597" s="9"/>
      <c r="M597" s="7">
        <v>0</v>
      </c>
      <c r="N597" s="7">
        <v>1</v>
      </c>
      <c r="O597" s="7">
        <v>0</v>
      </c>
      <c r="P597" s="7">
        <v>0</v>
      </c>
      <c r="Q597" s="7">
        <v>1</v>
      </c>
      <c r="R597" s="9">
        <v>1</v>
      </c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>
        <v>1</v>
      </c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>
        <f t="shared" si="85"/>
        <v>0</v>
      </c>
      <c r="BD597" s="7"/>
      <c r="BE597" s="9"/>
      <c r="BF597" s="7"/>
      <c r="BG597" s="7"/>
      <c r="BH597" s="7">
        <v>1</v>
      </c>
      <c r="BI597" s="7">
        <f>BH597</f>
        <v>1</v>
      </c>
      <c r="BJ597" s="10">
        <v>1</v>
      </c>
      <c r="BK597" s="9">
        <f t="shared" si="92"/>
        <v>1</v>
      </c>
      <c r="BL597" s="7">
        <f t="shared" si="86"/>
        <v>2</v>
      </c>
      <c r="BM597" s="7">
        <f t="shared" si="91"/>
        <v>1</v>
      </c>
      <c r="BN597" s="7"/>
      <c r="BO597" s="7">
        <v>1</v>
      </c>
      <c r="BP597" s="7"/>
      <c r="BQ597" s="7"/>
      <c r="BR597" s="9"/>
      <c r="BS597" s="9"/>
      <c r="BT597" s="9"/>
      <c r="BU597" s="9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>
        <f t="shared" si="87"/>
        <v>1</v>
      </c>
      <c r="CW597" s="7">
        <f t="shared" si="89"/>
        <v>1</v>
      </c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>
        <v>1</v>
      </c>
      <c r="DJ597" s="7"/>
      <c r="DK597" s="7"/>
      <c r="DL597" s="7"/>
      <c r="DM597" s="7"/>
      <c r="DN597" s="7"/>
      <c r="DO597" s="7"/>
      <c r="DP597" s="7">
        <f t="shared" si="88"/>
        <v>1</v>
      </c>
      <c r="DQ597" s="7">
        <f t="shared" si="90"/>
        <v>1</v>
      </c>
    </row>
    <row r="598" spans="1:121">
      <c r="A598" s="7" t="s">
        <v>600</v>
      </c>
      <c r="B598" s="7">
        <v>2014</v>
      </c>
      <c r="C598" s="7" t="s">
        <v>18</v>
      </c>
      <c r="D598" s="7" t="s">
        <v>18</v>
      </c>
      <c r="E598" s="7" t="s">
        <v>49</v>
      </c>
      <c r="F598" s="7" t="s">
        <v>599</v>
      </c>
      <c r="G598" s="7">
        <f t="shared" si="84"/>
        <v>3</v>
      </c>
      <c r="H598" s="9">
        <v>1</v>
      </c>
      <c r="I598" s="7"/>
      <c r="J598" s="7">
        <v>1</v>
      </c>
      <c r="K598" s="7"/>
      <c r="L598" s="9">
        <v>1</v>
      </c>
      <c r="M598" s="7">
        <v>0</v>
      </c>
      <c r="N598" s="7">
        <v>0</v>
      </c>
      <c r="O598" s="7">
        <v>1</v>
      </c>
      <c r="P598" s="7">
        <v>0</v>
      </c>
      <c r="Q598" s="7">
        <v>1</v>
      </c>
      <c r="R598" s="9">
        <v>1</v>
      </c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>
        <f t="shared" si="85"/>
        <v>0</v>
      </c>
      <c r="BD598" s="7"/>
      <c r="BE598" s="9"/>
      <c r="BF598" s="7"/>
      <c r="BG598" s="7"/>
      <c r="BH598" s="7"/>
      <c r="BI598" s="7"/>
      <c r="BJ598" s="9"/>
      <c r="BK598" s="9">
        <f t="shared" si="92"/>
        <v>0</v>
      </c>
      <c r="BL598" s="7">
        <f t="shared" si="86"/>
        <v>2</v>
      </c>
      <c r="BM598" s="7">
        <f t="shared" si="91"/>
        <v>1</v>
      </c>
      <c r="BN598" s="7"/>
      <c r="BO598" s="7"/>
      <c r="BP598" s="7"/>
      <c r="BQ598" s="7"/>
      <c r="BR598" s="9"/>
      <c r="BS598" s="9"/>
      <c r="BT598" s="9"/>
      <c r="BU598" s="7">
        <v>1</v>
      </c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>
        <v>1</v>
      </c>
      <c r="CI598" s="7">
        <v>2</v>
      </c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>
        <f t="shared" si="87"/>
        <v>4</v>
      </c>
      <c r="CW598" s="7">
        <f t="shared" si="89"/>
        <v>1</v>
      </c>
      <c r="CX598" s="7"/>
      <c r="CY598" s="7"/>
      <c r="CZ598" s="7"/>
      <c r="DA598" s="7"/>
      <c r="DB598" s="7"/>
      <c r="DC598" s="7"/>
      <c r="DD598" s="7"/>
      <c r="DE598" s="7"/>
      <c r="DF598" s="7"/>
      <c r="DG598" s="7">
        <v>1</v>
      </c>
      <c r="DH598" s="7"/>
      <c r="DI598" s="7">
        <v>1</v>
      </c>
      <c r="DJ598" s="7"/>
      <c r="DK598" s="7"/>
      <c r="DL598" s="7"/>
      <c r="DM598" s="7"/>
      <c r="DN598" s="7"/>
      <c r="DO598" s="7"/>
      <c r="DP598" s="7">
        <f t="shared" si="88"/>
        <v>2</v>
      </c>
      <c r="DQ598" s="7">
        <f t="shared" si="90"/>
        <v>1</v>
      </c>
    </row>
    <row r="599" spans="1:121">
      <c r="A599" s="7" t="s">
        <v>2089</v>
      </c>
      <c r="B599" s="7">
        <v>2020</v>
      </c>
      <c r="C599" s="7" t="s">
        <v>178</v>
      </c>
      <c r="D599" s="7" t="s">
        <v>185</v>
      </c>
      <c r="E599" s="7" t="s">
        <v>2090</v>
      </c>
      <c r="F599" s="7" t="s">
        <v>2091</v>
      </c>
      <c r="G599" s="7">
        <f t="shared" si="84"/>
        <v>0</v>
      </c>
      <c r="H599" s="9"/>
      <c r="I599" s="7"/>
      <c r="J599" s="7"/>
      <c r="K599" s="7"/>
      <c r="L599" s="9"/>
      <c r="M599" s="7"/>
      <c r="N599" s="7"/>
      <c r="O599" s="7"/>
      <c r="P599" s="7"/>
      <c r="Q599" s="7">
        <v>0</v>
      </c>
      <c r="R599" s="9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>
        <f t="shared" si="85"/>
        <v>0</v>
      </c>
      <c r="BD599" s="7"/>
      <c r="BE599" s="9"/>
      <c r="BF599" s="7"/>
      <c r="BG599" s="7"/>
      <c r="BH599" s="7"/>
      <c r="BI599" s="7"/>
      <c r="BJ599" s="9"/>
      <c r="BK599" s="9">
        <f t="shared" si="92"/>
        <v>0</v>
      </c>
      <c r="BL599" s="7">
        <f t="shared" si="86"/>
        <v>0</v>
      </c>
      <c r="BM599" s="7">
        <f t="shared" si="91"/>
        <v>0</v>
      </c>
      <c r="BN599" s="7"/>
      <c r="BO599" s="7"/>
      <c r="BP599" s="7"/>
      <c r="BQ599" s="7"/>
      <c r="BR599" s="9"/>
      <c r="BS599" s="9"/>
      <c r="BT599" s="9"/>
      <c r="BU599" s="9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>
        <f t="shared" si="87"/>
        <v>0</v>
      </c>
      <c r="CW599" s="7">
        <f t="shared" si="89"/>
        <v>0</v>
      </c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>
        <f t="shared" si="88"/>
        <v>0</v>
      </c>
      <c r="DQ599" s="7">
        <f t="shared" si="90"/>
        <v>0</v>
      </c>
    </row>
    <row r="600" spans="1:121">
      <c r="A600" s="7" t="s">
        <v>1139</v>
      </c>
      <c r="B600" s="7">
        <v>2017</v>
      </c>
      <c r="C600" s="7" t="s">
        <v>307</v>
      </c>
      <c r="D600" s="7" t="s">
        <v>308</v>
      </c>
      <c r="E600" s="7" t="s">
        <v>319</v>
      </c>
      <c r="F600" s="7"/>
      <c r="G600" s="7">
        <f t="shared" si="84"/>
        <v>1</v>
      </c>
      <c r="H600" s="9">
        <v>1</v>
      </c>
      <c r="I600" s="7"/>
      <c r="J600" s="7"/>
      <c r="K600" s="7">
        <v>1</v>
      </c>
      <c r="L600" s="9">
        <v>1</v>
      </c>
      <c r="M600" s="7">
        <v>1</v>
      </c>
      <c r="N600" s="7">
        <v>0</v>
      </c>
      <c r="O600" s="7">
        <v>0</v>
      </c>
      <c r="P600" s="7">
        <v>0</v>
      </c>
      <c r="Q600" s="7">
        <v>1</v>
      </c>
      <c r="R600" s="9">
        <v>1</v>
      </c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>
        <f t="shared" si="85"/>
        <v>0</v>
      </c>
      <c r="BD600" s="7"/>
      <c r="BE600" s="9"/>
      <c r="BF600" s="7"/>
      <c r="BG600" s="7"/>
      <c r="BH600" s="7"/>
      <c r="BI600" s="7"/>
      <c r="BJ600" s="9"/>
      <c r="BK600" s="9">
        <f t="shared" si="92"/>
        <v>0</v>
      </c>
      <c r="BL600" s="7">
        <f t="shared" si="86"/>
        <v>2</v>
      </c>
      <c r="BM600" s="7">
        <f t="shared" si="91"/>
        <v>1</v>
      </c>
      <c r="BN600" s="7"/>
      <c r="BO600" s="7"/>
      <c r="BP600" s="7"/>
      <c r="BQ600" s="7"/>
      <c r="BR600" s="9"/>
      <c r="BS600" s="9"/>
      <c r="BT600" s="9"/>
      <c r="BU600" s="9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>
        <f t="shared" si="87"/>
        <v>0</v>
      </c>
      <c r="CW600" s="7">
        <f t="shared" si="89"/>
        <v>0</v>
      </c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>
        <f t="shared" si="88"/>
        <v>0</v>
      </c>
      <c r="DQ600" s="7">
        <f t="shared" si="90"/>
        <v>0</v>
      </c>
    </row>
    <row r="601" spans="1:121">
      <c r="A601" s="7" t="s">
        <v>2092</v>
      </c>
      <c r="B601" s="7">
        <v>2012</v>
      </c>
      <c r="C601" s="7" t="s">
        <v>137</v>
      </c>
      <c r="D601" s="7" t="s">
        <v>137</v>
      </c>
      <c r="E601" s="7" t="s">
        <v>828</v>
      </c>
      <c r="F601" s="7"/>
      <c r="G601" s="7">
        <f t="shared" si="84"/>
        <v>2</v>
      </c>
      <c r="H601" s="9">
        <v>1</v>
      </c>
      <c r="I601" s="7"/>
      <c r="J601" s="7">
        <v>1</v>
      </c>
      <c r="K601" s="7"/>
      <c r="L601" s="9">
        <v>1</v>
      </c>
      <c r="M601" s="7"/>
      <c r="N601" s="7"/>
      <c r="O601" s="7"/>
      <c r="P601" s="7"/>
      <c r="Q601" s="7">
        <v>0</v>
      </c>
      <c r="R601" s="9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>
        <f t="shared" si="85"/>
        <v>0</v>
      </c>
      <c r="BD601" s="7"/>
      <c r="BE601" s="9"/>
      <c r="BF601" s="7"/>
      <c r="BG601" s="7"/>
      <c r="BH601" s="7"/>
      <c r="BI601" s="7"/>
      <c r="BJ601" s="9"/>
      <c r="BK601" s="9">
        <f t="shared" si="92"/>
        <v>0</v>
      </c>
      <c r="BL601" s="7">
        <f t="shared" si="86"/>
        <v>1</v>
      </c>
      <c r="BM601" s="7">
        <f t="shared" si="91"/>
        <v>1</v>
      </c>
      <c r="BN601" s="7"/>
      <c r="BO601" s="7"/>
      <c r="BP601" s="7"/>
      <c r="BQ601" s="7"/>
      <c r="BR601" s="9"/>
      <c r="BS601" s="9"/>
      <c r="BT601" s="9"/>
      <c r="BU601" s="9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>
        <f t="shared" si="87"/>
        <v>0</v>
      </c>
      <c r="CW601" s="7">
        <f t="shared" si="89"/>
        <v>0</v>
      </c>
      <c r="CX601" s="7"/>
      <c r="CY601" s="7"/>
      <c r="CZ601" s="7"/>
      <c r="DA601" s="7"/>
      <c r="DB601" s="7"/>
      <c r="DC601" s="7"/>
      <c r="DD601" s="7"/>
      <c r="DE601" s="7"/>
      <c r="DF601" s="7">
        <v>1</v>
      </c>
      <c r="DG601" s="7"/>
      <c r="DH601" s="7"/>
      <c r="DI601" s="7">
        <v>1</v>
      </c>
      <c r="DJ601" s="7"/>
      <c r="DK601" s="7"/>
      <c r="DL601" s="7"/>
      <c r="DM601" s="7"/>
      <c r="DN601" s="7"/>
      <c r="DO601" s="7"/>
      <c r="DP601" s="7">
        <f t="shared" si="88"/>
        <v>2</v>
      </c>
      <c r="DQ601" s="7">
        <f t="shared" si="90"/>
        <v>1</v>
      </c>
    </row>
    <row r="602" spans="1:121">
      <c r="A602" s="7" t="s">
        <v>1229</v>
      </c>
      <c r="B602" s="7">
        <v>2013</v>
      </c>
      <c r="C602" s="7" t="s">
        <v>353</v>
      </c>
      <c r="D602" s="7" t="s">
        <v>359</v>
      </c>
      <c r="E602" s="7" t="s">
        <v>362</v>
      </c>
      <c r="F602" s="7" t="s">
        <v>1228</v>
      </c>
      <c r="G602" s="7">
        <f t="shared" si="84"/>
        <v>2</v>
      </c>
      <c r="H602" s="9"/>
      <c r="I602" s="7"/>
      <c r="J602" s="7"/>
      <c r="K602" s="7"/>
      <c r="L602" s="9"/>
      <c r="M602" s="7">
        <v>2</v>
      </c>
      <c r="N602" s="7">
        <v>0</v>
      </c>
      <c r="O602" s="7">
        <v>0</v>
      </c>
      <c r="P602" s="7">
        <v>0</v>
      </c>
      <c r="Q602" s="7">
        <v>2</v>
      </c>
      <c r="R602" s="9">
        <v>1</v>
      </c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>
        <f t="shared" si="85"/>
        <v>0</v>
      </c>
      <c r="BD602" s="7"/>
      <c r="BE602" s="9"/>
      <c r="BF602" s="7"/>
      <c r="BG602" s="7"/>
      <c r="BH602" s="7"/>
      <c r="BI602" s="7"/>
      <c r="BJ602" s="9"/>
      <c r="BK602" s="9">
        <f t="shared" si="92"/>
        <v>0</v>
      </c>
      <c r="BL602" s="7">
        <f t="shared" si="86"/>
        <v>1</v>
      </c>
      <c r="BM602" s="7">
        <f t="shared" si="91"/>
        <v>1</v>
      </c>
      <c r="BN602" s="7">
        <v>2</v>
      </c>
      <c r="BO602" s="7"/>
      <c r="BP602" s="7"/>
      <c r="BQ602" s="7"/>
      <c r="BR602" s="9"/>
      <c r="BS602" s="9"/>
      <c r="BT602" s="9"/>
      <c r="BU602" s="9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>
        <f t="shared" si="87"/>
        <v>2</v>
      </c>
      <c r="CW602" s="7">
        <f t="shared" si="89"/>
        <v>1</v>
      </c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>
        <v>1</v>
      </c>
      <c r="DK602" s="7"/>
      <c r="DL602" s="7"/>
      <c r="DM602" s="7"/>
      <c r="DN602" s="7"/>
      <c r="DO602" s="7"/>
      <c r="DP602" s="7">
        <f t="shared" si="88"/>
        <v>1</v>
      </c>
      <c r="DQ602" s="7">
        <f t="shared" si="90"/>
        <v>1</v>
      </c>
    </row>
    <row r="603" spans="1:121">
      <c r="A603" s="7" t="s">
        <v>1274</v>
      </c>
      <c r="B603" s="7">
        <v>2015</v>
      </c>
      <c r="C603" s="7" t="s">
        <v>0</v>
      </c>
      <c r="D603" s="7" t="s">
        <v>0</v>
      </c>
      <c r="E603" s="7" t="s">
        <v>12</v>
      </c>
      <c r="F603" s="7" t="s">
        <v>1273</v>
      </c>
      <c r="G603" s="7">
        <f t="shared" si="84"/>
        <v>2</v>
      </c>
      <c r="H603" s="9">
        <v>1</v>
      </c>
      <c r="I603" s="7"/>
      <c r="J603" s="7">
        <v>1</v>
      </c>
      <c r="K603" s="7"/>
      <c r="L603" s="9">
        <v>1</v>
      </c>
      <c r="M603" s="7"/>
      <c r="N603" s="7"/>
      <c r="O603" s="7"/>
      <c r="P603" s="7"/>
      <c r="Q603" s="7">
        <v>0</v>
      </c>
      <c r="R603" s="9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>
        <f t="shared" si="85"/>
        <v>0</v>
      </c>
      <c r="BD603" s="7"/>
      <c r="BE603" s="9"/>
      <c r="BF603" s="7"/>
      <c r="BG603" s="7"/>
      <c r="BH603" s="7"/>
      <c r="BI603" s="7"/>
      <c r="BJ603" s="9"/>
      <c r="BK603" s="9">
        <f t="shared" si="92"/>
        <v>0</v>
      </c>
      <c r="BL603" s="7">
        <f t="shared" si="86"/>
        <v>1</v>
      </c>
      <c r="BM603" s="7">
        <f t="shared" si="91"/>
        <v>1</v>
      </c>
      <c r="BN603" s="7"/>
      <c r="BO603" s="7"/>
      <c r="BP603" s="7"/>
      <c r="BQ603" s="7"/>
      <c r="BR603" s="9"/>
      <c r="BS603" s="9"/>
      <c r="BT603" s="9"/>
      <c r="BU603" s="9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>
        <f t="shared" si="87"/>
        <v>0</v>
      </c>
      <c r="CW603" s="7">
        <f t="shared" si="89"/>
        <v>0</v>
      </c>
      <c r="CX603" s="7"/>
      <c r="CY603" s="7"/>
      <c r="CZ603" s="7"/>
      <c r="DA603" s="7"/>
      <c r="DB603" s="7"/>
      <c r="DC603" s="7"/>
      <c r="DD603" s="7"/>
      <c r="DE603" s="7">
        <v>1</v>
      </c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>
        <f t="shared" si="88"/>
        <v>1</v>
      </c>
      <c r="DQ603" s="7">
        <f t="shared" si="90"/>
        <v>1</v>
      </c>
    </row>
    <row r="604" spans="1:121">
      <c r="A604" s="7" t="s">
        <v>2093</v>
      </c>
      <c r="B604" s="7">
        <v>2015</v>
      </c>
      <c r="C604" s="7" t="s">
        <v>137</v>
      </c>
      <c r="D604" s="7" t="s">
        <v>137</v>
      </c>
      <c r="E604" s="7" t="s">
        <v>141</v>
      </c>
      <c r="F604" s="7" t="s">
        <v>2094</v>
      </c>
      <c r="G604" s="7">
        <f t="shared" si="84"/>
        <v>2</v>
      </c>
      <c r="H604" s="9">
        <v>1</v>
      </c>
      <c r="I604" s="7"/>
      <c r="J604" s="7">
        <v>1</v>
      </c>
      <c r="K604" s="7"/>
      <c r="L604" s="9">
        <v>1</v>
      </c>
      <c r="M604" s="7"/>
      <c r="N604" s="7"/>
      <c r="O604" s="7"/>
      <c r="P604" s="7"/>
      <c r="Q604" s="7">
        <v>0</v>
      </c>
      <c r="R604" s="9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>
        <f t="shared" si="85"/>
        <v>0</v>
      </c>
      <c r="BD604" s="7"/>
      <c r="BE604" s="9"/>
      <c r="BF604" s="7"/>
      <c r="BG604" s="7"/>
      <c r="BH604" s="7"/>
      <c r="BI604" s="7"/>
      <c r="BJ604" s="9"/>
      <c r="BK604" s="9">
        <f t="shared" si="92"/>
        <v>0</v>
      </c>
      <c r="BL604" s="7">
        <f t="shared" si="86"/>
        <v>1</v>
      </c>
      <c r="BM604" s="7">
        <f t="shared" si="91"/>
        <v>1</v>
      </c>
      <c r="BN604" s="7"/>
      <c r="BO604" s="7"/>
      <c r="BP604" s="7"/>
      <c r="BQ604" s="7"/>
      <c r="BR604" s="9"/>
      <c r="BS604" s="9"/>
      <c r="BT604" s="9"/>
      <c r="BU604" s="9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>
        <f t="shared" si="87"/>
        <v>0</v>
      </c>
      <c r="CW604" s="7">
        <f t="shared" si="89"/>
        <v>0</v>
      </c>
      <c r="CX604" s="7"/>
      <c r="CY604" s="7"/>
      <c r="CZ604" s="7"/>
      <c r="DA604" s="7"/>
      <c r="DB604" s="7"/>
      <c r="DC604" s="7"/>
      <c r="DD604" s="7"/>
      <c r="DE604" s="7"/>
      <c r="DF604" s="7">
        <v>1</v>
      </c>
      <c r="DG604" s="7"/>
      <c r="DH604" s="7"/>
      <c r="DI604" s="7">
        <v>1</v>
      </c>
      <c r="DJ604" s="7"/>
      <c r="DK604" s="7"/>
      <c r="DL604" s="7"/>
      <c r="DM604" s="7"/>
      <c r="DN604" s="7"/>
      <c r="DO604" s="7"/>
      <c r="DP604" s="7">
        <f t="shared" si="88"/>
        <v>2</v>
      </c>
      <c r="DQ604" s="7">
        <f t="shared" si="90"/>
        <v>1</v>
      </c>
    </row>
    <row r="605" spans="1:121">
      <c r="A605" s="7" t="s">
        <v>1281</v>
      </c>
      <c r="B605" s="7">
        <v>2016</v>
      </c>
      <c r="C605" s="7" t="s">
        <v>137</v>
      </c>
      <c r="D605" s="7" t="s">
        <v>137</v>
      </c>
      <c r="E605" s="7" t="s">
        <v>141</v>
      </c>
      <c r="F605" s="7" t="s">
        <v>1280</v>
      </c>
      <c r="G605" s="7">
        <f t="shared" si="84"/>
        <v>2</v>
      </c>
      <c r="H605" s="9">
        <v>1</v>
      </c>
      <c r="I605" s="7"/>
      <c r="J605" s="7">
        <v>1</v>
      </c>
      <c r="K605" s="7"/>
      <c r="L605" s="9">
        <v>1</v>
      </c>
      <c r="M605" s="7"/>
      <c r="N605" s="7"/>
      <c r="O605" s="7"/>
      <c r="P605" s="7"/>
      <c r="Q605" s="7">
        <v>0</v>
      </c>
      <c r="R605" s="9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>
        <f t="shared" si="85"/>
        <v>0</v>
      </c>
      <c r="BD605" s="7"/>
      <c r="BE605" s="9"/>
      <c r="BF605" s="7"/>
      <c r="BG605" s="7"/>
      <c r="BH605" s="7"/>
      <c r="BI605" s="7"/>
      <c r="BJ605" s="9"/>
      <c r="BK605" s="9">
        <f t="shared" si="92"/>
        <v>0</v>
      </c>
      <c r="BL605" s="7">
        <f t="shared" si="86"/>
        <v>1</v>
      </c>
      <c r="BM605" s="7">
        <f t="shared" si="91"/>
        <v>1</v>
      </c>
      <c r="BN605" s="7"/>
      <c r="BO605" s="7"/>
      <c r="BP605" s="7"/>
      <c r="BQ605" s="7"/>
      <c r="BR605" s="9"/>
      <c r="BS605" s="9"/>
      <c r="BT605" s="9"/>
      <c r="BU605" s="9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>
        <f t="shared" si="87"/>
        <v>0</v>
      </c>
      <c r="CW605" s="7">
        <f t="shared" si="89"/>
        <v>0</v>
      </c>
      <c r="CX605" s="7"/>
      <c r="CY605" s="7"/>
      <c r="CZ605" s="7"/>
      <c r="DA605" s="7"/>
      <c r="DB605" s="7"/>
      <c r="DC605" s="7"/>
      <c r="DD605" s="7"/>
      <c r="DE605" s="7"/>
      <c r="DF605" s="7">
        <v>1</v>
      </c>
      <c r="DG605" s="7"/>
      <c r="DH605" s="7"/>
      <c r="DI605" s="7">
        <v>1</v>
      </c>
      <c r="DJ605" s="7"/>
      <c r="DK605" s="7"/>
      <c r="DL605" s="7"/>
      <c r="DM605" s="7"/>
      <c r="DN605" s="7"/>
      <c r="DO605" s="7"/>
      <c r="DP605" s="7">
        <f t="shared" si="88"/>
        <v>2</v>
      </c>
      <c r="DQ605" s="7">
        <f t="shared" si="90"/>
        <v>1</v>
      </c>
    </row>
    <row r="606" spans="1:121">
      <c r="A606" s="7" t="s">
        <v>1143</v>
      </c>
      <c r="B606" s="7">
        <v>2011</v>
      </c>
      <c r="C606" s="7" t="s">
        <v>307</v>
      </c>
      <c r="D606" s="7" t="s">
        <v>308</v>
      </c>
      <c r="E606" s="7" t="s">
        <v>309</v>
      </c>
      <c r="F606" s="7"/>
      <c r="G606" s="7">
        <f t="shared" si="84"/>
        <v>0</v>
      </c>
      <c r="H606" s="9"/>
      <c r="I606" s="7"/>
      <c r="J606" s="7"/>
      <c r="K606" s="7"/>
      <c r="L606" s="9"/>
      <c r="M606" s="7">
        <v>0</v>
      </c>
      <c r="N606" s="7">
        <v>0</v>
      </c>
      <c r="O606" s="7">
        <v>0</v>
      </c>
      <c r="P606" s="7">
        <v>0</v>
      </c>
      <c r="Q606" s="7">
        <v>2</v>
      </c>
      <c r="R606" s="9">
        <v>1</v>
      </c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>
        <f t="shared" si="85"/>
        <v>0</v>
      </c>
      <c r="BD606" s="7"/>
      <c r="BE606" s="9"/>
      <c r="BF606" s="7"/>
      <c r="BG606" s="7"/>
      <c r="BH606" s="7"/>
      <c r="BI606" s="7"/>
      <c r="BJ606" s="9"/>
      <c r="BK606" s="9">
        <f t="shared" si="92"/>
        <v>0</v>
      </c>
      <c r="BL606" s="7">
        <f t="shared" si="86"/>
        <v>1</v>
      </c>
      <c r="BM606" s="7">
        <f t="shared" si="91"/>
        <v>1</v>
      </c>
      <c r="BN606" s="7"/>
      <c r="BO606" s="7"/>
      <c r="BP606" s="7"/>
      <c r="BQ606" s="7"/>
      <c r="BR606" s="9"/>
      <c r="BS606" s="9"/>
      <c r="BT606" s="9"/>
      <c r="BU606" s="9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>
        <f t="shared" si="87"/>
        <v>0</v>
      </c>
      <c r="CW606" s="7">
        <f t="shared" si="89"/>
        <v>0</v>
      </c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>
        <f t="shared" si="88"/>
        <v>0</v>
      </c>
      <c r="DQ606" s="7">
        <f t="shared" si="90"/>
        <v>0</v>
      </c>
    </row>
    <row r="607" spans="1:121">
      <c r="A607" s="7" t="s">
        <v>2095</v>
      </c>
      <c r="B607" s="7">
        <v>2017</v>
      </c>
      <c r="C607" s="7" t="s">
        <v>60</v>
      </c>
      <c r="D607" s="7" t="s">
        <v>67</v>
      </c>
      <c r="E607" s="7" t="s">
        <v>112</v>
      </c>
      <c r="F607" s="7"/>
      <c r="G607" s="7">
        <f t="shared" si="84"/>
        <v>1</v>
      </c>
      <c r="H607" s="9">
        <v>1</v>
      </c>
      <c r="I607" s="7"/>
      <c r="J607" s="7"/>
      <c r="K607" s="7"/>
      <c r="L607" s="9"/>
      <c r="M607" s="7">
        <v>1</v>
      </c>
      <c r="N607" s="7"/>
      <c r="O607" s="7"/>
      <c r="P607" s="7"/>
      <c r="Q607" s="7">
        <v>1</v>
      </c>
      <c r="R607" s="9">
        <v>1</v>
      </c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>
        <f t="shared" si="85"/>
        <v>0</v>
      </c>
      <c r="BD607" s="7"/>
      <c r="BE607" s="9"/>
      <c r="BF607" s="7"/>
      <c r="BG607" s="7"/>
      <c r="BH607" s="7"/>
      <c r="BI607" s="7"/>
      <c r="BJ607" s="9"/>
      <c r="BK607" s="9">
        <f t="shared" si="92"/>
        <v>0</v>
      </c>
      <c r="BL607" s="7">
        <f t="shared" si="86"/>
        <v>2</v>
      </c>
      <c r="BM607" s="7">
        <f t="shared" si="91"/>
        <v>1</v>
      </c>
      <c r="BN607" s="7"/>
      <c r="BO607" s="7"/>
      <c r="BP607" s="7"/>
      <c r="BQ607" s="7"/>
      <c r="BR607" s="9"/>
      <c r="BS607" s="9"/>
      <c r="BT607" s="9"/>
      <c r="BU607" s="9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>
        <f t="shared" si="87"/>
        <v>0</v>
      </c>
      <c r="CW607" s="7">
        <f t="shared" si="89"/>
        <v>0</v>
      </c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>
        <f t="shared" si="88"/>
        <v>0</v>
      </c>
      <c r="DQ607" s="7">
        <f t="shared" si="90"/>
        <v>0</v>
      </c>
    </row>
    <row r="608" spans="1:121">
      <c r="A608" s="7" t="s">
        <v>896</v>
      </c>
      <c r="B608" s="7">
        <v>2015</v>
      </c>
      <c r="C608" s="7" t="s">
        <v>178</v>
      </c>
      <c r="D608" s="7" t="s">
        <v>182</v>
      </c>
      <c r="E608" s="7" t="s">
        <v>422</v>
      </c>
      <c r="F608" s="7"/>
      <c r="G608" s="7">
        <f t="shared" si="84"/>
        <v>2</v>
      </c>
      <c r="H608" s="9"/>
      <c r="I608" s="7"/>
      <c r="J608" s="7"/>
      <c r="K608" s="7"/>
      <c r="L608" s="9"/>
      <c r="M608" s="7"/>
      <c r="N608" s="7"/>
      <c r="O608" s="7"/>
      <c r="P608" s="7"/>
      <c r="Q608" s="7">
        <v>0</v>
      </c>
      <c r="R608" s="9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>
        <f t="shared" si="85"/>
        <v>0</v>
      </c>
      <c r="BD608" s="7"/>
      <c r="BE608" s="9">
        <v>1</v>
      </c>
      <c r="BF608" s="7">
        <v>2</v>
      </c>
      <c r="BG608" s="7">
        <v>0</v>
      </c>
      <c r="BH608" s="7"/>
      <c r="BI608" s="7">
        <f>SUM(S608:AK608)</f>
        <v>0</v>
      </c>
      <c r="BJ608" s="9"/>
      <c r="BK608" s="9">
        <f t="shared" si="92"/>
        <v>1</v>
      </c>
      <c r="BL608" s="7">
        <f t="shared" si="86"/>
        <v>1</v>
      </c>
      <c r="BM608" s="7">
        <f t="shared" si="91"/>
        <v>1</v>
      </c>
      <c r="BN608" s="7"/>
      <c r="BO608" s="7"/>
      <c r="BP608" s="7"/>
      <c r="BQ608" s="7"/>
      <c r="BR608" s="9"/>
      <c r="BS608" s="9"/>
      <c r="BT608" s="9"/>
      <c r="BU608" s="9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>
        <v>1</v>
      </c>
      <c r="CT608" s="7"/>
      <c r="CU608" s="7"/>
      <c r="CV608" s="7">
        <f t="shared" si="87"/>
        <v>1</v>
      </c>
      <c r="CW608" s="7">
        <f t="shared" si="89"/>
        <v>1</v>
      </c>
      <c r="CX608" s="7"/>
      <c r="CY608" s="7"/>
      <c r="CZ608" s="7"/>
      <c r="DA608" s="7"/>
      <c r="DB608" s="7"/>
      <c r="DC608" s="7"/>
      <c r="DD608" s="7"/>
      <c r="DE608" s="7"/>
      <c r="DF608" s="7"/>
      <c r="DG608" s="7">
        <v>1</v>
      </c>
      <c r="DH608" s="7"/>
      <c r="DI608" s="7">
        <v>1</v>
      </c>
      <c r="DJ608" s="7"/>
      <c r="DK608" s="7"/>
      <c r="DL608" s="7"/>
      <c r="DM608" s="7"/>
      <c r="DN608" s="7"/>
      <c r="DO608" s="7"/>
      <c r="DP608" s="7">
        <f t="shared" si="88"/>
        <v>2</v>
      </c>
      <c r="DQ608" s="7">
        <f t="shared" si="90"/>
        <v>1</v>
      </c>
    </row>
    <row r="609" spans="1:121">
      <c r="A609" s="7" t="s">
        <v>998</v>
      </c>
      <c r="B609" s="7">
        <v>2016</v>
      </c>
      <c r="C609" s="7" t="s">
        <v>232</v>
      </c>
      <c r="D609" s="7" t="s">
        <v>233</v>
      </c>
      <c r="E609" s="7" t="s">
        <v>273</v>
      </c>
      <c r="F609" s="7"/>
      <c r="G609" s="7">
        <f t="shared" si="84"/>
        <v>0</v>
      </c>
      <c r="H609" s="9"/>
      <c r="I609" s="7"/>
      <c r="J609" s="7"/>
      <c r="K609" s="7"/>
      <c r="L609" s="9"/>
      <c r="M609" s="7"/>
      <c r="N609" s="7"/>
      <c r="O609" s="7"/>
      <c r="P609" s="7"/>
      <c r="Q609" s="7">
        <v>0</v>
      </c>
      <c r="R609" s="9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>
        <f t="shared" si="85"/>
        <v>0</v>
      </c>
      <c r="BD609" s="7"/>
      <c r="BE609" s="9"/>
      <c r="BF609" s="7"/>
      <c r="BG609" s="7"/>
      <c r="BH609" s="7"/>
      <c r="BI609" s="7"/>
      <c r="BJ609" s="9"/>
      <c r="BK609" s="9">
        <f t="shared" si="92"/>
        <v>0</v>
      </c>
      <c r="BL609" s="7">
        <f t="shared" si="86"/>
        <v>0</v>
      </c>
      <c r="BM609" s="7">
        <f t="shared" si="91"/>
        <v>0</v>
      </c>
      <c r="BN609" s="7"/>
      <c r="BO609" s="7"/>
      <c r="BP609" s="7"/>
      <c r="BQ609" s="7"/>
      <c r="BR609" s="9"/>
      <c r="BS609" s="9"/>
      <c r="BT609" s="9"/>
      <c r="BU609" s="9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>
        <f t="shared" si="87"/>
        <v>0</v>
      </c>
      <c r="CW609" s="7">
        <f t="shared" si="89"/>
        <v>0</v>
      </c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>
        <f t="shared" si="88"/>
        <v>0</v>
      </c>
      <c r="DQ609" s="7">
        <f t="shared" si="90"/>
        <v>0</v>
      </c>
    </row>
    <row r="610" spans="1:121">
      <c r="A610" s="7" t="s">
        <v>2096</v>
      </c>
      <c r="B610" s="7">
        <v>2020</v>
      </c>
      <c r="C610" s="7" t="s">
        <v>275</v>
      </c>
      <c r="D610" s="7" t="s">
        <v>78</v>
      </c>
      <c r="E610" s="7" t="s">
        <v>284</v>
      </c>
      <c r="F610" s="7" t="s">
        <v>1120</v>
      </c>
      <c r="G610" s="7">
        <f t="shared" si="84"/>
        <v>1</v>
      </c>
      <c r="H610" s="9">
        <v>1</v>
      </c>
      <c r="I610" s="7"/>
      <c r="J610" s="7"/>
      <c r="K610" s="7"/>
      <c r="L610" s="9"/>
      <c r="M610" s="7"/>
      <c r="N610" s="7"/>
      <c r="O610" s="7"/>
      <c r="P610" s="7"/>
      <c r="Q610" s="7">
        <v>0</v>
      </c>
      <c r="R610" s="9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>
        <f t="shared" si="85"/>
        <v>0</v>
      </c>
      <c r="BD610" s="7"/>
      <c r="BE610" s="9"/>
      <c r="BF610" s="7"/>
      <c r="BG610" s="7"/>
      <c r="BH610" s="7"/>
      <c r="BI610" s="7"/>
      <c r="BJ610" s="9"/>
      <c r="BK610" s="9">
        <f t="shared" si="92"/>
        <v>0</v>
      </c>
      <c r="BL610" s="7">
        <f t="shared" si="86"/>
        <v>1</v>
      </c>
      <c r="BM610" s="7">
        <f t="shared" si="91"/>
        <v>1</v>
      </c>
      <c r="BN610" s="7"/>
      <c r="BO610" s="7"/>
      <c r="BP610" s="7"/>
      <c r="BQ610" s="7"/>
      <c r="BR610" s="9"/>
      <c r="BS610" s="9"/>
      <c r="BT610" s="9"/>
      <c r="BU610" s="9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>
        <f t="shared" si="87"/>
        <v>0</v>
      </c>
      <c r="CW610" s="7">
        <f t="shared" si="89"/>
        <v>0</v>
      </c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>
        <f t="shared" si="88"/>
        <v>0</v>
      </c>
      <c r="DQ610" s="7">
        <f t="shared" si="90"/>
        <v>0</v>
      </c>
    </row>
    <row r="611" spans="1:121">
      <c r="A611" s="7" t="s">
        <v>916</v>
      </c>
      <c r="B611" s="7">
        <v>2014</v>
      </c>
      <c r="C611" s="7" t="s">
        <v>178</v>
      </c>
      <c r="D611" s="7" t="s">
        <v>185</v>
      </c>
      <c r="E611" s="7" t="s">
        <v>228</v>
      </c>
      <c r="F611" s="7"/>
      <c r="G611" s="7">
        <f t="shared" si="84"/>
        <v>1</v>
      </c>
      <c r="H611" s="9"/>
      <c r="I611" s="7"/>
      <c r="J611" s="7"/>
      <c r="K611" s="7"/>
      <c r="L611" s="9"/>
      <c r="M611" s="7">
        <v>0</v>
      </c>
      <c r="N611" s="7">
        <v>0</v>
      </c>
      <c r="O611" s="7">
        <v>1</v>
      </c>
      <c r="P611" s="7">
        <v>0</v>
      </c>
      <c r="Q611" s="7">
        <v>2</v>
      </c>
      <c r="R611" s="9">
        <v>1</v>
      </c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>
        <f t="shared" si="85"/>
        <v>0</v>
      </c>
      <c r="BD611" s="7" t="s">
        <v>459</v>
      </c>
      <c r="BE611" s="9">
        <v>1</v>
      </c>
      <c r="BF611" s="7">
        <v>1</v>
      </c>
      <c r="BG611" s="7">
        <v>0</v>
      </c>
      <c r="BH611" s="7"/>
      <c r="BI611" s="7">
        <f>SUM(S611:AK611)</f>
        <v>0</v>
      </c>
      <c r="BJ611" s="9"/>
      <c r="BK611" s="9">
        <f t="shared" si="92"/>
        <v>1</v>
      </c>
      <c r="BL611" s="7">
        <f t="shared" si="86"/>
        <v>2</v>
      </c>
      <c r="BM611" s="7">
        <f t="shared" si="91"/>
        <v>1</v>
      </c>
      <c r="BN611" s="7"/>
      <c r="BO611" s="7"/>
      <c r="BP611" s="7"/>
      <c r="BQ611" s="7"/>
      <c r="BR611" s="9"/>
      <c r="BS611" s="9"/>
      <c r="BT611" s="9"/>
      <c r="BU611" s="9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>
        <v>1</v>
      </c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>
        <v>1</v>
      </c>
      <c r="CS611" s="7"/>
      <c r="CT611" s="7"/>
      <c r="CU611" s="7"/>
      <c r="CV611" s="7">
        <f t="shared" si="87"/>
        <v>2</v>
      </c>
      <c r="CW611" s="7">
        <f t="shared" si="89"/>
        <v>1</v>
      </c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>
        <f t="shared" si="88"/>
        <v>0</v>
      </c>
      <c r="DQ611" s="7">
        <f t="shared" si="90"/>
        <v>0</v>
      </c>
    </row>
    <row r="612" spans="1:121">
      <c r="A612" s="7" t="s">
        <v>1231</v>
      </c>
      <c r="B612" s="7">
        <v>2009</v>
      </c>
      <c r="C612" s="7" t="s">
        <v>353</v>
      </c>
      <c r="D612" s="7" t="s">
        <v>359</v>
      </c>
      <c r="E612" s="7" t="s">
        <v>362</v>
      </c>
      <c r="F612" s="7" t="s">
        <v>1230</v>
      </c>
      <c r="G612" s="7">
        <f t="shared" si="84"/>
        <v>2</v>
      </c>
      <c r="H612" s="9"/>
      <c r="I612" s="7"/>
      <c r="J612" s="7"/>
      <c r="K612" s="7"/>
      <c r="L612" s="9"/>
      <c r="M612" s="7">
        <v>2</v>
      </c>
      <c r="N612" s="7">
        <v>0</v>
      </c>
      <c r="O612" s="7">
        <v>0</v>
      </c>
      <c r="P612" s="7">
        <v>0</v>
      </c>
      <c r="Q612" s="7">
        <v>2</v>
      </c>
      <c r="R612" s="9">
        <v>1</v>
      </c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>
        <v>2</v>
      </c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>
        <f t="shared" si="85"/>
        <v>0</v>
      </c>
      <c r="BD612" s="7"/>
      <c r="BE612" s="9"/>
      <c r="BF612" s="7"/>
      <c r="BG612" s="7"/>
      <c r="BH612" s="7">
        <v>2</v>
      </c>
      <c r="BI612" s="7">
        <f>BH612</f>
        <v>2</v>
      </c>
      <c r="BJ612" s="10">
        <v>1</v>
      </c>
      <c r="BK612" s="9">
        <f t="shared" si="92"/>
        <v>1</v>
      </c>
      <c r="BL612" s="7">
        <f t="shared" si="86"/>
        <v>2</v>
      </c>
      <c r="BM612" s="7">
        <f t="shared" si="91"/>
        <v>1</v>
      </c>
      <c r="BN612" s="7"/>
      <c r="BO612" s="7"/>
      <c r="BP612" s="7"/>
      <c r="BQ612" s="7"/>
      <c r="BR612" s="9"/>
      <c r="BS612" s="9"/>
      <c r="BT612" s="9"/>
      <c r="BU612" s="9"/>
      <c r="BV612" s="7">
        <v>2</v>
      </c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>
        <f t="shared" si="87"/>
        <v>2</v>
      </c>
      <c r="CW612" s="7">
        <f t="shared" si="89"/>
        <v>1</v>
      </c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>
        <v>1</v>
      </c>
      <c r="DK612" s="7"/>
      <c r="DL612" s="7"/>
      <c r="DM612" s="7"/>
      <c r="DN612" s="7"/>
      <c r="DO612" s="7"/>
      <c r="DP612" s="7">
        <f t="shared" si="88"/>
        <v>1</v>
      </c>
      <c r="DQ612" s="7">
        <f t="shared" si="90"/>
        <v>1</v>
      </c>
    </row>
    <row r="613" spans="1:121">
      <c r="A613" s="7" t="s">
        <v>2097</v>
      </c>
      <c r="B613" s="7">
        <v>2014</v>
      </c>
      <c r="C613" s="7" t="s">
        <v>60</v>
      </c>
      <c r="D613" s="7" t="s">
        <v>61</v>
      </c>
      <c r="E613" s="7" t="s">
        <v>117</v>
      </c>
      <c r="F613" s="7" t="s">
        <v>119</v>
      </c>
      <c r="G613" s="7">
        <f t="shared" si="84"/>
        <v>1</v>
      </c>
      <c r="H613" s="9"/>
      <c r="I613" s="7"/>
      <c r="J613" s="7"/>
      <c r="K613" s="7"/>
      <c r="L613" s="9"/>
      <c r="M613" s="7">
        <v>1</v>
      </c>
      <c r="N613" s="7">
        <v>0</v>
      </c>
      <c r="O613" s="7">
        <v>0</v>
      </c>
      <c r="P613" s="7">
        <v>0</v>
      </c>
      <c r="Q613" s="7">
        <v>1</v>
      </c>
      <c r="R613" s="9">
        <v>1</v>
      </c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>
        <f t="shared" si="85"/>
        <v>0</v>
      </c>
      <c r="BD613" s="7"/>
      <c r="BE613" s="9"/>
      <c r="BF613" s="7"/>
      <c r="BG613" s="7"/>
      <c r="BH613" s="7"/>
      <c r="BI613" s="7"/>
      <c r="BJ613" s="9"/>
      <c r="BK613" s="9">
        <f t="shared" si="92"/>
        <v>0</v>
      </c>
      <c r="BL613" s="7">
        <f t="shared" si="86"/>
        <v>1</v>
      </c>
      <c r="BM613" s="7">
        <f t="shared" si="91"/>
        <v>1</v>
      </c>
      <c r="BN613" s="7"/>
      <c r="BO613" s="7"/>
      <c r="BP613" s="7"/>
      <c r="BQ613" s="7"/>
      <c r="BR613" s="9"/>
      <c r="BS613" s="9"/>
      <c r="BT613" s="9"/>
      <c r="BU613" s="9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>
        <f t="shared" si="87"/>
        <v>0</v>
      </c>
      <c r="CW613" s="7">
        <f t="shared" si="89"/>
        <v>0</v>
      </c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>
        <v>1</v>
      </c>
      <c r="DI613" s="7"/>
      <c r="DJ613" s="7"/>
      <c r="DK613" s="7"/>
      <c r="DL613" s="7"/>
      <c r="DM613" s="7"/>
      <c r="DN613" s="7"/>
      <c r="DO613" s="7"/>
      <c r="DP613" s="7">
        <f t="shared" si="88"/>
        <v>1</v>
      </c>
      <c r="DQ613" s="7">
        <f t="shared" si="90"/>
        <v>1</v>
      </c>
    </row>
    <row r="614" spans="1:121">
      <c r="A614" s="7" t="s">
        <v>230</v>
      </c>
      <c r="B614" s="7">
        <v>2012</v>
      </c>
      <c r="C614" s="7" t="s">
        <v>178</v>
      </c>
      <c r="D614" s="7" t="s">
        <v>182</v>
      </c>
      <c r="E614" s="7" t="s">
        <v>229</v>
      </c>
      <c r="F614" s="7"/>
      <c r="G614" s="7">
        <f t="shared" si="84"/>
        <v>0</v>
      </c>
      <c r="H614" s="9"/>
      <c r="I614" s="7"/>
      <c r="J614" s="7"/>
      <c r="K614" s="7"/>
      <c r="L614" s="9"/>
      <c r="M614" s="7">
        <v>2</v>
      </c>
      <c r="N614" s="7">
        <v>0</v>
      </c>
      <c r="O614" s="7">
        <v>0</v>
      </c>
      <c r="P614" s="7">
        <v>0</v>
      </c>
      <c r="Q614" s="7">
        <v>2</v>
      </c>
      <c r="R614" s="9">
        <v>1</v>
      </c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>
        <v>1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f t="shared" si="85"/>
        <v>1</v>
      </c>
      <c r="BD614" s="7" t="s">
        <v>460</v>
      </c>
      <c r="BE614" s="9">
        <v>1</v>
      </c>
      <c r="BF614" s="7"/>
      <c r="BG614" s="7"/>
      <c r="BH614" s="7"/>
      <c r="BI614" s="7"/>
      <c r="BJ614" s="9"/>
      <c r="BK614" s="9">
        <f t="shared" si="92"/>
        <v>1</v>
      </c>
      <c r="BL614" s="7">
        <f t="shared" si="86"/>
        <v>2</v>
      </c>
      <c r="BM614" s="7">
        <f t="shared" si="91"/>
        <v>1</v>
      </c>
      <c r="BN614" s="7"/>
      <c r="BO614" s="7"/>
      <c r="BP614" s="7"/>
      <c r="BQ614" s="7"/>
      <c r="BR614" s="9"/>
      <c r="BS614" s="9"/>
      <c r="BT614" s="9"/>
      <c r="BU614" s="9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>
        <f t="shared" si="87"/>
        <v>0</v>
      </c>
      <c r="CW614" s="7">
        <f t="shared" si="89"/>
        <v>0</v>
      </c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>
        <f t="shared" si="88"/>
        <v>0</v>
      </c>
      <c r="DQ614" s="7">
        <f t="shared" si="90"/>
        <v>0</v>
      </c>
    </row>
    <row r="615" spans="1:121">
      <c r="A615" s="7" t="s">
        <v>2098</v>
      </c>
      <c r="B615" s="7">
        <v>2014</v>
      </c>
      <c r="C615" s="7" t="s">
        <v>353</v>
      </c>
      <c r="D615" s="7" t="s">
        <v>356</v>
      </c>
      <c r="E615" s="7" t="s">
        <v>378</v>
      </c>
      <c r="F615" s="7" t="s">
        <v>379</v>
      </c>
      <c r="G615" s="7">
        <f t="shared" si="84"/>
        <v>3</v>
      </c>
      <c r="H615" s="9">
        <v>1</v>
      </c>
      <c r="I615" s="7">
        <v>1</v>
      </c>
      <c r="J615" s="7"/>
      <c r="K615" s="7"/>
      <c r="L615" s="9"/>
      <c r="M615" s="7">
        <v>1</v>
      </c>
      <c r="N615" s="7">
        <v>0</v>
      </c>
      <c r="O615" s="7">
        <v>0</v>
      </c>
      <c r="P615" s="7">
        <v>0</v>
      </c>
      <c r="Q615" s="7">
        <v>1</v>
      </c>
      <c r="R615" s="9">
        <v>1</v>
      </c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>
        <f t="shared" si="85"/>
        <v>0</v>
      </c>
      <c r="BD615" s="7"/>
      <c r="BE615" s="9"/>
      <c r="BF615" s="7"/>
      <c r="BG615" s="7"/>
      <c r="BH615" s="7"/>
      <c r="BI615" s="7"/>
      <c r="BJ615" s="9"/>
      <c r="BK615" s="9">
        <f t="shared" si="92"/>
        <v>0</v>
      </c>
      <c r="BL615" s="7">
        <f t="shared" si="86"/>
        <v>2</v>
      </c>
      <c r="BM615" s="7">
        <f t="shared" si="91"/>
        <v>1</v>
      </c>
      <c r="BN615" s="7"/>
      <c r="BO615" s="7"/>
      <c r="BP615" s="7"/>
      <c r="BQ615" s="7"/>
      <c r="BR615" s="9"/>
      <c r="BS615" s="9"/>
      <c r="BT615" s="9"/>
      <c r="BU615" s="9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>
        <v>1</v>
      </c>
      <c r="CV615" s="7">
        <f t="shared" si="87"/>
        <v>1</v>
      </c>
      <c r="CW615" s="7">
        <f t="shared" si="89"/>
        <v>1</v>
      </c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>
        <v>1</v>
      </c>
      <c r="DJ615" s="7">
        <v>1</v>
      </c>
      <c r="DK615" s="7"/>
      <c r="DL615" s="7"/>
      <c r="DM615" s="7"/>
      <c r="DN615" s="7"/>
      <c r="DO615" s="7"/>
      <c r="DP615" s="7">
        <f t="shared" si="88"/>
        <v>2</v>
      </c>
      <c r="DQ615" s="7">
        <f t="shared" si="90"/>
        <v>1</v>
      </c>
    </row>
    <row r="616" spans="1:121">
      <c r="A616" s="7" t="s">
        <v>2099</v>
      </c>
      <c r="B616" s="7"/>
      <c r="C616" s="7"/>
      <c r="D616" s="7"/>
      <c r="E616" s="7"/>
      <c r="F616" s="7"/>
      <c r="G616" s="7">
        <f t="shared" si="84"/>
        <v>1</v>
      </c>
      <c r="H616" s="7">
        <v>1</v>
      </c>
      <c r="I616" s="7">
        <v>1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>
        <f t="shared" si="85"/>
        <v>0</v>
      </c>
      <c r="BD616" s="7"/>
      <c r="BE616" s="7"/>
      <c r="BF616" s="7"/>
      <c r="BG616" s="7"/>
      <c r="BH616" s="7"/>
      <c r="BI616" s="7"/>
      <c r="BJ616" s="7"/>
      <c r="BK616" s="7">
        <f t="shared" si="92"/>
        <v>0</v>
      </c>
      <c r="BL616" s="7">
        <f t="shared" si="86"/>
        <v>1</v>
      </c>
      <c r="BM616" s="7">
        <f t="shared" si="91"/>
        <v>1</v>
      </c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>
        <f t="shared" si="87"/>
        <v>0</v>
      </c>
      <c r="CW616" s="7">
        <f t="shared" si="89"/>
        <v>0</v>
      </c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>
        <f t="shared" si="88"/>
        <v>0</v>
      </c>
      <c r="DQ616" s="7">
        <f t="shared" si="90"/>
        <v>0</v>
      </c>
    </row>
    <row r="617" spans="1:121">
      <c r="A617" s="7" t="s">
        <v>1259</v>
      </c>
      <c r="B617" s="7">
        <v>2020</v>
      </c>
      <c r="C617" s="7" t="s">
        <v>353</v>
      </c>
      <c r="D617" s="7" t="s">
        <v>359</v>
      </c>
      <c r="E617" s="7" t="s">
        <v>404</v>
      </c>
      <c r="F617" s="7"/>
      <c r="G617" s="7">
        <f t="shared" si="84"/>
        <v>1</v>
      </c>
      <c r="H617" s="9"/>
      <c r="I617" s="7"/>
      <c r="J617" s="7"/>
      <c r="K617" s="7"/>
      <c r="L617" s="9"/>
      <c r="M617" s="7"/>
      <c r="N617" s="7"/>
      <c r="O617" s="7"/>
      <c r="P617" s="7"/>
      <c r="Q617" s="7">
        <v>0</v>
      </c>
      <c r="R617" s="9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>
        <f t="shared" si="85"/>
        <v>0</v>
      </c>
      <c r="BD617" s="7"/>
      <c r="BE617" s="9"/>
      <c r="BF617" s="7"/>
      <c r="BG617" s="7"/>
      <c r="BH617" s="7"/>
      <c r="BI617" s="7"/>
      <c r="BJ617" s="9"/>
      <c r="BK617" s="9">
        <f t="shared" si="92"/>
        <v>0</v>
      </c>
      <c r="BL617" s="7">
        <f t="shared" si="86"/>
        <v>0</v>
      </c>
      <c r="BM617" s="7">
        <f t="shared" si="91"/>
        <v>0</v>
      </c>
      <c r="BN617" s="7"/>
      <c r="BO617" s="7"/>
      <c r="BP617" s="7"/>
      <c r="BQ617" s="7"/>
      <c r="BR617" s="9"/>
      <c r="BS617" s="9"/>
      <c r="BT617" s="9"/>
      <c r="BU617" s="9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>
        <f t="shared" si="87"/>
        <v>0</v>
      </c>
      <c r="CW617" s="7">
        <f t="shared" si="89"/>
        <v>0</v>
      </c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>
        <v>1</v>
      </c>
      <c r="DJ617" s="7">
        <v>1</v>
      </c>
      <c r="DK617" s="7"/>
      <c r="DL617" s="7"/>
      <c r="DM617" s="7"/>
      <c r="DN617" s="7"/>
      <c r="DO617" s="7"/>
      <c r="DP617" s="7">
        <f t="shared" si="88"/>
        <v>2</v>
      </c>
      <c r="DQ617" s="7">
        <f t="shared" si="90"/>
        <v>1</v>
      </c>
    </row>
    <row r="618" spans="1:121">
      <c r="A618" s="7" t="s">
        <v>719</v>
      </c>
      <c r="B618" s="7">
        <v>2019</v>
      </c>
      <c r="C618" s="7" t="s">
        <v>60</v>
      </c>
      <c r="D618" s="7" t="s">
        <v>67</v>
      </c>
      <c r="E618" s="7" t="s">
        <v>124</v>
      </c>
      <c r="F618" s="7" t="s">
        <v>718</v>
      </c>
      <c r="G618" s="7">
        <f t="shared" si="84"/>
        <v>0</v>
      </c>
      <c r="H618" s="9"/>
      <c r="I618" s="7"/>
      <c r="J618" s="7"/>
      <c r="K618" s="7"/>
      <c r="L618" s="9"/>
      <c r="M618" s="7"/>
      <c r="N618" s="7"/>
      <c r="O618" s="7"/>
      <c r="P618" s="7"/>
      <c r="Q618" s="7">
        <v>0</v>
      </c>
      <c r="R618" s="9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>
        <f t="shared" si="85"/>
        <v>0</v>
      </c>
      <c r="BD618" s="7"/>
      <c r="BE618" s="9"/>
      <c r="BF618" s="7"/>
      <c r="BG618" s="7"/>
      <c r="BH618" s="7"/>
      <c r="BI618" s="7"/>
      <c r="BJ618" s="9"/>
      <c r="BK618" s="9">
        <f t="shared" si="92"/>
        <v>0</v>
      </c>
      <c r="BL618" s="7">
        <f t="shared" si="86"/>
        <v>0</v>
      </c>
      <c r="BM618" s="7">
        <f t="shared" si="91"/>
        <v>0</v>
      </c>
      <c r="BN618" s="7"/>
      <c r="BO618" s="7"/>
      <c r="BP618" s="7"/>
      <c r="BQ618" s="7"/>
      <c r="BR618" s="9"/>
      <c r="BS618" s="9"/>
      <c r="BT618" s="9"/>
      <c r="BU618" s="9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>
        <f t="shared" si="87"/>
        <v>0</v>
      </c>
      <c r="CW618" s="7">
        <f t="shared" si="89"/>
        <v>0</v>
      </c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>
        <f t="shared" si="88"/>
        <v>0</v>
      </c>
      <c r="DQ618" s="7">
        <f t="shared" si="90"/>
        <v>0</v>
      </c>
    </row>
    <row r="619" spans="1:121">
      <c r="A619" s="7" t="s">
        <v>725</v>
      </c>
      <c r="B619" s="7">
        <v>2017</v>
      </c>
      <c r="C619" s="7" t="s">
        <v>60</v>
      </c>
      <c r="D619" s="7" t="s">
        <v>67</v>
      </c>
      <c r="E619" s="7" t="s">
        <v>124</v>
      </c>
      <c r="F619" s="7" t="s">
        <v>2100</v>
      </c>
      <c r="G619" s="7">
        <f t="shared" si="84"/>
        <v>0</v>
      </c>
      <c r="H619" s="9"/>
      <c r="I619" s="7"/>
      <c r="J619" s="7"/>
      <c r="K619" s="7"/>
      <c r="L619" s="9"/>
      <c r="M619" s="7">
        <v>2</v>
      </c>
      <c r="N619" s="7">
        <v>0</v>
      </c>
      <c r="O619" s="7">
        <v>0</v>
      </c>
      <c r="P619" s="7">
        <v>0</v>
      </c>
      <c r="Q619" s="7">
        <v>2</v>
      </c>
      <c r="R619" s="9">
        <v>1</v>
      </c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>
        <f t="shared" si="85"/>
        <v>0</v>
      </c>
      <c r="BD619" s="7"/>
      <c r="BE619" s="9"/>
      <c r="BF619" s="7"/>
      <c r="BG619" s="7"/>
      <c r="BH619" s="7"/>
      <c r="BI619" s="7"/>
      <c r="BJ619" s="9"/>
      <c r="BK619" s="9">
        <f t="shared" si="92"/>
        <v>0</v>
      </c>
      <c r="BL619" s="7">
        <f t="shared" si="86"/>
        <v>1</v>
      </c>
      <c r="BM619" s="7">
        <f t="shared" si="91"/>
        <v>1</v>
      </c>
      <c r="BN619" s="7"/>
      <c r="BO619" s="7"/>
      <c r="BP619" s="7"/>
      <c r="BQ619" s="7"/>
      <c r="BR619" s="9"/>
      <c r="BS619" s="9"/>
      <c r="BT619" s="9"/>
      <c r="BU619" s="9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>
        <f t="shared" si="87"/>
        <v>0</v>
      </c>
      <c r="CW619" s="7">
        <f t="shared" si="89"/>
        <v>0</v>
      </c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>
        <f t="shared" si="88"/>
        <v>0</v>
      </c>
      <c r="DQ619" s="7">
        <f t="shared" si="90"/>
        <v>0</v>
      </c>
    </row>
    <row r="620" spans="1:121">
      <c r="A620" s="7" t="s">
        <v>2101</v>
      </c>
      <c r="B620" s="7"/>
      <c r="C620" s="7"/>
      <c r="D620" s="7"/>
      <c r="E620" s="7"/>
      <c r="F620" s="7"/>
      <c r="G620" s="7">
        <f t="shared" si="84"/>
        <v>1</v>
      </c>
      <c r="H620" s="7">
        <v>1</v>
      </c>
      <c r="I620" s="7">
        <v>1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>
        <v>1</v>
      </c>
      <c r="BC620" s="7">
        <v>1</v>
      </c>
      <c r="BD620" s="7" t="s">
        <v>457</v>
      </c>
      <c r="BE620" s="7">
        <v>1</v>
      </c>
      <c r="BF620" s="7"/>
      <c r="BG620" s="7">
        <v>1</v>
      </c>
      <c r="BH620" s="7"/>
      <c r="BI620" s="7"/>
      <c r="BJ620" s="7"/>
      <c r="BK620" s="7">
        <f t="shared" si="92"/>
        <v>1</v>
      </c>
      <c r="BL620" s="7">
        <f t="shared" si="86"/>
        <v>2</v>
      </c>
      <c r="BM620" s="7">
        <f t="shared" si="91"/>
        <v>1</v>
      </c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>
        <f t="shared" si="87"/>
        <v>0</v>
      </c>
      <c r="CW620" s="7">
        <f t="shared" si="89"/>
        <v>0</v>
      </c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>
        <f t="shared" si="88"/>
        <v>0</v>
      </c>
      <c r="DQ620" s="7">
        <f t="shared" si="90"/>
        <v>0</v>
      </c>
    </row>
    <row r="621" spans="1:121">
      <c r="A621" s="7" t="s">
        <v>993</v>
      </c>
      <c r="B621" s="7">
        <v>1987</v>
      </c>
      <c r="C621" s="7" t="s">
        <v>232</v>
      </c>
      <c r="D621" s="7" t="s">
        <v>235</v>
      </c>
      <c r="E621" s="7" t="s">
        <v>256</v>
      </c>
      <c r="F621" s="7"/>
      <c r="G621" s="7">
        <f t="shared" si="84"/>
        <v>0</v>
      </c>
      <c r="H621" s="9"/>
      <c r="I621" s="7"/>
      <c r="J621" s="7"/>
      <c r="K621" s="7"/>
      <c r="L621" s="9"/>
      <c r="M621" s="7"/>
      <c r="N621" s="7"/>
      <c r="O621" s="7"/>
      <c r="P621" s="7"/>
      <c r="Q621" s="7">
        <v>0</v>
      </c>
      <c r="R621" s="9"/>
      <c r="S621" s="7"/>
      <c r="T621" s="7"/>
      <c r="U621" s="7"/>
      <c r="V621" s="7"/>
      <c r="W621" s="7"/>
      <c r="X621" s="7">
        <v>1</v>
      </c>
      <c r="Y621" s="7"/>
      <c r="Z621" s="7">
        <v>1</v>
      </c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>
        <v>2</v>
      </c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>
        <f t="shared" ref="BC621:BC684" si="93">SUM(AL621:BB621)</f>
        <v>0</v>
      </c>
      <c r="BD621" s="7"/>
      <c r="BE621" s="9"/>
      <c r="BF621" s="7"/>
      <c r="BG621" s="7"/>
      <c r="BH621" s="7">
        <v>4</v>
      </c>
      <c r="BI621" s="7">
        <f>BH621</f>
        <v>4</v>
      </c>
      <c r="BJ621" s="10">
        <v>1</v>
      </c>
      <c r="BK621" s="9">
        <f t="shared" si="92"/>
        <v>1</v>
      </c>
      <c r="BL621" s="7">
        <f t="shared" si="86"/>
        <v>1</v>
      </c>
      <c r="BM621" s="7">
        <f t="shared" si="91"/>
        <v>1</v>
      </c>
      <c r="BN621" s="7"/>
      <c r="BO621" s="7"/>
      <c r="BP621" s="7"/>
      <c r="BQ621" s="7"/>
      <c r="BR621" s="9"/>
      <c r="BS621" s="9"/>
      <c r="BT621" s="9"/>
      <c r="BU621" s="9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>
        <f t="shared" si="87"/>
        <v>0</v>
      </c>
      <c r="CW621" s="7">
        <f t="shared" si="89"/>
        <v>0</v>
      </c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>
        <f t="shared" si="88"/>
        <v>0</v>
      </c>
      <c r="DQ621" s="7">
        <f t="shared" si="90"/>
        <v>0</v>
      </c>
    </row>
    <row r="622" spans="1:121">
      <c r="A622" s="7" t="s">
        <v>2102</v>
      </c>
      <c r="B622" s="7">
        <v>2017</v>
      </c>
      <c r="C622" s="7" t="s">
        <v>18</v>
      </c>
      <c r="D622" s="7" t="s">
        <v>18</v>
      </c>
      <c r="E622" s="7" t="s">
        <v>42</v>
      </c>
      <c r="F622" s="7" t="s">
        <v>506</v>
      </c>
      <c r="G622" s="7">
        <f t="shared" si="84"/>
        <v>0</v>
      </c>
      <c r="H622" s="9"/>
      <c r="I622" s="7"/>
      <c r="J622" s="7"/>
      <c r="K622" s="7"/>
      <c r="L622" s="9"/>
      <c r="M622" s="7"/>
      <c r="N622" s="7"/>
      <c r="O622" s="7"/>
      <c r="P622" s="7"/>
      <c r="Q622" s="7">
        <v>0</v>
      </c>
      <c r="R622" s="9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>
        <f t="shared" si="93"/>
        <v>0</v>
      </c>
      <c r="BD622" s="7"/>
      <c r="BE622" s="9"/>
      <c r="BF622" s="7"/>
      <c r="BG622" s="7"/>
      <c r="BH622" s="7"/>
      <c r="BI622" s="7"/>
      <c r="BJ622" s="9"/>
      <c r="BK622" s="9">
        <f t="shared" si="92"/>
        <v>0</v>
      </c>
      <c r="BL622" s="7">
        <f t="shared" si="86"/>
        <v>0</v>
      </c>
      <c r="BM622" s="7">
        <f t="shared" si="91"/>
        <v>0</v>
      </c>
      <c r="BN622" s="7"/>
      <c r="BO622" s="7"/>
      <c r="BP622" s="7"/>
      <c r="BQ622" s="7"/>
      <c r="BR622" s="9"/>
      <c r="BS622" s="9"/>
      <c r="BT622" s="9"/>
      <c r="BU622" s="9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>
        <f t="shared" si="87"/>
        <v>0</v>
      </c>
      <c r="CW622" s="7">
        <f t="shared" si="89"/>
        <v>0</v>
      </c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>
        <f t="shared" si="88"/>
        <v>0</v>
      </c>
      <c r="DQ622" s="7">
        <f t="shared" si="90"/>
        <v>0</v>
      </c>
    </row>
    <row r="623" spans="1:121">
      <c r="A623" s="7" t="s">
        <v>2103</v>
      </c>
      <c r="B623" s="7">
        <v>2016</v>
      </c>
      <c r="C623" s="7" t="s">
        <v>232</v>
      </c>
      <c r="D623" s="7" t="s">
        <v>235</v>
      </c>
      <c r="E623" s="7" t="s">
        <v>256</v>
      </c>
      <c r="F623" s="7" t="s">
        <v>2104</v>
      </c>
      <c r="G623" s="7">
        <f t="shared" si="84"/>
        <v>0</v>
      </c>
      <c r="H623" s="9"/>
      <c r="I623" s="7"/>
      <c r="J623" s="7"/>
      <c r="K623" s="7"/>
      <c r="L623" s="9"/>
      <c r="M623" s="7"/>
      <c r="N623" s="7"/>
      <c r="O623" s="7"/>
      <c r="P623" s="7"/>
      <c r="Q623" s="7">
        <v>0</v>
      </c>
      <c r="R623" s="9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>
        <f t="shared" si="93"/>
        <v>0</v>
      </c>
      <c r="BD623" s="7"/>
      <c r="BE623" s="9"/>
      <c r="BF623" s="7"/>
      <c r="BG623" s="7"/>
      <c r="BH623" s="7"/>
      <c r="BI623" s="7"/>
      <c r="BJ623" s="9"/>
      <c r="BK623" s="9">
        <f t="shared" si="92"/>
        <v>0</v>
      </c>
      <c r="BL623" s="7">
        <f t="shared" si="86"/>
        <v>0</v>
      </c>
      <c r="BM623" s="7">
        <f t="shared" si="91"/>
        <v>0</v>
      </c>
      <c r="BN623" s="7"/>
      <c r="BO623" s="7"/>
      <c r="BP623" s="7"/>
      <c r="BQ623" s="7"/>
      <c r="BR623" s="9"/>
      <c r="BS623" s="9"/>
      <c r="BT623" s="9"/>
      <c r="BU623" s="9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>
        <f t="shared" si="87"/>
        <v>0</v>
      </c>
      <c r="CW623" s="7">
        <f t="shared" si="89"/>
        <v>0</v>
      </c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>
        <f t="shared" si="88"/>
        <v>0</v>
      </c>
      <c r="DQ623" s="7">
        <f t="shared" si="90"/>
        <v>0</v>
      </c>
    </row>
    <row r="624" spans="1:121">
      <c r="A624" s="7" t="s">
        <v>2105</v>
      </c>
      <c r="B624" s="7"/>
      <c r="C624" s="7"/>
      <c r="D624" s="7"/>
      <c r="E624" s="7"/>
      <c r="F624" s="7"/>
      <c r="G624" s="7">
        <f t="shared" si="84"/>
        <v>2</v>
      </c>
      <c r="H624" s="7">
        <v>1</v>
      </c>
      <c r="I624" s="7"/>
      <c r="J624" s="7">
        <v>1</v>
      </c>
      <c r="K624" s="7"/>
      <c r="L624" s="7">
        <v>1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>
        <f t="shared" si="93"/>
        <v>0</v>
      </c>
      <c r="BD624" s="7"/>
      <c r="BE624" s="7"/>
      <c r="BF624" s="7"/>
      <c r="BG624" s="7"/>
      <c r="BH624" s="7"/>
      <c r="BI624" s="7"/>
      <c r="BJ624" s="7"/>
      <c r="BK624" s="7">
        <f t="shared" si="92"/>
        <v>0</v>
      </c>
      <c r="BL624" s="7">
        <f t="shared" si="86"/>
        <v>1</v>
      </c>
      <c r="BM624" s="7">
        <f t="shared" si="91"/>
        <v>1</v>
      </c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>
        <f t="shared" si="87"/>
        <v>0</v>
      </c>
      <c r="CW624" s="7">
        <f t="shared" si="89"/>
        <v>0</v>
      </c>
      <c r="CX624" s="7"/>
      <c r="CY624" s="7"/>
      <c r="CZ624" s="7"/>
      <c r="DA624" s="7"/>
      <c r="DB624" s="7"/>
      <c r="DC624" s="7"/>
      <c r="DD624" s="7"/>
      <c r="DE624" s="7"/>
      <c r="DF624" s="7">
        <v>1</v>
      </c>
      <c r="DG624" s="7"/>
      <c r="DH624" s="7"/>
      <c r="DI624" s="7"/>
      <c r="DJ624" s="7"/>
      <c r="DK624" s="7"/>
      <c r="DL624" s="7"/>
      <c r="DM624" s="7"/>
      <c r="DN624" s="7"/>
      <c r="DO624" s="7"/>
      <c r="DP624" s="7">
        <f t="shared" si="88"/>
        <v>1</v>
      </c>
      <c r="DQ624" s="7">
        <f t="shared" si="90"/>
        <v>1</v>
      </c>
    </row>
    <row r="625" spans="1:121">
      <c r="A625" s="7" t="s">
        <v>643</v>
      </c>
      <c r="B625" s="7">
        <v>2015</v>
      </c>
      <c r="C625" s="7" t="s">
        <v>18</v>
      </c>
      <c r="D625" s="7" t="s">
        <v>18</v>
      </c>
      <c r="E625" s="7" t="s">
        <v>42</v>
      </c>
      <c r="F625" s="7" t="s">
        <v>642</v>
      </c>
      <c r="G625" s="7">
        <f t="shared" si="84"/>
        <v>3</v>
      </c>
      <c r="H625" s="9">
        <v>1</v>
      </c>
      <c r="I625" s="7"/>
      <c r="J625" s="7">
        <v>1</v>
      </c>
      <c r="K625" s="7"/>
      <c r="L625" s="9">
        <v>1</v>
      </c>
      <c r="M625" s="7">
        <v>1</v>
      </c>
      <c r="N625" s="7">
        <v>0</v>
      </c>
      <c r="O625" s="7">
        <v>0</v>
      </c>
      <c r="P625" s="7">
        <v>0</v>
      </c>
      <c r="Q625" s="7">
        <v>1</v>
      </c>
      <c r="R625" s="9">
        <v>1</v>
      </c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>
        <f t="shared" si="93"/>
        <v>0</v>
      </c>
      <c r="BD625" s="7"/>
      <c r="BE625" s="9"/>
      <c r="BF625" s="7"/>
      <c r="BG625" s="7"/>
      <c r="BH625" s="7"/>
      <c r="BI625" s="7"/>
      <c r="BJ625" s="9"/>
      <c r="BK625" s="9">
        <f t="shared" si="92"/>
        <v>0</v>
      </c>
      <c r="BL625" s="7">
        <f t="shared" si="86"/>
        <v>2</v>
      </c>
      <c r="BM625" s="7">
        <f t="shared" si="91"/>
        <v>1</v>
      </c>
      <c r="BN625" s="7"/>
      <c r="BO625" s="7"/>
      <c r="BP625" s="7"/>
      <c r="BQ625" s="7"/>
      <c r="BR625" s="9"/>
      <c r="BS625" s="9"/>
      <c r="BT625" s="9"/>
      <c r="BU625" s="9"/>
      <c r="BV625" s="7"/>
      <c r="BW625" s="7"/>
      <c r="BX625" s="7"/>
      <c r="BY625" s="7">
        <v>1</v>
      </c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>
        <f t="shared" si="87"/>
        <v>1</v>
      </c>
      <c r="CW625" s="7">
        <f t="shared" si="89"/>
        <v>1</v>
      </c>
      <c r="CX625" s="7"/>
      <c r="CY625" s="7"/>
      <c r="CZ625" s="7"/>
      <c r="DA625" s="7"/>
      <c r="DB625" s="7"/>
      <c r="DC625" s="7"/>
      <c r="DD625" s="7"/>
      <c r="DE625" s="7"/>
      <c r="DF625" s="7"/>
      <c r="DG625" s="7">
        <v>1</v>
      </c>
      <c r="DH625" s="7"/>
      <c r="DI625" s="7">
        <v>1</v>
      </c>
      <c r="DJ625" s="7"/>
      <c r="DK625" s="7"/>
      <c r="DL625" s="7"/>
      <c r="DM625" s="7"/>
      <c r="DN625" s="7"/>
      <c r="DO625" s="7"/>
      <c r="DP625" s="7">
        <f t="shared" si="88"/>
        <v>2</v>
      </c>
      <c r="DQ625" s="7">
        <f t="shared" si="90"/>
        <v>1</v>
      </c>
    </row>
    <row r="626" spans="1:121">
      <c r="A626" s="7" t="s">
        <v>2106</v>
      </c>
      <c r="B626" s="7">
        <v>2018</v>
      </c>
      <c r="C626" s="7" t="s">
        <v>232</v>
      </c>
      <c r="D626" s="7" t="s">
        <v>233</v>
      </c>
      <c r="E626" s="7" t="s">
        <v>239</v>
      </c>
      <c r="F626" s="7"/>
      <c r="G626" s="7">
        <f t="shared" si="84"/>
        <v>0</v>
      </c>
      <c r="H626" s="9"/>
      <c r="I626" s="7"/>
      <c r="J626" s="7"/>
      <c r="K626" s="7"/>
      <c r="L626" s="9"/>
      <c r="M626" s="7"/>
      <c r="N626" s="7"/>
      <c r="O626" s="7"/>
      <c r="P626" s="7"/>
      <c r="Q626" s="7">
        <v>0</v>
      </c>
      <c r="R626" s="9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>
        <f t="shared" si="93"/>
        <v>0</v>
      </c>
      <c r="BD626" s="7"/>
      <c r="BE626" s="9"/>
      <c r="BF626" s="7"/>
      <c r="BG626" s="7"/>
      <c r="BH626" s="7"/>
      <c r="BI626" s="7"/>
      <c r="BJ626" s="9"/>
      <c r="BK626" s="9">
        <f t="shared" si="92"/>
        <v>0</v>
      </c>
      <c r="BL626" s="7">
        <f t="shared" si="86"/>
        <v>0</v>
      </c>
      <c r="BM626" s="7">
        <f t="shared" si="91"/>
        <v>0</v>
      </c>
      <c r="BN626" s="7"/>
      <c r="BO626" s="7"/>
      <c r="BP626" s="7"/>
      <c r="BQ626" s="7"/>
      <c r="BR626" s="9"/>
      <c r="BS626" s="9"/>
      <c r="BT626" s="9"/>
      <c r="BU626" s="9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>
        <f t="shared" si="87"/>
        <v>0</v>
      </c>
      <c r="CW626" s="7">
        <f t="shared" si="89"/>
        <v>0</v>
      </c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>
        <f t="shared" si="88"/>
        <v>0</v>
      </c>
      <c r="DQ626" s="7">
        <f t="shared" si="90"/>
        <v>0</v>
      </c>
    </row>
    <row r="627" spans="1:121">
      <c r="A627" s="7" t="s">
        <v>2107</v>
      </c>
      <c r="B627" s="7">
        <v>1988</v>
      </c>
      <c r="C627" s="7" t="s">
        <v>232</v>
      </c>
      <c r="D627" s="7" t="s">
        <v>235</v>
      </c>
      <c r="E627" s="7" t="s">
        <v>999</v>
      </c>
      <c r="F627" s="7" t="s">
        <v>1001</v>
      </c>
      <c r="G627" s="7">
        <f t="shared" si="84"/>
        <v>2</v>
      </c>
      <c r="H627" s="9">
        <v>1</v>
      </c>
      <c r="I627" s="7">
        <v>1</v>
      </c>
      <c r="J627" s="7"/>
      <c r="K627" s="7"/>
      <c r="L627" s="9"/>
      <c r="M627" s="7">
        <v>0</v>
      </c>
      <c r="N627" s="7">
        <v>0</v>
      </c>
      <c r="O627" s="7">
        <v>2</v>
      </c>
      <c r="P627" s="7">
        <v>0</v>
      </c>
      <c r="Q627" s="7">
        <v>2</v>
      </c>
      <c r="R627" s="9">
        <v>1</v>
      </c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>
        <v>1</v>
      </c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>
        <f t="shared" si="93"/>
        <v>0</v>
      </c>
      <c r="BD627" s="7"/>
      <c r="BE627" s="9"/>
      <c r="BF627" s="7"/>
      <c r="BG627" s="7"/>
      <c r="BH627" s="7">
        <v>1</v>
      </c>
      <c r="BI627" s="7">
        <f>BH627</f>
        <v>1</v>
      </c>
      <c r="BJ627" s="10">
        <v>1</v>
      </c>
      <c r="BK627" s="9">
        <f t="shared" si="92"/>
        <v>1</v>
      </c>
      <c r="BL627" s="7">
        <f t="shared" si="86"/>
        <v>3</v>
      </c>
      <c r="BM627" s="7">
        <f t="shared" si="91"/>
        <v>1</v>
      </c>
      <c r="BN627" s="7"/>
      <c r="BO627" s="7"/>
      <c r="BP627" s="7"/>
      <c r="BQ627" s="7"/>
      <c r="BR627" s="9"/>
      <c r="BS627" s="9"/>
      <c r="BT627" s="9"/>
      <c r="BU627" s="9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>
        <f t="shared" si="87"/>
        <v>0</v>
      </c>
      <c r="CW627" s="7">
        <f t="shared" si="89"/>
        <v>0</v>
      </c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>
        <v>1</v>
      </c>
      <c r="DJ627" s="7"/>
      <c r="DK627" s="7"/>
      <c r="DL627" s="7"/>
      <c r="DM627" s="7"/>
      <c r="DN627" s="7"/>
      <c r="DO627" s="7"/>
      <c r="DP627" s="7">
        <f t="shared" si="88"/>
        <v>1</v>
      </c>
      <c r="DQ627" s="7">
        <f t="shared" si="90"/>
        <v>1</v>
      </c>
    </row>
    <row r="628" spans="1:121">
      <c r="A628" s="7" t="s">
        <v>2108</v>
      </c>
      <c r="B628" s="7">
        <v>1987</v>
      </c>
      <c r="C628" s="7" t="s">
        <v>333</v>
      </c>
      <c r="D628" s="7" t="s">
        <v>333</v>
      </c>
      <c r="E628" s="7" t="s">
        <v>352</v>
      </c>
      <c r="F628" s="7"/>
      <c r="G628" s="7">
        <f t="shared" si="84"/>
        <v>3</v>
      </c>
      <c r="H628" s="9">
        <v>1</v>
      </c>
      <c r="I628" s="7"/>
      <c r="J628" s="7"/>
      <c r="K628" s="7">
        <v>1</v>
      </c>
      <c r="L628" s="9">
        <v>1</v>
      </c>
      <c r="M628" s="7">
        <v>1</v>
      </c>
      <c r="N628" s="7">
        <v>0</v>
      </c>
      <c r="O628" s="7">
        <v>2</v>
      </c>
      <c r="P628" s="7">
        <v>0</v>
      </c>
      <c r="Q628" s="7">
        <v>4</v>
      </c>
      <c r="R628" s="9">
        <v>1</v>
      </c>
      <c r="S628" s="7"/>
      <c r="T628" s="7"/>
      <c r="U628" s="7"/>
      <c r="V628" s="7"/>
      <c r="W628" s="7">
        <v>1</v>
      </c>
      <c r="X628" s="7"/>
      <c r="Y628" s="7"/>
      <c r="Z628" s="7"/>
      <c r="AA628" s="7"/>
      <c r="AB628" s="7">
        <v>3</v>
      </c>
      <c r="AC628" s="7"/>
      <c r="AD628" s="7"/>
      <c r="AE628" s="7"/>
      <c r="AF628" s="7">
        <v>1</v>
      </c>
      <c r="AG628" s="7">
        <v>3</v>
      </c>
      <c r="AH628" s="7">
        <v>3</v>
      </c>
      <c r="AI628" s="7"/>
      <c r="AJ628" s="7">
        <v>1</v>
      </c>
      <c r="AK628" s="7">
        <v>16</v>
      </c>
      <c r="AL628" s="7">
        <v>0</v>
      </c>
      <c r="AM628" s="7">
        <v>1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1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1</v>
      </c>
      <c r="BC628" s="7">
        <f t="shared" si="93"/>
        <v>3</v>
      </c>
      <c r="BD628" s="7" t="s">
        <v>2109</v>
      </c>
      <c r="BE628" s="9">
        <v>1</v>
      </c>
      <c r="BF628" s="7"/>
      <c r="BG628" s="7"/>
      <c r="BH628" s="7"/>
      <c r="BI628" s="7"/>
      <c r="BJ628" s="9"/>
      <c r="BK628" s="9">
        <f t="shared" si="92"/>
        <v>1</v>
      </c>
      <c r="BL628" s="7">
        <f t="shared" si="86"/>
        <v>3</v>
      </c>
      <c r="BM628" s="7">
        <f t="shared" si="91"/>
        <v>1</v>
      </c>
      <c r="BN628" s="7"/>
      <c r="BO628" s="7"/>
      <c r="BP628" s="7"/>
      <c r="BQ628" s="7"/>
      <c r="BR628" s="9"/>
      <c r="BS628" s="9"/>
      <c r="BT628" s="9"/>
      <c r="BU628" s="9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>
        <v>1</v>
      </c>
      <c r="CU628" s="7"/>
      <c r="CV628" s="7">
        <f t="shared" si="87"/>
        <v>1</v>
      </c>
      <c r="CW628" s="7">
        <f t="shared" si="89"/>
        <v>1</v>
      </c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>
        <v>1</v>
      </c>
      <c r="DJ628" s="7"/>
      <c r="DK628" s="7"/>
      <c r="DL628" s="7"/>
      <c r="DM628" s="7"/>
      <c r="DN628" s="7"/>
      <c r="DO628" s="7"/>
      <c r="DP628" s="7">
        <f t="shared" si="88"/>
        <v>1</v>
      </c>
      <c r="DQ628" s="7">
        <f t="shared" si="90"/>
        <v>1</v>
      </c>
    </row>
    <row r="629" spans="1:121">
      <c r="A629" s="7" t="s">
        <v>2110</v>
      </c>
      <c r="B629" s="7">
        <v>2011</v>
      </c>
      <c r="C629" s="7" t="s">
        <v>13</v>
      </c>
      <c r="D629" s="7" t="s">
        <v>13</v>
      </c>
      <c r="E629" s="7" t="s">
        <v>17</v>
      </c>
      <c r="F629" s="7"/>
      <c r="G629" s="7">
        <f t="shared" si="84"/>
        <v>1</v>
      </c>
      <c r="H629" s="9"/>
      <c r="I629" s="7"/>
      <c r="J629" s="7"/>
      <c r="K629" s="7"/>
      <c r="L629" s="9"/>
      <c r="M629" s="7">
        <v>2</v>
      </c>
      <c r="N629" s="7">
        <v>0</v>
      </c>
      <c r="O629" s="7">
        <v>0</v>
      </c>
      <c r="P629" s="7">
        <v>0</v>
      </c>
      <c r="Q629" s="7">
        <v>2</v>
      </c>
      <c r="R629" s="9">
        <v>1</v>
      </c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>
        <f t="shared" si="93"/>
        <v>0</v>
      </c>
      <c r="BD629" s="7"/>
      <c r="BE629" s="9"/>
      <c r="BF629" s="7"/>
      <c r="BG629" s="7"/>
      <c r="BH629" s="7"/>
      <c r="BI629" s="7"/>
      <c r="BJ629" s="9"/>
      <c r="BK629" s="9">
        <f t="shared" si="92"/>
        <v>0</v>
      </c>
      <c r="BL629" s="7">
        <f t="shared" si="86"/>
        <v>1</v>
      </c>
      <c r="BM629" s="7">
        <f t="shared" si="91"/>
        <v>1</v>
      </c>
      <c r="BN629" s="7"/>
      <c r="BO629" s="7"/>
      <c r="BP629" s="7"/>
      <c r="BQ629" s="7"/>
      <c r="BR629" s="9"/>
      <c r="BS629" s="9"/>
      <c r="BT629" s="9"/>
      <c r="BU629" s="9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>
        <f t="shared" si="87"/>
        <v>0</v>
      </c>
      <c r="CW629" s="7">
        <f t="shared" si="89"/>
        <v>0</v>
      </c>
      <c r="CX629" s="7"/>
      <c r="CY629" s="7"/>
      <c r="CZ629" s="7"/>
      <c r="DA629" s="7"/>
      <c r="DB629" s="7"/>
      <c r="DC629" s="7"/>
      <c r="DD629" s="7">
        <v>1</v>
      </c>
      <c r="DE629" s="7"/>
      <c r="DF629" s="7"/>
      <c r="DG629" s="7"/>
      <c r="DH629" s="7"/>
      <c r="DI629" s="7">
        <v>1</v>
      </c>
      <c r="DJ629" s="7"/>
      <c r="DK629" s="7"/>
      <c r="DL629" s="7"/>
      <c r="DM629" s="7"/>
      <c r="DN629" s="7"/>
      <c r="DO629" s="7"/>
      <c r="DP629" s="7">
        <f t="shared" si="88"/>
        <v>2</v>
      </c>
      <c r="DQ629" s="7">
        <f t="shared" si="90"/>
        <v>1</v>
      </c>
    </row>
    <row r="630" spans="1:121">
      <c r="A630" s="7" t="s">
        <v>2111</v>
      </c>
      <c r="B630" s="7">
        <v>2021</v>
      </c>
      <c r="C630" s="7" t="s">
        <v>60</v>
      </c>
      <c r="D630" s="7" t="s">
        <v>61</v>
      </c>
      <c r="E630" s="7" t="s">
        <v>134</v>
      </c>
      <c r="F630" s="7" t="s">
        <v>482</v>
      </c>
      <c r="G630" s="7">
        <f t="shared" si="84"/>
        <v>0</v>
      </c>
      <c r="H630" s="9"/>
      <c r="I630" s="7"/>
      <c r="J630" s="7"/>
      <c r="K630" s="7"/>
      <c r="L630" s="9"/>
      <c r="M630" s="7"/>
      <c r="N630" s="7"/>
      <c r="O630" s="7"/>
      <c r="P630" s="7"/>
      <c r="Q630" s="7">
        <v>0</v>
      </c>
      <c r="R630" s="9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>
        <f t="shared" si="93"/>
        <v>0</v>
      </c>
      <c r="BD630" s="7"/>
      <c r="BE630" s="9"/>
      <c r="BF630" s="7"/>
      <c r="BG630" s="7"/>
      <c r="BH630" s="7"/>
      <c r="BI630" s="7"/>
      <c r="BJ630" s="9"/>
      <c r="BK630" s="9">
        <f t="shared" si="92"/>
        <v>0</v>
      </c>
      <c r="BL630" s="7">
        <f t="shared" si="86"/>
        <v>0</v>
      </c>
      <c r="BM630" s="7">
        <f t="shared" si="91"/>
        <v>0</v>
      </c>
      <c r="BN630" s="7"/>
      <c r="BO630" s="7"/>
      <c r="BP630" s="7"/>
      <c r="BQ630" s="7"/>
      <c r="BR630" s="9"/>
      <c r="BS630" s="9"/>
      <c r="BT630" s="9"/>
      <c r="BU630" s="9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>
        <f t="shared" si="87"/>
        <v>0</v>
      </c>
      <c r="CW630" s="7">
        <f t="shared" si="89"/>
        <v>0</v>
      </c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>
        <f t="shared" si="88"/>
        <v>0</v>
      </c>
      <c r="DQ630" s="7">
        <f t="shared" si="90"/>
        <v>0</v>
      </c>
    </row>
    <row r="631" spans="1:121">
      <c r="A631" s="7" t="s">
        <v>2112</v>
      </c>
      <c r="B631" s="7">
        <v>2019</v>
      </c>
      <c r="C631" s="7" t="s">
        <v>232</v>
      </c>
      <c r="D631" s="7" t="s">
        <v>233</v>
      </c>
      <c r="E631" s="7" t="s">
        <v>239</v>
      </c>
      <c r="F631" s="7"/>
      <c r="G631" s="7">
        <f t="shared" si="84"/>
        <v>0</v>
      </c>
      <c r="H631" s="9"/>
      <c r="I631" s="7"/>
      <c r="J631" s="7"/>
      <c r="K631" s="7"/>
      <c r="L631" s="9"/>
      <c r="M631" s="7"/>
      <c r="N631" s="7"/>
      <c r="O631" s="7"/>
      <c r="P631" s="7"/>
      <c r="Q631" s="7">
        <v>0</v>
      </c>
      <c r="R631" s="9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>
        <f t="shared" si="93"/>
        <v>0</v>
      </c>
      <c r="BD631" s="7"/>
      <c r="BE631" s="9"/>
      <c r="BF631" s="7"/>
      <c r="BG631" s="7"/>
      <c r="BH631" s="7"/>
      <c r="BI631" s="7"/>
      <c r="BJ631" s="9"/>
      <c r="BK631" s="9">
        <f t="shared" si="92"/>
        <v>0</v>
      </c>
      <c r="BL631" s="7">
        <f t="shared" si="86"/>
        <v>0</v>
      </c>
      <c r="BM631" s="7">
        <f t="shared" si="91"/>
        <v>0</v>
      </c>
      <c r="BN631" s="7"/>
      <c r="BO631" s="7"/>
      <c r="BP631" s="7"/>
      <c r="BQ631" s="7"/>
      <c r="BR631" s="9"/>
      <c r="BS631" s="9"/>
      <c r="BT631" s="9"/>
      <c r="BU631" s="9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>
        <f t="shared" si="87"/>
        <v>0</v>
      </c>
      <c r="CW631" s="7">
        <f t="shared" si="89"/>
        <v>0</v>
      </c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>
        <f t="shared" si="88"/>
        <v>0</v>
      </c>
      <c r="DQ631" s="7">
        <f t="shared" si="90"/>
        <v>0</v>
      </c>
    </row>
    <row r="632" spans="1:121">
      <c r="A632" s="7" t="s">
        <v>2113</v>
      </c>
      <c r="B632" s="7">
        <v>2019</v>
      </c>
      <c r="C632" s="7" t="s">
        <v>232</v>
      </c>
      <c r="D632" s="7" t="s">
        <v>233</v>
      </c>
      <c r="E632" s="7" t="s">
        <v>239</v>
      </c>
      <c r="F632" s="7"/>
      <c r="G632" s="7">
        <f t="shared" si="84"/>
        <v>0</v>
      </c>
      <c r="H632" s="9"/>
      <c r="I632" s="7"/>
      <c r="J632" s="7"/>
      <c r="K632" s="7"/>
      <c r="L632" s="9"/>
      <c r="M632" s="7"/>
      <c r="N632" s="7"/>
      <c r="O632" s="7"/>
      <c r="P632" s="7"/>
      <c r="Q632" s="7">
        <v>0</v>
      </c>
      <c r="R632" s="9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>
        <f t="shared" si="93"/>
        <v>0</v>
      </c>
      <c r="BD632" s="7"/>
      <c r="BE632" s="9"/>
      <c r="BF632" s="7"/>
      <c r="BG632" s="7"/>
      <c r="BH632" s="7"/>
      <c r="BI632" s="7"/>
      <c r="BJ632" s="9"/>
      <c r="BK632" s="9">
        <f t="shared" si="92"/>
        <v>0</v>
      </c>
      <c r="BL632" s="7">
        <f t="shared" si="86"/>
        <v>0</v>
      </c>
      <c r="BM632" s="7">
        <f t="shared" si="91"/>
        <v>0</v>
      </c>
      <c r="BN632" s="7"/>
      <c r="BO632" s="7"/>
      <c r="BP632" s="7"/>
      <c r="BQ632" s="7"/>
      <c r="BR632" s="9"/>
      <c r="BS632" s="9"/>
      <c r="BT632" s="9"/>
      <c r="BU632" s="9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>
        <f t="shared" si="87"/>
        <v>0</v>
      </c>
      <c r="CW632" s="7">
        <f t="shared" si="89"/>
        <v>0</v>
      </c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>
        <f t="shared" si="88"/>
        <v>0</v>
      </c>
      <c r="DQ632" s="7">
        <f t="shared" si="90"/>
        <v>0</v>
      </c>
    </row>
    <row r="633" spans="1:121">
      <c r="A633" s="7" t="s">
        <v>2114</v>
      </c>
      <c r="B633" s="7">
        <v>2019</v>
      </c>
      <c r="C633" s="7" t="s">
        <v>307</v>
      </c>
      <c r="D633" s="7" t="s">
        <v>312</v>
      </c>
      <c r="E633" s="7" t="s">
        <v>309</v>
      </c>
      <c r="F633" s="7"/>
      <c r="G633" s="7">
        <f t="shared" si="84"/>
        <v>0</v>
      </c>
      <c r="H633" s="9"/>
      <c r="I633" s="7"/>
      <c r="J633" s="7"/>
      <c r="K633" s="7"/>
      <c r="L633" s="9"/>
      <c r="M633" s="7"/>
      <c r="N633" s="7"/>
      <c r="O633" s="7"/>
      <c r="P633" s="7"/>
      <c r="Q633" s="7">
        <v>0</v>
      </c>
      <c r="R633" s="9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>
        <f t="shared" si="93"/>
        <v>0</v>
      </c>
      <c r="BD633" s="7"/>
      <c r="BE633" s="9"/>
      <c r="BF633" s="7"/>
      <c r="BG633" s="7"/>
      <c r="BH633" s="7"/>
      <c r="BI633" s="7"/>
      <c r="BJ633" s="9"/>
      <c r="BK633" s="9">
        <f t="shared" si="92"/>
        <v>0</v>
      </c>
      <c r="BL633" s="7">
        <f t="shared" si="86"/>
        <v>0</v>
      </c>
      <c r="BM633" s="7">
        <f t="shared" si="91"/>
        <v>0</v>
      </c>
      <c r="BN633" s="7"/>
      <c r="BO633" s="7"/>
      <c r="BP633" s="7"/>
      <c r="BQ633" s="7"/>
      <c r="BR633" s="9"/>
      <c r="BS633" s="9"/>
      <c r="BT633" s="9"/>
      <c r="BU633" s="9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>
        <f t="shared" si="87"/>
        <v>0</v>
      </c>
      <c r="CW633" s="7">
        <f t="shared" si="89"/>
        <v>0</v>
      </c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>
        <f t="shared" si="88"/>
        <v>0</v>
      </c>
      <c r="DQ633" s="7">
        <f t="shared" si="90"/>
        <v>0</v>
      </c>
    </row>
    <row r="634" spans="1:121">
      <c r="A634" s="7" t="s">
        <v>2115</v>
      </c>
      <c r="B634" s="7">
        <v>2019</v>
      </c>
      <c r="C634" s="7" t="s">
        <v>307</v>
      </c>
      <c r="D634" s="7" t="s">
        <v>308</v>
      </c>
      <c r="E634" s="7" t="s">
        <v>309</v>
      </c>
      <c r="F634" s="7"/>
      <c r="G634" s="7">
        <f t="shared" si="84"/>
        <v>1</v>
      </c>
      <c r="H634" s="9"/>
      <c r="I634" s="7"/>
      <c r="J634" s="7"/>
      <c r="K634" s="7"/>
      <c r="L634" s="9"/>
      <c r="M634" s="7"/>
      <c r="N634" s="7"/>
      <c r="O634" s="7"/>
      <c r="P634" s="7"/>
      <c r="Q634" s="7">
        <v>0</v>
      </c>
      <c r="R634" s="9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>
        <f t="shared" si="93"/>
        <v>0</v>
      </c>
      <c r="BD634" s="7"/>
      <c r="BE634" s="9"/>
      <c r="BF634" s="7"/>
      <c r="BG634" s="7"/>
      <c r="BH634" s="7"/>
      <c r="BI634" s="7"/>
      <c r="BJ634" s="9"/>
      <c r="BK634" s="9">
        <f t="shared" si="92"/>
        <v>0</v>
      </c>
      <c r="BL634" s="7">
        <f t="shared" si="86"/>
        <v>0</v>
      </c>
      <c r="BM634" s="7">
        <f t="shared" si="91"/>
        <v>0</v>
      </c>
      <c r="BN634" s="7"/>
      <c r="BO634" s="7"/>
      <c r="BP634" s="7"/>
      <c r="BQ634" s="7"/>
      <c r="BR634" s="9"/>
      <c r="BS634" s="9"/>
      <c r="BT634" s="9"/>
      <c r="BU634" s="9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>
        <f t="shared" si="87"/>
        <v>0</v>
      </c>
      <c r="CW634" s="7">
        <f t="shared" si="89"/>
        <v>0</v>
      </c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>
        <v>1</v>
      </c>
      <c r="DJ634" s="7"/>
      <c r="DK634" s="7"/>
      <c r="DL634" s="7"/>
      <c r="DM634" s="7"/>
      <c r="DN634" s="7"/>
      <c r="DO634" s="7"/>
      <c r="DP634" s="7">
        <f t="shared" si="88"/>
        <v>1</v>
      </c>
      <c r="DQ634" s="7">
        <f t="shared" si="90"/>
        <v>1</v>
      </c>
    </row>
    <row r="635" spans="1:121">
      <c r="A635" s="7" t="s">
        <v>2116</v>
      </c>
      <c r="B635" s="7">
        <v>2014</v>
      </c>
      <c r="C635" s="7" t="s">
        <v>232</v>
      </c>
      <c r="D635" s="7" t="s">
        <v>233</v>
      </c>
      <c r="E635" s="7" t="s">
        <v>239</v>
      </c>
      <c r="F635" s="7"/>
      <c r="G635" s="7">
        <f t="shared" si="84"/>
        <v>1</v>
      </c>
      <c r="H635" s="9"/>
      <c r="I635" s="7"/>
      <c r="J635" s="7"/>
      <c r="K635" s="7"/>
      <c r="L635" s="9"/>
      <c r="M635" s="7"/>
      <c r="N635" s="7"/>
      <c r="O635" s="7"/>
      <c r="P635" s="7"/>
      <c r="Q635" s="7">
        <v>0</v>
      </c>
      <c r="R635" s="9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>
        <f t="shared" si="93"/>
        <v>0</v>
      </c>
      <c r="BD635" s="7"/>
      <c r="BE635" s="9"/>
      <c r="BF635" s="7"/>
      <c r="BG635" s="7"/>
      <c r="BH635" s="7"/>
      <c r="BI635" s="7"/>
      <c r="BJ635" s="9"/>
      <c r="BK635" s="9">
        <f t="shared" si="92"/>
        <v>0</v>
      </c>
      <c r="BL635" s="7">
        <f t="shared" si="86"/>
        <v>0</v>
      </c>
      <c r="BM635" s="7">
        <f t="shared" si="91"/>
        <v>0</v>
      </c>
      <c r="BN635" s="7"/>
      <c r="BO635" s="7"/>
      <c r="BP635" s="7"/>
      <c r="BQ635" s="7"/>
      <c r="BR635" s="9"/>
      <c r="BS635" s="9"/>
      <c r="BT635" s="9"/>
      <c r="BU635" s="9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>
        <f t="shared" si="87"/>
        <v>0</v>
      </c>
      <c r="CW635" s="7">
        <f t="shared" si="89"/>
        <v>0</v>
      </c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>
        <v>1</v>
      </c>
      <c r="DJ635" s="7"/>
      <c r="DK635" s="7"/>
      <c r="DL635" s="7"/>
      <c r="DM635" s="7"/>
      <c r="DN635" s="7"/>
      <c r="DO635" s="7"/>
      <c r="DP635" s="7">
        <f t="shared" si="88"/>
        <v>1</v>
      </c>
      <c r="DQ635" s="7">
        <f t="shared" si="90"/>
        <v>1</v>
      </c>
    </row>
    <row r="636" spans="1:121">
      <c r="A636" s="7" t="s">
        <v>2117</v>
      </c>
      <c r="B636" s="7">
        <v>2019</v>
      </c>
      <c r="C636" s="7" t="s">
        <v>232</v>
      </c>
      <c r="D636" s="7" t="s">
        <v>233</v>
      </c>
      <c r="E636" s="7" t="s">
        <v>239</v>
      </c>
      <c r="F636" s="7"/>
      <c r="G636" s="7">
        <f t="shared" si="84"/>
        <v>0</v>
      </c>
      <c r="H636" s="9"/>
      <c r="I636" s="7"/>
      <c r="J636" s="7"/>
      <c r="K636" s="7"/>
      <c r="L636" s="9"/>
      <c r="M636" s="7"/>
      <c r="N636" s="7"/>
      <c r="O636" s="7"/>
      <c r="P636" s="7"/>
      <c r="Q636" s="7">
        <v>0</v>
      </c>
      <c r="R636" s="9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>
        <f t="shared" si="93"/>
        <v>0</v>
      </c>
      <c r="BD636" s="7"/>
      <c r="BE636" s="9"/>
      <c r="BF636" s="7"/>
      <c r="BG636" s="7"/>
      <c r="BH636" s="7"/>
      <c r="BI636" s="7"/>
      <c r="BJ636" s="9"/>
      <c r="BK636" s="9">
        <f t="shared" si="92"/>
        <v>0</v>
      </c>
      <c r="BL636" s="7">
        <f t="shared" si="86"/>
        <v>0</v>
      </c>
      <c r="BM636" s="7">
        <f t="shared" si="91"/>
        <v>0</v>
      </c>
      <c r="BN636" s="7"/>
      <c r="BO636" s="7"/>
      <c r="BP636" s="7"/>
      <c r="BQ636" s="7"/>
      <c r="BR636" s="9"/>
      <c r="BS636" s="9"/>
      <c r="BT636" s="9"/>
      <c r="BU636" s="9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>
        <f t="shared" si="87"/>
        <v>0</v>
      </c>
      <c r="CW636" s="7">
        <f t="shared" si="89"/>
        <v>0</v>
      </c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>
        <f t="shared" si="88"/>
        <v>0</v>
      </c>
      <c r="DQ636" s="7">
        <f t="shared" si="90"/>
        <v>0</v>
      </c>
    </row>
    <row r="637" spans="1:121">
      <c r="A637" s="7" t="s">
        <v>2118</v>
      </c>
      <c r="B637" s="7">
        <v>2017</v>
      </c>
      <c r="C637" s="7" t="s">
        <v>353</v>
      </c>
      <c r="D637" s="7" t="s">
        <v>367</v>
      </c>
      <c r="E637" s="7" t="s">
        <v>1869</v>
      </c>
      <c r="F637" s="7" t="s">
        <v>388</v>
      </c>
      <c r="G637" s="7">
        <f t="shared" si="84"/>
        <v>1</v>
      </c>
      <c r="H637" s="9"/>
      <c r="I637" s="7"/>
      <c r="J637" s="7"/>
      <c r="K637" s="7"/>
      <c r="L637" s="9"/>
      <c r="M637" s="7">
        <v>1</v>
      </c>
      <c r="N637" s="7"/>
      <c r="O637" s="7"/>
      <c r="P637" s="7"/>
      <c r="Q637" s="7">
        <v>1</v>
      </c>
      <c r="R637" s="9">
        <v>1</v>
      </c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>
        <f t="shared" si="93"/>
        <v>0</v>
      </c>
      <c r="BD637" s="7"/>
      <c r="BE637" s="9"/>
      <c r="BF637" s="7"/>
      <c r="BG637" s="7"/>
      <c r="BH637" s="7"/>
      <c r="BI637" s="7"/>
      <c r="BJ637" s="9"/>
      <c r="BK637" s="9">
        <f t="shared" si="92"/>
        <v>0</v>
      </c>
      <c r="BL637" s="7">
        <f t="shared" si="86"/>
        <v>1</v>
      </c>
      <c r="BM637" s="7">
        <f t="shared" si="91"/>
        <v>1</v>
      </c>
      <c r="BN637" s="7"/>
      <c r="BO637" s="7"/>
      <c r="BP637" s="7"/>
      <c r="BQ637" s="7"/>
      <c r="BR637" s="9"/>
      <c r="BS637" s="9"/>
      <c r="BT637" s="9"/>
      <c r="BU637" s="9"/>
      <c r="BV637" s="7"/>
      <c r="BW637" s="7"/>
      <c r="BX637" s="7"/>
      <c r="BY637" s="7"/>
      <c r="BZ637" s="7"/>
      <c r="CA637" s="7"/>
      <c r="CB637" s="7"/>
      <c r="CC637" s="7">
        <v>1</v>
      </c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>
        <f t="shared" si="87"/>
        <v>1</v>
      </c>
      <c r="CW637" s="7">
        <f t="shared" si="89"/>
        <v>1</v>
      </c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>
        <f t="shared" si="88"/>
        <v>0</v>
      </c>
      <c r="DQ637" s="7">
        <f t="shared" si="90"/>
        <v>0</v>
      </c>
    </row>
    <row r="638" spans="1:121">
      <c r="A638" s="7" t="s">
        <v>2119</v>
      </c>
      <c r="B638" s="7">
        <v>2015</v>
      </c>
      <c r="C638" s="7" t="s">
        <v>353</v>
      </c>
      <c r="D638" s="7" t="s">
        <v>356</v>
      </c>
      <c r="E638" s="7" t="s">
        <v>357</v>
      </c>
      <c r="F638" s="7" t="s">
        <v>358</v>
      </c>
      <c r="G638" s="7">
        <f t="shared" si="84"/>
        <v>2</v>
      </c>
      <c r="H638" s="9"/>
      <c r="I638" s="7"/>
      <c r="J638" s="7"/>
      <c r="K638" s="7"/>
      <c r="L638" s="9"/>
      <c r="M638" s="7">
        <v>2</v>
      </c>
      <c r="N638" s="7">
        <v>0</v>
      </c>
      <c r="O638" s="7">
        <v>0</v>
      </c>
      <c r="P638" s="7">
        <v>0</v>
      </c>
      <c r="Q638" s="7">
        <v>2</v>
      </c>
      <c r="R638" s="9">
        <v>1</v>
      </c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>
        <f t="shared" si="93"/>
        <v>0</v>
      </c>
      <c r="BD638" s="7"/>
      <c r="BE638" s="9"/>
      <c r="BF638" s="7"/>
      <c r="BG638" s="7"/>
      <c r="BH638" s="7"/>
      <c r="BI638" s="7"/>
      <c r="BJ638" s="9"/>
      <c r="BK638" s="9">
        <f t="shared" si="92"/>
        <v>0</v>
      </c>
      <c r="BL638" s="7">
        <f t="shared" si="86"/>
        <v>1</v>
      </c>
      <c r="BM638" s="7">
        <f t="shared" si="91"/>
        <v>1</v>
      </c>
      <c r="BN638" s="7">
        <v>2</v>
      </c>
      <c r="BO638" s="7"/>
      <c r="BP638" s="7"/>
      <c r="BQ638" s="7"/>
      <c r="BR638" s="9"/>
      <c r="BS638" s="9"/>
      <c r="BT638" s="9"/>
      <c r="BU638" s="9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>
        <f t="shared" si="87"/>
        <v>2</v>
      </c>
      <c r="CW638" s="7">
        <f t="shared" si="89"/>
        <v>1</v>
      </c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>
        <v>1</v>
      </c>
      <c r="DJ638" s="7">
        <v>1</v>
      </c>
      <c r="DK638" s="7"/>
      <c r="DL638" s="7"/>
      <c r="DM638" s="7"/>
      <c r="DN638" s="7"/>
      <c r="DO638" s="7"/>
      <c r="DP638" s="7">
        <f t="shared" si="88"/>
        <v>2</v>
      </c>
      <c r="DQ638" s="7">
        <f t="shared" si="90"/>
        <v>1</v>
      </c>
    </row>
    <row r="639" spans="1:121">
      <c r="A639" s="7" t="s">
        <v>2120</v>
      </c>
      <c r="B639" s="7">
        <v>2017</v>
      </c>
      <c r="C639" s="7" t="s">
        <v>232</v>
      </c>
      <c r="D639" s="7" t="s">
        <v>233</v>
      </c>
      <c r="E639" s="7" t="s">
        <v>238</v>
      </c>
      <c r="F639" s="7"/>
      <c r="G639" s="7">
        <f t="shared" si="84"/>
        <v>2</v>
      </c>
      <c r="H639" s="9"/>
      <c r="I639" s="7"/>
      <c r="J639" s="7"/>
      <c r="K639" s="7"/>
      <c r="L639" s="9"/>
      <c r="M639" s="7">
        <v>1</v>
      </c>
      <c r="N639" s="7"/>
      <c r="O639" s="7"/>
      <c r="P639" s="7"/>
      <c r="Q639" s="7">
        <v>1</v>
      </c>
      <c r="R639" s="9">
        <v>1</v>
      </c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>
        <f t="shared" si="93"/>
        <v>0</v>
      </c>
      <c r="BD639" s="7"/>
      <c r="BE639" s="9"/>
      <c r="BF639" s="7"/>
      <c r="BG639" s="7"/>
      <c r="BH639" s="7"/>
      <c r="BI639" s="7"/>
      <c r="BJ639" s="9"/>
      <c r="BK639" s="9">
        <f t="shared" si="92"/>
        <v>0</v>
      </c>
      <c r="BL639" s="7">
        <f t="shared" si="86"/>
        <v>1</v>
      </c>
      <c r="BM639" s="7">
        <f t="shared" si="91"/>
        <v>1</v>
      </c>
      <c r="BN639" s="7">
        <v>1</v>
      </c>
      <c r="BO639" s="7"/>
      <c r="BP639" s="7"/>
      <c r="BQ639" s="7"/>
      <c r="BR639" s="9"/>
      <c r="BS639" s="9"/>
      <c r="BT639" s="9"/>
      <c r="BU639" s="9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>
        <f t="shared" si="87"/>
        <v>1</v>
      </c>
      <c r="CW639" s="7">
        <f t="shared" si="89"/>
        <v>1</v>
      </c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>
        <v>1</v>
      </c>
      <c r="DJ639" s="7"/>
      <c r="DK639" s="7"/>
      <c r="DL639" s="7"/>
      <c r="DM639" s="7"/>
      <c r="DN639" s="7"/>
      <c r="DO639" s="7"/>
      <c r="DP639" s="7">
        <f t="shared" si="88"/>
        <v>1</v>
      </c>
      <c r="DQ639" s="7">
        <f t="shared" si="90"/>
        <v>1</v>
      </c>
    </row>
    <row r="640" spans="1:121">
      <c r="A640" s="7" t="s">
        <v>2121</v>
      </c>
      <c r="B640" s="7">
        <v>2017</v>
      </c>
      <c r="C640" s="7" t="s">
        <v>307</v>
      </c>
      <c r="D640" s="7" t="s">
        <v>312</v>
      </c>
      <c r="E640" s="7" t="s">
        <v>315</v>
      </c>
      <c r="F640" s="7" t="s">
        <v>316</v>
      </c>
      <c r="G640" s="7">
        <f t="shared" si="84"/>
        <v>3</v>
      </c>
      <c r="H640" s="9">
        <v>1</v>
      </c>
      <c r="I640" s="7">
        <v>1</v>
      </c>
      <c r="J640" s="7"/>
      <c r="K640" s="7"/>
      <c r="L640" s="9"/>
      <c r="M640" s="7">
        <v>3</v>
      </c>
      <c r="N640" s="7"/>
      <c r="O640" s="7"/>
      <c r="P640" s="7"/>
      <c r="Q640" s="7">
        <v>3</v>
      </c>
      <c r="R640" s="9">
        <v>1</v>
      </c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>
        <f t="shared" si="93"/>
        <v>0</v>
      </c>
      <c r="BD640" s="7"/>
      <c r="BE640" s="9"/>
      <c r="BF640" s="7"/>
      <c r="BG640" s="7"/>
      <c r="BH640" s="7"/>
      <c r="BI640" s="7"/>
      <c r="BJ640" s="9"/>
      <c r="BK640" s="9">
        <f t="shared" si="92"/>
        <v>0</v>
      </c>
      <c r="BL640" s="7">
        <f t="shared" si="86"/>
        <v>2</v>
      </c>
      <c r="BM640" s="7">
        <f t="shared" si="91"/>
        <v>1</v>
      </c>
      <c r="BN640" s="7">
        <v>3</v>
      </c>
      <c r="BO640" s="7"/>
      <c r="BP640" s="7"/>
      <c r="BQ640" s="7"/>
      <c r="BR640" s="9"/>
      <c r="BS640" s="9"/>
      <c r="BT640" s="9"/>
      <c r="BU640" s="9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>
        <f t="shared" si="87"/>
        <v>3</v>
      </c>
      <c r="CW640" s="7">
        <f t="shared" si="89"/>
        <v>1</v>
      </c>
      <c r="CX640" s="7"/>
      <c r="CY640" s="7"/>
      <c r="CZ640" s="7"/>
      <c r="DA640" s="7"/>
      <c r="DB640" s="7"/>
      <c r="DC640" s="7">
        <v>1</v>
      </c>
      <c r="DD640" s="7"/>
      <c r="DE640" s="7"/>
      <c r="DF640" s="7"/>
      <c r="DG640" s="7"/>
      <c r="DH640" s="7"/>
      <c r="DI640" s="7">
        <v>1</v>
      </c>
      <c r="DJ640" s="7"/>
      <c r="DK640" s="7"/>
      <c r="DL640" s="7"/>
      <c r="DM640" s="7"/>
      <c r="DN640" s="7"/>
      <c r="DO640" s="7"/>
      <c r="DP640" s="7">
        <f t="shared" si="88"/>
        <v>2</v>
      </c>
      <c r="DQ640" s="7">
        <f t="shared" si="90"/>
        <v>1</v>
      </c>
    </row>
    <row r="641" spans="1:121">
      <c r="A641" s="7" t="s">
        <v>2122</v>
      </c>
      <c r="B641" s="7">
        <v>2018</v>
      </c>
      <c r="C641" s="7" t="s">
        <v>232</v>
      </c>
      <c r="D641" s="7" t="s">
        <v>235</v>
      </c>
      <c r="E641" s="7" t="s">
        <v>247</v>
      </c>
      <c r="F641" s="7"/>
      <c r="G641" s="7">
        <f t="shared" si="84"/>
        <v>2</v>
      </c>
      <c r="H641" s="9"/>
      <c r="I641" s="7"/>
      <c r="J641" s="7"/>
      <c r="K641" s="7"/>
      <c r="L641" s="9"/>
      <c r="M641" s="7">
        <v>2</v>
      </c>
      <c r="N641" s="7"/>
      <c r="O641" s="7"/>
      <c r="P641" s="7"/>
      <c r="Q641" s="7">
        <v>2</v>
      </c>
      <c r="R641" s="9">
        <v>1</v>
      </c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>
        <f t="shared" si="93"/>
        <v>0</v>
      </c>
      <c r="BD641" s="7"/>
      <c r="BE641" s="9"/>
      <c r="BF641" s="7"/>
      <c r="BG641" s="7"/>
      <c r="BH641" s="7"/>
      <c r="BI641" s="7"/>
      <c r="BJ641" s="9"/>
      <c r="BK641" s="9">
        <f t="shared" si="92"/>
        <v>0</v>
      </c>
      <c r="BL641" s="7">
        <f t="shared" si="86"/>
        <v>1</v>
      </c>
      <c r="BM641" s="7">
        <f t="shared" si="91"/>
        <v>1</v>
      </c>
      <c r="BN641" s="7">
        <v>2</v>
      </c>
      <c r="BO641" s="7"/>
      <c r="BP641" s="7"/>
      <c r="BQ641" s="7"/>
      <c r="BR641" s="9"/>
      <c r="BS641" s="9"/>
      <c r="BT641" s="9"/>
      <c r="BU641" s="9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>
        <f t="shared" si="87"/>
        <v>2</v>
      </c>
      <c r="CW641" s="7">
        <f t="shared" si="89"/>
        <v>1</v>
      </c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>
        <v>1</v>
      </c>
      <c r="DJ641" s="7"/>
      <c r="DK641" s="7"/>
      <c r="DL641" s="7"/>
      <c r="DM641" s="7"/>
      <c r="DN641" s="7"/>
      <c r="DO641" s="7"/>
      <c r="DP641" s="7">
        <f t="shared" si="88"/>
        <v>1</v>
      </c>
      <c r="DQ641" s="7">
        <f t="shared" si="90"/>
        <v>1</v>
      </c>
    </row>
    <row r="642" spans="1:121">
      <c r="A642" s="7" t="s">
        <v>2123</v>
      </c>
      <c r="B642" s="7">
        <v>2013</v>
      </c>
      <c r="C642" s="7" t="s">
        <v>232</v>
      </c>
      <c r="D642" s="7" t="s">
        <v>233</v>
      </c>
      <c r="E642" s="7" t="s">
        <v>252</v>
      </c>
      <c r="F642" s="7"/>
      <c r="G642" s="7">
        <f t="shared" ref="G642:G698" si="94">H642+DQ642+CW642</f>
        <v>2</v>
      </c>
      <c r="H642" s="9"/>
      <c r="I642" s="7"/>
      <c r="J642" s="7"/>
      <c r="K642" s="7"/>
      <c r="L642" s="9"/>
      <c r="M642" s="7">
        <v>7</v>
      </c>
      <c r="N642" s="7"/>
      <c r="O642" s="7"/>
      <c r="P642" s="7"/>
      <c r="Q642" s="7">
        <v>7</v>
      </c>
      <c r="R642" s="9">
        <v>1</v>
      </c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>
        <f t="shared" si="93"/>
        <v>0</v>
      </c>
      <c r="BD642" s="7"/>
      <c r="BE642" s="9"/>
      <c r="BF642" s="7"/>
      <c r="BG642" s="7"/>
      <c r="BH642" s="7"/>
      <c r="BI642" s="7"/>
      <c r="BJ642" s="9"/>
      <c r="BK642" s="9">
        <f t="shared" si="92"/>
        <v>0</v>
      </c>
      <c r="BL642" s="7">
        <f t="shared" ref="BL642:BL698" si="95">SUM(BK642+H642+R642)</f>
        <v>1</v>
      </c>
      <c r="BM642" s="7">
        <f t="shared" si="91"/>
        <v>1</v>
      </c>
      <c r="BN642" s="7">
        <v>7</v>
      </c>
      <c r="BO642" s="7"/>
      <c r="BP642" s="7"/>
      <c r="BQ642" s="7"/>
      <c r="BR642" s="9"/>
      <c r="BS642" s="9"/>
      <c r="BT642" s="9"/>
      <c r="BU642" s="9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>
        <f t="shared" ref="CV642:CV699" si="96">SUM(BN642:CU642)</f>
        <v>7</v>
      </c>
      <c r="CW642" s="7">
        <f t="shared" si="89"/>
        <v>1</v>
      </c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>
        <v>1</v>
      </c>
      <c r="DJ642" s="7"/>
      <c r="DK642" s="7"/>
      <c r="DL642" s="7"/>
      <c r="DM642" s="7"/>
      <c r="DN642" s="7"/>
      <c r="DO642" s="7"/>
      <c r="DP642" s="7">
        <f t="shared" ref="DP642:DP699" si="97">SUM(CX642:DO642)</f>
        <v>1</v>
      </c>
      <c r="DQ642" s="7">
        <f t="shared" si="90"/>
        <v>1</v>
      </c>
    </row>
    <row r="643" spans="1:121">
      <c r="A643" s="7" t="s">
        <v>2124</v>
      </c>
      <c r="B643" s="7">
        <v>2014</v>
      </c>
      <c r="C643" s="7" t="s">
        <v>232</v>
      </c>
      <c r="D643" s="7" t="s">
        <v>233</v>
      </c>
      <c r="E643" s="7" t="s">
        <v>239</v>
      </c>
      <c r="F643" s="7"/>
      <c r="G643" s="7">
        <f t="shared" si="94"/>
        <v>0</v>
      </c>
      <c r="H643" s="9"/>
      <c r="I643" s="7"/>
      <c r="J643" s="7"/>
      <c r="K643" s="7"/>
      <c r="L643" s="9"/>
      <c r="M643" s="7"/>
      <c r="N643" s="7"/>
      <c r="O643" s="7"/>
      <c r="P643" s="7"/>
      <c r="Q643" s="7">
        <v>0</v>
      </c>
      <c r="R643" s="9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>
        <f t="shared" si="93"/>
        <v>0</v>
      </c>
      <c r="BD643" s="7"/>
      <c r="BE643" s="9"/>
      <c r="BF643" s="7"/>
      <c r="BG643" s="7"/>
      <c r="BH643" s="7"/>
      <c r="BI643" s="7"/>
      <c r="BJ643" s="9"/>
      <c r="BK643" s="9">
        <f t="shared" si="92"/>
        <v>0</v>
      </c>
      <c r="BL643" s="7">
        <f t="shared" si="95"/>
        <v>0</v>
      </c>
      <c r="BM643" s="7">
        <f t="shared" si="91"/>
        <v>0</v>
      </c>
      <c r="BN643" s="7"/>
      <c r="BO643" s="7"/>
      <c r="BP643" s="7"/>
      <c r="BQ643" s="7"/>
      <c r="BR643" s="9"/>
      <c r="BS643" s="9"/>
      <c r="BT643" s="9"/>
      <c r="BU643" s="9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>
        <f t="shared" si="96"/>
        <v>0</v>
      </c>
      <c r="CW643" s="7">
        <f t="shared" ref="CW643:CW699" si="98">IF(CV643&gt;0,1,0)</f>
        <v>0</v>
      </c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>
        <f t="shared" si="97"/>
        <v>0</v>
      </c>
      <c r="DQ643" s="7">
        <f t="shared" ref="DQ643:DQ699" si="99">IF(DP643 &gt; 0, 1,0)</f>
        <v>0</v>
      </c>
    </row>
    <row r="644" spans="1:121">
      <c r="A644" s="7" t="s">
        <v>2125</v>
      </c>
      <c r="B644" s="7">
        <v>2016</v>
      </c>
      <c r="C644" s="7" t="s">
        <v>353</v>
      </c>
      <c r="D644" s="7" t="s">
        <v>364</v>
      </c>
      <c r="E644" s="7" t="s">
        <v>370</v>
      </c>
      <c r="F644" s="7"/>
      <c r="G644" s="7">
        <f t="shared" si="94"/>
        <v>2</v>
      </c>
      <c r="H644" s="9"/>
      <c r="I644" s="7"/>
      <c r="J644" s="7"/>
      <c r="K644" s="7"/>
      <c r="L644" s="9"/>
      <c r="M644" s="7">
        <v>1</v>
      </c>
      <c r="N644" s="7"/>
      <c r="O644" s="7"/>
      <c r="P644" s="7"/>
      <c r="Q644" s="7">
        <v>1</v>
      </c>
      <c r="R644" s="9">
        <v>1</v>
      </c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>
        <f t="shared" si="93"/>
        <v>0</v>
      </c>
      <c r="BD644" s="7"/>
      <c r="BE644" s="9"/>
      <c r="BF644" s="7"/>
      <c r="BG644" s="7"/>
      <c r="BH644" s="7"/>
      <c r="BI644" s="7"/>
      <c r="BJ644" s="9"/>
      <c r="BK644" s="9">
        <f t="shared" si="92"/>
        <v>0</v>
      </c>
      <c r="BL644" s="7">
        <f t="shared" si="95"/>
        <v>1</v>
      </c>
      <c r="BM644" s="7">
        <f t="shared" ref="BM644:BM699" si="100">IF(BL644&gt;0,1,0)</f>
        <v>1</v>
      </c>
      <c r="BN644" s="7">
        <v>1</v>
      </c>
      <c r="BO644" s="7"/>
      <c r="BP644" s="7"/>
      <c r="BQ644" s="7"/>
      <c r="BR644" s="9"/>
      <c r="BS644" s="9"/>
      <c r="BT644" s="9"/>
      <c r="BU644" s="9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>
        <f t="shared" si="96"/>
        <v>1</v>
      </c>
      <c r="CW644" s="7">
        <f t="shared" si="98"/>
        <v>1</v>
      </c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>
        <v>1</v>
      </c>
      <c r="DJ644" s="7">
        <v>1</v>
      </c>
      <c r="DK644" s="7"/>
      <c r="DL644" s="7"/>
      <c r="DM644" s="7"/>
      <c r="DN644" s="7"/>
      <c r="DO644" s="7"/>
      <c r="DP644" s="7">
        <f t="shared" si="97"/>
        <v>2</v>
      </c>
      <c r="DQ644" s="7">
        <f t="shared" si="99"/>
        <v>1</v>
      </c>
    </row>
    <row r="645" spans="1:121">
      <c r="A645" s="7" t="s">
        <v>2126</v>
      </c>
      <c r="B645" s="7">
        <v>2018</v>
      </c>
      <c r="C645" s="7" t="s">
        <v>232</v>
      </c>
      <c r="D645" s="7" t="s">
        <v>233</v>
      </c>
      <c r="E645" s="7" t="s">
        <v>239</v>
      </c>
      <c r="F645" s="7"/>
      <c r="G645" s="7">
        <f t="shared" si="94"/>
        <v>2</v>
      </c>
      <c r="H645" s="9"/>
      <c r="I645" s="7"/>
      <c r="J645" s="7"/>
      <c r="K645" s="7"/>
      <c r="L645" s="9"/>
      <c r="M645" s="7">
        <v>1</v>
      </c>
      <c r="N645" s="7"/>
      <c r="O645" s="7"/>
      <c r="P645" s="7"/>
      <c r="Q645" s="7">
        <v>1</v>
      </c>
      <c r="R645" s="9">
        <v>1</v>
      </c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>
        <f t="shared" si="93"/>
        <v>0</v>
      </c>
      <c r="BD645" s="7"/>
      <c r="BE645" s="9"/>
      <c r="BF645" s="7"/>
      <c r="BG645" s="7"/>
      <c r="BH645" s="7"/>
      <c r="BI645" s="7"/>
      <c r="BJ645" s="9"/>
      <c r="BK645" s="9">
        <f t="shared" si="92"/>
        <v>0</v>
      </c>
      <c r="BL645" s="7">
        <f t="shared" si="95"/>
        <v>1</v>
      </c>
      <c r="BM645" s="7">
        <f t="shared" si="100"/>
        <v>1</v>
      </c>
      <c r="BN645" s="7">
        <v>1</v>
      </c>
      <c r="BO645" s="7"/>
      <c r="BP645" s="7"/>
      <c r="BQ645" s="7"/>
      <c r="BR645" s="9"/>
      <c r="BS645" s="9"/>
      <c r="BT645" s="9"/>
      <c r="BU645" s="9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>
        <f t="shared" si="96"/>
        <v>1</v>
      </c>
      <c r="CW645" s="7">
        <f t="shared" si="98"/>
        <v>1</v>
      </c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>
        <v>1</v>
      </c>
      <c r="DJ645" s="7"/>
      <c r="DK645" s="7"/>
      <c r="DL645" s="7"/>
      <c r="DM645" s="7"/>
      <c r="DN645" s="7"/>
      <c r="DO645" s="7"/>
      <c r="DP645" s="7">
        <f t="shared" si="97"/>
        <v>1</v>
      </c>
      <c r="DQ645" s="7">
        <f t="shared" si="99"/>
        <v>1</v>
      </c>
    </row>
    <row r="646" spans="1:121">
      <c r="A646" s="7" t="s">
        <v>2127</v>
      </c>
      <c r="B646" s="7">
        <v>2019</v>
      </c>
      <c r="C646" s="7" t="s">
        <v>307</v>
      </c>
      <c r="D646" s="7" t="s">
        <v>308</v>
      </c>
      <c r="E646" s="7" t="s">
        <v>309</v>
      </c>
      <c r="F646" s="7" t="s">
        <v>310</v>
      </c>
      <c r="G646" s="7">
        <f t="shared" si="94"/>
        <v>2</v>
      </c>
      <c r="H646" s="9"/>
      <c r="I646" s="7"/>
      <c r="J646" s="7"/>
      <c r="K646" s="7"/>
      <c r="L646" s="9"/>
      <c r="M646" s="7">
        <v>2</v>
      </c>
      <c r="N646" s="7"/>
      <c r="O646" s="7"/>
      <c r="P646" s="7"/>
      <c r="Q646" s="7">
        <v>2</v>
      </c>
      <c r="R646" s="9">
        <v>1</v>
      </c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>
        <f t="shared" si="93"/>
        <v>0</v>
      </c>
      <c r="BD646" s="7"/>
      <c r="BE646" s="9"/>
      <c r="BF646" s="7"/>
      <c r="BG646" s="7"/>
      <c r="BH646" s="7"/>
      <c r="BI646" s="7"/>
      <c r="BJ646" s="9"/>
      <c r="BK646" s="9">
        <f t="shared" si="92"/>
        <v>0</v>
      </c>
      <c r="BL646" s="7">
        <f t="shared" si="95"/>
        <v>1</v>
      </c>
      <c r="BM646" s="7">
        <f t="shared" si="100"/>
        <v>1</v>
      </c>
      <c r="BN646" s="7">
        <v>2</v>
      </c>
      <c r="BO646" s="7"/>
      <c r="BP646" s="7"/>
      <c r="BQ646" s="7"/>
      <c r="BR646" s="9"/>
      <c r="BS646" s="9"/>
      <c r="BT646" s="9"/>
      <c r="BU646" s="9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>
        <f t="shared" si="96"/>
        <v>2</v>
      </c>
      <c r="CW646" s="7">
        <f t="shared" si="98"/>
        <v>1</v>
      </c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>
        <v>1</v>
      </c>
      <c r="DJ646" s="7"/>
      <c r="DK646" s="7"/>
      <c r="DL646" s="7"/>
      <c r="DM646" s="7"/>
      <c r="DN646" s="7"/>
      <c r="DO646" s="7"/>
      <c r="DP646" s="7">
        <f t="shared" si="97"/>
        <v>1</v>
      </c>
      <c r="DQ646" s="7">
        <f t="shared" si="99"/>
        <v>1</v>
      </c>
    </row>
    <row r="647" spans="1:121">
      <c r="A647" s="7" t="s">
        <v>2128</v>
      </c>
      <c r="B647" s="7">
        <v>2016</v>
      </c>
      <c r="C647" s="7" t="s">
        <v>60</v>
      </c>
      <c r="D647" s="7" t="s">
        <v>64</v>
      </c>
      <c r="E647" s="7" t="s">
        <v>65</v>
      </c>
      <c r="F647" s="7"/>
      <c r="G647" s="7">
        <f t="shared" si="94"/>
        <v>1</v>
      </c>
      <c r="H647" s="9"/>
      <c r="I647" s="7"/>
      <c r="J647" s="7"/>
      <c r="K647" s="7"/>
      <c r="L647" s="9"/>
      <c r="M647" s="7"/>
      <c r="N647" s="7"/>
      <c r="O647" s="7"/>
      <c r="P647" s="7"/>
      <c r="Q647" s="7">
        <v>0</v>
      </c>
      <c r="R647" s="9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>
        <f t="shared" si="93"/>
        <v>0</v>
      </c>
      <c r="BD647" s="7"/>
      <c r="BE647" s="9"/>
      <c r="BF647" s="7"/>
      <c r="BG647" s="7"/>
      <c r="BH647" s="7"/>
      <c r="BI647" s="7"/>
      <c r="BJ647" s="9"/>
      <c r="BK647" s="9">
        <f t="shared" si="92"/>
        <v>0</v>
      </c>
      <c r="BL647" s="7">
        <f t="shared" si="95"/>
        <v>0</v>
      </c>
      <c r="BM647" s="7">
        <f t="shared" si="100"/>
        <v>0</v>
      </c>
      <c r="BN647" s="7"/>
      <c r="BO647" s="7"/>
      <c r="BP647" s="7"/>
      <c r="BQ647" s="7"/>
      <c r="BR647" s="9"/>
      <c r="BS647" s="9"/>
      <c r="BT647" s="9"/>
      <c r="BU647" s="9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>
        <f t="shared" si="96"/>
        <v>0</v>
      </c>
      <c r="CW647" s="7">
        <f t="shared" si="98"/>
        <v>0</v>
      </c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>
        <v>1</v>
      </c>
      <c r="DJ647" s="7"/>
      <c r="DK647" s="7"/>
      <c r="DL647" s="7"/>
      <c r="DM647" s="7"/>
      <c r="DN647" s="7"/>
      <c r="DO647" s="7"/>
      <c r="DP647" s="7">
        <f t="shared" si="97"/>
        <v>1</v>
      </c>
      <c r="DQ647" s="7">
        <f t="shared" si="99"/>
        <v>1</v>
      </c>
    </row>
    <row r="648" spans="1:121">
      <c r="A648" s="7" t="s">
        <v>2129</v>
      </c>
      <c r="B648" s="7">
        <v>2017</v>
      </c>
      <c r="C648" s="7" t="s">
        <v>232</v>
      </c>
      <c r="D648" s="7" t="s">
        <v>233</v>
      </c>
      <c r="E648" s="7" t="s">
        <v>239</v>
      </c>
      <c r="F648" s="7"/>
      <c r="G648" s="7">
        <f t="shared" si="94"/>
        <v>2</v>
      </c>
      <c r="H648" s="9"/>
      <c r="I648" s="7"/>
      <c r="J648" s="7"/>
      <c r="K648" s="7"/>
      <c r="L648" s="9"/>
      <c r="M648" s="7">
        <v>1</v>
      </c>
      <c r="N648" s="7"/>
      <c r="O648" s="7"/>
      <c r="P648" s="7"/>
      <c r="Q648" s="7">
        <v>1</v>
      </c>
      <c r="R648" s="9">
        <v>1</v>
      </c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>
        <f t="shared" si="93"/>
        <v>0</v>
      </c>
      <c r="BD648" s="7"/>
      <c r="BE648" s="9"/>
      <c r="BF648" s="7"/>
      <c r="BG648" s="7"/>
      <c r="BH648" s="7"/>
      <c r="BI648" s="7"/>
      <c r="BJ648" s="9"/>
      <c r="BK648" s="9">
        <f t="shared" si="92"/>
        <v>0</v>
      </c>
      <c r="BL648" s="7">
        <f t="shared" si="95"/>
        <v>1</v>
      </c>
      <c r="BM648" s="7">
        <f t="shared" si="100"/>
        <v>1</v>
      </c>
      <c r="BN648" s="7">
        <v>1</v>
      </c>
      <c r="BO648" s="7"/>
      <c r="BP648" s="7"/>
      <c r="BQ648" s="7"/>
      <c r="BR648" s="9"/>
      <c r="BS648" s="9"/>
      <c r="BT648" s="9"/>
      <c r="BU648" s="9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>
        <f t="shared" si="96"/>
        <v>1</v>
      </c>
      <c r="CW648" s="7">
        <f t="shared" si="98"/>
        <v>1</v>
      </c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>
        <v>1</v>
      </c>
      <c r="DJ648" s="7"/>
      <c r="DK648" s="7"/>
      <c r="DL648" s="7"/>
      <c r="DM648" s="7"/>
      <c r="DN648" s="7"/>
      <c r="DO648" s="7"/>
      <c r="DP648" s="7">
        <f t="shared" si="97"/>
        <v>1</v>
      </c>
      <c r="DQ648" s="7">
        <f t="shared" si="99"/>
        <v>1</v>
      </c>
    </row>
    <row r="649" spans="1:121">
      <c r="A649" s="7" t="s">
        <v>2130</v>
      </c>
      <c r="B649" s="7">
        <v>2019</v>
      </c>
      <c r="C649" s="7" t="s">
        <v>232</v>
      </c>
      <c r="D649" s="7" t="s">
        <v>233</v>
      </c>
      <c r="E649" s="7" t="s">
        <v>239</v>
      </c>
      <c r="F649" s="7"/>
      <c r="G649" s="7">
        <f t="shared" si="94"/>
        <v>0</v>
      </c>
      <c r="H649" s="9"/>
      <c r="I649" s="7"/>
      <c r="J649" s="7"/>
      <c r="K649" s="7"/>
      <c r="L649" s="9"/>
      <c r="M649" s="7"/>
      <c r="N649" s="7"/>
      <c r="O649" s="7"/>
      <c r="P649" s="7"/>
      <c r="Q649" s="7">
        <v>0</v>
      </c>
      <c r="R649" s="9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>
        <f t="shared" si="93"/>
        <v>0</v>
      </c>
      <c r="BD649" s="7"/>
      <c r="BE649" s="9"/>
      <c r="BF649" s="7"/>
      <c r="BG649" s="7"/>
      <c r="BH649" s="7"/>
      <c r="BI649" s="7"/>
      <c r="BJ649" s="9"/>
      <c r="BK649" s="9">
        <f t="shared" si="92"/>
        <v>0</v>
      </c>
      <c r="BL649" s="7">
        <f t="shared" si="95"/>
        <v>0</v>
      </c>
      <c r="BM649" s="7">
        <f t="shared" si="100"/>
        <v>0</v>
      </c>
      <c r="BN649" s="7"/>
      <c r="BO649" s="7"/>
      <c r="BP649" s="7"/>
      <c r="BQ649" s="7"/>
      <c r="BR649" s="9"/>
      <c r="BS649" s="9"/>
      <c r="BT649" s="9"/>
      <c r="BU649" s="9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>
        <f t="shared" si="96"/>
        <v>0</v>
      </c>
      <c r="CW649" s="7">
        <f t="shared" si="98"/>
        <v>0</v>
      </c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>
        <f t="shared" si="97"/>
        <v>0</v>
      </c>
      <c r="DQ649" s="7">
        <f t="shared" si="99"/>
        <v>0</v>
      </c>
    </row>
    <row r="650" spans="1:121">
      <c r="A650" s="7" t="s">
        <v>2131</v>
      </c>
      <c r="B650" s="7">
        <v>2011</v>
      </c>
      <c r="C650" s="7" t="s">
        <v>232</v>
      </c>
      <c r="D650" s="7" t="s">
        <v>233</v>
      </c>
      <c r="E650" s="7" t="s">
        <v>239</v>
      </c>
      <c r="F650" s="7"/>
      <c r="G650" s="7">
        <f t="shared" si="94"/>
        <v>1</v>
      </c>
      <c r="H650" s="9"/>
      <c r="I650" s="7"/>
      <c r="J650" s="7"/>
      <c r="K650" s="7"/>
      <c r="L650" s="9"/>
      <c r="M650" s="7"/>
      <c r="N650" s="7"/>
      <c r="O650" s="7"/>
      <c r="P650" s="7"/>
      <c r="Q650" s="7">
        <v>1</v>
      </c>
      <c r="R650" s="9">
        <v>1</v>
      </c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>
        <f t="shared" si="93"/>
        <v>0</v>
      </c>
      <c r="BD650" s="7"/>
      <c r="BE650" s="9"/>
      <c r="BF650" s="7"/>
      <c r="BG650" s="7"/>
      <c r="BH650" s="7"/>
      <c r="BI650" s="7"/>
      <c r="BJ650" s="9"/>
      <c r="BK650" s="9">
        <f t="shared" si="92"/>
        <v>0</v>
      </c>
      <c r="BL650" s="7">
        <f t="shared" si="95"/>
        <v>1</v>
      </c>
      <c r="BM650" s="7">
        <f t="shared" si="100"/>
        <v>1</v>
      </c>
      <c r="BN650" s="7">
        <v>1</v>
      </c>
      <c r="BO650" s="7"/>
      <c r="BP650" s="7"/>
      <c r="BQ650" s="7"/>
      <c r="BR650" s="9"/>
      <c r="BS650" s="9"/>
      <c r="BT650" s="9"/>
      <c r="BU650" s="9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>
        <f t="shared" si="96"/>
        <v>1</v>
      </c>
      <c r="CW650" s="7">
        <f t="shared" si="98"/>
        <v>1</v>
      </c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>
        <f t="shared" si="97"/>
        <v>0</v>
      </c>
      <c r="DQ650" s="7">
        <f t="shared" si="99"/>
        <v>0</v>
      </c>
    </row>
    <row r="651" spans="1:121">
      <c r="A651" s="7" t="s">
        <v>2132</v>
      </c>
      <c r="B651" s="7">
        <v>2016</v>
      </c>
      <c r="C651" s="7" t="s">
        <v>353</v>
      </c>
      <c r="D651" s="7" t="s">
        <v>354</v>
      </c>
      <c r="E651" s="7" t="s">
        <v>382</v>
      </c>
      <c r="F651" s="7"/>
      <c r="G651" s="7">
        <f t="shared" si="94"/>
        <v>2</v>
      </c>
      <c r="H651" s="9"/>
      <c r="I651" s="7"/>
      <c r="J651" s="7"/>
      <c r="K651" s="7"/>
      <c r="L651" s="9"/>
      <c r="M651" s="7">
        <v>1</v>
      </c>
      <c r="N651" s="7">
        <v>1</v>
      </c>
      <c r="O651" s="7"/>
      <c r="P651" s="7"/>
      <c r="Q651" s="7">
        <v>2</v>
      </c>
      <c r="R651" s="9">
        <v>1</v>
      </c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>
        <f t="shared" si="93"/>
        <v>0</v>
      </c>
      <c r="BD651" s="7"/>
      <c r="BE651" s="9"/>
      <c r="BF651" s="7"/>
      <c r="BG651" s="7"/>
      <c r="BH651" s="7"/>
      <c r="BI651" s="7"/>
      <c r="BJ651" s="9"/>
      <c r="BK651" s="9">
        <f t="shared" si="92"/>
        <v>0</v>
      </c>
      <c r="BL651" s="7">
        <f t="shared" si="95"/>
        <v>1</v>
      </c>
      <c r="BM651" s="7">
        <f t="shared" si="100"/>
        <v>1</v>
      </c>
      <c r="BN651" s="7">
        <v>1</v>
      </c>
      <c r="BO651" s="7"/>
      <c r="BP651" s="7"/>
      <c r="BQ651" s="7"/>
      <c r="BR651" s="9"/>
      <c r="BS651" s="9"/>
      <c r="BT651" s="9"/>
      <c r="BU651" s="9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>
        <f t="shared" si="96"/>
        <v>1</v>
      </c>
      <c r="CW651" s="7">
        <f t="shared" si="98"/>
        <v>1</v>
      </c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>
        <v>1</v>
      </c>
      <c r="DJ651" s="7">
        <v>1</v>
      </c>
      <c r="DK651" s="7"/>
      <c r="DL651" s="7"/>
      <c r="DM651" s="7"/>
      <c r="DN651" s="7"/>
      <c r="DO651" s="7"/>
      <c r="DP651" s="7">
        <f t="shared" si="97"/>
        <v>2</v>
      </c>
      <c r="DQ651" s="7">
        <f t="shared" si="99"/>
        <v>1</v>
      </c>
    </row>
    <row r="652" spans="1:121">
      <c r="A652" s="7" t="s">
        <v>2133</v>
      </c>
      <c r="B652" s="7">
        <v>2018</v>
      </c>
      <c r="C652" s="7" t="s">
        <v>353</v>
      </c>
      <c r="D652" s="7" t="s">
        <v>354</v>
      </c>
      <c r="E652" s="7" t="s">
        <v>383</v>
      </c>
      <c r="F652" s="7"/>
      <c r="G652" s="7">
        <f t="shared" si="94"/>
        <v>1</v>
      </c>
      <c r="H652" s="9"/>
      <c r="I652" s="7"/>
      <c r="J652" s="7"/>
      <c r="K652" s="7"/>
      <c r="L652" s="9"/>
      <c r="M652" s="7">
        <v>1</v>
      </c>
      <c r="N652" s="7">
        <v>1</v>
      </c>
      <c r="O652" s="7">
        <v>0</v>
      </c>
      <c r="P652" s="7">
        <v>0</v>
      </c>
      <c r="Q652" s="7">
        <v>2</v>
      </c>
      <c r="R652" s="9">
        <v>1</v>
      </c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>
        <f t="shared" si="93"/>
        <v>0</v>
      </c>
      <c r="BD652" s="7"/>
      <c r="BE652" s="9"/>
      <c r="BF652" s="7"/>
      <c r="BG652" s="7"/>
      <c r="BH652" s="7"/>
      <c r="BI652" s="7"/>
      <c r="BJ652" s="9"/>
      <c r="BK652" s="9">
        <f t="shared" si="92"/>
        <v>0</v>
      </c>
      <c r="BL652" s="7">
        <f t="shared" si="95"/>
        <v>1</v>
      </c>
      <c r="BM652" s="7">
        <f t="shared" si="100"/>
        <v>1</v>
      </c>
      <c r="BN652" s="7"/>
      <c r="BO652" s="7"/>
      <c r="BP652" s="7"/>
      <c r="BQ652" s="7"/>
      <c r="BR652" s="9"/>
      <c r="BS652" s="9"/>
      <c r="BT652" s="9"/>
      <c r="BU652" s="9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>
        <f t="shared" si="96"/>
        <v>0</v>
      </c>
      <c r="CW652" s="7">
        <f t="shared" si="98"/>
        <v>0</v>
      </c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>
        <v>1</v>
      </c>
      <c r="DJ652" s="7">
        <v>1</v>
      </c>
      <c r="DK652" s="7"/>
      <c r="DL652" s="7"/>
      <c r="DM652" s="7"/>
      <c r="DN652" s="7"/>
      <c r="DO652" s="7"/>
      <c r="DP652" s="7">
        <f t="shared" si="97"/>
        <v>2</v>
      </c>
      <c r="DQ652" s="7">
        <f t="shared" si="99"/>
        <v>1</v>
      </c>
    </row>
    <row r="653" spans="1:121">
      <c r="A653" s="7" t="s">
        <v>2134</v>
      </c>
      <c r="B653" s="7">
        <v>2018</v>
      </c>
      <c r="C653" s="7" t="s">
        <v>353</v>
      </c>
      <c r="D653" s="7" t="s">
        <v>359</v>
      </c>
      <c r="E653" s="7" t="s">
        <v>384</v>
      </c>
      <c r="F653" s="7" t="s">
        <v>385</v>
      </c>
      <c r="G653" s="7">
        <f t="shared" si="94"/>
        <v>2</v>
      </c>
      <c r="H653" s="9"/>
      <c r="I653" s="7"/>
      <c r="J653" s="7"/>
      <c r="K653" s="7"/>
      <c r="L653" s="9"/>
      <c r="M653" s="7">
        <v>1</v>
      </c>
      <c r="N653" s="7"/>
      <c r="O653" s="7"/>
      <c r="P653" s="7"/>
      <c r="Q653" s="7">
        <v>1</v>
      </c>
      <c r="R653" s="9">
        <v>1</v>
      </c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>
        <f t="shared" si="93"/>
        <v>0</v>
      </c>
      <c r="BD653" s="7"/>
      <c r="BE653" s="9"/>
      <c r="BF653" s="7"/>
      <c r="BG653" s="7"/>
      <c r="BH653" s="7"/>
      <c r="BI653" s="7"/>
      <c r="BJ653" s="9"/>
      <c r="BK653" s="9">
        <f t="shared" si="92"/>
        <v>0</v>
      </c>
      <c r="BL653" s="7">
        <f t="shared" si="95"/>
        <v>1</v>
      </c>
      <c r="BM653" s="7">
        <f t="shared" si="100"/>
        <v>1</v>
      </c>
      <c r="BN653" s="7">
        <v>1</v>
      </c>
      <c r="BO653" s="7"/>
      <c r="BP653" s="7"/>
      <c r="BQ653" s="7"/>
      <c r="BR653" s="9"/>
      <c r="BS653" s="9"/>
      <c r="BT653" s="9"/>
      <c r="BU653" s="9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>
        <f t="shared" si="96"/>
        <v>1</v>
      </c>
      <c r="CW653" s="7">
        <f t="shared" si="98"/>
        <v>1</v>
      </c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>
        <v>1</v>
      </c>
      <c r="DJ653" s="7">
        <v>1</v>
      </c>
      <c r="DK653" s="7"/>
      <c r="DL653" s="7"/>
      <c r="DM653" s="7"/>
      <c r="DN653" s="7"/>
      <c r="DO653" s="7"/>
      <c r="DP653" s="7">
        <f t="shared" si="97"/>
        <v>2</v>
      </c>
      <c r="DQ653" s="7">
        <f t="shared" si="99"/>
        <v>1</v>
      </c>
    </row>
    <row r="654" spans="1:121">
      <c r="A654" s="7" t="s">
        <v>2135</v>
      </c>
      <c r="B654" s="7">
        <v>2019</v>
      </c>
      <c r="C654" s="7" t="s">
        <v>232</v>
      </c>
      <c r="D654" s="7" t="s">
        <v>233</v>
      </c>
      <c r="E654" s="7" t="s">
        <v>239</v>
      </c>
      <c r="F654" s="7"/>
      <c r="G654" s="7">
        <f t="shared" si="94"/>
        <v>0</v>
      </c>
      <c r="H654" s="9"/>
      <c r="I654" s="7"/>
      <c r="J654" s="7"/>
      <c r="K654" s="7"/>
      <c r="L654" s="9"/>
      <c r="M654" s="7"/>
      <c r="N654" s="7"/>
      <c r="O654" s="7"/>
      <c r="P654" s="7"/>
      <c r="Q654" s="7">
        <v>0</v>
      </c>
      <c r="R654" s="9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>
        <f t="shared" si="93"/>
        <v>0</v>
      </c>
      <c r="BD654" s="7"/>
      <c r="BE654" s="9"/>
      <c r="BF654" s="7"/>
      <c r="BG654" s="7"/>
      <c r="BH654" s="7"/>
      <c r="BI654" s="7"/>
      <c r="BJ654" s="9"/>
      <c r="BK654" s="9">
        <f t="shared" si="92"/>
        <v>0</v>
      </c>
      <c r="BL654" s="7">
        <f t="shared" si="95"/>
        <v>0</v>
      </c>
      <c r="BM654" s="7">
        <f t="shared" si="100"/>
        <v>0</v>
      </c>
      <c r="BN654" s="7"/>
      <c r="BO654" s="7"/>
      <c r="BP654" s="7"/>
      <c r="BQ654" s="7"/>
      <c r="BR654" s="9"/>
      <c r="BS654" s="9"/>
      <c r="BT654" s="9"/>
      <c r="BU654" s="9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>
        <f t="shared" si="96"/>
        <v>0</v>
      </c>
      <c r="CW654" s="7">
        <f t="shared" si="98"/>
        <v>0</v>
      </c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>
        <f t="shared" si="97"/>
        <v>0</v>
      </c>
      <c r="DQ654" s="7">
        <f t="shared" si="99"/>
        <v>0</v>
      </c>
    </row>
    <row r="655" spans="1:121">
      <c r="A655" s="7" t="s">
        <v>2136</v>
      </c>
      <c r="B655" s="7">
        <v>2014</v>
      </c>
      <c r="C655" s="7" t="s">
        <v>232</v>
      </c>
      <c r="D655" s="7" t="s">
        <v>233</v>
      </c>
      <c r="E655" s="7" t="s">
        <v>266</v>
      </c>
      <c r="F655" s="7" t="s">
        <v>268</v>
      </c>
      <c r="G655" s="7">
        <f t="shared" si="94"/>
        <v>2</v>
      </c>
      <c r="H655" s="9"/>
      <c r="I655" s="7"/>
      <c r="J655" s="7"/>
      <c r="K655" s="7"/>
      <c r="L655" s="9"/>
      <c r="M655" s="7">
        <v>1</v>
      </c>
      <c r="N655" s="7"/>
      <c r="O655" s="7"/>
      <c r="P655" s="7"/>
      <c r="Q655" s="7">
        <v>1</v>
      </c>
      <c r="R655" s="9">
        <v>1</v>
      </c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>
        <f t="shared" si="93"/>
        <v>0</v>
      </c>
      <c r="BD655" s="7"/>
      <c r="BE655" s="9"/>
      <c r="BF655" s="7"/>
      <c r="BG655" s="7"/>
      <c r="BH655" s="7"/>
      <c r="BI655" s="7"/>
      <c r="BJ655" s="9"/>
      <c r="BK655" s="9">
        <f t="shared" si="92"/>
        <v>0</v>
      </c>
      <c r="BL655" s="7">
        <f t="shared" si="95"/>
        <v>1</v>
      </c>
      <c r="BM655" s="7">
        <f t="shared" si="100"/>
        <v>1</v>
      </c>
      <c r="BN655" s="7">
        <v>1</v>
      </c>
      <c r="BO655" s="7"/>
      <c r="BP655" s="7"/>
      <c r="BQ655" s="7"/>
      <c r="BR655" s="9"/>
      <c r="BS655" s="9"/>
      <c r="BT655" s="9"/>
      <c r="BU655" s="9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>
        <f t="shared" si="96"/>
        <v>1</v>
      </c>
      <c r="CW655" s="7">
        <f t="shared" si="98"/>
        <v>1</v>
      </c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>
        <v>1</v>
      </c>
      <c r="DJ655" s="7"/>
      <c r="DK655" s="7"/>
      <c r="DL655" s="7"/>
      <c r="DM655" s="7"/>
      <c r="DN655" s="7"/>
      <c r="DO655" s="7"/>
      <c r="DP655" s="7">
        <f t="shared" si="97"/>
        <v>1</v>
      </c>
      <c r="DQ655" s="7">
        <f t="shared" si="99"/>
        <v>1</v>
      </c>
    </row>
    <row r="656" spans="1:121">
      <c r="A656" s="7" t="s">
        <v>2137</v>
      </c>
      <c r="B656" s="7">
        <v>2016</v>
      </c>
      <c r="C656" s="7" t="s">
        <v>60</v>
      </c>
      <c r="D656" s="7" t="s">
        <v>69</v>
      </c>
      <c r="E656" s="7" t="s">
        <v>111</v>
      </c>
      <c r="F656" s="7"/>
      <c r="G656" s="7">
        <f t="shared" si="94"/>
        <v>2</v>
      </c>
      <c r="H656" s="9"/>
      <c r="I656" s="7"/>
      <c r="J656" s="7"/>
      <c r="K656" s="7"/>
      <c r="L656" s="9"/>
      <c r="M656" s="7">
        <v>9</v>
      </c>
      <c r="N656" s="7"/>
      <c r="O656" s="7"/>
      <c r="P656" s="7"/>
      <c r="Q656" s="7">
        <v>9</v>
      </c>
      <c r="R656" s="9">
        <v>1</v>
      </c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>
        <f t="shared" si="93"/>
        <v>0</v>
      </c>
      <c r="BD656" s="7"/>
      <c r="BE656" s="9"/>
      <c r="BF656" s="7"/>
      <c r="BG656" s="7"/>
      <c r="BH656" s="7"/>
      <c r="BI656" s="7"/>
      <c r="BJ656" s="9"/>
      <c r="BK656" s="9">
        <f t="shared" si="92"/>
        <v>0</v>
      </c>
      <c r="BL656" s="7">
        <f t="shared" si="95"/>
        <v>1</v>
      </c>
      <c r="BM656" s="7">
        <f t="shared" si="100"/>
        <v>1</v>
      </c>
      <c r="BN656" s="7">
        <v>9</v>
      </c>
      <c r="BO656" s="7"/>
      <c r="BP656" s="7"/>
      <c r="BQ656" s="7"/>
      <c r="BR656" s="9"/>
      <c r="BS656" s="9"/>
      <c r="BT656" s="9"/>
      <c r="BU656" s="9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>
        <f t="shared" si="96"/>
        <v>9</v>
      </c>
      <c r="CW656" s="7">
        <f t="shared" si="98"/>
        <v>1</v>
      </c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>
        <v>1</v>
      </c>
      <c r="DJ656" s="7"/>
      <c r="DK656" s="7"/>
      <c r="DL656" s="7"/>
      <c r="DM656" s="7"/>
      <c r="DN656" s="7"/>
      <c r="DO656" s="7"/>
      <c r="DP656" s="7">
        <f t="shared" si="97"/>
        <v>1</v>
      </c>
      <c r="DQ656" s="7">
        <f t="shared" si="99"/>
        <v>1</v>
      </c>
    </row>
    <row r="657" spans="1:121">
      <c r="A657" s="7" t="s">
        <v>2138</v>
      </c>
      <c r="B657" s="7">
        <v>2017</v>
      </c>
      <c r="C657" s="7" t="s">
        <v>353</v>
      </c>
      <c r="D657" s="7" t="s">
        <v>354</v>
      </c>
      <c r="E657" s="7" t="s">
        <v>391</v>
      </c>
      <c r="F657" s="7"/>
      <c r="G657" s="7">
        <f t="shared" si="94"/>
        <v>2</v>
      </c>
      <c r="H657" s="9"/>
      <c r="I657" s="7"/>
      <c r="J657" s="7"/>
      <c r="K657" s="7"/>
      <c r="L657" s="9"/>
      <c r="M657" s="7">
        <v>1</v>
      </c>
      <c r="N657" s="7"/>
      <c r="O657" s="7"/>
      <c r="P657" s="7"/>
      <c r="Q657" s="7">
        <v>1</v>
      </c>
      <c r="R657" s="9">
        <v>1</v>
      </c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>
        <f t="shared" si="93"/>
        <v>0</v>
      </c>
      <c r="BD657" s="7"/>
      <c r="BE657" s="9"/>
      <c r="BF657" s="7"/>
      <c r="BG657" s="7"/>
      <c r="BH657" s="7"/>
      <c r="BI657" s="7"/>
      <c r="BJ657" s="9"/>
      <c r="BK657" s="9">
        <f t="shared" si="92"/>
        <v>0</v>
      </c>
      <c r="BL657" s="7">
        <f t="shared" si="95"/>
        <v>1</v>
      </c>
      <c r="BM657" s="7">
        <f t="shared" si="100"/>
        <v>1</v>
      </c>
      <c r="BN657" s="7">
        <v>1</v>
      </c>
      <c r="BO657" s="7"/>
      <c r="BP657" s="7"/>
      <c r="BQ657" s="7"/>
      <c r="BR657" s="9"/>
      <c r="BS657" s="9"/>
      <c r="BT657" s="9"/>
      <c r="BU657" s="9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>
        <f t="shared" si="96"/>
        <v>1</v>
      </c>
      <c r="CW657" s="7">
        <f t="shared" si="98"/>
        <v>1</v>
      </c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>
        <v>1</v>
      </c>
      <c r="DJ657" s="7">
        <v>1</v>
      </c>
      <c r="DK657" s="7"/>
      <c r="DL657" s="7"/>
      <c r="DM657" s="7"/>
      <c r="DN657" s="7"/>
      <c r="DO657" s="7"/>
      <c r="DP657" s="7">
        <f t="shared" si="97"/>
        <v>2</v>
      </c>
      <c r="DQ657" s="7">
        <f t="shared" si="99"/>
        <v>1</v>
      </c>
    </row>
    <row r="658" spans="1:121">
      <c r="A658" s="7" t="s">
        <v>2139</v>
      </c>
      <c r="B658" s="7">
        <v>2014</v>
      </c>
      <c r="C658" s="7" t="s">
        <v>232</v>
      </c>
      <c r="D658" s="7" t="s">
        <v>233</v>
      </c>
      <c r="E658" s="7" t="s">
        <v>239</v>
      </c>
      <c r="F658" s="7"/>
      <c r="G658" s="7">
        <f t="shared" si="94"/>
        <v>2</v>
      </c>
      <c r="H658" s="9"/>
      <c r="I658" s="7"/>
      <c r="J658" s="7"/>
      <c r="K658" s="7"/>
      <c r="L658" s="9"/>
      <c r="M658" s="7">
        <v>1</v>
      </c>
      <c r="N658" s="7"/>
      <c r="O658" s="7"/>
      <c r="P658" s="7"/>
      <c r="Q658" s="7">
        <v>1</v>
      </c>
      <c r="R658" s="9">
        <v>1</v>
      </c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>
        <f t="shared" si="93"/>
        <v>0</v>
      </c>
      <c r="BD658" s="7"/>
      <c r="BE658" s="9"/>
      <c r="BF658" s="7"/>
      <c r="BG658" s="7"/>
      <c r="BH658" s="7"/>
      <c r="BI658" s="7"/>
      <c r="BJ658" s="9"/>
      <c r="BK658" s="9">
        <f t="shared" si="92"/>
        <v>0</v>
      </c>
      <c r="BL658" s="7">
        <f t="shared" si="95"/>
        <v>1</v>
      </c>
      <c r="BM658" s="7">
        <f t="shared" si="100"/>
        <v>1</v>
      </c>
      <c r="BN658" s="7">
        <v>1</v>
      </c>
      <c r="BO658" s="7"/>
      <c r="BP658" s="7"/>
      <c r="BQ658" s="7"/>
      <c r="BR658" s="9"/>
      <c r="BS658" s="9"/>
      <c r="BT658" s="9"/>
      <c r="BU658" s="9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>
        <f t="shared" si="96"/>
        <v>1</v>
      </c>
      <c r="CW658" s="7">
        <f t="shared" si="98"/>
        <v>1</v>
      </c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>
        <v>1</v>
      </c>
      <c r="DJ658" s="7"/>
      <c r="DK658" s="7"/>
      <c r="DL658" s="7"/>
      <c r="DM658" s="7"/>
      <c r="DN658" s="7"/>
      <c r="DO658" s="7"/>
      <c r="DP658" s="7">
        <f t="shared" si="97"/>
        <v>1</v>
      </c>
      <c r="DQ658" s="7">
        <f t="shared" si="99"/>
        <v>1</v>
      </c>
    </row>
    <row r="659" spans="1:121">
      <c r="A659" s="7" t="s">
        <v>2140</v>
      </c>
      <c r="B659" s="7">
        <v>2018</v>
      </c>
      <c r="C659" s="7" t="s">
        <v>232</v>
      </c>
      <c r="D659" s="7" t="s">
        <v>233</v>
      </c>
      <c r="E659" s="7" t="s">
        <v>274</v>
      </c>
      <c r="F659" s="7" t="s">
        <v>2141</v>
      </c>
      <c r="G659" s="7">
        <f t="shared" si="94"/>
        <v>0</v>
      </c>
      <c r="H659" s="9"/>
      <c r="I659" s="7"/>
      <c r="J659" s="7"/>
      <c r="K659" s="7"/>
      <c r="L659" s="9"/>
      <c r="M659" s="7"/>
      <c r="N659" s="7"/>
      <c r="O659" s="7"/>
      <c r="P659" s="7"/>
      <c r="Q659" s="7">
        <v>0</v>
      </c>
      <c r="R659" s="9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>
        <f t="shared" si="93"/>
        <v>0</v>
      </c>
      <c r="BD659" s="7"/>
      <c r="BE659" s="9"/>
      <c r="BF659" s="7"/>
      <c r="BG659" s="7"/>
      <c r="BH659" s="7"/>
      <c r="BI659" s="7"/>
      <c r="BJ659" s="9"/>
      <c r="BK659" s="9">
        <f t="shared" si="92"/>
        <v>0</v>
      </c>
      <c r="BL659" s="7">
        <f t="shared" si="95"/>
        <v>0</v>
      </c>
      <c r="BM659" s="7">
        <f t="shared" si="100"/>
        <v>0</v>
      </c>
      <c r="BN659" s="7"/>
      <c r="BO659" s="7"/>
      <c r="BP659" s="7"/>
      <c r="BQ659" s="7"/>
      <c r="BR659" s="9"/>
      <c r="BS659" s="9"/>
      <c r="BT659" s="9"/>
      <c r="BU659" s="9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>
        <f t="shared" si="96"/>
        <v>0</v>
      </c>
      <c r="CW659" s="7">
        <f t="shared" si="98"/>
        <v>0</v>
      </c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>
        <f t="shared" si="97"/>
        <v>0</v>
      </c>
      <c r="DQ659" s="7">
        <f t="shared" si="99"/>
        <v>0</v>
      </c>
    </row>
    <row r="660" spans="1:121">
      <c r="A660" s="7" t="s">
        <v>2142</v>
      </c>
      <c r="B660" s="7">
        <v>2017</v>
      </c>
      <c r="C660" s="7" t="s">
        <v>232</v>
      </c>
      <c r="D660" s="7" t="s">
        <v>233</v>
      </c>
      <c r="E660" s="7" t="s">
        <v>239</v>
      </c>
      <c r="F660" s="7"/>
      <c r="G660" s="7">
        <f t="shared" si="94"/>
        <v>2</v>
      </c>
      <c r="H660" s="9"/>
      <c r="I660" s="7"/>
      <c r="J660" s="7"/>
      <c r="K660" s="7"/>
      <c r="L660" s="9"/>
      <c r="M660" s="7">
        <v>1</v>
      </c>
      <c r="N660" s="7"/>
      <c r="O660" s="7"/>
      <c r="P660" s="7"/>
      <c r="Q660" s="7">
        <v>1</v>
      </c>
      <c r="R660" s="9">
        <v>1</v>
      </c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>
        <f t="shared" si="93"/>
        <v>0</v>
      </c>
      <c r="BD660" s="7"/>
      <c r="BE660" s="9"/>
      <c r="BF660" s="7"/>
      <c r="BG660" s="7"/>
      <c r="BH660" s="7"/>
      <c r="BI660" s="7"/>
      <c r="BJ660" s="9"/>
      <c r="BK660" s="9">
        <f t="shared" ref="BK660:BK699" si="101">BE660+BJ660</f>
        <v>0</v>
      </c>
      <c r="BL660" s="7">
        <f t="shared" si="95"/>
        <v>1</v>
      </c>
      <c r="BM660" s="7">
        <f t="shared" si="100"/>
        <v>1</v>
      </c>
      <c r="BN660" s="7">
        <v>1</v>
      </c>
      <c r="BO660" s="7"/>
      <c r="BP660" s="7"/>
      <c r="BQ660" s="7"/>
      <c r="BR660" s="9"/>
      <c r="BS660" s="9"/>
      <c r="BT660" s="9"/>
      <c r="BU660" s="9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>
        <f t="shared" si="96"/>
        <v>1</v>
      </c>
      <c r="CW660" s="7">
        <f t="shared" si="98"/>
        <v>1</v>
      </c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>
        <v>1</v>
      </c>
      <c r="DJ660" s="7"/>
      <c r="DK660" s="7"/>
      <c r="DL660" s="7"/>
      <c r="DM660" s="7"/>
      <c r="DN660" s="7"/>
      <c r="DO660" s="7"/>
      <c r="DP660" s="7">
        <f t="shared" si="97"/>
        <v>1</v>
      </c>
      <c r="DQ660" s="7">
        <f t="shared" si="99"/>
        <v>1</v>
      </c>
    </row>
    <row r="661" spans="1:121">
      <c r="A661" s="7" t="s">
        <v>2143</v>
      </c>
      <c r="B661" s="7">
        <v>2017</v>
      </c>
      <c r="C661" s="7" t="s">
        <v>353</v>
      </c>
      <c r="D661" s="7" t="s">
        <v>359</v>
      </c>
      <c r="E661" s="7" t="s">
        <v>395</v>
      </c>
      <c r="F661" s="7"/>
      <c r="G661" s="7">
        <f t="shared" si="94"/>
        <v>2</v>
      </c>
      <c r="H661" s="9"/>
      <c r="I661" s="7"/>
      <c r="J661" s="7"/>
      <c r="K661" s="7"/>
      <c r="L661" s="9"/>
      <c r="M661" s="7">
        <v>1</v>
      </c>
      <c r="N661" s="7"/>
      <c r="O661" s="7"/>
      <c r="P661" s="7"/>
      <c r="Q661" s="7">
        <v>1</v>
      </c>
      <c r="R661" s="9">
        <v>1</v>
      </c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>
        <f t="shared" si="93"/>
        <v>0</v>
      </c>
      <c r="BD661" s="7"/>
      <c r="BE661" s="9"/>
      <c r="BF661" s="7"/>
      <c r="BG661" s="7"/>
      <c r="BH661" s="7"/>
      <c r="BI661" s="7"/>
      <c r="BJ661" s="9"/>
      <c r="BK661" s="9">
        <f t="shared" si="101"/>
        <v>0</v>
      </c>
      <c r="BL661" s="7">
        <f t="shared" si="95"/>
        <v>1</v>
      </c>
      <c r="BM661" s="7">
        <f t="shared" si="100"/>
        <v>1</v>
      </c>
      <c r="BN661" s="7">
        <v>1</v>
      </c>
      <c r="BO661" s="7"/>
      <c r="BP661" s="7"/>
      <c r="BQ661" s="7"/>
      <c r="BR661" s="9"/>
      <c r="BS661" s="9"/>
      <c r="BT661" s="9"/>
      <c r="BU661" s="9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>
        <f t="shared" si="96"/>
        <v>1</v>
      </c>
      <c r="CW661" s="7">
        <f t="shared" si="98"/>
        <v>1</v>
      </c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>
        <v>1</v>
      </c>
      <c r="DJ661" s="7">
        <v>1</v>
      </c>
      <c r="DK661" s="7"/>
      <c r="DL661" s="7"/>
      <c r="DM661" s="7"/>
      <c r="DN661" s="7"/>
      <c r="DO661" s="7"/>
      <c r="DP661" s="7">
        <f t="shared" si="97"/>
        <v>2</v>
      </c>
      <c r="DQ661" s="7">
        <f t="shared" si="99"/>
        <v>1</v>
      </c>
    </row>
    <row r="662" spans="1:121">
      <c r="A662" s="7" t="s">
        <v>2144</v>
      </c>
      <c r="B662" s="7">
        <v>2012</v>
      </c>
      <c r="C662" s="7" t="s">
        <v>232</v>
      </c>
      <c r="D662" s="7" t="s">
        <v>233</v>
      </c>
      <c r="E662" s="7" t="s">
        <v>239</v>
      </c>
      <c r="F662" s="7"/>
      <c r="G662" s="7">
        <f t="shared" si="94"/>
        <v>2</v>
      </c>
      <c r="H662" s="9"/>
      <c r="I662" s="7"/>
      <c r="J662" s="7"/>
      <c r="K662" s="7"/>
      <c r="L662" s="9"/>
      <c r="M662" s="7">
        <v>1</v>
      </c>
      <c r="N662" s="7"/>
      <c r="O662" s="7"/>
      <c r="P662" s="7"/>
      <c r="Q662" s="7">
        <v>2</v>
      </c>
      <c r="R662" s="9">
        <v>1</v>
      </c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>
        <f t="shared" si="93"/>
        <v>0</v>
      </c>
      <c r="BD662" s="7"/>
      <c r="BE662" s="9"/>
      <c r="BF662" s="7"/>
      <c r="BG662" s="7"/>
      <c r="BH662" s="7"/>
      <c r="BI662" s="7"/>
      <c r="BJ662" s="9"/>
      <c r="BK662" s="9">
        <f t="shared" si="101"/>
        <v>0</v>
      </c>
      <c r="BL662" s="7">
        <f t="shared" si="95"/>
        <v>1</v>
      </c>
      <c r="BM662" s="7">
        <f t="shared" si="100"/>
        <v>1</v>
      </c>
      <c r="BN662" s="7">
        <v>2</v>
      </c>
      <c r="BO662" s="7"/>
      <c r="BP662" s="7"/>
      <c r="BQ662" s="7"/>
      <c r="BR662" s="9"/>
      <c r="BS662" s="9"/>
      <c r="BT662" s="9"/>
      <c r="BU662" s="9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>
        <f t="shared" si="96"/>
        <v>2</v>
      </c>
      <c r="CW662" s="7">
        <f t="shared" si="98"/>
        <v>1</v>
      </c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>
        <v>1</v>
      </c>
      <c r="DJ662" s="7"/>
      <c r="DK662" s="7"/>
      <c r="DL662" s="7"/>
      <c r="DM662" s="7"/>
      <c r="DN662" s="7"/>
      <c r="DO662" s="7"/>
      <c r="DP662" s="7">
        <f t="shared" si="97"/>
        <v>1</v>
      </c>
      <c r="DQ662" s="7">
        <f t="shared" si="99"/>
        <v>1</v>
      </c>
    </row>
    <row r="663" spans="1:121">
      <c r="A663" s="7" t="s">
        <v>2145</v>
      </c>
      <c r="B663" s="7">
        <v>2014</v>
      </c>
      <c r="C663" s="7" t="s">
        <v>232</v>
      </c>
      <c r="D663" s="7" t="s">
        <v>233</v>
      </c>
      <c r="E663" s="7" t="s">
        <v>239</v>
      </c>
      <c r="F663" s="7"/>
      <c r="G663" s="7">
        <f t="shared" si="94"/>
        <v>2</v>
      </c>
      <c r="H663" s="9"/>
      <c r="I663" s="7"/>
      <c r="J663" s="7"/>
      <c r="K663" s="7"/>
      <c r="L663" s="9"/>
      <c r="M663" s="7"/>
      <c r="N663" s="7"/>
      <c r="O663" s="7"/>
      <c r="P663" s="7"/>
      <c r="Q663" s="7">
        <v>1</v>
      </c>
      <c r="R663" s="9">
        <v>1</v>
      </c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>
        <f t="shared" si="93"/>
        <v>0</v>
      </c>
      <c r="BD663" s="7"/>
      <c r="BE663" s="9"/>
      <c r="BF663" s="7"/>
      <c r="BG663" s="7"/>
      <c r="BH663" s="7"/>
      <c r="BI663" s="7"/>
      <c r="BJ663" s="9"/>
      <c r="BK663" s="9">
        <f t="shared" si="101"/>
        <v>0</v>
      </c>
      <c r="BL663" s="7">
        <f t="shared" si="95"/>
        <v>1</v>
      </c>
      <c r="BM663" s="7">
        <f t="shared" si="100"/>
        <v>1</v>
      </c>
      <c r="BN663" s="7">
        <v>1</v>
      </c>
      <c r="BO663" s="7"/>
      <c r="BP663" s="7"/>
      <c r="BQ663" s="7"/>
      <c r="BR663" s="9"/>
      <c r="BS663" s="9"/>
      <c r="BT663" s="9"/>
      <c r="BU663" s="9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>
        <f t="shared" si="96"/>
        <v>1</v>
      </c>
      <c r="CW663" s="7">
        <f t="shared" si="98"/>
        <v>1</v>
      </c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>
        <v>1</v>
      </c>
      <c r="DJ663" s="7"/>
      <c r="DK663" s="7"/>
      <c r="DL663" s="7"/>
      <c r="DM663" s="7"/>
      <c r="DN663" s="7"/>
      <c r="DO663" s="7"/>
      <c r="DP663" s="7">
        <f t="shared" si="97"/>
        <v>1</v>
      </c>
      <c r="DQ663" s="7">
        <f t="shared" si="99"/>
        <v>1</v>
      </c>
    </row>
    <row r="664" spans="1:121">
      <c r="A664" s="7" t="s">
        <v>2146</v>
      </c>
      <c r="B664" s="7">
        <v>2017</v>
      </c>
      <c r="C664" s="7" t="s">
        <v>232</v>
      </c>
      <c r="D664" s="7" t="s">
        <v>233</v>
      </c>
      <c r="E664" s="7" t="s">
        <v>239</v>
      </c>
      <c r="F664" s="7"/>
      <c r="G664" s="7">
        <f t="shared" si="94"/>
        <v>2</v>
      </c>
      <c r="H664" s="9"/>
      <c r="I664" s="7"/>
      <c r="J664" s="7"/>
      <c r="K664" s="7"/>
      <c r="L664" s="9"/>
      <c r="M664" s="7">
        <v>1</v>
      </c>
      <c r="N664" s="7"/>
      <c r="O664" s="7"/>
      <c r="P664" s="7"/>
      <c r="Q664" s="7">
        <v>1</v>
      </c>
      <c r="R664" s="9">
        <v>1</v>
      </c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>
        <f t="shared" si="93"/>
        <v>0</v>
      </c>
      <c r="BD664" s="7"/>
      <c r="BE664" s="9"/>
      <c r="BF664" s="7"/>
      <c r="BG664" s="7"/>
      <c r="BH664" s="7"/>
      <c r="BI664" s="7"/>
      <c r="BJ664" s="9"/>
      <c r="BK664" s="9">
        <f t="shared" si="101"/>
        <v>0</v>
      </c>
      <c r="BL664" s="7">
        <f t="shared" si="95"/>
        <v>1</v>
      </c>
      <c r="BM664" s="7">
        <f t="shared" si="100"/>
        <v>1</v>
      </c>
      <c r="BN664" s="7">
        <v>1</v>
      </c>
      <c r="BO664" s="7"/>
      <c r="BP664" s="7"/>
      <c r="BQ664" s="7"/>
      <c r="BR664" s="9"/>
      <c r="BS664" s="9"/>
      <c r="BT664" s="9"/>
      <c r="BU664" s="9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>
        <f t="shared" si="96"/>
        <v>1</v>
      </c>
      <c r="CW664" s="7">
        <f t="shared" si="98"/>
        <v>1</v>
      </c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>
        <v>1</v>
      </c>
      <c r="DJ664" s="7"/>
      <c r="DK664" s="7"/>
      <c r="DL664" s="7"/>
      <c r="DM664" s="7"/>
      <c r="DN664" s="7"/>
      <c r="DO664" s="7"/>
      <c r="DP664" s="7">
        <f t="shared" si="97"/>
        <v>1</v>
      </c>
      <c r="DQ664" s="7">
        <f t="shared" si="99"/>
        <v>1</v>
      </c>
    </row>
    <row r="665" spans="1:121">
      <c r="A665" s="7" t="s">
        <v>2147</v>
      </c>
      <c r="B665" s="7">
        <v>2014</v>
      </c>
      <c r="C665" s="7" t="s">
        <v>232</v>
      </c>
      <c r="D665" s="7" t="s">
        <v>233</v>
      </c>
      <c r="E665" s="7" t="s">
        <v>239</v>
      </c>
      <c r="F665" s="7"/>
      <c r="G665" s="7">
        <f t="shared" si="94"/>
        <v>0</v>
      </c>
      <c r="H665" s="9"/>
      <c r="I665" s="7"/>
      <c r="J665" s="7"/>
      <c r="K665" s="7"/>
      <c r="L665" s="9"/>
      <c r="M665" s="7"/>
      <c r="N665" s="7"/>
      <c r="O665" s="7"/>
      <c r="P665" s="7"/>
      <c r="Q665" s="7">
        <v>0</v>
      </c>
      <c r="R665" s="9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>
        <f t="shared" si="93"/>
        <v>0</v>
      </c>
      <c r="BD665" s="7"/>
      <c r="BE665" s="9"/>
      <c r="BF665" s="7"/>
      <c r="BG665" s="7"/>
      <c r="BH665" s="7"/>
      <c r="BI665" s="7"/>
      <c r="BJ665" s="9"/>
      <c r="BK665" s="9">
        <f t="shared" si="101"/>
        <v>0</v>
      </c>
      <c r="BL665" s="7">
        <f t="shared" si="95"/>
        <v>0</v>
      </c>
      <c r="BM665" s="7">
        <f t="shared" si="100"/>
        <v>0</v>
      </c>
      <c r="BN665" s="7"/>
      <c r="BO665" s="7"/>
      <c r="BP665" s="7"/>
      <c r="BQ665" s="7"/>
      <c r="BR665" s="9"/>
      <c r="BS665" s="9"/>
      <c r="BT665" s="9"/>
      <c r="BU665" s="9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>
        <f t="shared" si="96"/>
        <v>0</v>
      </c>
      <c r="CW665" s="7">
        <f t="shared" si="98"/>
        <v>0</v>
      </c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>
        <f t="shared" si="97"/>
        <v>0</v>
      </c>
      <c r="DQ665" s="7">
        <f t="shared" si="99"/>
        <v>0</v>
      </c>
    </row>
    <row r="666" spans="1:121">
      <c r="A666" s="7" t="s">
        <v>2148</v>
      </c>
      <c r="B666" s="7">
        <v>2018</v>
      </c>
      <c r="C666" s="7" t="s">
        <v>275</v>
      </c>
      <c r="D666" s="7" t="s">
        <v>279</v>
      </c>
      <c r="E666" s="7" t="s">
        <v>292</v>
      </c>
      <c r="F666" s="7" t="s">
        <v>281</v>
      </c>
      <c r="G666" s="7">
        <f t="shared" si="94"/>
        <v>2</v>
      </c>
      <c r="H666" s="9"/>
      <c r="I666" s="7"/>
      <c r="J666" s="7"/>
      <c r="K666" s="7"/>
      <c r="L666" s="9"/>
      <c r="M666" s="7">
        <v>1</v>
      </c>
      <c r="N666" s="7"/>
      <c r="O666" s="7"/>
      <c r="P666" s="7"/>
      <c r="Q666" s="7">
        <v>1</v>
      </c>
      <c r="R666" s="9">
        <v>1</v>
      </c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>
        <f t="shared" si="93"/>
        <v>0</v>
      </c>
      <c r="BD666" s="7"/>
      <c r="BE666" s="9"/>
      <c r="BF666" s="7"/>
      <c r="BG666" s="7"/>
      <c r="BH666" s="7"/>
      <c r="BI666" s="7"/>
      <c r="BJ666" s="9"/>
      <c r="BK666" s="9">
        <f t="shared" si="101"/>
        <v>0</v>
      </c>
      <c r="BL666" s="7">
        <f t="shared" si="95"/>
        <v>1</v>
      </c>
      <c r="BM666" s="7">
        <f t="shared" si="100"/>
        <v>1</v>
      </c>
      <c r="BN666" s="7">
        <v>1</v>
      </c>
      <c r="BO666" s="7"/>
      <c r="BP666" s="7"/>
      <c r="BQ666" s="7"/>
      <c r="BR666" s="9"/>
      <c r="BS666" s="9"/>
      <c r="BT666" s="9"/>
      <c r="BU666" s="9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>
        <f t="shared" si="96"/>
        <v>1</v>
      </c>
      <c r="CW666" s="7">
        <f t="shared" si="98"/>
        <v>1</v>
      </c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>
        <v>1</v>
      </c>
      <c r="DJ666" s="7"/>
      <c r="DK666" s="7"/>
      <c r="DL666" s="7"/>
      <c r="DM666" s="7"/>
      <c r="DN666" s="7"/>
      <c r="DO666" s="7"/>
      <c r="DP666" s="7">
        <f t="shared" si="97"/>
        <v>1</v>
      </c>
      <c r="DQ666" s="7">
        <f t="shared" si="99"/>
        <v>1</v>
      </c>
    </row>
    <row r="667" spans="1:121">
      <c r="A667" s="7" t="s">
        <v>2149</v>
      </c>
      <c r="B667" s="7">
        <v>2016</v>
      </c>
      <c r="C667" s="7" t="s">
        <v>353</v>
      </c>
      <c r="D667" s="7" t="s">
        <v>354</v>
      </c>
      <c r="E667" s="7" t="s">
        <v>403</v>
      </c>
      <c r="F667" s="7"/>
      <c r="G667" s="7">
        <f t="shared" si="94"/>
        <v>2</v>
      </c>
      <c r="H667" s="9"/>
      <c r="I667" s="7"/>
      <c r="J667" s="7"/>
      <c r="K667" s="7"/>
      <c r="L667" s="9"/>
      <c r="M667" s="7">
        <v>1</v>
      </c>
      <c r="N667" s="7"/>
      <c r="O667" s="7"/>
      <c r="P667" s="7"/>
      <c r="Q667" s="7">
        <v>5</v>
      </c>
      <c r="R667" s="9">
        <v>1</v>
      </c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>
        <f t="shared" si="93"/>
        <v>0</v>
      </c>
      <c r="BD667" s="7"/>
      <c r="BE667" s="9"/>
      <c r="BF667" s="7"/>
      <c r="BG667" s="7"/>
      <c r="BH667" s="7"/>
      <c r="BI667" s="7"/>
      <c r="BJ667" s="9"/>
      <c r="BK667" s="9">
        <f t="shared" si="101"/>
        <v>0</v>
      </c>
      <c r="BL667" s="7">
        <f t="shared" si="95"/>
        <v>1</v>
      </c>
      <c r="BM667" s="7">
        <f t="shared" si="100"/>
        <v>1</v>
      </c>
      <c r="BN667" s="7">
        <v>1</v>
      </c>
      <c r="BO667" s="7"/>
      <c r="BP667" s="7"/>
      <c r="BQ667" s="7"/>
      <c r="BR667" s="9"/>
      <c r="BS667" s="9"/>
      <c r="BT667" s="9"/>
      <c r="BU667" s="9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>
        <f t="shared" si="96"/>
        <v>1</v>
      </c>
      <c r="CW667" s="7">
        <f t="shared" si="98"/>
        <v>1</v>
      </c>
      <c r="CX667" s="7"/>
      <c r="CY667" s="7"/>
      <c r="CZ667" s="7">
        <v>1</v>
      </c>
      <c r="DA667" s="7"/>
      <c r="DB667" s="7"/>
      <c r="DC667" s="7"/>
      <c r="DD667" s="7"/>
      <c r="DE667" s="7"/>
      <c r="DF667" s="7"/>
      <c r="DG667" s="7"/>
      <c r="DH667" s="7"/>
      <c r="DI667" s="7">
        <v>1</v>
      </c>
      <c r="DJ667" s="7">
        <v>1</v>
      </c>
      <c r="DK667" s="7"/>
      <c r="DL667" s="7"/>
      <c r="DM667" s="7"/>
      <c r="DN667" s="7"/>
      <c r="DO667" s="7"/>
      <c r="DP667" s="7">
        <f t="shared" si="97"/>
        <v>3</v>
      </c>
      <c r="DQ667" s="7">
        <f t="shared" si="99"/>
        <v>1</v>
      </c>
    </row>
    <row r="668" spans="1:121">
      <c r="A668" s="7" t="s">
        <v>2150</v>
      </c>
      <c r="B668" s="7">
        <v>2016</v>
      </c>
      <c r="C668" s="7" t="s">
        <v>232</v>
      </c>
      <c r="D668" s="7" t="s">
        <v>233</v>
      </c>
      <c r="E668" s="7" t="s">
        <v>266</v>
      </c>
      <c r="F668" s="7" t="s">
        <v>2151</v>
      </c>
      <c r="G668" s="7">
        <f t="shared" si="94"/>
        <v>2</v>
      </c>
      <c r="H668" s="9"/>
      <c r="I668" s="7"/>
      <c r="J668" s="7"/>
      <c r="K668" s="7"/>
      <c r="L668" s="9"/>
      <c r="M668" s="7">
        <v>8</v>
      </c>
      <c r="N668" s="7">
        <v>0</v>
      </c>
      <c r="O668" s="7">
        <v>0</v>
      </c>
      <c r="P668" s="7">
        <v>0</v>
      </c>
      <c r="Q668" s="7">
        <v>8</v>
      </c>
      <c r="R668" s="9">
        <v>1</v>
      </c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>
        <f t="shared" si="93"/>
        <v>0</v>
      </c>
      <c r="BD668" s="7"/>
      <c r="BE668" s="9"/>
      <c r="BF668" s="7"/>
      <c r="BG668" s="7"/>
      <c r="BH668" s="7"/>
      <c r="BI668" s="7"/>
      <c r="BJ668" s="9"/>
      <c r="BK668" s="9">
        <f t="shared" si="101"/>
        <v>0</v>
      </c>
      <c r="BL668" s="7">
        <f t="shared" si="95"/>
        <v>1</v>
      </c>
      <c r="BM668" s="7">
        <f t="shared" si="100"/>
        <v>1</v>
      </c>
      <c r="BN668" s="7">
        <v>8</v>
      </c>
      <c r="BO668" s="7"/>
      <c r="BP668" s="7"/>
      <c r="BQ668" s="7"/>
      <c r="BR668" s="9"/>
      <c r="BS668" s="9"/>
      <c r="BT668" s="9"/>
      <c r="BU668" s="9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>
        <f t="shared" si="96"/>
        <v>8</v>
      </c>
      <c r="CW668" s="7">
        <f t="shared" si="98"/>
        <v>1</v>
      </c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>
        <v>1</v>
      </c>
      <c r="DJ668" s="7"/>
      <c r="DK668" s="7"/>
      <c r="DL668" s="7"/>
      <c r="DM668" s="7"/>
      <c r="DN668" s="7"/>
      <c r="DO668" s="7"/>
      <c r="DP668" s="7">
        <f t="shared" si="97"/>
        <v>1</v>
      </c>
      <c r="DQ668" s="7">
        <f t="shared" si="99"/>
        <v>1</v>
      </c>
    </row>
    <row r="669" spans="1:121">
      <c r="A669" s="7" t="s">
        <v>2152</v>
      </c>
      <c r="B669" s="7">
        <v>2013</v>
      </c>
      <c r="C669" s="7" t="s">
        <v>232</v>
      </c>
      <c r="D669" s="7" t="s">
        <v>233</v>
      </c>
      <c r="E669" s="7" t="s">
        <v>270</v>
      </c>
      <c r="F669" s="7"/>
      <c r="G669" s="7">
        <f t="shared" si="94"/>
        <v>2</v>
      </c>
      <c r="H669" s="9"/>
      <c r="I669" s="7"/>
      <c r="J669" s="7"/>
      <c r="K669" s="7"/>
      <c r="L669" s="9"/>
      <c r="M669" s="7"/>
      <c r="N669" s="7"/>
      <c r="O669" s="7"/>
      <c r="P669" s="7"/>
      <c r="Q669" s="7">
        <v>1</v>
      </c>
      <c r="R669" s="9">
        <v>1</v>
      </c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>
        <f t="shared" si="93"/>
        <v>0</v>
      </c>
      <c r="BD669" s="7"/>
      <c r="BE669" s="9"/>
      <c r="BF669" s="7"/>
      <c r="BG669" s="7"/>
      <c r="BH669" s="7"/>
      <c r="BI669" s="7"/>
      <c r="BJ669" s="9"/>
      <c r="BK669" s="9">
        <f t="shared" si="101"/>
        <v>0</v>
      </c>
      <c r="BL669" s="7">
        <f t="shared" si="95"/>
        <v>1</v>
      </c>
      <c r="BM669" s="7">
        <f t="shared" si="100"/>
        <v>1</v>
      </c>
      <c r="BN669" s="7">
        <v>1</v>
      </c>
      <c r="BO669" s="7"/>
      <c r="BP669" s="7"/>
      <c r="BQ669" s="7"/>
      <c r="BR669" s="9"/>
      <c r="BS669" s="9"/>
      <c r="BT669" s="9"/>
      <c r="BU669" s="9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>
        <f t="shared" si="96"/>
        <v>1</v>
      </c>
      <c r="CW669" s="7">
        <f t="shared" si="98"/>
        <v>1</v>
      </c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>
        <v>1</v>
      </c>
      <c r="DJ669" s="7"/>
      <c r="DK669" s="7"/>
      <c r="DL669" s="7"/>
      <c r="DM669" s="7"/>
      <c r="DN669" s="7"/>
      <c r="DO669" s="7"/>
      <c r="DP669" s="7">
        <f t="shared" si="97"/>
        <v>1</v>
      </c>
      <c r="DQ669" s="7">
        <f t="shared" si="99"/>
        <v>1</v>
      </c>
    </row>
    <row r="670" spans="1:121">
      <c r="A670" s="7" t="s">
        <v>2153</v>
      </c>
      <c r="B670" s="7">
        <v>2018</v>
      </c>
      <c r="C670" s="7" t="s">
        <v>232</v>
      </c>
      <c r="D670" s="7" t="s">
        <v>233</v>
      </c>
      <c r="E670" s="7" t="s">
        <v>239</v>
      </c>
      <c r="F670" s="7"/>
      <c r="G670" s="7">
        <f t="shared" si="94"/>
        <v>0</v>
      </c>
      <c r="H670" s="9"/>
      <c r="I670" s="7"/>
      <c r="J670" s="7"/>
      <c r="K670" s="7"/>
      <c r="L670" s="9"/>
      <c r="M670" s="7"/>
      <c r="N670" s="7"/>
      <c r="O670" s="7"/>
      <c r="P670" s="7"/>
      <c r="Q670" s="7">
        <v>0</v>
      </c>
      <c r="R670" s="9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>
        <f t="shared" si="93"/>
        <v>0</v>
      </c>
      <c r="BD670" s="7"/>
      <c r="BE670" s="9"/>
      <c r="BF670" s="7"/>
      <c r="BG670" s="7"/>
      <c r="BH670" s="7"/>
      <c r="BI670" s="7"/>
      <c r="BJ670" s="9"/>
      <c r="BK670" s="9">
        <f t="shared" si="101"/>
        <v>0</v>
      </c>
      <c r="BL670" s="7">
        <f t="shared" si="95"/>
        <v>0</v>
      </c>
      <c r="BM670" s="7">
        <f t="shared" si="100"/>
        <v>0</v>
      </c>
      <c r="BN670" s="7"/>
      <c r="BO670" s="7"/>
      <c r="BP670" s="7"/>
      <c r="BQ670" s="7"/>
      <c r="BR670" s="9"/>
      <c r="BS670" s="9"/>
      <c r="BT670" s="9"/>
      <c r="BU670" s="9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>
        <f t="shared" si="96"/>
        <v>0</v>
      </c>
      <c r="CW670" s="7">
        <f t="shared" si="98"/>
        <v>0</v>
      </c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>
        <f t="shared" si="97"/>
        <v>0</v>
      </c>
      <c r="DQ670" s="7">
        <f t="shared" si="99"/>
        <v>0</v>
      </c>
    </row>
    <row r="671" spans="1:121">
      <c r="A671" s="7" t="s">
        <v>2154</v>
      </c>
      <c r="B671" s="7">
        <v>2017</v>
      </c>
      <c r="C671" s="7" t="s">
        <v>353</v>
      </c>
      <c r="D671" s="7" t="s">
        <v>354</v>
      </c>
      <c r="E671" s="7" t="s">
        <v>2155</v>
      </c>
      <c r="F671" s="7" t="s">
        <v>390</v>
      </c>
      <c r="G671" s="7">
        <f t="shared" si="94"/>
        <v>2</v>
      </c>
      <c r="H671" s="9"/>
      <c r="I671" s="7"/>
      <c r="J671" s="7"/>
      <c r="K671" s="7"/>
      <c r="L671" s="9"/>
      <c r="M671" s="7">
        <v>1</v>
      </c>
      <c r="N671" s="7"/>
      <c r="O671" s="7"/>
      <c r="P671" s="7"/>
      <c r="Q671" s="7">
        <v>1</v>
      </c>
      <c r="R671" s="9">
        <v>1</v>
      </c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>
        <f t="shared" si="93"/>
        <v>0</v>
      </c>
      <c r="BD671" s="7"/>
      <c r="BE671" s="9"/>
      <c r="BF671" s="7"/>
      <c r="BG671" s="7"/>
      <c r="BH671" s="7"/>
      <c r="BI671" s="7"/>
      <c r="BJ671" s="9"/>
      <c r="BK671" s="9">
        <f t="shared" si="101"/>
        <v>0</v>
      </c>
      <c r="BL671" s="7">
        <f t="shared" si="95"/>
        <v>1</v>
      </c>
      <c r="BM671" s="7">
        <f t="shared" si="100"/>
        <v>1</v>
      </c>
      <c r="BN671" s="7">
        <v>1</v>
      </c>
      <c r="BO671" s="7"/>
      <c r="BP671" s="7"/>
      <c r="BQ671" s="7"/>
      <c r="BR671" s="9"/>
      <c r="BS671" s="9"/>
      <c r="BT671" s="9"/>
      <c r="BU671" s="9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>
        <f t="shared" si="96"/>
        <v>1</v>
      </c>
      <c r="CW671" s="7">
        <f t="shared" si="98"/>
        <v>1</v>
      </c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>
        <v>1</v>
      </c>
      <c r="DJ671" s="7"/>
      <c r="DK671" s="7"/>
      <c r="DL671" s="7"/>
      <c r="DM671" s="7"/>
      <c r="DN671" s="7"/>
      <c r="DO671" s="7"/>
      <c r="DP671" s="7">
        <f t="shared" si="97"/>
        <v>1</v>
      </c>
      <c r="DQ671" s="7">
        <f t="shared" si="99"/>
        <v>1</v>
      </c>
    </row>
    <row r="672" spans="1:121">
      <c r="A672" s="7" t="s">
        <v>2156</v>
      </c>
      <c r="B672" s="7">
        <v>2015</v>
      </c>
      <c r="C672" s="7" t="s">
        <v>232</v>
      </c>
      <c r="D672" s="7" t="s">
        <v>233</v>
      </c>
      <c r="E672" s="7" t="s">
        <v>239</v>
      </c>
      <c r="F672" s="7"/>
      <c r="G672" s="7">
        <f t="shared" si="94"/>
        <v>2</v>
      </c>
      <c r="H672" s="9"/>
      <c r="I672" s="7"/>
      <c r="J672" s="7"/>
      <c r="K672" s="7"/>
      <c r="L672" s="9"/>
      <c r="M672" s="7">
        <v>1</v>
      </c>
      <c r="N672" s="7"/>
      <c r="O672" s="7"/>
      <c r="P672" s="7"/>
      <c r="Q672" s="7">
        <v>1</v>
      </c>
      <c r="R672" s="9">
        <v>1</v>
      </c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>
        <f t="shared" si="93"/>
        <v>0</v>
      </c>
      <c r="BD672" s="7"/>
      <c r="BE672" s="9"/>
      <c r="BF672" s="7"/>
      <c r="BG672" s="7"/>
      <c r="BH672" s="7"/>
      <c r="BI672" s="7"/>
      <c r="BJ672" s="9"/>
      <c r="BK672" s="9">
        <f t="shared" si="101"/>
        <v>0</v>
      </c>
      <c r="BL672" s="7">
        <f t="shared" si="95"/>
        <v>1</v>
      </c>
      <c r="BM672" s="7">
        <f t="shared" si="100"/>
        <v>1</v>
      </c>
      <c r="BN672" s="7">
        <v>1</v>
      </c>
      <c r="BO672" s="7"/>
      <c r="BP672" s="7"/>
      <c r="BQ672" s="7"/>
      <c r="BR672" s="9"/>
      <c r="BS672" s="9"/>
      <c r="BT672" s="9"/>
      <c r="BU672" s="9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>
        <f t="shared" si="96"/>
        <v>1</v>
      </c>
      <c r="CW672" s="7">
        <f t="shared" si="98"/>
        <v>1</v>
      </c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>
        <v>1</v>
      </c>
      <c r="DJ672" s="7"/>
      <c r="DK672" s="7"/>
      <c r="DL672" s="7"/>
      <c r="DM672" s="7"/>
      <c r="DN672" s="7"/>
      <c r="DO672" s="7"/>
      <c r="DP672" s="7">
        <f t="shared" si="97"/>
        <v>1</v>
      </c>
      <c r="DQ672" s="7">
        <f t="shared" si="99"/>
        <v>1</v>
      </c>
    </row>
    <row r="673" spans="1:121">
      <c r="A673" s="7" t="s">
        <v>2157</v>
      </c>
      <c r="B673" s="7">
        <v>2018</v>
      </c>
      <c r="C673" s="7" t="s">
        <v>353</v>
      </c>
      <c r="D673" s="7" t="s">
        <v>354</v>
      </c>
      <c r="E673" s="7" t="s">
        <v>407</v>
      </c>
      <c r="F673" s="7"/>
      <c r="G673" s="7">
        <f t="shared" si="94"/>
        <v>2</v>
      </c>
      <c r="H673" s="9"/>
      <c r="I673" s="7"/>
      <c r="J673" s="7"/>
      <c r="K673" s="7"/>
      <c r="L673" s="9"/>
      <c r="M673" s="7">
        <v>1</v>
      </c>
      <c r="N673" s="7"/>
      <c r="O673" s="7"/>
      <c r="P673" s="7"/>
      <c r="Q673" s="7">
        <v>1</v>
      </c>
      <c r="R673" s="9">
        <v>1</v>
      </c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>
        <f t="shared" si="93"/>
        <v>0</v>
      </c>
      <c r="BD673" s="7"/>
      <c r="BE673" s="9"/>
      <c r="BF673" s="7"/>
      <c r="BG673" s="7"/>
      <c r="BH673" s="7"/>
      <c r="BI673" s="7"/>
      <c r="BJ673" s="9"/>
      <c r="BK673" s="9">
        <f t="shared" si="101"/>
        <v>0</v>
      </c>
      <c r="BL673" s="7">
        <f t="shared" si="95"/>
        <v>1</v>
      </c>
      <c r="BM673" s="7">
        <f t="shared" si="100"/>
        <v>1</v>
      </c>
      <c r="BN673" s="7">
        <v>1</v>
      </c>
      <c r="BO673" s="7"/>
      <c r="BP673" s="7"/>
      <c r="BQ673" s="7"/>
      <c r="BR673" s="9"/>
      <c r="BS673" s="9"/>
      <c r="BT673" s="9"/>
      <c r="BU673" s="9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>
        <f t="shared" si="96"/>
        <v>1</v>
      </c>
      <c r="CW673" s="7">
        <f t="shared" si="98"/>
        <v>1</v>
      </c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>
        <v>1</v>
      </c>
      <c r="DJ673" s="7">
        <v>1</v>
      </c>
      <c r="DK673" s="7"/>
      <c r="DL673" s="7"/>
      <c r="DM673" s="7"/>
      <c r="DN673" s="7"/>
      <c r="DO673" s="7"/>
      <c r="DP673" s="7">
        <f t="shared" si="97"/>
        <v>2</v>
      </c>
      <c r="DQ673" s="7">
        <f t="shared" si="99"/>
        <v>1</v>
      </c>
    </row>
    <row r="674" spans="1:121">
      <c r="A674" s="7" t="s">
        <v>2158</v>
      </c>
      <c r="B674" s="7"/>
      <c r="C674" s="7"/>
      <c r="D674" s="7"/>
      <c r="E674" s="7"/>
      <c r="F674" s="7"/>
      <c r="G674" s="7">
        <f t="shared" si="94"/>
        <v>1</v>
      </c>
      <c r="H674" s="9"/>
      <c r="I674" s="7"/>
      <c r="J674" s="7"/>
      <c r="K674" s="7"/>
      <c r="L674" s="9"/>
      <c r="M674" s="7"/>
      <c r="N674" s="7"/>
      <c r="O674" s="7"/>
      <c r="P674" s="7"/>
      <c r="Q674" s="7"/>
      <c r="R674" s="9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>
        <f t="shared" si="93"/>
        <v>0</v>
      </c>
      <c r="BD674" s="7"/>
      <c r="BE674" s="9"/>
      <c r="BF674" s="7"/>
      <c r="BG674" s="7"/>
      <c r="BH674" s="7"/>
      <c r="BI674" s="7"/>
      <c r="BJ674" s="9"/>
      <c r="BK674" s="9">
        <f t="shared" si="101"/>
        <v>0</v>
      </c>
      <c r="BL674" s="7">
        <f t="shared" si="95"/>
        <v>0</v>
      </c>
      <c r="BM674" s="7">
        <f t="shared" si="100"/>
        <v>0</v>
      </c>
      <c r="BN674" s="7"/>
      <c r="BO674" s="7"/>
      <c r="BP674" s="7"/>
      <c r="BQ674" s="7"/>
      <c r="BR674" s="9"/>
      <c r="BS674" s="9"/>
      <c r="BT674" s="9"/>
      <c r="BU674" s="9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>
        <f t="shared" si="96"/>
        <v>0</v>
      </c>
      <c r="CW674" s="7">
        <f t="shared" si="98"/>
        <v>0</v>
      </c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>
        <v>1</v>
      </c>
      <c r="DP674" s="7">
        <f t="shared" si="97"/>
        <v>1</v>
      </c>
      <c r="DQ674" s="7">
        <f t="shared" si="99"/>
        <v>1</v>
      </c>
    </row>
    <row r="675" spans="1:121">
      <c r="A675" s="7" t="s">
        <v>2159</v>
      </c>
      <c r="B675" s="7">
        <v>2018</v>
      </c>
      <c r="C675" s="7" t="s">
        <v>353</v>
      </c>
      <c r="D675" s="7" t="s">
        <v>356</v>
      </c>
      <c r="E675" s="7" t="s">
        <v>408</v>
      </c>
      <c r="F675" s="7" t="s">
        <v>409</v>
      </c>
      <c r="G675" s="7">
        <f t="shared" si="94"/>
        <v>2</v>
      </c>
      <c r="H675" s="9"/>
      <c r="I675" s="7"/>
      <c r="J675" s="7"/>
      <c r="K675" s="7"/>
      <c r="L675" s="9"/>
      <c r="M675" s="7">
        <v>4</v>
      </c>
      <c r="N675" s="7"/>
      <c r="O675" s="7"/>
      <c r="P675" s="7"/>
      <c r="Q675" s="7">
        <v>4</v>
      </c>
      <c r="R675" s="9">
        <v>1</v>
      </c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>
        <f t="shared" si="93"/>
        <v>0</v>
      </c>
      <c r="BD675" s="7"/>
      <c r="BE675" s="9"/>
      <c r="BF675" s="7"/>
      <c r="BG675" s="7"/>
      <c r="BH675" s="7"/>
      <c r="BI675" s="7"/>
      <c r="BJ675" s="9"/>
      <c r="BK675" s="9">
        <f t="shared" si="101"/>
        <v>0</v>
      </c>
      <c r="BL675" s="7">
        <f t="shared" si="95"/>
        <v>1</v>
      </c>
      <c r="BM675" s="7">
        <f t="shared" si="100"/>
        <v>1</v>
      </c>
      <c r="BN675" s="7">
        <v>4</v>
      </c>
      <c r="BO675" s="7"/>
      <c r="BP675" s="7"/>
      <c r="BQ675" s="7"/>
      <c r="BR675" s="9"/>
      <c r="BS675" s="9"/>
      <c r="BT675" s="9"/>
      <c r="BU675" s="9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>
        <f t="shared" si="96"/>
        <v>4</v>
      </c>
      <c r="CW675" s="7">
        <f t="shared" si="98"/>
        <v>1</v>
      </c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>
        <v>1</v>
      </c>
      <c r="DJ675" s="7">
        <v>1</v>
      </c>
      <c r="DK675" s="7"/>
      <c r="DL675" s="7"/>
      <c r="DM675" s="7"/>
      <c r="DN675" s="7"/>
      <c r="DO675" s="7"/>
      <c r="DP675" s="7">
        <f t="shared" si="97"/>
        <v>2</v>
      </c>
      <c r="DQ675" s="7">
        <f t="shared" si="99"/>
        <v>1</v>
      </c>
    </row>
    <row r="676" spans="1:121">
      <c r="A676" s="7" t="s">
        <v>2160</v>
      </c>
      <c r="B676" s="7">
        <v>2016</v>
      </c>
      <c r="C676" s="7" t="s">
        <v>353</v>
      </c>
      <c r="D676" s="7" t="s">
        <v>364</v>
      </c>
      <c r="E676" s="7" t="s">
        <v>410</v>
      </c>
      <c r="F676" s="7"/>
      <c r="G676" s="7">
        <f t="shared" si="94"/>
        <v>2</v>
      </c>
      <c r="H676" s="9"/>
      <c r="I676" s="7"/>
      <c r="J676" s="7"/>
      <c r="K676" s="7"/>
      <c r="L676" s="9"/>
      <c r="M676" s="7">
        <v>4</v>
      </c>
      <c r="N676" s="7"/>
      <c r="O676" s="7"/>
      <c r="P676" s="7"/>
      <c r="Q676" s="7">
        <v>4</v>
      </c>
      <c r="R676" s="9">
        <v>1</v>
      </c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>
        <f t="shared" si="93"/>
        <v>0</v>
      </c>
      <c r="BD676" s="7"/>
      <c r="BE676" s="9"/>
      <c r="BF676" s="7"/>
      <c r="BG676" s="7"/>
      <c r="BH676" s="7"/>
      <c r="BI676" s="7"/>
      <c r="BJ676" s="9"/>
      <c r="BK676" s="9">
        <f t="shared" si="101"/>
        <v>0</v>
      </c>
      <c r="BL676" s="7">
        <f t="shared" si="95"/>
        <v>1</v>
      </c>
      <c r="BM676" s="7">
        <f t="shared" si="100"/>
        <v>1</v>
      </c>
      <c r="BN676" s="7">
        <v>4</v>
      </c>
      <c r="BO676" s="7"/>
      <c r="BP676" s="7"/>
      <c r="BQ676" s="7"/>
      <c r="BR676" s="9"/>
      <c r="BS676" s="9"/>
      <c r="BT676" s="9"/>
      <c r="BU676" s="9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>
        <f t="shared" si="96"/>
        <v>4</v>
      </c>
      <c r="CW676" s="7">
        <f t="shared" si="98"/>
        <v>1</v>
      </c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>
        <v>1</v>
      </c>
      <c r="DJ676" s="7">
        <v>1</v>
      </c>
      <c r="DK676" s="7"/>
      <c r="DL676" s="7"/>
      <c r="DM676" s="7"/>
      <c r="DN676" s="7"/>
      <c r="DO676" s="7"/>
      <c r="DP676" s="7">
        <f t="shared" si="97"/>
        <v>2</v>
      </c>
      <c r="DQ676" s="7">
        <f t="shared" si="99"/>
        <v>1</v>
      </c>
    </row>
    <row r="677" spans="1:121">
      <c r="A677" s="7" t="s">
        <v>2161</v>
      </c>
      <c r="B677" s="7">
        <v>2018</v>
      </c>
      <c r="C677" s="7" t="s">
        <v>333</v>
      </c>
      <c r="D677" s="7" t="s">
        <v>333</v>
      </c>
      <c r="E677" s="7" t="s">
        <v>336</v>
      </c>
      <c r="F677" s="7" t="s">
        <v>2162</v>
      </c>
      <c r="G677" s="7">
        <f t="shared" si="94"/>
        <v>1</v>
      </c>
      <c r="H677" s="9"/>
      <c r="I677" s="7"/>
      <c r="J677" s="7"/>
      <c r="K677" s="7"/>
      <c r="L677" s="9"/>
      <c r="M677" s="7">
        <v>1</v>
      </c>
      <c r="N677" s="7"/>
      <c r="O677" s="7"/>
      <c r="P677" s="7"/>
      <c r="Q677" s="7">
        <v>1</v>
      </c>
      <c r="R677" s="9">
        <v>1</v>
      </c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>
        <f t="shared" si="93"/>
        <v>0</v>
      </c>
      <c r="BD677" s="7"/>
      <c r="BE677" s="9"/>
      <c r="BF677" s="7"/>
      <c r="BG677" s="7"/>
      <c r="BH677" s="7"/>
      <c r="BI677" s="7"/>
      <c r="BJ677" s="9"/>
      <c r="BK677" s="9">
        <f t="shared" si="101"/>
        <v>0</v>
      </c>
      <c r="BL677" s="7">
        <f t="shared" si="95"/>
        <v>1</v>
      </c>
      <c r="BM677" s="7">
        <f t="shared" si="100"/>
        <v>1</v>
      </c>
      <c r="BN677" s="7"/>
      <c r="BO677" s="7"/>
      <c r="BP677" s="7"/>
      <c r="BQ677" s="7"/>
      <c r="BR677" s="9"/>
      <c r="BS677" s="9"/>
      <c r="BT677" s="9"/>
      <c r="BU677" s="9"/>
      <c r="BV677" s="7"/>
      <c r="BW677" s="7"/>
      <c r="BX677" s="7"/>
      <c r="BY677" s="7"/>
      <c r="BZ677" s="7">
        <v>1</v>
      </c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>
        <f t="shared" si="96"/>
        <v>1</v>
      </c>
      <c r="CW677" s="7">
        <f t="shared" si="98"/>
        <v>1</v>
      </c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>
        <f t="shared" si="97"/>
        <v>0</v>
      </c>
      <c r="DQ677" s="7">
        <f t="shared" si="99"/>
        <v>0</v>
      </c>
    </row>
    <row r="678" spans="1:121">
      <c r="A678" s="7" t="s">
        <v>2163</v>
      </c>
      <c r="B678" s="7">
        <v>2019</v>
      </c>
      <c r="C678" s="7" t="s">
        <v>333</v>
      </c>
      <c r="D678" s="7" t="s">
        <v>333</v>
      </c>
      <c r="E678" s="7" t="s">
        <v>334</v>
      </c>
      <c r="F678" s="7" t="s">
        <v>2164</v>
      </c>
      <c r="G678" s="7">
        <f t="shared" si="94"/>
        <v>1</v>
      </c>
      <c r="H678" s="9"/>
      <c r="I678" s="7"/>
      <c r="J678" s="7"/>
      <c r="K678" s="7"/>
      <c r="L678" s="9"/>
      <c r="M678" s="7">
        <v>2</v>
      </c>
      <c r="N678" s="7"/>
      <c r="O678" s="7"/>
      <c r="P678" s="7"/>
      <c r="Q678" s="7">
        <v>1</v>
      </c>
      <c r="R678" s="9">
        <v>1</v>
      </c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>
        <f t="shared" si="93"/>
        <v>0</v>
      </c>
      <c r="BD678" s="7"/>
      <c r="BE678" s="9"/>
      <c r="BF678" s="7"/>
      <c r="BG678" s="7"/>
      <c r="BH678" s="7"/>
      <c r="BI678" s="7"/>
      <c r="BJ678" s="9"/>
      <c r="BK678" s="9">
        <f t="shared" si="101"/>
        <v>0</v>
      </c>
      <c r="BL678" s="7">
        <f t="shared" si="95"/>
        <v>1</v>
      </c>
      <c r="BM678" s="7">
        <f t="shared" si="100"/>
        <v>1</v>
      </c>
      <c r="BN678" s="7"/>
      <c r="BO678" s="7"/>
      <c r="BP678" s="7"/>
      <c r="BQ678" s="7"/>
      <c r="BR678" s="9"/>
      <c r="BS678" s="9"/>
      <c r="BT678" s="9"/>
      <c r="BU678" s="9"/>
      <c r="BV678" s="7"/>
      <c r="BW678" s="7"/>
      <c r="BX678" s="7"/>
      <c r="BY678" s="7"/>
      <c r="BZ678" s="7">
        <v>2</v>
      </c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>
        <f t="shared" si="96"/>
        <v>2</v>
      </c>
      <c r="CW678" s="7">
        <f t="shared" si="98"/>
        <v>1</v>
      </c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>
        <f t="shared" si="97"/>
        <v>0</v>
      </c>
      <c r="DQ678" s="7">
        <f t="shared" si="99"/>
        <v>0</v>
      </c>
    </row>
    <row r="679" spans="1:121">
      <c r="A679" s="7" t="s">
        <v>2165</v>
      </c>
      <c r="B679" s="7">
        <v>2018</v>
      </c>
      <c r="C679" s="7" t="s">
        <v>333</v>
      </c>
      <c r="D679" s="7" t="s">
        <v>333</v>
      </c>
      <c r="E679" s="7" t="s">
        <v>336</v>
      </c>
      <c r="F679" s="7" t="s">
        <v>2166</v>
      </c>
      <c r="G679" s="7">
        <f t="shared" si="94"/>
        <v>1</v>
      </c>
      <c r="H679" s="9"/>
      <c r="I679" s="7"/>
      <c r="J679" s="7"/>
      <c r="K679" s="7"/>
      <c r="L679" s="9"/>
      <c r="M679" s="7">
        <v>1</v>
      </c>
      <c r="N679" s="7"/>
      <c r="O679" s="7"/>
      <c r="P679" s="7"/>
      <c r="Q679" s="7">
        <v>1</v>
      </c>
      <c r="R679" s="9">
        <v>1</v>
      </c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>
        <f t="shared" si="93"/>
        <v>0</v>
      </c>
      <c r="BD679" s="7"/>
      <c r="BE679" s="9"/>
      <c r="BF679" s="7"/>
      <c r="BG679" s="7"/>
      <c r="BH679" s="7"/>
      <c r="BI679" s="7"/>
      <c r="BJ679" s="9"/>
      <c r="BK679" s="9">
        <f t="shared" si="101"/>
        <v>0</v>
      </c>
      <c r="BL679" s="7">
        <f t="shared" si="95"/>
        <v>1</v>
      </c>
      <c r="BM679" s="7">
        <f t="shared" si="100"/>
        <v>1</v>
      </c>
      <c r="BN679" s="7"/>
      <c r="BO679" s="7"/>
      <c r="BP679" s="7"/>
      <c r="BQ679" s="7"/>
      <c r="BR679" s="9"/>
      <c r="BS679" s="9"/>
      <c r="BT679" s="9"/>
      <c r="BU679" s="9"/>
      <c r="BV679" s="7"/>
      <c r="BW679" s="7"/>
      <c r="BX679" s="7"/>
      <c r="BY679" s="7"/>
      <c r="BZ679" s="7">
        <v>1</v>
      </c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>
        <f t="shared" si="96"/>
        <v>1</v>
      </c>
      <c r="CW679" s="7">
        <f t="shared" si="98"/>
        <v>1</v>
      </c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>
        <f t="shared" si="97"/>
        <v>0</v>
      </c>
      <c r="DQ679" s="7">
        <f t="shared" si="99"/>
        <v>0</v>
      </c>
    </row>
    <row r="680" spans="1:121">
      <c r="A680" s="7" t="s">
        <v>2167</v>
      </c>
      <c r="B680" s="7">
        <v>2019</v>
      </c>
      <c r="C680" s="7" t="s">
        <v>333</v>
      </c>
      <c r="D680" s="7" t="s">
        <v>333</v>
      </c>
      <c r="E680" s="7" t="s">
        <v>336</v>
      </c>
      <c r="F680" s="7" t="s">
        <v>2168</v>
      </c>
      <c r="G680" s="7">
        <f t="shared" si="94"/>
        <v>1</v>
      </c>
      <c r="H680" s="9"/>
      <c r="I680" s="7"/>
      <c r="J680" s="7"/>
      <c r="K680" s="7"/>
      <c r="L680" s="9"/>
      <c r="M680" s="7">
        <v>1</v>
      </c>
      <c r="N680" s="7"/>
      <c r="O680" s="7"/>
      <c r="P680" s="7"/>
      <c r="Q680" s="7">
        <v>1</v>
      </c>
      <c r="R680" s="9">
        <v>1</v>
      </c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>
        <f t="shared" si="93"/>
        <v>0</v>
      </c>
      <c r="BD680" s="7"/>
      <c r="BE680" s="9"/>
      <c r="BF680" s="7"/>
      <c r="BG680" s="7"/>
      <c r="BH680" s="7"/>
      <c r="BI680" s="7"/>
      <c r="BJ680" s="9"/>
      <c r="BK680" s="9">
        <f t="shared" si="101"/>
        <v>0</v>
      </c>
      <c r="BL680" s="7">
        <f t="shared" si="95"/>
        <v>1</v>
      </c>
      <c r="BM680" s="7">
        <f t="shared" si="100"/>
        <v>1</v>
      </c>
      <c r="BN680" s="7"/>
      <c r="BO680" s="7"/>
      <c r="BP680" s="7"/>
      <c r="BQ680" s="7"/>
      <c r="BR680" s="9"/>
      <c r="BS680" s="9"/>
      <c r="BT680" s="9"/>
      <c r="BU680" s="9"/>
      <c r="BV680" s="7"/>
      <c r="BW680" s="7"/>
      <c r="BX680" s="7"/>
      <c r="BY680" s="7"/>
      <c r="BZ680" s="7">
        <v>1</v>
      </c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>
        <f t="shared" si="96"/>
        <v>1</v>
      </c>
      <c r="CW680" s="7">
        <f t="shared" si="98"/>
        <v>1</v>
      </c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>
        <f t="shared" si="97"/>
        <v>0</v>
      </c>
      <c r="DQ680" s="7">
        <f t="shared" si="99"/>
        <v>0</v>
      </c>
    </row>
    <row r="681" spans="1:121">
      <c r="A681" s="7" t="s">
        <v>2169</v>
      </c>
      <c r="B681" s="7">
        <v>2018</v>
      </c>
      <c r="C681" s="7" t="s">
        <v>333</v>
      </c>
      <c r="D681" s="7" t="s">
        <v>333</v>
      </c>
      <c r="E681" s="7" t="s">
        <v>339</v>
      </c>
      <c r="F681" s="7" t="s">
        <v>2170</v>
      </c>
      <c r="G681" s="7">
        <f t="shared" si="94"/>
        <v>1</v>
      </c>
      <c r="H681" s="9"/>
      <c r="I681" s="7"/>
      <c r="J681" s="7"/>
      <c r="K681" s="7"/>
      <c r="L681" s="9"/>
      <c r="M681" s="7">
        <v>1</v>
      </c>
      <c r="N681" s="7"/>
      <c r="O681" s="7"/>
      <c r="P681" s="7"/>
      <c r="Q681" s="7">
        <v>1</v>
      </c>
      <c r="R681" s="9">
        <v>1</v>
      </c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>
        <f t="shared" si="93"/>
        <v>0</v>
      </c>
      <c r="BD681" s="7"/>
      <c r="BE681" s="9"/>
      <c r="BF681" s="7"/>
      <c r="BG681" s="7"/>
      <c r="BH681" s="7"/>
      <c r="BI681" s="7"/>
      <c r="BJ681" s="9"/>
      <c r="BK681" s="9">
        <f t="shared" si="101"/>
        <v>0</v>
      </c>
      <c r="BL681" s="7">
        <f t="shared" si="95"/>
        <v>1</v>
      </c>
      <c r="BM681" s="7">
        <f t="shared" si="100"/>
        <v>1</v>
      </c>
      <c r="BN681" s="7"/>
      <c r="BO681" s="7"/>
      <c r="BP681" s="7"/>
      <c r="BQ681" s="7"/>
      <c r="BR681" s="9"/>
      <c r="BS681" s="9"/>
      <c r="BT681" s="9"/>
      <c r="BU681" s="9"/>
      <c r="BV681" s="7"/>
      <c r="BW681" s="7"/>
      <c r="BX681" s="7"/>
      <c r="BY681" s="7"/>
      <c r="BZ681" s="7">
        <v>1</v>
      </c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>
        <f t="shared" si="96"/>
        <v>1</v>
      </c>
      <c r="CW681" s="7">
        <f t="shared" si="98"/>
        <v>1</v>
      </c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>
        <f t="shared" si="97"/>
        <v>0</v>
      </c>
      <c r="DQ681" s="7">
        <f t="shared" si="99"/>
        <v>0</v>
      </c>
    </row>
    <row r="682" spans="1:121">
      <c r="A682" s="7" t="s">
        <v>2171</v>
      </c>
      <c r="B682" s="7">
        <v>2019</v>
      </c>
      <c r="C682" s="7" t="s">
        <v>333</v>
      </c>
      <c r="D682" s="7" t="s">
        <v>333</v>
      </c>
      <c r="E682" s="7" t="s">
        <v>339</v>
      </c>
      <c r="F682" s="7" t="s">
        <v>502</v>
      </c>
      <c r="G682" s="7">
        <f t="shared" si="94"/>
        <v>1</v>
      </c>
      <c r="H682" s="9"/>
      <c r="I682" s="7"/>
      <c r="J682" s="7"/>
      <c r="K682" s="7"/>
      <c r="L682" s="9"/>
      <c r="M682" s="7">
        <v>1</v>
      </c>
      <c r="N682" s="7"/>
      <c r="O682" s="7"/>
      <c r="P682" s="7"/>
      <c r="Q682" s="7">
        <v>1</v>
      </c>
      <c r="R682" s="9">
        <v>1</v>
      </c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>
        <f t="shared" si="93"/>
        <v>0</v>
      </c>
      <c r="BD682" s="7"/>
      <c r="BE682" s="9"/>
      <c r="BF682" s="7"/>
      <c r="BG682" s="7"/>
      <c r="BH682" s="7"/>
      <c r="BI682" s="7"/>
      <c r="BJ682" s="9"/>
      <c r="BK682" s="9">
        <f t="shared" si="101"/>
        <v>0</v>
      </c>
      <c r="BL682" s="7">
        <f t="shared" si="95"/>
        <v>1</v>
      </c>
      <c r="BM682" s="7">
        <f t="shared" si="100"/>
        <v>1</v>
      </c>
      <c r="BN682" s="7"/>
      <c r="BO682" s="7"/>
      <c r="BP682" s="7"/>
      <c r="BQ682" s="7"/>
      <c r="BR682" s="9"/>
      <c r="BS682" s="9"/>
      <c r="BT682" s="9"/>
      <c r="BU682" s="9"/>
      <c r="BV682" s="7"/>
      <c r="BW682" s="7"/>
      <c r="BX682" s="7"/>
      <c r="BY682" s="7"/>
      <c r="BZ682" s="7">
        <v>1</v>
      </c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>
        <f t="shared" si="96"/>
        <v>1</v>
      </c>
      <c r="CW682" s="7">
        <f t="shared" si="98"/>
        <v>1</v>
      </c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>
        <f t="shared" si="97"/>
        <v>0</v>
      </c>
      <c r="DQ682" s="7">
        <f t="shared" si="99"/>
        <v>0</v>
      </c>
    </row>
    <row r="683" spans="1:121">
      <c r="A683" s="7" t="s">
        <v>2172</v>
      </c>
      <c r="B683" s="7">
        <v>2017</v>
      </c>
      <c r="C683" s="7" t="s">
        <v>333</v>
      </c>
      <c r="D683" s="7" t="s">
        <v>333</v>
      </c>
      <c r="E683" s="7" t="s">
        <v>342</v>
      </c>
      <c r="F683" s="7" t="s">
        <v>343</v>
      </c>
      <c r="G683" s="7">
        <f t="shared" si="94"/>
        <v>1</v>
      </c>
      <c r="H683" s="9"/>
      <c r="I683" s="7"/>
      <c r="J683" s="7"/>
      <c r="K683" s="7"/>
      <c r="L683" s="9"/>
      <c r="M683" s="7">
        <v>2</v>
      </c>
      <c r="N683" s="7"/>
      <c r="O683" s="7"/>
      <c r="P683" s="7"/>
      <c r="Q683" s="7">
        <v>1</v>
      </c>
      <c r="R683" s="9">
        <v>1</v>
      </c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>
        <f t="shared" si="93"/>
        <v>0</v>
      </c>
      <c r="BD683" s="7"/>
      <c r="BE683" s="9"/>
      <c r="BF683" s="7"/>
      <c r="BG683" s="7"/>
      <c r="BH683" s="7"/>
      <c r="BI683" s="7"/>
      <c r="BJ683" s="9"/>
      <c r="BK683" s="9">
        <f t="shared" si="101"/>
        <v>0</v>
      </c>
      <c r="BL683" s="7">
        <f t="shared" si="95"/>
        <v>1</v>
      </c>
      <c r="BM683" s="7">
        <f t="shared" si="100"/>
        <v>1</v>
      </c>
      <c r="BN683" s="7"/>
      <c r="BO683" s="7"/>
      <c r="BP683" s="7"/>
      <c r="BQ683" s="7"/>
      <c r="BR683" s="9"/>
      <c r="BS683" s="9"/>
      <c r="BT683" s="9"/>
      <c r="BU683" s="9"/>
      <c r="BV683" s="7"/>
      <c r="BW683" s="7"/>
      <c r="BX683" s="7"/>
      <c r="BY683" s="7"/>
      <c r="BZ683" s="7">
        <v>2</v>
      </c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>
        <f t="shared" si="96"/>
        <v>2</v>
      </c>
      <c r="CW683" s="7">
        <f t="shared" si="98"/>
        <v>1</v>
      </c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>
        <f t="shared" si="97"/>
        <v>0</v>
      </c>
      <c r="DQ683" s="7">
        <f t="shared" si="99"/>
        <v>0</v>
      </c>
    </row>
    <row r="684" spans="1:121">
      <c r="A684" s="7" t="s">
        <v>2173</v>
      </c>
      <c r="B684" s="7">
        <v>2017</v>
      </c>
      <c r="C684" s="7" t="s">
        <v>333</v>
      </c>
      <c r="D684" s="7" t="s">
        <v>333</v>
      </c>
      <c r="E684" s="7" t="s">
        <v>342</v>
      </c>
      <c r="F684" s="7" t="s">
        <v>345</v>
      </c>
      <c r="G684" s="7">
        <f t="shared" si="94"/>
        <v>1</v>
      </c>
      <c r="H684" s="9"/>
      <c r="I684" s="7"/>
      <c r="J684" s="7"/>
      <c r="K684" s="7"/>
      <c r="L684" s="9"/>
      <c r="M684" s="7">
        <v>1</v>
      </c>
      <c r="N684" s="7"/>
      <c r="O684" s="7"/>
      <c r="P684" s="7"/>
      <c r="Q684" s="7">
        <v>1</v>
      </c>
      <c r="R684" s="9">
        <v>1</v>
      </c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>
        <f t="shared" si="93"/>
        <v>0</v>
      </c>
      <c r="BD684" s="7"/>
      <c r="BE684" s="9"/>
      <c r="BF684" s="7"/>
      <c r="BG684" s="7"/>
      <c r="BH684" s="7"/>
      <c r="BI684" s="7"/>
      <c r="BJ684" s="9"/>
      <c r="BK684" s="9">
        <f t="shared" si="101"/>
        <v>0</v>
      </c>
      <c r="BL684" s="7">
        <f t="shared" si="95"/>
        <v>1</v>
      </c>
      <c r="BM684" s="7">
        <f t="shared" si="100"/>
        <v>1</v>
      </c>
      <c r="BN684" s="7"/>
      <c r="BO684" s="7"/>
      <c r="BP684" s="7"/>
      <c r="BQ684" s="7"/>
      <c r="BR684" s="9"/>
      <c r="BS684" s="9"/>
      <c r="BT684" s="9"/>
      <c r="BU684" s="9"/>
      <c r="BV684" s="7"/>
      <c r="BW684" s="7"/>
      <c r="BX684" s="7"/>
      <c r="BY684" s="7"/>
      <c r="BZ684" s="7">
        <v>1</v>
      </c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>
        <f t="shared" si="96"/>
        <v>1</v>
      </c>
      <c r="CW684" s="7">
        <f t="shared" si="98"/>
        <v>1</v>
      </c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>
        <f t="shared" si="97"/>
        <v>0</v>
      </c>
      <c r="DQ684" s="7">
        <f t="shared" si="99"/>
        <v>0</v>
      </c>
    </row>
    <row r="685" spans="1:121">
      <c r="A685" s="7" t="s">
        <v>2174</v>
      </c>
      <c r="B685" s="7">
        <v>2017</v>
      </c>
      <c r="C685" s="7" t="s">
        <v>333</v>
      </c>
      <c r="D685" s="7" t="s">
        <v>333</v>
      </c>
      <c r="E685" s="7" t="s">
        <v>342</v>
      </c>
      <c r="F685" s="7" t="s">
        <v>342</v>
      </c>
      <c r="G685" s="7">
        <f t="shared" si="94"/>
        <v>1</v>
      </c>
      <c r="H685" s="9"/>
      <c r="I685" s="7"/>
      <c r="J685" s="7"/>
      <c r="K685" s="7"/>
      <c r="L685" s="9"/>
      <c r="M685" s="7">
        <v>1</v>
      </c>
      <c r="N685" s="7"/>
      <c r="O685" s="7"/>
      <c r="P685" s="7"/>
      <c r="Q685" s="7">
        <v>1</v>
      </c>
      <c r="R685" s="9">
        <v>1</v>
      </c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>
        <f t="shared" ref="BC685:BC699" si="102">SUM(AL685:BB685)</f>
        <v>0</v>
      </c>
      <c r="BD685" s="7"/>
      <c r="BE685" s="9"/>
      <c r="BF685" s="7"/>
      <c r="BG685" s="7"/>
      <c r="BH685" s="7"/>
      <c r="BI685" s="7"/>
      <c r="BJ685" s="9"/>
      <c r="BK685" s="9">
        <f t="shared" si="101"/>
        <v>0</v>
      </c>
      <c r="BL685" s="7">
        <f t="shared" si="95"/>
        <v>1</v>
      </c>
      <c r="BM685" s="7">
        <f t="shared" si="100"/>
        <v>1</v>
      </c>
      <c r="BN685" s="7"/>
      <c r="BO685" s="7"/>
      <c r="BP685" s="7"/>
      <c r="BQ685" s="7"/>
      <c r="BR685" s="9"/>
      <c r="BS685" s="9"/>
      <c r="BT685" s="9"/>
      <c r="BU685" s="9"/>
      <c r="BV685" s="7"/>
      <c r="BW685" s="7"/>
      <c r="BX685" s="7"/>
      <c r="BY685" s="7"/>
      <c r="BZ685" s="7">
        <v>1</v>
      </c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>
        <f t="shared" si="96"/>
        <v>1</v>
      </c>
      <c r="CW685" s="7">
        <f t="shared" si="98"/>
        <v>1</v>
      </c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>
        <f t="shared" si="97"/>
        <v>0</v>
      </c>
      <c r="DQ685" s="7">
        <f t="shared" si="99"/>
        <v>0</v>
      </c>
    </row>
    <row r="686" spans="1:121">
      <c r="A686" s="7" t="s">
        <v>2175</v>
      </c>
      <c r="B686" s="7">
        <v>2018</v>
      </c>
      <c r="C686" s="7" t="s">
        <v>333</v>
      </c>
      <c r="D686" s="7" t="s">
        <v>333</v>
      </c>
      <c r="E686" s="7" t="s">
        <v>342</v>
      </c>
      <c r="F686" s="7" t="s">
        <v>346</v>
      </c>
      <c r="G686" s="7">
        <f t="shared" si="94"/>
        <v>1</v>
      </c>
      <c r="H686" s="9"/>
      <c r="I686" s="7"/>
      <c r="J686" s="7"/>
      <c r="K686" s="7"/>
      <c r="L686" s="9"/>
      <c r="M686" s="7">
        <v>1</v>
      </c>
      <c r="N686" s="7"/>
      <c r="O686" s="7"/>
      <c r="P686" s="7"/>
      <c r="Q686" s="7">
        <v>1</v>
      </c>
      <c r="R686" s="9">
        <v>1</v>
      </c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>
        <f t="shared" si="102"/>
        <v>0</v>
      </c>
      <c r="BD686" s="7"/>
      <c r="BE686" s="9"/>
      <c r="BF686" s="7"/>
      <c r="BG686" s="7"/>
      <c r="BH686" s="7"/>
      <c r="BI686" s="7"/>
      <c r="BJ686" s="9"/>
      <c r="BK686" s="9">
        <f t="shared" si="101"/>
        <v>0</v>
      </c>
      <c r="BL686" s="7">
        <f t="shared" si="95"/>
        <v>1</v>
      </c>
      <c r="BM686" s="7">
        <f t="shared" si="100"/>
        <v>1</v>
      </c>
      <c r="BN686" s="7"/>
      <c r="BO686" s="7"/>
      <c r="BP686" s="7"/>
      <c r="BQ686" s="7"/>
      <c r="BR686" s="9"/>
      <c r="BS686" s="9"/>
      <c r="BT686" s="9"/>
      <c r="BU686" s="9"/>
      <c r="BV686" s="7"/>
      <c r="BW686" s="7"/>
      <c r="BX686" s="7"/>
      <c r="BY686" s="7"/>
      <c r="BZ686" s="7">
        <v>1</v>
      </c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>
        <f t="shared" si="96"/>
        <v>1</v>
      </c>
      <c r="CW686" s="7">
        <f t="shared" si="98"/>
        <v>1</v>
      </c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>
        <f t="shared" si="97"/>
        <v>0</v>
      </c>
      <c r="DQ686" s="7">
        <f t="shared" si="99"/>
        <v>0</v>
      </c>
    </row>
    <row r="687" spans="1:121">
      <c r="A687" s="7" t="s">
        <v>2176</v>
      </c>
      <c r="B687" s="7">
        <v>2019</v>
      </c>
      <c r="C687" s="7" t="s">
        <v>333</v>
      </c>
      <c r="D687" s="7" t="s">
        <v>333</v>
      </c>
      <c r="E687" s="7" t="s">
        <v>342</v>
      </c>
      <c r="F687" s="7" t="s">
        <v>343</v>
      </c>
      <c r="G687" s="7">
        <f t="shared" si="94"/>
        <v>1</v>
      </c>
      <c r="H687" s="9"/>
      <c r="I687" s="7"/>
      <c r="J687" s="7"/>
      <c r="K687" s="7"/>
      <c r="L687" s="9"/>
      <c r="M687" s="7">
        <v>1</v>
      </c>
      <c r="N687" s="7"/>
      <c r="O687" s="7"/>
      <c r="P687" s="7"/>
      <c r="Q687" s="7">
        <v>1</v>
      </c>
      <c r="R687" s="9">
        <v>1</v>
      </c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>
        <f t="shared" si="102"/>
        <v>0</v>
      </c>
      <c r="BD687" s="7"/>
      <c r="BE687" s="9"/>
      <c r="BF687" s="7"/>
      <c r="BG687" s="7"/>
      <c r="BH687" s="7"/>
      <c r="BI687" s="7"/>
      <c r="BJ687" s="9"/>
      <c r="BK687" s="9">
        <f t="shared" si="101"/>
        <v>0</v>
      </c>
      <c r="BL687" s="7">
        <f>SUM(BK687+H687+R687)</f>
        <v>1</v>
      </c>
      <c r="BM687" s="7">
        <f t="shared" si="100"/>
        <v>1</v>
      </c>
      <c r="BN687" s="7"/>
      <c r="BO687" s="7"/>
      <c r="BP687" s="7"/>
      <c r="BQ687" s="7"/>
      <c r="BR687" s="9"/>
      <c r="BS687" s="9"/>
      <c r="BT687" s="9"/>
      <c r="BU687" s="9"/>
      <c r="BV687" s="7"/>
      <c r="BW687" s="7"/>
      <c r="BX687" s="7"/>
      <c r="BY687" s="7"/>
      <c r="BZ687" s="7">
        <v>1</v>
      </c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>
        <f t="shared" si="96"/>
        <v>1</v>
      </c>
      <c r="CW687" s="7">
        <f t="shared" si="98"/>
        <v>1</v>
      </c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>
        <f t="shared" si="97"/>
        <v>0</v>
      </c>
      <c r="DQ687" s="7">
        <f t="shared" si="99"/>
        <v>0</v>
      </c>
    </row>
    <row r="688" spans="1:121">
      <c r="A688" s="7" t="s">
        <v>2177</v>
      </c>
      <c r="B688" s="7">
        <v>2016</v>
      </c>
      <c r="C688" s="7" t="s">
        <v>333</v>
      </c>
      <c r="D688" s="7" t="s">
        <v>333</v>
      </c>
      <c r="E688" s="7" t="s">
        <v>342</v>
      </c>
      <c r="F688" s="7" t="s">
        <v>344</v>
      </c>
      <c r="G688" s="7">
        <f t="shared" si="94"/>
        <v>1</v>
      </c>
      <c r="H688" s="9"/>
      <c r="I688" s="7"/>
      <c r="J688" s="7"/>
      <c r="K688" s="7"/>
      <c r="L688" s="9"/>
      <c r="M688" s="7">
        <v>1</v>
      </c>
      <c r="N688" s="7"/>
      <c r="O688" s="7"/>
      <c r="P688" s="7"/>
      <c r="Q688" s="7">
        <v>1</v>
      </c>
      <c r="R688" s="9">
        <v>1</v>
      </c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>
        <f t="shared" si="102"/>
        <v>0</v>
      </c>
      <c r="BD688" s="7"/>
      <c r="BE688" s="9"/>
      <c r="BF688" s="7"/>
      <c r="BG688" s="7"/>
      <c r="BH688" s="7"/>
      <c r="BI688" s="7"/>
      <c r="BJ688" s="9"/>
      <c r="BK688" s="9">
        <f>BE688+BJ688</f>
        <v>0</v>
      </c>
      <c r="BL688" s="7">
        <f t="shared" si="95"/>
        <v>1</v>
      </c>
      <c r="BM688" s="7">
        <f t="shared" si="100"/>
        <v>1</v>
      </c>
      <c r="BN688" s="7"/>
      <c r="BO688" s="7"/>
      <c r="BP688" s="7"/>
      <c r="BQ688" s="7"/>
      <c r="BR688" s="9"/>
      <c r="BS688" s="9"/>
      <c r="BT688" s="9"/>
      <c r="BU688" s="9"/>
      <c r="BV688" s="7"/>
      <c r="BW688" s="7"/>
      <c r="BX688" s="7"/>
      <c r="BY688" s="7"/>
      <c r="BZ688" s="7">
        <v>2</v>
      </c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>
        <f t="shared" si="96"/>
        <v>2</v>
      </c>
      <c r="CW688" s="7">
        <f t="shared" si="98"/>
        <v>1</v>
      </c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>
        <f t="shared" si="97"/>
        <v>0</v>
      </c>
      <c r="DQ688" s="7">
        <f t="shared" si="99"/>
        <v>0</v>
      </c>
    </row>
    <row r="689" spans="1:121">
      <c r="A689" s="7" t="s">
        <v>2178</v>
      </c>
      <c r="B689" s="7">
        <v>2018</v>
      </c>
      <c r="C689" s="7" t="s">
        <v>333</v>
      </c>
      <c r="D689" s="7" t="s">
        <v>333</v>
      </c>
      <c r="E689" s="7" t="s">
        <v>347</v>
      </c>
      <c r="F689" s="7"/>
      <c r="G689" s="7">
        <f t="shared" si="94"/>
        <v>0</v>
      </c>
      <c r="H689" s="9"/>
      <c r="I689" s="7"/>
      <c r="J689" s="7"/>
      <c r="K689" s="7"/>
      <c r="L689" s="9"/>
      <c r="M689" s="7">
        <v>1</v>
      </c>
      <c r="N689" s="7"/>
      <c r="O689" s="7"/>
      <c r="P689" s="7"/>
      <c r="Q689" s="7">
        <v>1</v>
      </c>
      <c r="R689" s="9">
        <v>1</v>
      </c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>
        <f t="shared" si="102"/>
        <v>0</v>
      </c>
      <c r="BD689" s="7"/>
      <c r="BE689" s="9"/>
      <c r="BF689" s="7"/>
      <c r="BG689" s="7"/>
      <c r="BH689" s="7"/>
      <c r="BI689" s="7"/>
      <c r="BJ689" s="9"/>
      <c r="BK689" s="9">
        <f t="shared" si="101"/>
        <v>0</v>
      </c>
      <c r="BL689" s="7">
        <f t="shared" si="95"/>
        <v>1</v>
      </c>
      <c r="BM689" s="7">
        <f t="shared" si="100"/>
        <v>1</v>
      </c>
      <c r="BN689" s="7"/>
      <c r="BO689" s="7"/>
      <c r="BP689" s="7"/>
      <c r="BQ689" s="7"/>
      <c r="BR689" s="9"/>
      <c r="BS689" s="9"/>
      <c r="BT689" s="9"/>
      <c r="BU689" s="9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>
        <f t="shared" si="96"/>
        <v>0</v>
      </c>
      <c r="CW689" s="7">
        <f t="shared" si="98"/>
        <v>0</v>
      </c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>
        <f t="shared" si="97"/>
        <v>0</v>
      </c>
      <c r="DQ689" s="7">
        <f t="shared" si="99"/>
        <v>0</v>
      </c>
    </row>
    <row r="690" spans="1:121">
      <c r="A690" s="7" t="s">
        <v>2179</v>
      </c>
      <c r="B690" s="7">
        <v>2020</v>
      </c>
      <c r="C690" s="7" t="s">
        <v>333</v>
      </c>
      <c r="D690" s="7" t="s">
        <v>333</v>
      </c>
      <c r="E690" s="7" t="s">
        <v>350</v>
      </c>
      <c r="F690" s="7" t="s">
        <v>351</v>
      </c>
      <c r="G690" s="7">
        <f t="shared" si="94"/>
        <v>1</v>
      </c>
      <c r="H690" s="9"/>
      <c r="I690" s="7"/>
      <c r="J690" s="7"/>
      <c r="K690" s="7"/>
      <c r="L690" s="9"/>
      <c r="M690" s="7">
        <v>1</v>
      </c>
      <c r="N690" s="7"/>
      <c r="O690" s="7"/>
      <c r="P690" s="7"/>
      <c r="Q690" s="7">
        <v>1</v>
      </c>
      <c r="R690" s="9">
        <v>1</v>
      </c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>
        <f t="shared" si="102"/>
        <v>0</v>
      </c>
      <c r="BD690" s="7"/>
      <c r="BE690" s="9"/>
      <c r="BF690" s="7"/>
      <c r="BG690" s="7"/>
      <c r="BH690" s="7"/>
      <c r="BI690" s="7"/>
      <c r="BJ690" s="9"/>
      <c r="BK690" s="9">
        <f t="shared" si="101"/>
        <v>0</v>
      </c>
      <c r="BL690" s="7">
        <f t="shared" si="95"/>
        <v>1</v>
      </c>
      <c r="BM690" s="7">
        <f t="shared" si="100"/>
        <v>1</v>
      </c>
      <c r="BN690" s="7"/>
      <c r="BO690" s="7"/>
      <c r="BP690" s="7"/>
      <c r="BQ690" s="7"/>
      <c r="BR690" s="9"/>
      <c r="BS690" s="9"/>
      <c r="BT690" s="9"/>
      <c r="BU690" s="9"/>
      <c r="BV690" s="7"/>
      <c r="BW690" s="7"/>
      <c r="BX690" s="7"/>
      <c r="BY690" s="7"/>
      <c r="BZ690" s="7">
        <v>3</v>
      </c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>
        <f t="shared" si="96"/>
        <v>3</v>
      </c>
      <c r="CW690" s="7">
        <f t="shared" si="98"/>
        <v>1</v>
      </c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>
        <f t="shared" si="97"/>
        <v>0</v>
      </c>
      <c r="DQ690" s="7">
        <f t="shared" si="99"/>
        <v>0</v>
      </c>
    </row>
    <row r="691" spans="1:121">
      <c r="A691" s="7" t="s">
        <v>2180</v>
      </c>
      <c r="B691" s="7">
        <v>2018</v>
      </c>
      <c r="C691" s="7" t="s">
        <v>333</v>
      </c>
      <c r="D691" s="7" t="s">
        <v>333</v>
      </c>
      <c r="E691" s="7" t="s">
        <v>338</v>
      </c>
      <c r="F691" s="7"/>
      <c r="G691" s="7">
        <f t="shared" si="94"/>
        <v>0</v>
      </c>
      <c r="H691" s="9"/>
      <c r="I691" s="7"/>
      <c r="J691" s="7"/>
      <c r="K691" s="7"/>
      <c r="L691" s="9"/>
      <c r="M691" s="7"/>
      <c r="N691" s="7"/>
      <c r="O691" s="7"/>
      <c r="P691" s="7"/>
      <c r="Q691" s="7">
        <v>0</v>
      </c>
      <c r="R691" s="9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>
        <f t="shared" si="102"/>
        <v>0</v>
      </c>
      <c r="BD691" s="7"/>
      <c r="BE691" s="9"/>
      <c r="BF691" s="7"/>
      <c r="BG691" s="7"/>
      <c r="BH691" s="7"/>
      <c r="BI691" s="7"/>
      <c r="BJ691" s="9"/>
      <c r="BK691" s="9">
        <f>BE691+BJ691</f>
        <v>0</v>
      </c>
      <c r="BL691" s="7">
        <f t="shared" si="95"/>
        <v>0</v>
      </c>
      <c r="BM691" s="7">
        <f t="shared" si="100"/>
        <v>0</v>
      </c>
      <c r="BN691" s="7"/>
      <c r="BO691" s="7"/>
      <c r="BP691" s="7"/>
      <c r="BQ691" s="7"/>
      <c r="BR691" s="9"/>
      <c r="BS691" s="9"/>
      <c r="BT691" s="9"/>
      <c r="BU691" s="9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>
        <f t="shared" si="96"/>
        <v>0</v>
      </c>
      <c r="CW691" s="7">
        <f t="shared" si="98"/>
        <v>0</v>
      </c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>
        <f t="shared" si="97"/>
        <v>0</v>
      </c>
      <c r="DQ691" s="7">
        <f t="shared" si="99"/>
        <v>0</v>
      </c>
    </row>
    <row r="692" spans="1:121">
      <c r="A692" s="7" t="s">
        <v>2181</v>
      </c>
      <c r="B692" s="7">
        <v>2018</v>
      </c>
      <c r="C692" s="7" t="s">
        <v>333</v>
      </c>
      <c r="D692" s="7" t="s">
        <v>333</v>
      </c>
      <c r="E692" s="7" t="s">
        <v>350</v>
      </c>
      <c r="F692" s="7"/>
      <c r="G692" s="7">
        <f t="shared" si="94"/>
        <v>1</v>
      </c>
      <c r="H692" s="9"/>
      <c r="I692" s="7"/>
      <c r="J692" s="7"/>
      <c r="K692" s="7"/>
      <c r="L692" s="9"/>
      <c r="M692" s="7">
        <v>2</v>
      </c>
      <c r="N692" s="7"/>
      <c r="O692" s="7"/>
      <c r="P692" s="7"/>
      <c r="Q692" s="7">
        <v>1</v>
      </c>
      <c r="R692" s="9">
        <v>1</v>
      </c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>
        <f t="shared" si="102"/>
        <v>0</v>
      </c>
      <c r="BD692" s="7"/>
      <c r="BE692" s="9"/>
      <c r="BF692" s="7"/>
      <c r="BG692" s="7"/>
      <c r="BH692" s="7"/>
      <c r="BI692" s="7"/>
      <c r="BJ692" s="9"/>
      <c r="BK692" s="9">
        <f t="shared" si="101"/>
        <v>0</v>
      </c>
      <c r="BL692" s="7">
        <f t="shared" si="95"/>
        <v>1</v>
      </c>
      <c r="BM692" s="7">
        <f t="shared" si="100"/>
        <v>1</v>
      </c>
      <c r="BN692" s="7"/>
      <c r="BO692" s="7"/>
      <c r="BP692" s="7"/>
      <c r="BQ692" s="7"/>
      <c r="BR692" s="9"/>
      <c r="BS692" s="9"/>
      <c r="BT692" s="9"/>
      <c r="BU692" s="9"/>
      <c r="BV692" s="7"/>
      <c r="BW692" s="7"/>
      <c r="BX692" s="7"/>
      <c r="BY692" s="7"/>
      <c r="BZ692" s="7">
        <v>2</v>
      </c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>
        <f>SUM(BN692:CU692)</f>
        <v>2</v>
      </c>
      <c r="CW692" s="7">
        <f t="shared" si="98"/>
        <v>1</v>
      </c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>
        <f t="shared" si="97"/>
        <v>0</v>
      </c>
      <c r="DQ692" s="7">
        <f t="shared" si="99"/>
        <v>0</v>
      </c>
    </row>
    <row r="693" spans="1:121">
      <c r="A693" s="7" t="s">
        <v>2182</v>
      </c>
      <c r="B693" s="7">
        <v>2021</v>
      </c>
      <c r="C693" s="7" t="s">
        <v>232</v>
      </c>
      <c r="D693" s="7" t="s">
        <v>233</v>
      </c>
      <c r="E693" s="7" t="s">
        <v>239</v>
      </c>
      <c r="F693" s="7"/>
      <c r="G693" s="7">
        <f t="shared" si="94"/>
        <v>0</v>
      </c>
      <c r="H693" s="9"/>
      <c r="I693" s="7"/>
      <c r="J693" s="7"/>
      <c r="K693" s="7"/>
      <c r="L693" s="9"/>
      <c r="M693" s="7"/>
      <c r="N693" s="7"/>
      <c r="O693" s="7"/>
      <c r="P693" s="7"/>
      <c r="Q693" s="7">
        <v>0</v>
      </c>
      <c r="R693" s="9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>
        <f t="shared" si="102"/>
        <v>0</v>
      </c>
      <c r="BD693" s="7"/>
      <c r="BE693" s="9"/>
      <c r="BF693" s="7"/>
      <c r="BG693" s="7"/>
      <c r="BH693" s="7"/>
      <c r="BI693" s="7"/>
      <c r="BJ693" s="9"/>
      <c r="BK693" s="9">
        <f t="shared" si="101"/>
        <v>0</v>
      </c>
      <c r="BL693" s="7">
        <f t="shared" si="95"/>
        <v>0</v>
      </c>
      <c r="BM693" s="7">
        <f t="shared" si="100"/>
        <v>0</v>
      </c>
      <c r="BN693" s="7"/>
      <c r="BO693" s="7"/>
      <c r="BP693" s="7"/>
      <c r="BQ693" s="7"/>
      <c r="BR693" s="9"/>
      <c r="BS693" s="9"/>
      <c r="BT693" s="9"/>
      <c r="BU693" s="9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>
        <f t="shared" si="96"/>
        <v>0</v>
      </c>
      <c r="CW693" s="7">
        <f t="shared" si="98"/>
        <v>0</v>
      </c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>
        <f t="shared" si="97"/>
        <v>0</v>
      </c>
      <c r="DQ693" s="7">
        <f t="shared" si="99"/>
        <v>0</v>
      </c>
    </row>
    <row r="694" spans="1:121">
      <c r="A694" s="7" t="s">
        <v>2183</v>
      </c>
      <c r="B694" s="7">
        <v>2021</v>
      </c>
      <c r="C694" s="7" t="s">
        <v>60</v>
      </c>
      <c r="D694" s="7" t="s">
        <v>69</v>
      </c>
      <c r="E694" s="7" t="s">
        <v>1638</v>
      </c>
      <c r="F694" s="7"/>
      <c r="G694" s="7">
        <f t="shared" si="94"/>
        <v>1</v>
      </c>
      <c r="H694" s="9"/>
      <c r="I694" s="7"/>
      <c r="J694" s="7"/>
      <c r="K694" s="7"/>
      <c r="L694" s="9"/>
      <c r="M694" s="7"/>
      <c r="N694" s="7">
        <v>1</v>
      </c>
      <c r="O694" s="7"/>
      <c r="P694" s="7"/>
      <c r="Q694" s="7">
        <v>1</v>
      </c>
      <c r="R694" s="9">
        <v>1</v>
      </c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>
        <f t="shared" si="102"/>
        <v>0</v>
      </c>
      <c r="BD694" s="7"/>
      <c r="BE694" s="9"/>
      <c r="BF694" s="7"/>
      <c r="BG694" s="7"/>
      <c r="BH694" s="7"/>
      <c r="BI694" s="7"/>
      <c r="BJ694" s="9"/>
      <c r="BK694" s="9">
        <f t="shared" si="101"/>
        <v>0</v>
      </c>
      <c r="BL694" s="7">
        <f t="shared" si="95"/>
        <v>1</v>
      </c>
      <c r="BM694" s="7">
        <f t="shared" si="100"/>
        <v>1</v>
      </c>
      <c r="BN694" s="7"/>
      <c r="BO694" s="7"/>
      <c r="BP694" s="7"/>
      <c r="BQ694" s="7"/>
      <c r="BR694" s="9"/>
      <c r="BS694" s="9"/>
      <c r="BT694" s="9"/>
      <c r="BU694" s="9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>
        <v>1</v>
      </c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>
        <f t="shared" si="96"/>
        <v>1</v>
      </c>
      <c r="CW694" s="7">
        <f t="shared" si="98"/>
        <v>1</v>
      </c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>
        <f t="shared" si="97"/>
        <v>0</v>
      </c>
      <c r="DQ694" s="7">
        <f t="shared" si="99"/>
        <v>0</v>
      </c>
    </row>
    <row r="695" spans="1:121">
      <c r="A695" s="7" t="s">
        <v>2184</v>
      </c>
      <c r="B695" s="7">
        <v>2020</v>
      </c>
      <c r="C695" s="7" t="s">
        <v>60</v>
      </c>
      <c r="D695" s="7" t="s">
        <v>69</v>
      </c>
      <c r="E695" s="7" t="s">
        <v>1638</v>
      </c>
      <c r="F695" s="7"/>
      <c r="G695" s="7">
        <f t="shared" si="94"/>
        <v>1</v>
      </c>
      <c r="H695" s="9"/>
      <c r="I695" s="7"/>
      <c r="J695" s="7"/>
      <c r="K695" s="7"/>
      <c r="L695" s="9"/>
      <c r="M695" s="7">
        <v>2</v>
      </c>
      <c r="N695" s="7"/>
      <c r="O695" s="7"/>
      <c r="P695" s="7"/>
      <c r="Q695" s="7">
        <v>2</v>
      </c>
      <c r="R695" s="9">
        <v>1</v>
      </c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>
        <f t="shared" si="102"/>
        <v>0</v>
      </c>
      <c r="BD695" s="7"/>
      <c r="BE695" s="9"/>
      <c r="BF695" s="7"/>
      <c r="BG695" s="7"/>
      <c r="BH695" s="7"/>
      <c r="BI695" s="7"/>
      <c r="BJ695" s="9"/>
      <c r="BK695" s="9">
        <f t="shared" si="101"/>
        <v>0</v>
      </c>
      <c r="BL695" s="7">
        <f t="shared" si="95"/>
        <v>1</v>
      </c>
      <c r="BM695" s="7">
        <f t="shared" si="100"/>
        <v>1</v>
      </c>
      <c r="BN695" s="7"/>
      <c r="BO695" s="7"/>
      <c r="BP695" s="7"/>
      <c r="BQ695" s="7"/>
      <c r="BR695" s="9"/>
      <c r="BS695" s="9"/>
      <c r="BT695" s="9"/>
      <c r="BU695" s="9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>
        <v>2</v>
      </c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>
        <f t="shared" si="96"/>
        <v>2</v>
      </c>
      <c r="CW695" s="7">
        <f t="shared" si="98"/>
        <v>1</v>
      </c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>
        <f t="shared" si="97"/>
        <v>0</v>
      </c>
      <c r="DQ695" s="7">
        <f t="shared" si="99"/>
        <v>0</v>
      </c>
    </row>
    <row r="696" spans="1:121">
      <c r="A696" s="7" t="s">
        <v>2185</v>
      </c>
      <c r="B696" s="7">
        <v>2015</v>
      </c>
      <c r="C696" s="7" t="s">
        <v>232</v>
      </c>
      <c r="D696" s="7" t="s">
        <v>235</v>
      </c>
      <c r="E696" s="7" t="s">
        <v>246</v>
      </c>
      <c r="F696" s="7" t="s">
        <v>994</v>
      </c>
      <c r="G696" s="7">
        <f t="shared" si="94"/>
        <v>2</v>
      </c>
      <c r="H696" s="9">
        <v>1</v>
      </c>
      <c r="I696" s="7">
        <v>1</v>
      </c>
      <c r="J696" s="7"/>
      <c r="K696" s="7"/>
      <c r="L696" s="9"/>
      <c r="M696" s="7">
        <v>6</v>
      </c>
      <c r="N696" s="7"/>
      <c r="O696" s="7"/>
      <c r="P696" s="7"/>
      <c r="Q696" s="7">
        <v>0</v>
      </c>
      <c r="R696" s="9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>
        <f t="shared" si="102"/>
        <v>0</v>
      </c>
      <c r="BD696" s="7"/>
      <c r="BE696" s="9"/>
      <c r="BF696" s="7"/>
      <c r="BG696" s="7"/>
      <c r="BH696" s="7"/>
      <c r="BI696" s="7"/>
      <c r="BJ696" s="9"/>
      <c r="BK696" s="9">
        <f t="shared" si="101"/>
        <v>0</v>
      </c>
      <c r="BL696" s="7">
        <f t="shared" si="95"/>
        <v>1</v>
      </c>
      <c r="BM696" s="7">
        <f t="shared" si="100"/>
        <v>1</v>
      </c>
      <c r="BN696" s="7"/>
      <c r="BO696" s="7"/>
      <c r="BP696" s="7"/>
      <c r="BQ696" s="7"/>
      <c r="BR696" s="9"/>
      <c r="BS696" s="9"/>
      <c r="BT696" s="9"/>
      <c r="BU696" s="9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>
        <f t="shared" si="96"/>
        <v>0</v>
      </c>
      <c r="CW696" s="7">
        <f t="shared" si="98"/>
        <v>0</v>
      </c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>
        <v>1</v>
      </c>
      <c r="DJ696" s="7"/>
      <c r="DK696" s="7"/>
      <c r="DL696" s="7"/>
      <c r="DM696" s="7"/>
      <c r="DN696" s="7"/>
      <c r="DO696" s="7"/>
      <c r="DP696" s="7">
        <f t="shared" si="97"/>
        <v>1</v>
      </c>
      <c r="DQ696" s="7">
        <f t="shared" si="99"/>
        <v>1</v>
      </c>
    </row>
    <row r="697" spans="1:121">
      <c r="A697" s="7" t="s">
        <v>2186</v>
      </c>
      <c r="B697" s="7">
        <v>2018</v>
      </c>
      <c r="C697" s="7" t="s">
        <v>333</v>
      </c>
      <c r="D697" s="7" t="s">
        <v>333</v>
      </c>
      <c r="E697" s="7" t="s">
        <v>336</v>
      </c>
      <c r="F697" s="7" t="s">
        <v>2187</v>
      </c>
      <c r="G697" s="7">
        <f t="shared" si="94"/>
        <v>1</v>
      </c>
      <c r="H697" s="9"/>
      <c r="I697" s="7"/>
      <c r="J697" s="7"/>
      <c r="K697" s="7"/>
      <c r="L697" s="9"/>
      <c r="M697" s="7">
        <v>1</v>
      </c>
      <c r="N697" s="7"/>
      <c r="O697" s="7"/>
      <c r="P697" s="7"/>
      <c r="Q697" s="7">
        <v>1</v>
      </c>
      <c r="R697" s="9">
        <v>1</v>
      </c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>
        <f t="shared" si="102"/>
        <v>0</v>
      </c>
      <c r="BD697" s="7"/>
      <c r="BE697" s="9"/>
      <c r="BF697" s="7"/>
      <c r="BG697" s="7"/>
      <c r="BH697" s="7"/>
      <c r="BI697" s="7"/>
      <c r="BJ697" s="9"/>
      <c r="BK697" s="9">
        <f t="shared" si="101"/>
        <v>0</v>
      </c>
      <c r="BL697" s="7">
        <f t="shared" si="95"/>
        <v>1</v>
      </c>
      <c r="BM697" s="7">
        <f t="shared" si="100"/>
        <v>1</v>
      </c>
      <c r="BN697" s="7"/>
      <c r="BO697" s="7"/>
      <c r="BP697" s="7"/>
      <c r="BQ697" s="7"/>
      <c r="BR697" s="9"/>
      <c r="BS697" s="9"/>
      <c r="BT697" s="9"/>
      <c r="BU697" s="9"/>
      <c r="BV697" s="7"/>
      <c r="BW697" s="7"/>
      <c r="BX697" s="7"/>
      <c r="BY697" s="7"/>
      <c r="BZ697" s="7">
        <v>1</v>
      </c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>
        <f t="shared" si="96"/>
        <v>1</v>
      </c>
      <c r="CW697" s="7">
        <f t="shared" si="98"/>
        <v>1</v>
      </c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>
        <f t="shared" si="97"/>
        <v>0</v>
      </c>
      <c r="DQ697" s="7">
        <f t="shared" si="99"/>
        <v>0</v>
      </c>
    </row>
    <row r="698" spans="1:121">
      <c r="A698" s="7" t="s">
        <v>2188</v>
      </c>
      <c r="B698" s="7">
        <v>2019</v>
      </c>
      <c r="C698" s="7" t="s">
        <v>333</v>
      </c>
      <c r="D698" s="7" t="s">
        <v>333</v>
      </c>
      <c r="E698" s="7" t="s">
        <v>337</v>
      </c>
      <c r="F698" s="7"/>
      <c r="G698" s="7">
        <f t="shared" si="94"/>
        <v>1</v>
      </c>
      <c r="H698" s="9"/>
      <c r="I698" s="7"/>
      <c r="J698" s="7"/>
      <c r="K698" s="7"/>
      <c r="L698" s="9"/>
      <c r="M698" s="7">
        <v>1</v>
      </c>
      <c r="N698" s="7"/>
      <c r="O698" s="7"/>
      <c r="P698" s="7"/>
      <c r="Q698" s="7">
        <v>0</v>
      </c>
      <c r="R698" s="9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>
        <f t="shared" si="102"/>
        <v>0</v>
      </c>
      <c r="BD698" s="7"/>
      <c r="BE698" s="9"/>
      <c r="BF698" s="7"/>
      <c r="BG698" s="7"/>
      <c r="BH698" s="7"/>
      <c r="BI698" s="7"/>
      <c r="BJ698" s="9"/>
      <c r="BK698" s="9">
        <f t="shared" si="101"/>
        <v>0</v>
      </c>
      <c r="BL698" s="7">
        <f t="shared" si="95"/>
        <v>0</v>
      </c>
      <c r="BM698" s="7">
        <f t="shared" si="100"/>
        <v>0</v>
      </c>
      <c r="BN698" s="7"/>
      <c r="BO698" s="7"/>
      <c r="BP698" s="7"/>
      <c r="BQ698" s="7"/>
      <c r="BR698" s="9"/>
      <c r="BS698" s="9"/>
      <c r="BT698" s="9"/>
      <c r="BU698" s="9"/>
      <c r="BV698" s="7"/>
      <c r="BW698" s="7"/>
      <c r="BX698" s="7"/>
      <c r="BY698" s="7"/>
      <c r="BZ698" s="7">
        <v>1</v>
      </c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>
        <f t="shared" si="96"/>
        <v>1</v>
      </c>
      <c r="CW698" s="7">
        <f t="shared" si="98"/>
        <v>1</v>
      </c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>
        <f t="shared" si="97"/>
        <v>0</v>
      </c>
      <c r="DQ698" s="7">
        <f t="shared" si="99"/>
        <v>0</v>
      </c>
    </row>
    <row r="699" spans="1:121">
      <c r="A699" s="7" t="s">
        <v>687</v>
      </c>
      <c r="B699" s="7">
        <v>2012</v>
      </c>
      <c r="C699" s="7" t="s">
        <v>60</v>
      </c>
      <c r="D699" s="7" t="s">
        <v>64</v>
      </c>
      <c r="E699" s="7" t="s">
        <v>135</v>
      </c>
      <c r="F699" s="7"/>
      <c r="G699" s="7">
        <f>H699+DQ699+CW699</f>
        <v>1</v>
      </c>
      <c r="H699" s="9">
        <v>1</v>
      </c>
      <c r="I699" s="7"/>
      <c r="J699" s="7"/>
      <c r="K699" s="7">
        <v>1</v>
      </c>
      <c r="L699" s="9">
        <v>1</v>
      </c>
      <c r="M699" s="7">
        <v>3</v>
      </c>
      <c r="N699" s="7"/>
      <c r="O699" s="7"/>
      <c r="P699" s="7"/>
      <c r="Q699" s="7">
        <v>0</v>
      </c>
      <c r="R699" s="9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1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f t="shared" si="102"/>
        <v>1</v>
      </c>
      <c r="BD699" s="7" t="s">
        <v>451</v>
      </c>
      <c r="BE699" s="10">
        <v>1</v>
      </c>
      <c r="BF699" s="7">
        <v>1</v>
      </c>
      <c r="BG699" s="7">
        <v>0</v>
      </c>
      <c r="BH699" s="7"/>
      <c r="BI699" s="7">
        <f>SUM(S699:AK699)</f>
        <v>0</v>
      </c>
      <c r="BJ699" s="9"/>
      <c r="BK699" s="9">
        <f t="shared" si="101"/>
        <v>1</v>
      </c>
      <c r="BL699" s="7">
        <f>SUM(BK699+H699+R699)</f>
        <v>2</v>
      </c>
      <c r="BM699" s="7">
        <f t="shared" si="100"/>
        <v>1</v>
      </c>
      <c r="BN699" s="7"/>
      <c r="BO699" s="7"/>
      <c r="BP699" s="7"/>
      <c r="BQ699" s="7"/>
      <c r="BR699" s="9"/>
      <c r="BS699" s="9"/>
      <c r="BT699" s="9"/>
      <c r="BU699" s="9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>
        <f t="shared" si="96"/>
        <v>0</v>
      </c>
      <c r="CW699" s="7">
        <f t="shared" si="98"/>
        <v>0</v>
      </c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>
        <f t="shared" si="97"/>
        <v>0</v>
      </c>
      <c r="DQ699" s="7">
        <f t="shared" si="99"/>
        <v>0</v>
      </c>
    </row>
    <row r="700" spans="1:121">
      <c r="A700" s="7"/>
      <c r="B700" s="7"/>
      <c r="C700" s="7">
        <f>SUM(C2:C699)</f>
        <v>0</v>
      </c>
      <c r="D700" s="7">
        <f t="shared" ref="D700:BP700" si="103">SUM(D2:D699)</f>
        <v>0</v>
      </c>
      <c r="E700" s="7">
        <f t="shared" si="103"/>
        <v>0</v>
      </c>
      <c r="F700" s="7">
        <f t="shared" si="103"/>
        <v>0</v>
      </c>
      <c r="G700" s="7"/>
      <c r="H700" s="7">
        <f t="shared" si="103"/>
        <v>363</v>
      </c>
      <c r="I700" s="7">
        <f t="shared" si="103"/>
        <v>102</v>
      </c>
      <c r="J700" s="7">
        <f t="shared" si="103"/>
        <v>137</v>
      </c>
      <c r="K700" s="7">
        <f t="shared" si="103"/>
        <v>71</v>
      </c>
      <c r="L700" s="7">
        <f t="shared" si="103"/>
        <v>208</v>
      </c>
      <c r="M700" s="7">
        <f t="shared" si="103"/>
        <v>554</v>
      </c>
      <c r="N700" s="7">
        <f t="shared" si="103"/>
        <v>25</v>
      </c>
      <c r="O700" s="7">
        <f t="shared" si="103"/>
        <v>120</v>
      </c>
      <c r="P700" s="7">
        <f t="shared" si="103"/>
        <v>4</v>
      </c>
      <c r="Q700" s="7">
        <f t="shared" si="103"/>
        <v>730</v>
      </c>
      <c r="R700" s="7">
        <f t="shared" si="103"/>
        <v>323</v>
      </c>
      <c r="S700" s="7">
        <f t="shared" si="103"/>
        <v>5</v>
      </c>
      <c r="T700" s="7">
        <f t="shared" si="103"/>
        <v>1</v>
      </c>
      <c r="U700" s="7">
        <f t="shared" si="103"/>
        <v>1</v>
      </c>
      <c r="V700" s="7">
        <f t="shared" si="103"/>
        <v>1</v>
      </c>
      <c r="W700" s="7">
        <f t="shared" si="103"/>
        <v>2</v>
      </c>
      <c r="X700" s="7">
        <f t="shared" si="103"/>
        <v>1</v>
      </c>
      <c r="Y700" s="7">
        <f t="shared" si="103"/>
        <v>1</v>
      </c>
      <c r="Z700" s="7">
        <f t="shared" si="103"/>
        <v>2</v>
      </c>
      <c r="AA700" s="7">
        <f t="shared" si="103"/>
        <v>2</v>
      </c>
      <c r="AB700" s="7">
        <f t="shared" si="103"/>
        <v>6</v>
      </c>
      <c r="AC700" s="7">
        <f t="shared" si="103"/>
        <v>1</v>
      </c>
      <c r="AD700" s="7">
        <f t="shared" si="103"/>
        <v>1</v>
      </c>
      <c r="AE700" s="7">
        <f t="shared" si="103"/>
        <v>4</v>
      </c>
      <c r="AF700" s="7">
        <f t="shared" si="103"/>
        <v>1</v>
      </c>
      <c r="AG700" s="7">
        <f t="shared" si="103"/>
        <v>13</v>
      </c>
      <c r="AH700" s="7">
        <f t="shared" si="103"/>
        <v>6</v>
      </c>
      <c r="AI700" s="7">
        <f t="shared" si="103"/>
        <v>1</v>
      </c>
      <c r="AJ700" s="7">
        <f t="shared" si="103"/>
        <v>1</v>
      </c>
      <c r="AK700" s="7">
        <f t="shared" si="103"/>
        <v>55</v>
      </c>
      <c r="AL700" s="7">
        <f t="shared" si="103"/>
        <v>10</v>
      </c>
      <c r="AM700" s="7">
        <f t="shared" si="103"/>
        <v>1</v>
      </c>
      <c r="AN700" s="7">
        <f t="shared" si="103"/>
        <v>1</v>
      </c>
      <c r="AO700" s="7">
        <f t="shared" si="103"/>
        <v>1</v>
      </c>
      <c r="AP700" s="7">
        <f t="shared" si="103"/>
        <v>1</v>
      </c>
      <c r="AQ700" s="7">
        <f t="shared" si="103"/>
        <v>0</v>
      </c>
      <c r="AR700" s="7">
        <f t="shared" si="103"/>
        <v>1</v>
      </c>
      <c r="AS700" s="7">
        <f t="shared" si="103"/>
        <v>1</v>
      </c>
      <c r="AT700" s="7">
        <f t="shared" si="103"/>
        <v>1</v>
      </c>
      <c r="AU700" s="7">
        <f t="shared" si="103"/>
        <v>1</v>
      </c>
      <c r="AV700" s="7">
        <f t="shared" si="103"/>
        <v>2</v>
      </c>
      <c r="AW700" s="7">
        <f t="shared" si="103"/>
        <v>1</v>
      </c>
      <c r="AX700" s="7">
        <f t="shared" si="103"/>
        <v>4</v>
      </c>
      <c r="AY700" s="7">
        <f t="shared" si="103"/>
        <v>0</v>
      </c>
      <c r="AZ700" s="7">
        <f t="shared" si="103"/>
        <v>1</v>
      </c>
      <c r="BA700" s="7">
        <f t="shared" si="103"/>
        <v>1</v>
      </c>
      <c r="BB700" s="7">
        <f t="shared" si="103"/>
        <v>37</v>
      </c>
      <c r="BC700" s="7">
        <f t="shared" si="103"/>
        <v>64</v>
      </c>
      <c r="BD700" s="7">
        <f t="shared" si="103"/>
        <v>0</v>
      </c>
      <c r="BE700" s="7">
        <f t="shared" si="103"/>
        <v>54</v>
      </c>
      <c r="BF700" s="7">
        <f t="shared" si="103"/>
        <v>44</v>
      </c>
      <c r="BG700" s="7">
        <f t="shared" si="103"/>
        <v>17</v>
      </c>
      <c r="BH700" s="7">
        <f t="shared" si="103"/>
        <v>106</v>
      </c>
      <c r="BI700" s="7">
        <f t="shared" si="103"/>
        <v>78</v>
      </c>
      <c r="BJ700" s="7">
        <f t="shared" si="103"/>
        <v>45</v>
      </c>
      <c r="BK700" s="7">
        <f t="shared" si="103"/>
        <v>95</v>
      </c>
      <c r="BL700" s="7">
        <f>SUM(BL2:BL699)</f>
        <v>781</v>
      </c>
      <c r="BM700" s="7">
        <f t="shared" si="103"/>
        <v>528</v>
      </c>
      <c r="BN700" s="7">
        <f t="shared" si="103"/>
        <v>103</v>
      </c>
      <c r="BO700" s="7">
        <f t="shared" si="103"/>
        <v>1</v>
      </c>
      <c r="BP700" s="7">
        <f t="shared" si="103"/>
        <v>1</v>
      </c>
      <c r="BQ700" s="7">
        <f t="shared" ref="BQ700:DQ700" si="104">SUM(BQ2:BQ699)</f>
        <v>0</v>
      </c>
      <c r="BR700" s="7">
        <f t="shared" si="104"/>
        <v>1</v>
      </c>
      <c r="BS700" s="7">
        <f t="shared" si="104"/>
        <v>1</v>
      </c>
      <c r="BT700" s="7">
        <f t="shared" si="104"/>
        <v>0</v>
      </c>
      <c r="BU700" s="7">
        <f t="shared" si="104"/>
        <v>1</v>
      </c>
      <c r="BV700" s="7">
        <f t="shared" si="104"/>
        <v>12</v>
      </c>
      <c r="BW700" s="7">
        <f t="shared" si="104"/>
        <v>1</v>
      </c>
      <c r="BX700" s="7">
        <f t="shared" si="104"/>
        <v>5</v>
      </c>
      <c r="BY700" s="7">
        <f t="shared" si="104"/>
        <v>53</v>
      </c>
      <c r="BZ700" s="7">
        <f t="shared" si="104"/>
        <v>22</v>
      </c>
      <c r="CA700" s="7">
        <f t="shared" si="104"/>
        <v>7</v>
      </c>
      <c r="CB700" s="7">
        <f t="shared" si="104"/>
        <v>33</v>
      </c>
      <c r="CC700" s="7">
        <f t="shared" si="104"/>
        <v>3</v>
      </c>
      <c r="CD700" s="7">
        <f t="shared" si="104"/>
        <v>3</v>
      </c>
      <c r="CE700" s="7">
        <f t="shared" si="104"/>
        <v>1</v>
      </c>
      <c r="CF700" s="7">
        <f t="shared" si="104"/>
        <v>11</v>
      </c>
      <c r="CG700" s="7">
        <f t="shared" si="104"/>
        <v>1</v>
      </c>
      <c r="CH700" s="7">
        <f t="shared" si="104"/>
        <v>1</v>
      </c>
      <c r="CI700" s="7">
        <f t="shared" si="104"/>
        <v>4</v>
      </c>
      <c r="CJ700" s="7">
        <f t="shared" si="104"/>
        <v>2</v>
      </c>
      <c r="CK700" s="7">
        <f t="shared" si="104"/>
        <v>6</v>
      </c>
      <c r="CL700" s="7">
        <f t="shared" si="104"/>
        <v>2</v>
      </c>
      <c r="CM700" s="7">
        <f t="shared" si="104"/>
        <v>4</v>
      </c>
      <c r="CN700" s="7">
        <f t="shared" si="104"/>
        <v>8</v>
      </c>
      <c r="CO700" s="7">
        <f t="shared" si="104"/>
        <v>7</v>
      </c>
      <c r="CP700" s="7">
        <f t="shared" si="104"/>
        <v>6</v>
      </c>
      <c r="CQ700" s="7">
        <f t="shared" si="104"/>
        <v>2</v>
      </c>
      <c r="CR700" s="7">
        <f t="shared" si="104"/>
        <v>7</v>
      </c>
      <c r="CS700" s="7">
        <f t="shared" si="104"/>
        <v>9</v>
      </c>
      <c r="CT700" s="7">
        <f t="shared" si="104"/>
        <v>2</v>
      </c>
      <c r="CU700" s="7">
        <f t="shared" si="104"/>
        <v>16</v>
      </c>
      <c r="CV700" s="7">
        <f t="shared" si="104"/>
        <v>336</v>
      </c>
      <c r="CW700" s="7">
        <f t="shared" si="104"/>
        <v>187</v>
      </c>
      <c r="CX700" s="7">
        <f t="shared" si="104"/>
        <v>7</v>
      </c>
      <c r="CY700" s="7">
        <f t="shared" si="104"/>
        <v>12</v>
      </c>
      <c r="CZ700" s="7">
        <f t="shared" si="104"/>
        <v>9</v>
      </c>
      <c r="DA700" s="7">
        <f t="shared" si="104"/>
        <v>9</v>
      </c>
      <c r="DB700" s="7">
        <f t="shared" si="104"/>
        <v>6</v>
      </c>
      <c r="DC700" s="7">
        <f t="shared" si="104"/>
        <v>21</v>
      </c>
      <c r="DD700" s="7">
        <f t="shared" si="104"/>
        <v>8</v>
      </c>
      <c r="DE700" s="7">
        <f t="shared" si="104"/>
        <v>17</v>
      </c>
      <c r="DF700" s="7">
        <f t="shared" si="104"/>
        <v>42</v>
      </c>
      <c r="DG700" s="7">
        <f t="shared" si="104"/>
        <v>56</v>
      </c>
      <c r="DH700" s="7">
        <f t="shared" si="104"/>
        <v>22</v>
      </c>
      <c r="DI700" s="7">
        <f t="shared" si="104"/>
        <v>328</v>
      </c>
      <c r="DJ700" s="7">
        <f t="shared" si="104"/>
        <v>71</v>
      </c>
      <c r="DK700" s="7">
        <f t="shared" si="104"/>
        <v>8</v>
      </c>
      <c r="DL700" s="7">
        <f t="shared" si="104"/>
        <v>7</v>
      </c>
      <c r="DM700" s="7">
        <f t="shared" si="104"/>
        <v>4</v>
      </c>
      <c r="DN700" s="7">
        <f t="shared" si="104"/>
        <v>1</v>
      </c>
      <c r="DO700" s="7">
        <f t="shared" si="104"/>
        <v>5</v>
      </c>
      <c r="DP700" s="7">
        <f t="shared" si="104"/>
        <v>633</v>
      </c>
      <c r="DQ700" s="7">
        <f t="shared" si="104"/>
        <v>417</v>
      </c>
    </row>
    <row r="701" spans="1:121" ht="15">
      <c r="A701" s="7">
        <f>COUNTA(A2:A699)</f>
        <v>698</v>
      </c>
      <c r="B701" s="7" t="s">
        <v>1698</v>
      </c>
      <c r="C701" s="7" t="s">
        <v>2189</v>
      </c>
      <c r="D701" s="7" t="s">
        <v>2189</v>
      </c>
      <c r="E701" s="7" t="s">
        <v>2190</v>
      </c>
      <c r="F701" s="7" t="s">
        <v>2190</v>
      </c>
      <c r="G701" s="7"/>
      <c r="H701" s="11" t="s">
        <v>1699</v>
      </c>
      <c r="I701" s="7" t="s">
        <v>1700</v>
      </c>
      <c r="J701" s="7" t="s">
        <v>1701</v>
      </c>
      <c r="K701" s="7" t="s">
        <v>1702</v>
      </c>
      <c r="L701" s="11" t="s">
        <v>1703</v>
      </c>
      <c r="M701" s="7" t="s">
        <v>1704</v>
      </c>
      <c r="N701" s="7" t="s">
        <v>1705</v>
      </c>
      <c r="O701" s="7" t="s">
        <v>1706</v>
      </c>
      <c r="P701" s="7" t="s">
        <v>1707</v>
      </c>
      <c r="Q701" s="7" t="s">
        <v>1708</v>
      </c>
      <c r="R701" s="11" t="s">
        <v>2191</v>
      </c>
      <c r="S701" s="7" t="s">
        <v>1710</v>
      </c>
      <c r="T701" s="7" t="s">
        <v>1711</v>
      </c>
      <c r="U701" s="7" t="s">
        <v>1712</v>
      </c>
      <c r="V701" s="7" t="s">
        <v>1713</v>
      </c>
      <c r="W701" s="7" t="s">
        <v>1714</v>
      </c>
      <c r="X701" s="7" t="s">
        <v>1715</v>
      </c>
      <c r="Y701" s="7" t="s">
        <v>1716</v>
      </c>
      <c r="Z701" s="7" t="s">
        <v>1717</v>
      </c>
      <c r="AA701" s="7" t="s">
        <v>1718</v>
      </c>
      <c r="AB701" s="7" t="s">
        <v>1719</v>
      </c>
      <c r="AC701" s="7" t="s">
        <v>1720</v>
      </c>
      <c r="AD701" s="7" t="s">
        <v>1721</v>
      </c>
      <c r="AE701" s="7" t="s">
        <v>1722</v>
      </c>
      <c r="AF701" s="7" t="s">
        <v>1723</v>
      </c>
      <c r="AG701" s="7" t="s">
        <v>1724</v>
      </c>
      <c r="AH701" s="7" t="s">
        <v>1725</v>
      </c>
      <c r="AI701" s="7" t="s">
        <v>1726</v>
      </c>
      <c r="AJ701" s="7" t="s">
        <v>1727</v>
      </c>
      <c r="AK701" s="7" t="s">
        <v>1728</v>
      </c>
      <c r="AL701" s="7" t="s">
        <v>1729</v>
      </c>
      <c r="AM701" s="7" t="s">
        <v>1730</v>
      </c>
      <c r="AN701" s="7" t="s">
        <v>1731</v>
      </c>
      <c r="AO701" s="7" t="s">
        <v>1732</v>
      </c>
      <c r="AP701" s="7" t="s">
        <v>1733</v>
      </c>
      <c r="AQ701" s="7" t="s">
        <v>1734</v>
      </c>
      <c r="AR701" s="7" t="s">
        <v>1735</v>
      </c>
      <c r="AS701" s="7" t="s">
        <v>1736</v>
      </c>
      <c r="AT701" s="7" t="s">
        <v>1737</v>
      </c>
      <c r="AU701" s="7" t="s">
        <v>1738</v>
      </c>
      <c r="AV701" s="7" t="s">
        <v>1739</v>
      </c>
      <c r="AW701" s="7" t="s">
        <v>1740</v>
      </c>
      <c r="AX701" s="7" t="s">
        <v>1741</v>
      </c>
      <c r="AY701" s="7" t="s">
        <v>1742</v>
      </c>
      <c r="AZ701" s="7" t="s">
        <v>1743</v>
      </c>
      <c r="BA701" s="7" t="s">
        <v>1744</v>
      </c>
      <c r="BB701" s="7" t="s">
        <v>1745</v>
      </c>
      <c r="BC701" s="7" t="s">
        <v>1746</v>
      </c>
      <c r="BD701" s="7" t="s">
        <v>1747</v>
      </c>
      <c r="BE701" s="11" t="s">
        <v>1748</v>
      </c>
      <c r="BF701" s="7" t="s">
        <v>1749</v>
      </c>
      <c r="BG701" s="7" t="s">
        <v>1750</v>
      </c>
      <c r="BH701" s="7" t="s">
        <v>1751</v>
      </c>
      <c r="BI701" s="7" t="s">
        <v>1752</v>
      </c>
      <c r="BJ701" s="11" t="s">
        <v>1753</v>
      </c>
      <c r="BK701" s="11" t="s">
        <v>1754</v>
      </c>
      <c r="BL701" s="7" t="s">
        <v>1755</v>
      </c>
      <c r="BM701" s="11" t="s">
        <v>1756</v>
      </c>
      <c r="BN701" s="7" t="s">
        <v>1757</v>
      </c>
      <c r="BO701" s="7" t="s">
        <v>1758</v>
      </c>
      <c r="BP701" s="7" t="s">
        <v>1759</v>
      </c>
      <c r="BQ701" s="7" t="s">
        <v>1760</v>
      </c>
      <c r="BR701" s="9" t="s">
        <v>1761</v>
      </c>
      <c r="BS701" s="7" t="s">
        <v>1762</v>
      </c>
      <c r="BT701" s="7" t="s">
        <v>1763</v>
      </c>
      <c r="BU701" s="7" t="s">
        <v>1764</v>
      </c>
      <c r="BV701" s="7" t="s">
        <v>1765</v>
      </c>
      <c r="BW701" s="7" t="s">
        <v>1766</v>
      </c>
      <c r="BX701" s="7" t="s">
        <v>1767</v>
      </c>
      <c r="BY701" s="7" t="s">
        <v>1768</v>
      </c>
      <c r="BZ701" s="7" t="s">
        <v>1769</v>
      </c>
      <c r="CA701" s="7" t="s">
        <v>1770</v>
      </c>
      <c r="CB701" s="7" t="s">
        <v>1771</v>
      </c>
      <c r="CC701" s="7" t="s">
        <v>1772</v>
      </c>
      <c r="CD701" s="7" t="s">
        <v>1773</v>
      </c>
      <c r="CE701" s="7" t="s">
        <v>1774</v>
      </c>
      <c r="CF701" s="7" t="s">
        <v>1775</v>
      </c>
      <c r="CG701" s="7" t="s">
        <v>1776</v>
      </c>
      <c r="CH701" s="7" t="s">
        <v>1777</v>
      </c>
      <c r="CI701" s="7" t="s">
        <v>1778</v>
      </c>
      <c r="CJ701" s="7" t="s">
        <v>1779</v>
      </c>
      <c r="CK701" s="7" t="s">
        <v>1780</v>
      </c>
      <c r="CL701" s="7" t="s">
        <v>1781</v>
      </c>
      <c r="CM701" s="7" t="s">
        <v>1782</v>
      </c>
      <c r="CN701" s="7" t="s">
        <v>1783</v>
      </c>
      <c r="CO701" s="7" t="s">
        <v>1784</v>
      </c>
      <c r="CP701" s="7" t="s">
        <v>1785</v>
      </c>
      <c r="CQ701" s="7" t="s">
        <v>1786</v>
      </c>
      <c r="CR701" s="7" t="s">
        <v>1787</v>
      </c>
      <c r="CS701" s="7" t="s">
        <v>1788</v>
      </c>
      <c r="CT701" s="7" t="s">
        <v>1789</v>
      </c>
      <c r="CU701" s="7" t="s">
        <v>1790</v>
      </c>
      <c r="CV701" s="7" t="s">
        <v>1791</v>
      </c>
      <c r="CW701" s="11" t="s">
        <v>2192</v>
      </c>
      <c r="CX701" s="7" t="s">
        <v>1793</v>
      </c>
      <c r="CY701" s="7" t="s">
        <v>1794</v>
      </c>
      <c r="CZ701" s="7" t="s">
        <v>1795</v>
      </c>
      <c r="DA701" s="7" t="s">
        <v>1796</v>
      </c>
      <c r="DB701" s="7" t="s">
        <v>1797</v>
      </c>
      <c r="DC701" s="7" t="s">
        <v>1798</v>
      </c>
      <c r="DD701" s="7" t="s">
        <v>1799</v>
      </c>
      <c r="DE701" s="7" t="s">
        <v>1800</v>
      </c>
      <c r="DF701" s="7" t="s">
        <v>1801</v>
      </c>
      <c r="DG701" s="7" t="s">
        <v>1802</v>
      </c>
      <c r="DH701" s="7" t="s">
        <v>1803</v>
      </c>
      <c r="DI701" s="7" t="s">
        <v>1804</v>
      </c>
      <c r="DJ701" s="7" t="s">
        <v>1805</v>
      </c>
      <c r="DK701" s="7" t="s">
        <v>1806</v>
      </c>
      <c r="DL701" s="7" t="s">
        <v>1807</v>
      </c>
      <c r="DM701" s="7" t="s">
        <v>1808</v>
      </c>
      <c r="DN701" s="7" t="s">
        <v>1809</v>
      </c>
      <c r="DO701" s="7" t="s">
        <v>397</v>
      </c>
      <c r="DP701" s="7" t="s">
        <v>1810</v>
      </c>
      <c r="DQ701" s="11" t="s">
        <v>2193</v>
      </c>
    </row>
    <row r="702" spans="1:121">
      <c r="A702" s="7"/>
      <c r="B702" s="7"/>
      <c r="C702" s="7"/>
      <c r="D702" s="7"/>
      <c r="E702" s="7"/>
      <c r="F702" s="7"/>
      <c r="G702" s="7"/>
      <c r="H702" s="9"/>
      <c r="I702" s="7" t="s">
        <v>2194</v>
      </c>
      <c r="J702" s="7"/>
      <c r="K702" s="7"/>
      <c r="L702" s="9"/>
      <c r="M702" s="7"/>
      <c r="N702" s="7"/>
      <c r="O702" s="7"/>
      <c r="P702" s="7"/>
      <c r="Q702" s="7"/>
      <c r="R702" s="9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9"/>
      <c r="BF702" s="7"/>
      <c r="BG702" s="7"/>
      <c r="BH702" s="7"/>
      <c r="BI702" s="7"/>
      <c r="BJ702" s="9"/>
      <c r="BK702" s="9"/>
      <c r="BL702" s="7"/>
      <c r="BM702" s="9"/>
      <c r="BN702" s="7"/>
      <c r="BO702" s="7"/>
      <c r="BP702" s="7"/>
      <c r="BQ702" s="7"/>
      <c r="BR702" s="9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9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9"/>
    </row>
    <row r="704" spans="1:121">
      <c r="A704" s="8" t="s">
        <v>2195</v>
      </c>
      <c r="B704" s="8">
        <f>H700</f>
        <v>363</v>
      </c>
      <c r="C704" s="12">
        <f>B704/$B$708</f>
        <v>0.52005730659025784</v>
      </c>
    </row>
    <row r="705" spans="1:3">
      <c r="A705" s="8" t="s">
        <v>2196</v>
      </c>
      <c r="B705" s="8">
        <f>L700</f>
        <v>208</v>
      </c>
      <c r="C705" s="12">
        <f>B705/$B$708</f>
        <v>0.29799426934097423</v>
      </c>
    </row>
    <row r="706" spans="1:3">
      <c r="A706" s="8" t="s">
        <v>2197</v>
      </c>
      <c r="B706" s="8">
        <f>CW700</f>
        <v>187</v>
      </c>
      <c r="C706" s="12">
        <f>B706/$B$708</f>
        <v>0.26790830945558741</v>
      </c>
    </row>
    <row r="707" spans="1:3">
      <c r="A707" s="8" t="s">
        <v>2198</v>
      </c>
      <c r="B707" s="8">
        <f>DQ700</f>
        <v>417</v>
      </c>
      <c r="C707" s="12">
        <f>B707/$B$708</f>
        <v>0.59742120343839544</v>
      </c>
    </row>
    <row r="708" spans="1:3">
      <c r="A708" s="8" t="s">
        <v>2199</v>
      </c>
      <c r="B708" s="8">
        <f>COUNTA(A2:A699)</f>
        <v>698</v>
      </c>
      <c r="C708" s="12">
        <f>B708/$B$708</f>
        <v>1</v>
      </c>
    </row>
    <row r="710" spans="1:3">
      <c r="A710" s="8" t="s">
        <v>2198</v>
      </c>
      <c r="B710" s="8">
        <v>417</v>
      </c>
      <c r="C710" s="12">
        <v>0.59742120343839544</v>
      </c>
    </row>
    <row r="711" spans="1:3">
      <c r="A711" s="8" t="s">
        <v>2195</v>
      </c>
      <c r="B711" s="8">
        <v>363</v>
      </c>
      <c r="C711" s="12">
        <v>0.52005730659025784</v>
      </c>
    </row>
    <row r="712" spans="1:3">
      <c r="A712" s="8" t="s">
        <v>2197</v>
      </c>
      <c r="B712" s="8">
        <v>187</v>
      </c>
      <c r="C712" s="12">
        <v>0.26790830945558741</v>
      </c>
    </row>
    <row r="714" spans="1:3">
      <c r="A714" s="8">
        <v>0</v>
      </c>
      <c r="B714" s="8">
        <f>COUNTIF($G$2:$G$699,$A714)</f>
        <v>130</v>
      </c>
    </row>
    <row r="715" spans="1:3">
      <c r="A715" s="8">
        <v>1</v>
      </c>
      <c r="B715" s="8">
        <f t="shared" ref="B715:B717" si="105">COUNTIF($G$2:$G$699,$A715)</f>
        <v>238</v>
      </c>
    </row>
    <row r="716" spans="1:3">
      <c r="A716" s="8">
        <v>2</v>
      </c>
      <c r="B716" s="8">
        <f t="shared" si="105"/>
        <v>261</v>
      </c>
    </row>
    <row r="717" spans="1:3">
      <c r="A717" s="8">
        <v>3</v>
      </c>
      <c r="B717" s="8">
        <f t="shared" si="105"/>
        <v>69</v>
      </c>
    </row>
    <row r="718" spans="1:3">
      <c r="A718" s="8" t="s">
        <v>2200</v>
      </c>
      <c r="B718" s="8">
        <f>SUM(B714:B717)</f>
        <v>698</v>
      </c>
    </row>
    <row r="721" spans="1:122">
      <c r="A721" s="8" t="s">
        <v>2201</v>
      </c>
      <c r="B721" s="8" t="s">
        <v>1696</v>
      </c>
      <c r="C721" s="8" t="s">
        <v>2195</v>
      </c>
      <c r="D721" s="8" t="s">
        <v>2197</v>
      </c>
      <c r="E721" s="8" t="s">
        <v>2198</v>
      </c>
      <c r="G721" s="8" t="s">
        <v>1696</v>
      </c>
      <c r="H721" s="8" t="s">
        <v>2202</v>
      </c>
      <c r="I721" s="13" t="s">
        <v>2203</v>
      </c>
      <c r="J721" s="14" t="s">
        <v>2204</v>
      </c>
      <c r="L721" s="14"/>
      <c r="M721" s="13"/>
      <c r="R721" s="8"/>
      <c r="S721" s="13"/>
      <c r="BE721" s="8"/>
      <c r="BF721" s="13"/>
      <c r="BJ721" s="8"/>
      <c r="BL721" s="13"/>
      <c r="BM721" s="8"/>
      <c r="BN721" s="13"/>
      <c r="BR721" s="8"/>
      <c r="BS721" s="13"/>
      <c r="CW721" s="8"/>
      <c r="CX721" s="13"/>
      <c r="DQ721" s="8"/>
      <c r="DR721" s="13"/>
    </row>
    <row r="722" spans="1:122">
      <c r="A722" s="8" t="s">
        <v>1697</v>
      </c>
      <c r="B722" s="8">
        <f>COUNTIFS($G$2:$G$699, 0, $B$2:$B$699, "&lt;2010")</f>
        <v>4</v>
      </c>
      <c r="C722" s="8">
        <f>COUNTIFS($H$2:$H$699, "&gt;0", $B$2:$B$699, "&lt;2010")</f>
        <v>8</v>
      </c>
      <c r="D722" s="8">
        <f>COUNTIFS($CW$2:$CW$699, "&gt;0", $B$2:$B$699, "&lt;2010")</f>
        <v>4</v>
      </c>
      <c r="E722" s="8">
        <f>COUNTIFS($DQ$2:$DQ$699, "&gt;0", $B$2:$B$699, "&lt;2010")</f>
        <v>12</v>
      </c>
      <c r="G722" s="8">
        <f>COUNTIFS($G$2:$G$699, 0, $B$2:$B$699, "&lt;" &amp; 2010)</f>
        <v>4</v>
      </c>
      <c r="H722" s="8">
        <f>COUNTIFS($G$2:$G$699, 1, $B$2:$B$699, "&lt;2010")</f>
        <v>6</v>
      </c>
      <c r="I722" s="8">
        <f>COUNTIFS($G$2:$G$699, 2, $B$2:$B$699, "&lt;2010")</f>
        <v>6</v>
      </c>
      <c r="J722" s="8">
        <f>COUNTIFS($G$2:$G$699, 3, $B$2:$B$699, "&lt;2010")</f>
        <v>2</v>
      </c>
      <c r="L722" s="14"/>
      <c r="M722" s="13"/>
      <c r="R722" s="8"/>
      <c r="S722" s="13"/>
      <c r="BE722" s="8"/>
      <c r="BF722" s="13"/>
      <c r="BJ722" s="8"/>
      <c r="BL722" s="13"/>
      <c r="BM722" s="8"/>
      <c r="BN722" s="13"/>
      <c r="BR722" s="8"/>
      <c r="BS722" s="13"/>
      <c r="CW722" s="8"/>
      <c r="CX722" s="13"/>
      <c r="DQ722" s="8"/>
      <c r="DR722" s="13"/>
    </row>
    <row r="723" spans="1:122">
      <c r="A723" s="8">
        <v>2010</v>
      </c>
      <c r="B723" s="8">
        <f>COUNTIFS($G$2:$G$699, 0, $B$2:$B$699, $A723)</f>
        <v>0</v>
      </c>
      <c r="C723" s="8">
        <f>COUNTIFS($H$2:$H$699, "&gt;0", $B$2:$B$699, $A723)</f>
        <v>4</v>
      </c>
      <c r="D723" s="8">
        <f>COUNTIFS($CW$2:$CW$699, "&gt;0", $B$2:$B$699, $A723)</f>
        <v>2</v>
      </c>
      <c r="E723" s="8">
        <f>COUNTIFS($DQ$2:$DQ$699, "&gt;0", $B$2:$B$699, $A723)</f>
        <v>3</v>
      </c>
      <c r="G723" s="8">
        <f>COUNTIFS($G$2:$G$699, 0, $B$2:$B$699, $A723)</f>
        <v>0</v>
      </c>
      <c r="H723" s="8">
        <f>COUNTIFS($G$2:$G$699, 1, $B$2:$B$699, $A723)</f>
        <v>1</v>
      </c>
      <c r="I723" s="8">
        <f>COUNTIFS($G$2:$G$699, 2, $B$2:$B$699, $A723)</f>
        <v>1</v>
      </c>
      <c r="J723" s="8">
        <f>COUNTIFS($G$2:$G$699, 3, $B$2:$B$699, $A723)</f>
        <v>2</v>
      </c>
      <c r="L723" s="14"/>
      <c r="M723" s="13"/>
      <c r="R723" s="8"/>
      <c r="S723" s="13"/>
      <c r="BE723" s="8"/>
      <c r="BF723" s="13"/>
      <c r="BJ723" s="8"/>
      <c r="BL723" s="13"/>
      <c r="BM723" s="8"/>
      <c r="BN723" s="13"/>
      <c r="BR723" s="8"/>
      <c r="BS723" s="13"/>
      <c r="CW723" s="8"/>
      <c r="CX723" s="13"/>
      <c r="DQ723" s="8"/>
      <c r="DR723" s="13"/>
    </row>
    <row r="724" spans="1:122">
      <c r="A724" s="8">
        <v>2011</v>
      </c>
      <c r="B724" s="8">
        <f t="shared" ref="B724:B737" si="106">COUNTIFS($G$2:$G$699, 0, $B$2:$B$699, $A724)</f>
        <v>2</v>
      </c>
      <c r="C724" s="8">
        <f t="shared" ref="C724:C737" si="107">COUNTIFS($H$2:$H$699, "&gt;0", $B$2:$B$699, $A724)</f>
        <v>6</v>
      </c>
      <c r="D724" s="8">
        <f t="shared" ref="D724:D737" si="108">COUNTIFS($CW$2:$CW$699, "&gt;0", $B$2:$B$699, $A724)</f>
        <v>2</v>
      </c>
      <c r="E724" s="8">
        <f t="shared" ref="E724:E737" si="109">COUNTIFS($DQ$2:$DQ$699, "&gt;0", $B$2:$B$699, $A724)</f>
        <v>10</v>
      </c>
      <c r="G724" s="8">
        <f t="shared" ref="G724:G737" si="110">COUNTIFS($G$2:$G$699, 0, $B$2:$B$699, $A724)</f>
        <v>2</v>
      </c>
      <c r="H724" s="8">
        <f t="shared" ref="H724:H737" si="111">COUNTIFS($G$2:$G$699, 1, $B$2:$B$699, $A724)</f>
        <v>4</v>
      </c>
      <c r="I724" s="8">
        <f t="shared" ref="I724:I737" si="112">COUNTIFS($G$2:$G$699, 2, $B$2:$B$699, $A724)</f>
        <v>7</v>
      </c>
      <c r="J724" s="8">
        <f t="shared" ref="J724:J737" si="113">COUNTIFS($G$2:$G$699, 3, $B$2:$B$699, $A724)</f>
        <v>0</v>
      </c>
      <c r="L724" s="14"/>
      <c r="M724" s="13"/>
      <c r="R724" s="8"/>
      <c r="S724" s="13"/>
      <c r="BE724" s="8"/>
      <c r="BF724" s="13"/>
      <c r="BJ724" s="8"/>
      <c r="BL724" s="13"/>
      <c r="BM724" s="8"/>
      <c r="BN724" s="13"/>
      <c r="BR724" s="8"/>
      <c r="BS724" s="13"/>
      <c r="CW724" s="8"/>
      <c r="CX724" s="13"/>
      <c r="DQ724" s="8"/>
      <c r="DR724" s="13"/>
    </row>
    <row r="725" spans="1:122">
      <c r="A725" s="8">
        <v>2012</v>
      </c>
      <c r="B725" s="8">
        <f t="shared" si="106"/>
        <v>4</v>
      </c>
      <c r="C725" s="8">
        <f t="shared" si="107"/>
        <v>20</v>
      </c>
      <c r="D725" s="8">
        <f t="shared" si="108"/>
        <v>9</v>
      </c>
      <c r="E725" s="8">
        <f t="shared" si="109"/>
        <v>18</v>
      </c>
      <c r="G725" s="8">
        <f t="shared" si="110"/>
        <v>4</v>
      </c>
      <c r="H725" s="8">
        <f t="shared" si="111"/>
        <v>10</v>
      </c>
      <c r="I725" s="8">
        <f t="shared" si="112"/>
        <v>11</v>
      </c>
      <c r="J725" s="8">
        <f t="shared" si="113"/>
        <v>5</v>
      </c>
      <c r="L725" s="14"/>
      <c r="M725" s="13"/>
      <c r="R725" s="8"/>
      <c r="S725" s="13"/>
      <c r="BE725" s="8"/>
      <c r="BF725" s="13"/>
      <c r="BJ725" s="8"/>
      <c r="BL725" s="13"/>
      <c r="BM725" s="8"/>
      <c r="BN725" s="13"/>
      <c r="BR725" s="8"/>
      <c r="BS725" s="13"/>
      <c r="CW725" s="8"/>
      <c r="CX725" s="13"/>
      <c r="DQ725" s="8"/>
      <c r="DR725" s="13"/>
    </row>
    <row r="726" spans="1:122">
      <c r="A726" s="8">
        <v>2013</v>
      </c>
      <c r="B726" s="8">
        <f t="shared" si="106"/>
        <v>6</v>
      </c>
      <c r="C726" s="8">
        <f t="shared" si="107"/>
        <v>40</v>
      </c>
      <c r="D726" s="8">
        <f t="shared" si="108"/>
        <v>22</v>
      </c>
      <c r="E726" s="8">
        <f t="shared" si="109"/>
        <v>42</v>
      </c>
      <c r="G726" s="8">
        <f t="shared" si="110"/>
        <v>6</v>
      </c>
      <c r="H726" s="8">
        <f t="shared" si="111"/>
        <v>21</v>
      </c>
      <c r="I726" s="8">
        <f t="shared" si="112"/>
        <v>28</v>
      </c>
      <c r="J726" s="8">
        <f t="shared" si="113"/>
        <v>9</v>
      </c>
      <c r="L726" s="14"/>
      <c r="M726" s="13"/>
      <c r="R726" s="8"/>
      <c r="S726" s="13"/>
      <c r="BE726" s="8"/>
      <c r="BF726" s="13"/>
      <c r="BJ726" s="8"/>
      <c r="BL726" s="13"/>
      <c r="BM726" s="8"/>
      <c r="BN726" s="13"/>
      <c r="BR726" s="8"/>
      <c r="BS726" s="13"/>
      <c r="CW726" s="8"/>
      <c r="CX726" s="13"/>
      <c r="DQ726" s="8"/>
      <c r="DR726" s="13"/>
    </row>
    <row r="727" spans="1:122">
      <c r="A727" s="8">
        <v>2014</v>
      </c>
      <c r="B727" s="8">
        <f t="shared" si="106"/>
        <v>4</v>
      </c>
      <c r="C727" s="8">
        <f t="shared" si="107"/>
        <v>34</v>
      </c>
      <c r="D727" s="8">
        <f t="shared" si="108"/>
        <v>23</v>
      </c>
      <c r="E727" s="8">
        <f t="shared" si="109"/>
        <v>43</v>
      </c>
      <c r="G727" s="8">
        <f t="shared" si="110"/>
        <v>4</v>
      </c>
      <c r="H727" s="8">
        <f t="shared" si="111"/>
        <v>13</v>
      </c>
      <c r="I727" s="8">
        <f t="shared" si="112"/>
        <v>24</v>
      </c>
      <c r="J727" s="8">
        <f t="shared" si="113"/>
        <v>13</v>
      </c>
      <c r="L727" s="14"/>
      <c r="M727" s="13"/>
      <c r="R727" s="8"/>
      <c r="S727" s="13"/>
      <c r="BE727" s="8"/>
      <c r="BF727" s="13"/>
      <c r="BJ727" s="8"/>
      <c r="BL727" s="13"/>
      <c r="BM727" s="8"/>
      <c r="BN727" s="13"/>
      <c r="BR727" s="8"/>
      <c r="BS727" s="13"/>
      <c r="CW727" s="8"/>
      <c r="CX727" s="13"/>
      <c r="DQ727" s="8"/>
      <c r="DR727" s="13"/>
    </row>
    <row r="728" spans="1:122">
      <c r="A728" s="8">
        <v>2015</v>
      </c>
      <c r="B728" s="8">
        <f t="shared" si="106"/>
        <v>4</v>
      </c>
      <c r="C728" s="8">
        <f t="shared" si="107"/>
        <v>38</v>
      </c>
      <c r="D728" s="8">
        <f t="shared" si="108"/>
        <v>23</v>
      </c>
      <c r="E728" s="8">
        <f t="shared" si="109"/>
        <v>44</v>
      </c>
      <c r="G728" s="8">
        <f t="shared" si="110"/>
        <v>4</v>
      </c>
      <c r="H728" s="8">
        <f t="shared" si="111"/>
        <v>13</v>
      </c>
      <c r="I728" s="8">
        <f t="shared" si="112"/>
        <v>28</v>
      </c>
      <c r="J728" s="8">
        <f t="shared" si="113"/>
        <v>12</v>
      </c>
      <c r="L728" s="14"/>
      <c r="M728" s="13"/>
      <c r="R728" s="8"/>
      <c r="S728" s="13"/>
      <c r="BE728" s="8"/>
      <c r="BF728" s="13"/>
      <c r="BJ728" s="8"/>
      <c r="BL728" s="13"/>
      <c r="BM728" s="8"/>
      <c r="BN728" s="13"/>
      <c r="BR728" s="8"/>
      <c r="BS728" s="13"/>
      <c r="CW728" s="8"/>
      <c r="CX728" s="13"/>
      <c r="DQ728" s="8"/>
      <c r="DR728" s="13"/>
    </row>
    <row r="729" spans="1:122">
      <c r="A729" s="8">
        <v>2016</v>
      </c>
      <c r="B729" s="8">
        <f t="shared" si="106"/>
        <v>12</v>
      </c>
      <c r="C729" s="8">
        <f t="shared" si="107"/>
        <v>33</v>
      </c>
      <c r="D729" s="8">
        <f t="shared" si="108"/>
        <v>25</v>
      </c>
      <c r="E729" s="8">
        <f t="shared" si="109"/>
        <v>43</v>
      </c>
      <c r="G729" s="8">
        <f t="shared" si="110"/>
        <v>12</v>
      </c>
      <c r="H729" s="8">
        <f t="shared" si="111"/>
        <v>18</v>
      </c>
      <c r="I729" s="8">
        <f t="shared" si="112"/>
        <v>31</v>
      </c>
      <c r="J729" s="8">
        <f t="shared" si="113"/>
        <v>7</v>
      </c>
      <c r="L729" s="14"/>
      <c r="M729" s="13"/>
      <c r="R729" s="8"/>
      <c r="S729" s="13"/>
      <c r="BE729" s="8"/>
      <c r="BF729" s="13"/>
      <c r="BJ729" s="8"/>
      <c r="BL729" s="13"/>
      <c r="BM729" s="8"/>
      <c r="BN729" s="13"/>
      <c r="BR729" s="8"/>
      <c r="BS729" s="13"/>
      <c r="CW729" s="8"/>
      <c r="CX729" s="13"/>
      <c r="DQ729" s="8"/>
      <c r="DR729" s="13"/>
    </row>
    <row r="730" spans="1:122">
      <c r="A730" s="8">
        <v>2017</v>
      </c>
      <c r="B730" s="8">
        <f t="shared" si="106"/>
        <v>14</v>
      </c>
      <c r="C730" s="8">
        <f t="shared" si="107"/>
        <v>40</v>
      </c>
      <c r="D730" s="8">
        <f t="shared" si="108"/>
        <v>28</v>
      </c>
      <c r="E730" s="8">
        <f t="shared" si="109"/>
        <v>48</v>
      </c>
      <c r="G730" s="8">
        <f t="shared" si="110"/>
        <v>14</v>
      </c>
      <c r="H730" s="8">
        <f t="shared" si="111"/>
        <v>15</v>
      </c>
      <c r="I730" s="8">
        <f t="shared" si="112"/>
        <v>37</v>
      </c>
      <c r="J730" s="8">
        <f t="shared" si="113"/>
        <v>9</v>
      </c>
      <c r="L730" s="14"/>
      <c r="M730" s="13"/>
      <c r="R730" s="8"/>
      <c r="S730" s="13"/>
      <c r="BE730" s="8"/>
      <c r="BF730" s="13"/>
      <c r="BJ730" s="8"/>
      <c r="BL730" s="13"/>
      <c r="BM730" s="8"/>
      <c r="BN730" s="13"/>
      <c r="BR730" s="8"/>
      <c r="BS730" s="13"/>
      <c r="CW730" s="8"/>
      <c r="CX730" s="13"/>
      <c r="DQ730" s="8"/>
      <c r="DR730" s="13"/>
    </row>
    <row r="731" spans="1:122">
      <c r="A731" s="8">
        <v>2018</v>
      </c>
      <c r="B731" s="8">
        <f t="shared" si="106"/>
        <v>27</v>
      </c>
      <c r="C731" s="8">
        <f t="shared" si="107"/>
        <v>41</v>
      </c>
      <c r="D731" s="8">
        <f t="shared" si="108"/>
        <v>29</v>
      </c>
      <c r="E731" s="8">
        <f t="shared" si="109"/>
        <v>60</v>
      </c>
      <c r="G731" s="8">
        <f t="shared" si="110"/>
        <v>27</v>
      </c>
      <c r="H731" s="8">
        <f t="shared" si="111"/>
        <v>41</v>
      </c>
      <c r="I731" s="8">
        <f t="shared" si="112"/>
        <v>34</v>
      </c>
      <c r="J731" s="8">
        <f t="shared" si="113"/>
        <v>7</v>
      </c>
      <c r="L731" s="14"/>
      <c r="M731" s="13"/>
      <c r="R731" s="8"/>
      <c r="S731" s="13"/>
      <c r="BE731" s="8"/>
      <c r="BF731" s="13"/>
      <c r="BJ731" s="8"/>
      <c r="BL731" s="13"/>
      <c r="BM731" s="8"/>
      <c r="BN731" s="13"/>
      <c r="BR731" s="8"/>
      <c r="BS731" s="13"/>
      <c r="CW731" s="8"/>
      <c r="CX731" s="13"/>
      <c r="DQ731" s="8"/>
      <c r="DR731" s="13"/>
    </row>
    <row r="732" spans="1:122">
      <c r="A732" s="8">
        <v>2019</v>
      </c>
      <c r="B732" s="8">
        <f t="shared" si="106"/>
        <v>25</v>
      </c>
      <c r="C732" s="8">
        <f t="shared" si="107"/>
        <v>37</v>
      </c>
      <c r="D732" s="8">
        <f t="shared" si="108"/>
        <v>11</v>
      </c>
      <c r="E732" s="8">
        <f t="shared" si="109"/>
        <v>40</v>
      </c>
      <c r="G732" s="8">
        <f t="shared" si="110"/>
        <v>25</v>
      </c>
      <c r="H732" s="8">
        <f t="shared" si="111"/>
        <v>39</v>
      </c>
      <c r="I732" s="8">
        <f t="shared" si="112"/>
        <v>20</v>
      </c>
      <c r="J732" s="8">
        <f t="shared" si="113"/>
        <v>3</v>
      </c>
      <c r="L732" s="14"/>
      <c r="M732" s="13"/>
      <c r="R732" s="8"/>
      <c r="S732" s="13"/>
      <c r="BE732" s="8"/>
      <c r="BF732" s="13"/>
      <c r="BJ732" s="8"/>
      <c r="BL732" s="13"/>
      <c r="BM732" s="8"/>
      <c r="BN732" s="13"/>
      <c r="BR732" s="8"/>
      <c r="BS732" s="13"/>
      <c r="CW732" s="8"/>
      <c r="CX732" s="13"/>
      <c r="DQ732" s="8"/>
      <c r="DR732" s="13"/>
    </row>
    <row r="733" spans="1:122">
      <c r="A733" s="8">
        <v>2020</v>
      </c>
      <c r="B733" s="8">
        <f t="shared" si="106"/>
        <v>13</v>
      </c>
      <c r="C733" s="8">
        <f t="shared" si="107"/>
        <v>22</v>
      </c>
      <c r="D733" s="8">
        <f t="shared" si="108"/>
        <v>5</v>
      </c>
      <c r="E733" s="8">
        <f t="shared" si="109"/>
        <v>28</v>
      </c>
      <c r="G733" s="8">
        <f t="shared" si="110"/>
        <v>13</v>
      </c>
      <c r="H733" s="8">
        <f t="shared" si="111"/>
        <v>21</v>
      </c>
      <c r="I733" s="8">
        <f t="shared" si="112"/>
        <v>17</v>
      </c>
      <c r="J733" s="8">
        <f t="shared" si="113"/>
        <v>0</v>
      </c>
      <c r="L733" s="14"/>
      <c r="M733" s="13"/>
      <c r="R733" s="8"/>
      <c r="S733" s="13"/>
      <c r="BE733" s="8"/>
      <c r="BF733" s="13"/>
      <c r="BJ733" s="8"/>
      <c r="BL733" s="13"/>
      <c r="BM733" s="8"/>
      <c r="BN733" s="13"/>
      <c r="BR733" s="8"/>
      <c r="BS733" s="13"/>
      <c r="CW733" s="8"/>
      <c r="CX733" s="13"/>
      <c r="DQ733" s="8"/>
      <c r="DR733" s="13"/>
    </row>
    <row r="734" spans="1:122">
      <c r="A734" s="8">
        <v>2021</v>
      </c>
      <c r="B734" s="8">
        <f t="shared" si="106"/>
        <v>15</v>
      </c>
      <c r="C734" s="8">
        <f t="shared" si="107"/>
        <v>12</v>
      </c>
      <c r="D734" s="8">
        <f t="shared" si="108"/>
        <v>4</v>
      </c>
      <c r="E734" s="8">
        <f t="shared" si="109"/>
        <v>14</v>
      </c>
      <c r="G734" s="8">
        <f t="shared" si="110"/>
        <v>15</v>
      </c>
      <c r="H734" s="8">
        <f t="shared" si="111"/>
        <v>16</v>
      </c>
      <c r="I734" s="8">
        <f t="shared" si="112"/>
        <v>7</v>
      </c>
      <c r="J734" s="8">
        <f t="shared" si="113"/>
        <v>0</v>
      </c>
      <c r="L734" s="14"/>
      <c r="M734" s="13"/>
      <c r="R734" s="8"/>
      <c r="S734" s="13"/>
      <c r="BE734" s="8"/>
      <c r="BF734" s="13"/>
      <c r="BJ734" s="8"/>
      <c r="BL734" s="13"/>
      <c r="BM734" s="8"/>
      <c r="BN734" s="13"/>
      <c r="BR734" s="8"/>
      <c r="BS734" s="13"/>
      <c r="CW734" s="8"/>
      <c r="CX734" s="13"/>
      <c r="DQ734" s="8"/>
      <c r="DR734" s="13"/>
    </row>
    <row r="735" spans="1:122">
      <c r="A735" s="8">
        <v>2022</v>
      </c>
      <c r="B735" s="8">
        <f t="shared" si="106"/>
        <v>0</v>
      </c>
      <c r="C735" s="8">
        <f t="shared" si="107"/>
        <v>0</v>
      </c>
      <c r="D735" s="8">
        <f t="shared" si="108"/>
        <v>0</v>
      </c>
      <c r="E735" s="8">
        <f t="shared" si="109"/>
        <v>0</v>
      </c>
      <c r="G735" s="8">
        <f t="shared" si="110"/>
        <v>0</v>
      </c>
      <c r="H735" s="8">
        <f t="shared" si="111"/>
        <v>0</v>
      </c>
      <c r="I735" s="8">
        <f t="shared" si="112"/>
        <v>0</v>
      </c>
      <c r="J735" s="8">
        <f t="shared" si="113"/>
        <v>0</v>
      </c>
      <c r="L735" s="14"/>
      <c r="M735" s="13"/>
      <c r="R735" s="8"/>
      <c r="S735" s="13"/>
      <c r="BE735" s="8"/>
      <c r="BF735" s="13"/>
      <c r="BJ735" s="8"/>
      <c r="BL735" s="13"/>
      <c r="BM735" s="8"/>
      <c r="BN735" s="13"/>
      <c r="BR735" s="8"/>
      <c r="BS735" s="13"/>
      <c r="CW735" s="8"/>
      <c r="CX735" s="13"/>
      <c r="DQ735" s="8"/>
      <c r="DR735" s="13"/>
    </row>
    <row r="736" spans="1:122">
      <c r="A736" s="8">
        <v>2023</v>
      </c>
      <c r="B736" s="8">
        <f t="shared" si="106"/>
        <v>0</v>
      </c>
      <c r="C736" s="8">
        <f t="shared" si="107"/>
        <v>0</v>
      </c>
      <c r="D736" s="8">
        <f t="shared" si="108"/>
        <v>0</v>
      </c>
      <c r="E736" s="8">
        <f t="shared" si="109"/>
        <v>0</v>
      </c>
      <c r="G736" s="8">
        <f t="shared" si="110"/>
        <v>0</v>
      </c>
      <c r="H736" s="8">
        <f t="shared" si="111"/>
        <v>0</v>
      </c>
      <c r="I736" s="8">
        <f t="shared" si="112"/>
        <v>0</v>
      </c>
      <c r="J736" s="8">
        <f t="shared" si="113"/>
        <v>0</v>
      </c>
      <c r="L736" s="14"/>
      <c r="M736" s="13"/>
      <c r="R736" s="8"/>
      <c r="S736" s="13"/>
      <c r="BE736" s="8"/>
      <c r="BF736" s="13"/>
      <c r="BJ736" s="8"/>
      <c r="BL736" s="13"/>
      <c r="BM736" s="8"/>
      <c r="BN736" s="13"/>
      <c r="BR736" s="8"/>
      <c r="BS736" s="13"/>
      <c r="CW736" s="8"/>
      <c r="CX736" s="13"/>
      <c r="DQ736" s="8"/>
      <c r="DR736" s="13"/>
    </row>
    <row r="737" spans="1:122">
      <c r="A737" s="8">
        <v>2024</v>
      </c>
      <c r="B737" s="8">
        <f t="shared" si="106"/>
        <v>0</v>
      </c>
      <c r="C737" s="8">
        <f t="shared" si="107"/>
        <v>0</v>
      </c>
      <c r="D737" s="8">
        <f t="shared" si="108"/>
        <v>0</v>
      </c>
      <c r="E737" s="8">
        <f t="shared" si="109"/>
        <v>0</v>
      </c>
      <c r="G737" s="8">
        <f t="shared" si="110"/>
        <v>0</v>
      </c>
      <c r="H737" s="8">
        <f t="shared" si="111"/>
        <v>0</v>
      </c>
      <c r="I737" s="8">
        <f t="shared" si="112"/>
        <v>0</v>
      </c>
      <c r="J737" s="8">
        <f t="shared" si="113"/>
        <v>0</v>
      </c>
      <c r="L737" s="14"/>
      <c r="M737" s="13"/>
      <c r="R737" s="8"/>
      <c r="S737" s="13"/>
      <c r="BE737" s="8"/>
      <c r="BF737" s="13"/>
      <c r="BJ737" s="8"/>
      <c r="BL737" s="13"/>
      <c r="BM737" s="8"/>
      <c r="BN737" s="13"/>
      <c r="BR737" s="8"/>
      <c r="BS737" s="13"/>
      <c r="CW737" s="8"/>
      <c r="CX737" s="13"/>
      <c r="DQ737" s="8"/>
      <c r="DR737" s="13"/>
    </row>
    <row r="739" spans="1:122">
      <c r="G739" s="8">
        <f>SUM(G722:G737)</f>
        <v>130</v>
      </c>
      <c r="H739" s="8">
        <f t="shared" ref="H739:J739" si="114">SUM(H722:H737)</f>
        <v>218</v>
      </c>
      <c r="I739" s="8">
        <f t="shared" si="114"/>
        <v>251</v>
      </c>
      <c r="J739" s="8">
        <f t="shared" si="114"/>
        <v>69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399F-EE48-4F95-B8AE-EC4090929A53}">
  <dimension ref="A1:F343"/>
  <sheetViews>
    <sheetView workbookViewId="0">
      <selection activeCell="D13" sqref="D13"/>
    </sheetView>
  </sheetViews>
  <sheetFormatPr defaultColWidth="50.75" defaultRowHeight="14.25"/>
  <cols>
    <col min="1" max="2" width="10.125" customWidth="1"/>
    <col min="3" max="3" width="18.875" customWidth="1"/>
    <col min="4" max="5" width="10.125" customWidth="1"/>
    <col min="6" max="6" width="14.25" bestFit="1" customWidth="1"/>
  </cols>
  <sheetData>
    <row r="1" spans="1:6" s="16" customFormat="1">
      <c r="A1" s="15" t="s">
        <v>2210</v>
      </c>
      <c r="B1" s="15" t="s">
        <v>2206</v>
      </c>
      <c r="C1" s="15" t="s">
        <v>2213</v>
      </c>
      <c r="D1" s="15" t="s">
        <v>2211</v>
      </c>
      <c r="E1" s="15" t="s">
        <v>2212</v>
      </c>
      <c r="F1" s="15" t="s">
        <v>2214</v>
      </c>
    </row>
    <row r="2" spans="1:6">
      <c r="A2" s="2">
        <v>1680</v>
      </c>
      <c r="B2" s="2" t="s">
        <v>1304</v>
      </c>
      <c r="C2" s="2" t="s">
        <v>1</v>
      </c>
      <c r="D2" s="2">
        <v>22</v>
      </c>
      <c r="E2" s="2" t="s">
        <v>1305</v>
      </c>
      <c r="F2" s="2" t="s">
        <v>0</v>
      </c>
    </row>
    <row r="3" spans="1:6">
      <c r="A3" s="2">
        <v>358</v>
      </c>
      <c r="B3" s="2" t="s">
        <v>1306</v>
      </c>
      <c r="C3" s="2" t="s">
        <v>234</v>
      </c>
      <c r="D3" s="2">
        <v>27</v>
      </c>
      <c r="E3" s="2" t="s">
        <v>1307</v>
      </c>
      <c r="F3" s="2" t="s">
        <v>232</v>
      </c>
    </row>
    <row r="4" spans="1:6">
      <c r="A4" s="2">
        <v>197</v>
      </c>
      <c r="B4" s="2" t="s">
        <v>1308</v>
      </c>
      <c r="C4" s="2" t="s">
        <v>62</v>
      </c>
      <c r="D4" s="2">
        <v>25</v>
      </c>
      <c r="E4" s="2" t="s">
        <v>1309</v>
      </c>
      <c r="F4" s="2" t="s">
        <v>60</v>
      </c>
    </row>
    <row r="5" spans="1:6">
      <c r="A5" s="2">
        <v>59</v>
      </c>
      <c r="B5" s="2" t="s">
        <v>1310</v>
      </c>
      <c r="C5" s="2" t="s">
        <v>19</v>
      </c>
      <c r="D5" s="2">
        <v>21</v>
      </c>
      <c r="E5" s="2" t="s">
        <v>1311</v>
      </c>
      <c r="F5" s="2" t="s">
        <v>1312</v>
      </c>
    </row>
    <row r="6" spans="1:6">
      <c r="A6" s="2">
        <v>482</v>
      </c>
      <c r="B6" s="2" t="s">
        <v>1313</v>
      </c>
      <c r="C6" s="2" t="s">
        <v>1314</v>
      </c>
      <c r="D6" s="2">
        <v>28</v>
      </c>
      <c r="E6" s="2" t="s">
        <v>1315</v>
      </c>
      <c r="F6" s="2" t="s">
        <v>353</v>
      </c>
    </row>
    <row r="7" spans="1:6">
      <c r="A7" s="2">
        <v>613</v>
      </c>
      <c r="B7" s="2" t="s">
        <v>1316</v>
      </c>
      <c r="C7" s="2" t="s">
        <v>472</v>
      </c>
      <c r="D7" s="2">
        <v>28</v>
      </c>
      <c r="E7" s="2" t="s">
        <v>1315</v>
      </c>
      <c r="F7" s="2" t="s">
        <v>353</v>
      </c>
    </row>
    <row r="8" spans="1:6">
      <c r="A8" s="2">
        <v>361</v>
      </c>
      <c r="B8" s="2" t="s">
        <v>1317</v>
      </c>
      <c r="C8" s="2" t="s">
        <v>236</v>
      </c>
      <c r="D8" s="2">
        <v>27</v>
      </c>
      <c r="E8" s="2" t="s">
        <v>1307</v>
      </c>
      <c r="F8" s="2" t="s">
        <v>232</v>
      </c>
    </row>
    <row r="9" spans="1:6">
      <c r="A9" s="2">
        <v>141</v>
      </c>
      <c r="B9" s="2" t="s">
        <v>1318</v>
      </c>
      <c r="C9" s="2" t="s">
        <v>276</v>
      </c>
      <c r="D9" s="2">
        <v>23</v>
      </c>
      <c r="E9" s="2" t="s">
        <v>1319</v>
      </c>
      <c r="F9" s="2" t="s">
        <v>275</v>
      </c>
    </row>
    <row r="10" spans="1:6">
      <c r="A10" s="2">
        <v>34</v>
      </c>
      <c r="B10" s="2" t="s">
        <v>1320</v>
      </c>
      <c r="C10" s="2" t="s">
        <v>14</v>
      </c>
      <c r="D10" s="2">
        <v>24</v>
      </c>
      <c r="E10" s="2" t="s">
        <v>1321</v>
      </c>
      <c r="F10" s="2" t="s">
        <v>13</v>
      </c>
    </row>
    <row r="11" spans="1:6">
      <c r="A11" s="2">
        <v>484</v>
      </c>
      <c r="B11" s="2" t="s">
        <v>1322</v>
      </c>
      <c r="C11" s="2" t="s">
        <v>355</v>
      </c>
      <c r="D11" s="2">
        <v>28</v>
      </c>
      <c r="E11" s="2" t="s">
        <v>1315</v>
      </c>
      <c r="F11" s="2" t="s">
        <v>353</v>
      </c>
    </row>
    <row r="12" spans="1:6">
      <c r="A12" s="2">
        <v>1723</v>
      </c>
      <c r="B12" s="2" t="s">
        <v>1323</v>
      </c>
      <c r="C12" s="2" t="s">
        <v>498</v>
      </c>
      <c r="D12" s="2">
        <v>30</v>
      </c>
      <c r="E12" s="2" t="s">
        <v>1324</v>
      </c>
      <c r="F12" s="2" t="s">
        <v>178</v>
      </c>
    </row>
    <row r="13" spans="1:6">
      <c r="A13" s="2">
        <v>1959</v>
      </c>
      <c r="B13" s="2" t="s">
        <v>1325</v>
      </c>
      <c r="C13" s="2" t="s">
        <v>180</v>
      </c>
      <c r="D13" s="2">
        <v>30</v>
      </c>
      <c r="E13" s="2" t="s">
        <v>1324</v>
      </c>
      <c r="F13" s="2" t="s">
        <v>178</v>
      </c>
    </row>
    <row r="14" spans="1:6">
      <c r="A14" s="2">
        <v>60</v>
      </c>
      <c r="B14" s="2" t="s">
        <v>1326</v>
      </c>
      <c r="C14" s="2" t="s">
        <v>21</v>
      </c>
      <c r="D14" s="2">
        <v>21</v>
      </c>
      <c r="E14" s="2" t="s">
        <v>1311</v>
      </c>
      <c r="F14" s="2" t="s">
        <v>1312</v>
      </c>
    </row>
    <row r="15" spans="1:6">
      <c r="A15" s="2">
        <v>307</v>
      </c>
      <c r="B15" s="2" t="s">
        <v>1327</v>
      </c>
      <c r="C15" s="2" t="s">
        <v>309</v>
      </c>
      <c r="D15" s="2">
        <v>26</v>
      </c>
      <c r="E15" s="2" t="s">
        <v>1328</v>
      </c>
      <c r="F15" s="2" t="s">
        <v>307</v>
      </c>
    </row>
    <row r="16" spans="1:6">
      <c r="A16" s="2">
        <v>362</v>
      </c>
      <c r="B16" s="2" t="s">
        <v>1329</v>
      </c>
      <c r="C16" s="2" t="s">
        <v>238</v>
      </c>
      <c r="D16" s="2">
        <v>27</v>
      </c>
      <c r="E16" s="2" t="s">
        <v>1307</v>
      </c>
      <c r="F16" s="2" t="s">
        <v>232</v>
      </c>
    </row>
    <row r="17" spans="1:6">
      <c r="A17" s="2">
        <v>363</v>
      </c>
      <c r="B17" s="2" t="s">
        <v>1330</v>
      </c>
      <c r="C17" s="2" t="s">
        <v>239</v>
      </c>
      <c r="D17" s="2">
        <v>27</v>
      </c>
      <c r="E17" s="2" t="s">
        <v>1307</v>
      </c>
      <c r="F17" s="2" t="s">
        <v>232</v>
      </c>
    </row>
    <row r="18" spans="1:6">
      <c r="A18" s="2">
        <v>200</v>
      </c>
      <c r="B18" s="2" t="s">
        <v>1331</v>
      </c>
      <c r="C18" s="2" t="s">
        <v>65</v>
      </c>
      <c r="D18" s="2">
        <v>25</v>
      </c>
      <c r="E18" s="2" t="s">
        <v>1309</v>
      </c>
      <c r="F18" s="2" t="s">
        <v>60</v>
      </c>
    </row>
    <row r="19" spans="1:6">
      <c r="A19" s="2">
        <v>202</v>
      </c>
      <c r="B19" s="2" t="s">
        <v>1332</v>
      </c>
      <c r="C19" s="2" t="s">
        <v>68</v>
      </c>
      <c r="D19" s="2">
        <v>25</v>
      </c>
      <c r="E19" s="2" t="s">
        <v>1309</v>
      </c>
      <c r="F19" s="2" t="s">
        <v>60</v>
      </c>
    </row>
    <row r="20" spans="1:6">
      <c r="A20" s="2">
        <v>106</v>
      </c>
      <c r="B20" s="2" t="s">
        <v>1333</v>
      </c>
      <c r="C20" s="2" t="s">
        <v>2</v>
      </c>
      <c r="D20" s="2">
        <v>22</v>
      </c>
      <c r="E20" s="2" t="s">
        <v>1305</v>
      </c>
      <c r="F20" s="2" t="s">
        <v>0</v>
      </c>
    </row>
    <row r="21" spans="1:6">
      <c r="A21" s="2">
        <v>743</v>
      </c>
      <c r="B21" s="2" t="s">
        <v>1334</v>
      </c>
      <c r="C21" s="2" t="s">
        <v>1335</v>
      </c>
      <c r="D21" s="2">
        <v>30</v>
      </c>
      <c r="E21" s="2" t="s">
        <v>1324</v>
      </c>
      <c r="F21" s="2" t="s">
        <v>178</v>
      </c>
    </row>
    <row r="22" spans="1:6">
      <c r="A22" s="2">
        <v>744</v>
      </c>
      <c r="B22" s="2" t="s">
        <v>1336</v>
      </c>
      <c r="C22" s="2" t="s">
        <v>1337</v>
      </c>
      <c r="D22" s="2">
        <v>30</v>
      </c>
      <c r="E22" s="2" t="s">
        <v>1324</v>
      </c>
      <c r="F22" s="2" t="s">
        <v>178</v>
      </c>
    </row>
    <row r="23" spans="1:6">
      <c r="A23" s="2">
        <v>308</v>
      </c>
      <c r="B23" s="2" t="s">
        <v>1338</v>
      </c>
      <c r="C23" s="2" t="s">
        <v>311</v>
      </c>
      <c r="D23" s="2">
        <v>26</v>
      </c>
      <c r="E23" s="2" t="s">
        <v>1328</v>
      </c>
      <c r="F23" s="2" t="s">
        <v>307</v>
      </c>
    </row>
    <row r="24" spans="1:6">
      <c r="A24" s="2">
        <v>489</v>
      </c>
      <c r="B24" s="2" t="s">
        <v>1339</v>
      </c>
      <c r="C24" s="2" t="s">
        <v>475</v>
      </c>
      <c r="D24" s="2">
        <v>28</v>
      </c>
      <c r="E24" s="2" t="s">
        <v>1315</v>
      </c>
      <c r="F24" s="2" t="s">
        <v>353</v>
      </c>
    </row>
    <row r="25" spans="1:6">
      <c r="A25" s="2">
        <v>203</v>
      </c>
      <c r="B25" s="2" t="s">
        <v>1340</v>
      </c>
      <c r="C25" s="2" t="s">
        <v>70</v>
      </c>
      <c r="D25" s="2">
        <v>25</v>
      </c>
      <c r="E25" s="2" t="s">
        <v>1309</v>
      </c>
      <c r="F25" s="2" t="s">
        <v>60</v>
      </c>
    </row>
    <row r="26" spans="1:6">
      <c r="A26" s="2">
        <v>888</v>
      </c>
      <c r="B26" s="2" t="s">
        <v>1341</v>
      </c>
      <c r="C26" s="2" t="s">
        <v>157</v>
      </c>
      <c r="D26" s="2">
        <v>31</v>
      </c>
      <c r="E26" s="2" t="s">
        <v>1342</v>
      </c>
      <c r="F26" s="2" t="s">
        <v>155</v>
      </c>
    </row>
    <row r="27" spans="1:6">
      <c r="A27" s="2">
        <v>1954</v>
      </c>
      <c r="B27" s="2" t="s">
        <v>1343</v>
      </c>
      <c r="C27" s="2" t="s">
        <v>842</v>
      </c>
      <c r="D27" s="2">
        <v>31</v>
      </c>
      <c r="E27" s="2" t="s">
        <v>1342</v>
      </c>
      <c r="F27" s="2" t="s">
        <v>155</v>
      </c>
    </row>
    <row r="28" spans="1:6">
      <c r="A28" s="2">
        <v>889</v>
      </c>
      <c r="B28" s="2" t="s">
        <v>1344</v>
      </c>
      <c r="C28" s="2" t="s">
        <v>159</v>
      </c>
      <c r="D28" s="2">
        <v>31</v>
      </c>
      <c r="E28" s="2" t="s">
        <v>1342</v>
      </c>
      <c r="F28" s="2" t="s">
        <v>155</v>
      </c>
    </row>
    <row r="29" spans="1:6">
      <c r="A29" s="2">
        <v>1945</v>
      </c>
      <c r="B29" s="2" t="s">
        <v>1345</v>
      </c>
      <c r="C29" s="2" t="s">
        <v>72</v>
      </c>
      <c r="D29" s="2">
        <v>25</v>
      </c>
      <c r="E29" s="2" t="s">
        <v>1309</v>
      </c>
      <c r="F29" s="2" t="s">
        <v>60</v>
      </c>
    </row>
    <row r="30" spans="1:6">
      <c r="A30" s="2">
        <v>1724</v>
      </c>
      <c r="B30" s="2" t="s">
        <v>1346</v>
      </c>
      <c r="C30" s="2" t="s">
        <v>183</v>
      </c>
      <c r="D30" s="2">
        <v>30</v>
      </c>
      <c r="E30" s="2" t="s">
        <v>1324</v>
      </c>
      <c r="F30" s="2" t="s">
        <v>178</v>
      </c>
    </row>
    <row r="31" spans="1:6">
      <c r="A31" s="2">
        <v>893</v>
      </c>
      <c r="B31" s="2" t="s">
        <v>1347</v>
      </c>
      <c r="C31" s="2" t="s">
        <v>161</v>
      </c>
      <c r="D31" s="2">
        <v>31</v>
      </c>
      <c r="E31" s="2" t="s">
        <v>1342</v>
      </c>
      <c r="F31" s="2" t="s">
        <v>155</v>
      </c>
    </row>
    <row r="32" spans="1:6">
      <c r="A32" s="2">
        <v>373</v>
      </c>
      <c r="B32" s="2" t="s">
        <v>1348</v>
      </c>
      <c r="C32" s="2" t="s">
        <v>240</v>
      </c>
      <c r="D32" s="2">
        <v>27</v>
      </c>
      <c r="E32" s="2" t="s">
        <v>1307</v>
      </c>
      <c r="F32" s="2" t="s">
        <v>232</v>
      </c>
    </row>
    <row r="33" spans="1:6">
      <c r="A33" s="2">
        <v>748</v>
      </c>
      <c r="B33" s="2" t="s">
        <v>1349</v>
      </c>
      <c r="C33" s="2" t="s">
        <v>184</v>
      </c>
      <c r="D33" s="2">
        <v>30</v>
      </c>
      <c r="E33" s="2" t="s">
        <v>1324</v>
      </c>
      <c r="F33" s="2" t="s">
        <v>178</v>
      </c>
    </row>
    <row r="34" spans="1:6">
      <c r="A34" s="2">
        <v>1859</v>
      </c>
      <c r="B34" s="2" t="s">
        <v>1350</v>
      </c>
      <c r="C34" s="2" t="s">
        <v>75</v>
      </c>
      <c r="D34" s="2">
        <v>25</v>
      </c>
      <c r="E34" s="2" t="s">
        <v>1309</v>
      </c>
      <c r="F34" s="2" t="s">
        <v>60</v>
      </c>
    </row>
    <row r="35" spans="1:6">
      <c r="A35" s="2">
        <v>1721</v>
      </c>
      <c r="B35" s="2" t="s">
        <v>1351</v>
      </c>
      <c r="C35" s="2" t="s">
        <v>186</v>
      </c>
      <c r="D35" s="2">
        <v>30</v>
      </c>
      <c r="E35" s="2" t="s">
        <v>1324</v>
      </c>
      <c r="F35" s="2" t="s">
        <v>178</v>
      </c>
    </row>
    <row r="36" spans="1:6">
      <c r="A36" s="2">
        <v>753</v>
      </c>
      <c r="B36" s="2" t="s">
        <v>1352</v>
      </c>
      <c r="C36" s="2" t="s">
        <v>187</v>
      </c>
      <c r="D36" s="2">
        <v>30</v>
      </c>
      <c r="E36" s="2" t="s">
        <v>1324</v>
      </c>
      <c r="F36" s="2" t="s">
        <v>178</v>
      </c>
    </row>
    <row r="37" spans="1:6">
      <c r="A37" s="2">
        <v>209</v>
      </c>
      <c r="B37" s="2" t="s">
        <v>1353</v>
      </c>
      <c r="C37" s="2" t="s">
        <v>80</v>
      </c>
      <c r="D37" s="2">
        <v>25</v>
      </c>
      <c r="E37" s="2" t="s">
        <v>1309</v>
      </c>
      <c r="F37" s="2" t="s">
        <v>60</v>
      </c>
    </row>
    <row r="38" spans="1:6">
      <c r="A38" s="2">
        <v>375</v>
      </c>
      <c r="B38" s="2" t="s">
        <v>1354</v>
      </c>
      <c r="C38" s="2" t="s">
        <v>242</v>
      </c>
      <c r="D38" s="2">
        <v>27</v>
      </c>
      <c r="E38" s="2" t="s">
        <v>1307</v>
      </c>
      <c r="F38" s="2" t="s">
        <v>232</v>
      </c>
    </row>
    <row r="39" spans="1:6">
      <c r="A39" s="2">
        <v>310</v>
      </c>
      <c r="B39" s="2" t="s">
        <v>1355</v>
      </c>
      <c r="C39" s="2" t="s">
        <v>314</v>
      </c>
      <c r="D39" s="2">
        <v>26</v>
      </c>
      <c r="E39" s="2" t="s">
        <v>1328</v>
      </c>
      <c r="F39" s="2" t="s">
        <v>307</v>
      </c>
    </row>
    <row r="40" spans="1:6">
      <c r="A40" s="2">
        <v>1728</v>
      </c>
      <c r="B40" s="2" t="s">
        <v>1356</v>
      </c>
      <c r="C40" s="2" t="s">
        <v>1357</v>
      </c>
      <c r="D40" s="2">
        <v>30</v>
      </c>
      <c r="E40" s="2" t="s">
        <v>1324</v>
      </c>
      <c r="F40" s="2" t="s">
        <v>178</v>
      </c>
    </row>
    <row r="41" spans="1:6">
      <c r="A41" s="2">
        <v>376</v>
      </c>
      <c r="B41" s="2" t="s">
        <v>1358</v>
      </c>
      <c r="C41" s="2" t="s">
        <v>1012</v>
      </c>
      <c r="D41" s="2">
        <v>27</v>
      </c>
      <c r="E41" s="2" t="s">
        <v>1307</v>
      </c>
      <c r="F41" s="2" t="s">
        <v>232</v>
      </c>
    </row>
    <row r="42" spans="1:6">
      <c r="A42" s="2">
        <v>377</v>
      </c>
      <c r="B42" s="2" t="s">
        <v>1359</v>
      </c>
      <c r="C42" s="2" t="s">
        <v>963</v>
      </c>
      <c r="D42" s="2">
        <v>27</v>
      </c>
      <c r="E42" s="2" t="s">
        <v>1307</v>
      </c>
      <c r="F42" s="2" t="s">
        <v>232</v>
      </c>
    </row>
    <row r="43" spans="1:6">
      <c r="A43" s="2">
        <v>1901</v>
      </c>
      <c r="B43" s="2" t="s">
        <v>1360</v>
      </c>
      <c r="C43" s="2" t="s">
        <v>357</v>
      </c>
      <c r="D43" s="2">
        <v>28</v>
      </c>
      <c r="E43" s="2" t="s">
        <v>1315</v>
      </c>
      <c r="F43" s="2" t="s">
        <v>353</v>
      </c>
    </row>
    <row r="44" spans="1:6">
      <c r="A44" s="2">
        <v>755</v>
      </c>
      <c r="B44" s="2" t="s">
        <v>1361</v>
      </c>
      <c r="C44" s="2" t="s">
        <v>188</v>
      </c>
      <c r="D44" s="2">
        <v>30</v>
      </c>
      <c r="E44" s="2" t="s">
        <v>1324</v>
      </c>
      <c r="F44" s="2" t="s">
        <v>178</v>
      </c>
    </row>
    <row r="45" spans="1:6" ht="15">
      <c r="A45" s="2">
        <v>1681</v>
      </c>
      <c r="B45" s="2" t="s">
        <v>1362</v>
      </c>
      <c r="C45" s="2" t="s">
        <v>493</v>
      </c>
      <c r="D45" s="2">
        <v>22</v>
      </c>
      <c r="E45" s="2" t="s">
        <v>1305</v>
      </c>
      <c r="F45" s="2" t="s">
        <v>0</v>
      </c>
    </row>
    <row r="46" spans="1:6" ht="15">
      <c r="A46" s="2">
        <v>147</v>
      </c>
      <c r="B46" s="2" t="s">
        <v>1363</v>
      </c>
      <c r="C46" s="2" t="s">
        <v>278</v>
      </c>
      <c r="D46" s="2">
        <v>23</v>
      </c>
      <c r="E46" s="2" t="s">
        <v>1319</v>
      </c>
      <c r="F46" s="2" t="s">
        <v>275</v>
      </c>
    </row>
    <row r="47" spans="1:6" ht="15">
      <c r="A47" s="2">
        <v>654</v>
      </c>
      <c r="B47" s="2" t="s">
        <v>1364</v>
      </c>
      <c r="C47" s="2" t="s">
        <v>334</v>
      </c>
      <c r="D47" s="2">
        <v>29</v>
      </c>
      <c r="E47" s="2" t="s">
        <v>1365</v>
      </c>
      <c r="F47" s="2" t="s">
        <v>333</v>
      </c>
    </row>
    <row r="48" spans="1:6" ht="15">
      <c r="A48" s="2">
        <v>757</v>
      </c>
      <c r="B48" s="2" t="s">
        <v>1366</v>
      </c>
      <c r="C48" s="2" t="s">
        <v>190</v>
      </c>
      <c r="D48" s="2">
        <v>30</v>
      </c>
      <c r="E48" s="2" t="s">
        <v>1324</v>
      </c>
      <c r="F48" s="2" t="s">
        <v>178</v>
      </c>
    </row>
    <row r="49" spans="1:6" ht="15">
      <c r="A49" s="2">
        <v>758</v>
      </c>
      <c r="B49" s="2" t="s">
        <v>1367</v>
      </c>
      <c r="C49" s="2" t="s">
        <v>191</v>
      </c>
      <c r="D49" s="2">
        <v>30</v>
      </c>
      <c r="E49" s="2" t="s">
        <v>1324</v>
      </c>
      <c r="F49" s="2" t="s">
        <v>178</v>
      </c>
    </row>
    <row r="50" spans="1:6" ht="15">
      <c r="A50" s="2">
        <v>1876</v>
      </c>
      <c r="B50" s="2" t="s">
        <v>1368</v>
      </c>
      <c r="C50" s="2" t="s">
        <v>81</v>
      </c>
      <c r="D50" s="2">
        <v>25</v>
      </c>
      <c r="E50" s="2" t="s">
        <v>1309</v>
      </c>
      <c r="F50" s="2" t="s">
        <v>60</v>
      </c>
    </row>
    <row r="51" spans="1:6" ht="15">
      <c r="A51" s="2">
        <v>213</v>
      </c>
      <c r="B51" s="2" t="s">
        <v>1369</v>
      </c>
      <c r="C51" s="2" t="s">
        <v>85</v>
      </c>
      <c r="D51" s="2">
        <v>25</v>
      </c>
      <c r="E51" s="2" t="s">
        <v>1309</v>
      </c>
      <c r="F51" s="2" t="s">
        <v>60</v>
      </c>
    </row>
    <row r="52" spans="1:6" ht="15">
      <c r="A52" s="2">
        <v>899</v>
      </c>
      <c r="B52" s="2" t="s">
        <v>1370</v>
      </c>
      <c r="C52" s="2" t="s">
        <v>845</v>
      </c>
      <c r="D52" s="2">
        <v>31</v>
      </c>
      <c r="E52" s="2" t="s">
        <v>1342</v>
      </c>
      <c r="F52" s="2" t="s">
        <v>155</v>
      </c>
    </row>
    <row r="53" spans="1:6" ht="15">
      <c r="A53" s="2">
        <v>312</v>
      </c>
      <c r="B53" s="2" t="s">
        <v>1371</v>
      </c>
      <c r="C53" s="2" t="s">
        <v>313</v>
      </c>
      <c r="D53" s="2">
        <v>26</v>
      </c>
      <c r="E53" s="2" t="s">
        <v>1328</v>
      </c>
      <c r="F53" s="2" t="s">
        <v>307</v>
      </c>
    </row>
    <row r="54" spans="1:6" ht="15">
      <c r="A54" s="2">
        <v>313</v>
      </c>
      <c r="B54" s="2" t="s">
        <v>1372</v>
      </c>
      <c r="C54" s="2" t="s">
        <v>1373</v>
      </c>
      <c r="D54" s="2">
        <v>26</v>
      </c>
      <c r="E54" s="2" t="s">
        <v>1328</v>
      </c>
      <c r="F54" s="2" t="s">
        <v>307</v>
      </c>
    </row>
    <row r="55" spans="1:6" ht="15">
      <c r="A55" s="2">
        <v>214</v>
      </c>
      <c r="B55" s="2" t="s">
        <v>1374</v>
      </c>
      <c r="C55" s="2" t="s">
        <v>88</v>
      </c>
      <c r="D55" s="2">
        <v>25</v>
      </c>
      <c r="E55" s="2" t="s">
        <v>1309</v>
      </c>
      <c r="F55" s="2" t="s">
        <v>60</v>
      </c>
    </row>
    <row r="56" spans="1:6" ht="15">
      <c r="A56" s="2">
        <v>502</v>
      </c>
      <c r="B56" s="2" t="s">
        <v>1375</v>
      </c>
      <c r="C56" s="2" t="s">
        <v>360</v>
      </c>
      <c r="D56" s="2">
        <v>28</v>
      </c>
      <c r="E56" s="2" t="s">
        <v>1315</v>
      </c>
      <c r="F56" s="2" t="s">
        <v>353</v>
      </c>
    </row>
    <row r="57" spans="1:6" ht="15">
      <c r="A57" s="2">
        <v>383</v>
      </c>
      <c r="B57" s="2" t="s">
        <v>1376</v>
      </c>
      <c r="C57" s="2" t="s">
        <v>243</v>
      </c>
      <c r="D57" s="2">
        <v>27</v>
      </c>
      <c r="E57" s="2" t="s">
        <v>1307</v>
      </c>
      <c r="F57" s="2" t="s">
        <v>232</v>
      </c>
    </row>
    <row r="58" spans="1:6" ht="15">
      <c r="A58" s="2">
        <v>109</v>
      </c>
      <c r="B58" s="2" t="s">
        <v>1377</v>
      </c>
      <c r="C58" s="2" t="s">
        <v>3</v>
      </c>
      <c r="D58" s="2">
        <v>22</v>
      </c>
      <c r="E58" s="2" t="s">
        <v>1305</v>
      </c>
      <c r="F58" s="2" t="s">
        <v>0</v>
      </c>
    </row>
    <row r="59" spans="1:6" ht="15">
      <c r="A59" s="2">
        <v>1706</v>
      </c>
      <c r="B59" s="2" t="s">
        <v>1378</v>
      </c>
      <c r="C59" s="2" t="s">
        <v>486</v>
      </c>
      <c r="D59" s="2">
        <v>30</v>
      </c>
      <c r="E59" s="2" t="s">
        <v>1324</v>
      </c>
      <c r="F59" s="2" t="s">
        <v>178</v>
      </c>
    </row>
    <row r="60" spans="1:6" ht="15">
      <c r="A60" s="2">
        <v>216</v>
      </c>
      <c r="B60" s="2" t="s">
        <v>1379</v>
      </c>
      <c r="C60" s="2" t="s">
        <v>89</v>
      </c>
      <c r="D60" s="2">
        <v>25</v>
      </c>
      <c r="E60" s="2" t="s">
        <v>1309</v>
      </c>
      <c r="F60" s="2" t="s">
        <v>60</v>
      </c>
    </row>
    <row r="61" spans="1:6" ht="15">
      <c r="A61" s="2">
        <v>148</v>
      </c>
      <c r="B61" s="2" t="s">
        <v>1380</v>
      </c>
      <c r="C61" s="2" t="s">
        <v>280</v>
      </c>
      <c r="D61" s="2">
        <v>23</v>
      </c>
      <c r="E61" s="2" t="s">
        <v>1319</v>
      </c>
      <c r="F61" s="2" t="s">
        <v>275</v>
      </c>
    </row>
    <row r="62" spans="1:6" ht="15">
      <c r="A62" s="2">
        <v>1891</v>
      </c>
      <c r="B62" s="2" t="s">
        <v>1381</v>
      </c>
      <c r="C62" s="2" t="s">
        <v>22</v>
      </c>
      <c r="D62" s="2">
        <v>21</v>
      </c>
      <c r="E62" s="2" t="s">
        <v>1311</v>
      </c>
      <c r="F62" s="2" t="s">
        <v>1312</v>
      </c>
    </row>
    <row r="63" spans="1:6" ht="15">
      <c r="A63" s="2">
        <v>503</v>
      </c>
      <c r="B63" s="2" t="s">
        <v>1382</v>
      </c>
      <c r="C63" s="2" t="s">
        <v>361</v>
      </c>
      <c r="D63" s="2">
        <v>28</v>
      </c>
      <c r="E63" s="2" t="s">
        <v>1315</v>
      </c>
      <c r="F63" s="2" t="s">
        <v>353</v>
      </c>
    </row>
    <row r="64" spans="1:6" ht="15">
      <c r="A64" s="2">
        <v>762</v>
      </c>
      <c r="B64" s="2" t="s">
        <v>1383</v>
      </c>
      <c r="C64" s="2" t="s">
        <v>193</v>
      </c>
      <c r="D64" s="2">
        <v>30</v>
      </c>
      <c r="E64" s="2" t="s">
        <v>1324</v>
      </c>
      <c r="F64" s="2" t="s">
        <v>178</v>
      </c>
    </row>
    <row r="65" spans="1:6" ht="15">
      <c r="A65" s="2">
        <v>150</v>
      </c>
      <c r="B65" s="2" t="s">
        <v>1384</v>
      </c>
      <c r="C65" s="2" t="s">
        <v>282</v>
      </c>
      <c r="D65" s="2">
        <v>23</v>
      </c>
      <c r="E65" s="2" t="s">
        <v>1319</v>
      </c>
      <c r="F65" s="2" t="s">
        <v>275</v>
      </c>
    </row>
    <row r="66" spans="1:6" ht="15">
      <c r="A66" s="2">
        <v>384</v>
      </c>
      <c r="B66" s="2" t="s">
        <v>1385</v>
      </c>
      <c r="C66" s="2" t="s">
        <v>245</v>
      </c>
      <c r="D66" s="2">
        <v>27</v>
      </c>
      <c r="E66" s="2" t="s">
        <v>1307</v>
      </c>
      <c r="F66" s="2" t="s">
        <v>232</v>
      </c>
    </row>
    <row r="67" spans="1:6" ht="15">
      <c r="A67" s="2">
        <v>1980</v>
      </c>
      <c r="B67" s="2" t="s">
        <v>1386</v>
      </c>
      <c r="C67" s="2" t="s">
        <v>991</v>
      </c>
      <c r="D67" s="2">
        <v>27</v>
      </c>
      <c r="E67" s="2" t="s">
        <v>1307</v>
      </c>
      <c r="F67" s="2" t="s">
        <v>232</v>
      </c>
    </row>
    <row r="68" spans="1:6" ht="15">
      <c r="A68" s="2">
        <v>1774</v>
      </c>
      <c r="B68" s="2" t="s">
        <v>1387</v>
      </c>
      <c r="C68" s="2" t="s">
        <v>425</v>
      </c>
      <c r="D68" s="2">
        <v>23</v>
      </c>
      <c r="E68" s="2" t="s">
        <v>1319</v>
      </c>
      <c r="F68" s="2" t="s">
        <v>275</v>
      </c>
    </row>
    <row r="69" spans="1:6" ht="15">
      <c r="A69" s="2">
        <v>221</v>
      </c>
      <c r="B69" s="2" t="s">
        <v>1388</v>
      </c>
      <c r="C69" s="2" t="s">
        <v>90</v>
      </c>
      <c r="D69" s="2">
        <v>25</v>
      </c>
      <c r="E69" s="2" t="s">
        <v>1309</v>
      </c>
      <c r="F69" s="2" t="s">
        <v>60</v>
      </c>
    </row>
    <row r="70" spans="1:6" ht="15">
      <c r="A70" s="2">
        <v>222</v>
      </c>
      <c r="B70" s="2" t="s">
        <v>1389</v>
      </c>
      <c r="C70" s="2" t="s">
        <v>91</v>
      </c>
      <c r="D70" s="2">
        <v>25</v>
      </c>
      <c r="E70" s="2" t="s">
        <v>1309</v>
      </c>
      <c r="F70" s="2" t="s">
        <v>60</v>
      </c>
    </row>
    <row r="71" spans="1:6" ht="15">
      <c r="A71" s="2">
        <v>766</v>
      </c>
      <c r="B71" s="2" t="s">
        <v>1390</v>
      </c>
      <c r="C71" s="2" t="s">
        <v>195</v>
      </c>
      <c r="D71" s="2">
        <v>30</v>
      </c>
      <c r="E71" s="2" t="s">
        <v>1324</v>
      </c>
      <c r="F71" s="2" t="s">
        <v>178</v>
      </c>
    </row>
    <row r="72" spans="1:6" ht="15">
      <c r="A72" s="2">
        <v>505</v>
      </c>
      <c r="B72" s="2" t="s">
        <v>1391</v>
      </c>
      <c r="C72" s="2" t="s">
        <v>365</v>
      </c>
      <c r="D72" s="2">
        <v>28</v>
      </c>
      <c r="E72" s="2" t="s">
        <v>1315</v>
      </c>
      <c r="F72" s="2" t="s">
        <v>353</v>
      </c>
    </row>
    <row r="73" spans="1:6" ht="15">
      <c r="A73" s="2">
        <v>498</v>
      </c>
      <c r="B73" s="2" t="s">
        <v>1392</v>
      </c>
      <c r="C73" s="2" t="s">
        <v>246</v>
      </c>
      <c r="D73" s="2">
        <v>27</v>
      </c>
      <c r="E73" s="2" t="s">
        <v>1307</v>
      </c>
      <c r="F73" s="2" t="s">
        <v>232</v>
      </c>
    </row>
    <row r="74" spans="1:6" ht="15">
      <c r="A74" s="2">
        <v>1719</v>
      </c>
      <c r="B74" s="2" t="s">
        <v>1393</v>
      </c>
      <c r="C74" s="2" t="s">
        <v>196</v>
      </c>
      <c r="D74" s="2">
        <v>30</v>
      </c>
      <c r="E74" s="2" t="s">
        <v>1324</v>
      </c>
      <c r="F74" s="2" t="s">
        <v>178</v>
      </c>
    </row>
    <row r="75" spans="1:6" ht="15">
      <c r="A75" s="2">
        <v>303</v>
      </c>
      <c r="B75" s="2" t="s">
        <v>1394</v>
      </c>
      <c r="C75" s="2" t="s">
        <v>565</v>
      </c>
      <c r="D75" s="2">
        <v>24</v>
      </c>
      <c r="E75" s="2" t="s">
        <v>1321</v>
      </c>
      <c r="F75" s="2" t="s">
        <v>13</v>
      </c>
    </row>
    <row r="76" spans="1:6" ht="15">
      <c r="A76" s="2">
        <v>225</v>
      </c>
      <c r="B76" s="2" t="s">
        <v>1395</v>
      </c>
      <c r="C76" s="2" t="s">
        <v>92</v>
      </c>
      <c r="D76" s="2">
        <v>25</v>
      </c>
      <c r="E76" s="2" t="s">
        <v>1309</v>
      </c>
      <c r="F76" s="2" t="s">
        <v>60</v>
      </c>
    </row>
    <row r="77" spans="1:6" ht="15">
      <c r="A77" s="2">
        <v>226</v>
      </c>
      <c r="B77" s="2" t="s">
        <v>1396</v>
      </c>
      <c r="C77" s="2" t="s">
        <v>481</v>
      </c>
      <c r="D77" s="2">
        <v>25</v>
      </c>
      <c r="E77" s="2" t="s">
        <v>1309</v>
      </c>
      <c r="F77" s="2" t="s">
        <v>60</v>
      </c>
    </row>
    <row r="78" spans="1:6" ht="15">
      <c r="A78" s="2">
        <v>1711</v>
      </c>
      <c r="B78" s="2" t="s">
        <v>1397</v>
      </c>
      <c r="C78" s="2" t="s">
        <v>484</v>
      </c>
      <c r="D78" s="2">
        <v>31</v>
      </c>
      <c r="E78" s="2" t="s">
        <v>1342</v>
      </c>
      <c r="F78" s="2" t="s">
        <v>155</v>
      </c>
    </row>
    <row r="79" spans="1:6" ht="15">
      <c r="A79" s="2">
        <v>385</v>
      </c>
      <c r="B79" s="2" t="s">
        <v>1398</v>
      </c>
      <c r="C79" s="2" t="s">
        <v>247</v>
      </c>
      <c r="D79" s="2">
        <v>27</v>
      </c>
      <c r="E79" s="2" t="s">
        <v>1307</v>
      </c>
      <c r="F79" s="2" t="s">
        <v>232</v>
      </c>
    </row>
    <row r="80" spans="1:6" ht="15">
      <c r="A80" s="2">
        <v>228</v>
      </c>
      <c r="B80" s="2" t="s">
        <v>1399</v>
      </c>
      <c r="C80" s="2" t="s">
        <v>94</v>
      </c>
      <c r="D80" s="2">
        <v>25</v>
      </c>
      <c r="E80" s="2" t="s">
        <v>1309</v>
      </c>
      <c r="F80" s="2" t="s">
        <v>60</v>
      </c>
    </row>
    <row r="81" spans="1:6" ht="15">
      <c r="A81" s="2">
        <v>317</v>
      </c>
      <c r="B81" s="2" t="s">
        <v>1400</v>
      </c>
      <c r="C81" s="2" t="s">
        <v>429</v>
      </c>
      <c r="D81" s="2">
        <v>26</v>
      </c>
      <c r="E81" s="2" t="s">
        <v>1328</v>
      </c>
      <c r="F81" s="2" t="s">
        <v>307</v>
      </c>
    </row>
    <row r="82" spans="1:6" ht="15">
      <c r="A82" s="2">
        <v>1979</v>
      </c>
      <c r="B82" s="2" t="s">
        <v>1401</v>
      </c>
      <c r="C82" s="2" t="s">
        <v>138</v>
      </c>
      <c r="D82" s="2">
        <v>20</v>
      </c>
      <c r="E82" s="2" t="s">
        <v>1402</v>
      </c>
      <c r="F82" s="2" t="s">
        <v>137</v>
      </c>
    </row>
    <row r="83" spans="1:6" ht="15">
      <c r="A83" s="2">
        <v>770</v>
      </c>
      <c r="B83" s="2" t="s">
        <v>1403</v>
      </c>
      <c r="C83" s="2" t="s">
        <v>198</v>
      </c>
      <c r="D83" s="2">
        <v>30</v>
      </c>
      <c r="E83" s="2" t="s">
        <v>1324</v>
      </c>
      <c r="F83" s="2" t="s">
        <v>178</v>
      </c>
    </row>
    <row r="84" spans="1:6" ht="15">
      <c r="A84" s="2">
        <v>1903</v>
      </c>
      <c r="B84" s="2" t="s">
        <v>1404</v>
      </c>
      <c r="C84" s="2" t="s">
        <v>1405</v>
      </c>
      <c r="D84" s="2">
        <v>31</v>
      </c>
      <c r="E84" s="2" t="s">
        <v>1342</v>
      </c>
      <c r="F84" s="2" t="s">
        <v>155</v>
      </c>
    </row>
    <row r="85" spans="1:6" ht="15">
      <c r="A85" s="2">
        <v>772</v>
      </c>
      <c r="B85" s="2" t="s">
        <v>1406</v>
      </c>
      <c r="C85" s="2" t="s">
        <v>199</v>
      </c>
      <c r="D85" s="2">
        <v>30</v>
      </c>
      <c r="E85" s="2" t="s">
        <v>1324</v>
      </c>
      <c r="F85" s="2" t="s">
        <v>178</v>
      </c>
    </row>
    <row r="86" spans="1:6" ht="15">
      <c r="A86" s="2">
        <v>230</v>
      </c>
      <c r="B86" s="2" t="s">
        <v>1407</v>
      </c>
      <c r="C86" s="2" t="s">
        <v>95</v>
      </c>
      <c r="D86" s="2">
        <v>25</v>
      </c>
      <c r="E86" s="2" t="s">
        <v>1309</v>
      </c>
      <c r="F86" s="2" t="s">
        <v>60</v>
      </c>
    </row>
    <row r="87" spans="1:6" ht="15">
      <c r="A87" s="2">
        <v>114</v>
      </c>
      <c r="B87" s="2" t="s">
        <v>1408</v>
      </c>
      <c r="C87" s="2" t="s">
        <v>10</v>
      </c>
      <c r="D87" s="2">
        <v>22</v>
      </c>
      <c r="E87" s="2" t="s">
        <v>1305</v>
      </c>
      <c r="F87" s="2" t="s">
        <v>0</v>
      </c>
    </row>
    <row r="88" spans="1:6" ht="15">
      <c r="A88" s="2">
        <v>388</v>
      </c>
      <c r="B88" s="2" t="s">
        <v>1409</v>
      </c>
      <c r="C88" s="2" t="s">
        <v>248</v>
      </c>
      <c r="D88" s="2">
        <v>27</v>
      </c>
      <c r="E88" s="2" t="s">
        <v>1307</v>
      </c>
      <c r="F88" s="2" t="s">
        <v>232</v>
      </c>
    </row>
    <row r="89" spans="1:6" ht="15">
      <c r="A89" s="2">
        <v>153</v>
      </c>
      <c r="B89" s="2" t="s">
        <v>1410</v>
      </c>
      <c r="C89" s="2" t="s">
        <v>284</v>
      </c>
      <c r="D89" s="2">
        <v>23</v>
      </c>
      <c r="E89" s="2" t="s">
        <v>1319</v>
      </c>
      <c r="F89" s="2" t="s">
        <v>275</v>
      </c>
    </row>
    <row r="90" spans="1:6" ht="15">
      <c r="A90" s="2">
        <v>232</v>
      </c>
      <c r="B90" s="2" t="s">
        <v>1411</v>
      </c>
      <c r="C90" s="2" t="s">
        <v>96</v>
      </c>
      <c r="D90" s="2">
        <v>25</v>
      </c>
      <c r="E90" s="2" t="s">
        <v>1309</v>
      </c>
      <c r="F90" s="2" t="s">
        <v>60</v>
      </c>
    </row>
    <row r="91" spans="1:6" ht="15">
      <c r="A91" s="2">
        <v>233</v>
      </c>
      <c r="B91" s="2" t="s">
        <v>1412</v>
      </c>
      <c r="C91" s="2" t="s">
        <v>97</v>
      </c>
      <c r="D91" s="2">
        <v>25</v>
      </c>
      <c r="E91" s="2" t="s">
        <v>1309</v>
      </c>
      <c r="F91" s="2" t="s">
        <v>60</v>
      </c>
    </row>
    <row r="92" spans="1:6" ht="15">
      <c r="A92" s="2">
        <v>777</v>
      </c>
      <c r="B92" s="2" t="s">
        <v>1413</v>
      </c>
      <c r="C92" s="2" t="s">
        <v>200</v>
      </c>
      <c r="D92" s="2">
        <v>30</v>
      </c>
      <c r="E92" s="2" t="s">
        <v>1324</v>
      </c>
      <c r="F92" s="2" t="s">
        <v>178</v>
      </c>
    </row>
    <row r="93" spans="1:6" ht="15">
      <c r="A93" s="2">
        <v>1940</v>
      </c>
      <c r="B93" s="2" t="s">
        <v>1414</v>
      </c>
      <c r="C93" s="2" t="s">
        <v>23</v>
      </c>
      <c r="D93" s="2">
        <v>21</v>
      </c>
      <c r="E93" s="2" t="s">
        <v>1311</v>
      </c>
      <c r="F93" s="2" t="s">
        <v>1312</v>
      </c>
    </row>
    <row r="94" spans="1:6" ht="15">
      <c r="A94" s="2">
        <v>779</v>
      </c>
      <c r="B94" s="2" t="s">
        <v>1415</v>
      </c>
      <c r="C94" s="2" t="s">
        <v>420</v>
      </c>
      <c r="D94" s="2">
        <v>30</v>
      </c>
      <c r="E94" s="2" t="s">
        <v>1324</v>
      </c>
      <c r="F94" s="2" t="s">
        <v>178</v>
      </c>
    </row>
    <row r="95" spans="1:6" ht="15">
      <c r="A95" s="2">
        <v>1771</v>
      </c>
      <c r="B95" s="2" t="s">
        <v>1416</v>
      </c>
      <c r="C95" s="2" t="s">
        <v>201</v>
      </c>
      <c r="D95" s="2">
        <v>30</v>
      </c>
      <c r="E95" s="2" t="s">
        <v>1324</v>
      </c>
      <c r="F95" s="2" t="s">
        <v>178</v>
      </c>
    </row>
    <row r="96" spans="1:6" ht="15">
      <c r="A96" s="2">
        <v>1652</v>
      </c>
      <c r="B96" s="2" t="s">
        <v>1417</v>
      </c>
      <c r="C96" s="2" t="s">
        <v>202</v>
      </c>
      <c r="D96" s="2">
        <v>30</v>
      </c>
      <c r="E96" s="2" t="s">
        <v>1324</v>
      </c>
      <c r="F96" s="2" t="s">
        <v>178</v>
      </c>
    </row>
    <row r="97" spans="1:6" ht="15">
      <c r="A97" s="2">
        <v>907</v>
      </c>
      <c r="B97" s="2" t="s">
        <v>1418</v>
      </c>
      <c r="C97" s="2" t="s">
        <v>419</v>
      </c>
      <c r="D97" s="2">
        <v>31</v>
      </c>
      <c r="E97" s="2" t="s">
        <v>1342</v>
      </c>
      <c r="F97" s="2" t="s">
        <v>155</v>
      </c>
    </row>
    <row r="98" spans="1:6" ht="15">
      <c r="A98" s="2">
        <v>784</v>
      </c>
      <c r="B98" s="2" t="s">
        <v>1419</v>
      </c>
      <c r="C98" s="2" t="s">
        <v>206</v>
      </c>
      <c r="D98" s="2">
        <v>30</v>
      </c>
      <c r="E98" s="2" t="s">
        <v>1324</v>
      </c>
      <c r="F98" s="2" t="s">
        <v>178</v>
      </c>
    </row>
    <row r="99" spans="1:6" ht="15">
      <c r="A99" s="2">
        <v>1924</v>
      </c>
      <c r="B99" s="2" t="s">
        <v>1420</v>
      </c>
      <c r="C99" s="2" t="s">
        <v>366</v>
      </c>
      <c r="D99" s="2">
        <v>28</v>
      </c>
      <c r="E99" s="2" t="s">
        <v>1315</v>
      </c>
      <c r="F99" s="2" t="s">
        <v>353</v>
      </c>
    </row>
    <row r="100" spans="1:6" ht="15">
      <c r="A100" s="2">
        <v>664</v>
      </c>
      <c r="B100" s="2" t="s">
        <v>1421</v>
      </c>
      <c r="C100" s="2" t="s">
        <v>335</v>
      </c>
      <c r="D100" s="2">
        <v>29</v>
      </c>
      <c r="E100" s="2" t="s">
        <v>1365</v>
      </c>
      <c r="F100" s="2" t="s">
        <v>333</v>
      </c>
    </row>
    <row r="101" spans="1:6" ht="15">
      <c r="A101" s="2">
        <v>785</v>
      </c>
      <c r="B101" s="2" t="s">
        <v>1422</v>
      </c>
      <c r="C101" s="2" t="s">
        <v>207</v>
      </c>
      <c r="D101" s="2">
        <v>30</v>
      </c>
      <c r="E101" s="2" t="s">
        <v>1324</v>
      </c>
      <c r="F101" s="2" t="s">
        <v>178</v>
      </c>
    </row>
    <row r="102" spans="1:6" ht="15">
      <c r="A102" s="2">
        <v>1942</v>
      </c>
      <c r="B102" s="2" t="s">
        <v>1423</v>
      </c>
      <c r="C102" s="2" t="s">
        <v>249</v>
      </c>
      <c r="D102" s="2">
        <v>27</v>
      </c>
      <c r="E102" s="2" t="s">
        <v>1307</v>
      </c>
      <c r="F102" s="2" t="s">
        <v>232</v>
      </c>
    </row>
    <row r="103" spans="1:6" ht="15">
      <c r="A103" s="2">
        <v>512</v>
      </c>
      <c r="B103" s="2" t="s">
        <v>1424</v>
      </c>
      <c r="C103" s="2" t="s">
        <v>368</v>
      </c>
      <c r="D103" s="2">
        <v>28</v>
      </c>
      <c r="E103" s="2" t="s">
        <v>1315</v>
      </c>
      <c r="F103" s="2" t="s">
        <v>353</v>
      </c>
    </row>
    <row r="104" spans="1:6" ht="15">
      <c r="A104" s="2">
        <v>513</v>
      </c>
      <c r="B104" s="2" t="s">
        <v>1425</v>
      </c>
      <c r="C104" s="2" t="s">
        <v>369</v>
      </c>
      <c r="D104" s="2">
        <v>28</v>
      </c>
      <c r="E104" s="2" t="s">
        <v>1315</v>
      </c>
      <c r="F104" s="2" t="s">
        <v>353</v>
      </c>
    </row>
    <row r="105" spans="1:6" ht="15">
      <c r="A105" s="2">
        <v>518</v>
      </c>
      <c r="B105" s="2" t="s">
        <v>1426</v>
      </c>
      <c r="C105" s="2" t="s">
        <v>1427</v>
      </c>
      <c r="D105" s="2">
        <v>28</v>
      </c>
      <c r="E105" s="2" t="s">
        <v>1315</v>
      </c>
      <c r="F105" s="2" t="s">
        <v>353</v>
      </c>
    </row>
    <row r="106" spans="1:6" ht="15">
      <c r="A106" s="2">
        <v>14</v>
      </c>
      <c r="B106" s="2" t="s">
        <v>1428</v>
      </c>
      <c r="C106" s="2" t="s">
        <v>137</v>
      </c>
      <c r="D106" s="2">
        <v>20</v>
      </c>
      <c r="E106" s="2" t="s">
        <v>1402</v>
      </c>
      <c r="F106" s="2" t="s">
        <v>137</v>
      </c>
    </row>
    <row r="107" spans="1:6" ht="15">
      <c r="A107" s="2">
        <v>1729</v>
      </c>
      <c r="B107" s="2" t="s">
        <v>1429</v>
      </c>
      <c r="C107" s="2" t="s">
        <v>1430</v>
      </c>
      <c r="D107" s="2">
        <v>31</v>
      </c>
      <c r="E107" s="2" t="s">
        <v>1342</v>
      </c>
      <c r="F107" s="2" t="s">
        <v>155</v>
      </c>
    </row>
    <row r="108" spans="1:6" ht="15">
      <c r="A108" s="2">
        <v>158</v>
      </c>
      <c r="B108" s="2" t="s">
        <v>1431</v>
      </c>
      <c r="C108" s="2" t="s">
        <v>464</v>
      </c>
      <c r="D108" s="2">
        <v>23</v>
      </c>
      <c r="E108" s="2" t="s">
        <v>1319</v>
      </c>
      <c r="F108" s="2" t="s">
        <v>275</v>
      </c>
    </row>
    <row r="109" spans="1:6" ht="15">
      <c r="A109" s="2">
        <v>392</v>
      </c>
      <c r="B109" s="2" t="s">
        <v>1432</v>
      </c>
      <c r="C109" s="2" t="s">
        <v>250</v>
      </c>
      <c r="D109" s="2">
        <v>27</v>
      </c>
      <c r="E109" s="2" t="s">
        <v>1307</v>
      </c>
      <c r="F109" s="2" t="s">
        <v>232</v>
      </c>
    </row>
    <row r="110" spans="1:6" ht="15">
      <c r="A110" s="2">
        <v>394</v>
      </c>
      <c r="B110" s="2" t="s">
        <v>1433</v>
      </c>
      <c r="C110" s="2" t="s">
        <v>424</v>
      </c>
      <c r="D110" s="2">
        <v>27</v>
      </c>
      <c r="E110" s="2" t="s">
        <v>1307</v>
      </c>
      <c r="F110" s="2" t="s">
        <v>232</v>
      </c>
    </row>
    <row r="111" spans="1:6" ht="15">
      <c r="A111" s="2">
        <v>1655</v>
      </c>
      <c r="B111" s="2" t="s">
        <v>1434</v>
      </c>
      <c r="C111" s="2" t="s">
        <v>209</v>
      </c>
      <c r="D111" s="2">
        <v>30</v>
      </c>
      <c r="E111" s="2" t="s">
        <v>1324</v>
      </c>
      <c r="F111" s="2" t="s">
        <v>178</v>
      </c>
    </row>
    <row r="112" spans="1:6" ht="15">
      <c r="A112" s="2">
        <v>160</v>
      </c>
      <c r="B112" s="2" t="s">
        <v>1435</v>
      </c>
      <c r="C112" s="2" t="s">
        <v>465</v>
      </c>
      <c r="D112" s="2">
        <v>23</v>
      </c>
      <c r="E112" s="2" t="s">
        <v>1319</v>
      </c>
      <c r="F112" s="2" t="s">
        <v>275</v>
      </c>
    </row>
    <row r="113" spans="1:6" ht="15">
      <c r="A113" s="2">
        <v>243</v>
      </c>
      <c r="B113" s="2" t="s">
        <v>1436</v>
      </c>
      <c r="C113" s="2" t="s">
        <v>99</v>
      </c>
      <c r="D113" s="2">
        <v>25</v>
      </c>
      <c r="E113" s="2" t="s">
        <v>1309</v>
      </c>
      <c r="F113" s="2" t="s">
        <v>60</v>
      </c>
    </row>
    <row r="114" spans="1:6" ht="30">
      <c r="A114" s="2">
        <v>523</v>
      </c>
      <c r="B114" s="2" t="s">
        <v>1437</v>
      </c>
      <c r="C114" s="2" t="s">
        <v>1438</v>
      </c>
      <c r="D114" s="2">
        <v>28</v>
      </c>
      <c r="E114" s="2" t="s">
        <v>1315</v>
      </c>
      <c r="F114" s="2" t="s">
        <v>353</v>
      </c>
    </row>
    <row r="115" spans="1:6" ht="15">
      <c r="A115" s="2">
        <v>72</v>
      </c>
      <c r="B115" s="2" t="s">
        <v>1439</v>
      </c>
      <c r="C115" s="2" t="s">
        <v>1440</v>
      </c>
      <c r="D115" s="2">
        <v>21</v>
      </c>
      <c r="E115" s="2" t="s">
        <v>1311</v>
      </c>
      <c r="F115" s="2" t="s">
        <v>1312</v>
      </c>
    </row>
    <row r="116" spans="1:6" ht="15">
      <c r="A116" s="2">
        <v>244</v>
      </c>
      <c r="B116" s="2" t="s">
        <v>1441</v>
      </c>
      <c r="C116" s="2" t="s">
        <v>100</v>
      </c>
      <c r="D116" s="2">
        <v>25</v>
      </c>
      <c r="E116" s="2" t="s">
        <v>1309</v>
      </c>
      <c r="F116" s="2" t="s">
        <v>60</v>
      </c>
    </row>
    <row r="117" spans="1:6" ht="15">
      <c r="A117" s="2">
        <v>396</v>
      </c>
      <c r="B117" s="2" t="s">
        <v>1442</v>
      </c>
      <c r="C117" s="2" t="s">
        <v>978</v>
      </c>
      <c r="D117" s="2">
        <v>27</v>
      </c>
      <c r="E117" s="2" t="s">
        <v>1307</v>
      </c>
      <c r="F117" s="2" t="s">
        <v>232</v>
      </c>
    </row>
    <row r="118" spans="1:6" ht="15">
      <c r="A118" s="2">
        <v>397</v>
      </c>
      <c r="B118" s="2" t="s">
        <v>1443</v>
      </c>
      <c r="C118" s="2" t="s">
        <v>252</v>
      </c>
      <c r="D118" s="2">
        <v>27</v>
      </c>
      <c r="E118" s="2" t="s">
        <v>1307</v>
      </c>
      <c r="F118" s="2" t="s">
        <v>232</v>
      </c>
    </row>
    <row r="119" spans="1:6" ht="15">
      <c r="A119" s="2">
        <v>246</v>
      </c>
      <c r="B119" s="2" t="s">
        <v>1444</v>
      </c>
      <c r="C119" s="2" t="s">
        <v>101</v>
      </c>
      <c r="D119" s="2">
        <v>25</v>
      </c>
      <c r="E119" s="2" t="s">
        <v>1309</v>
      </c>
      <c r="F119" s="2" t="s">
        <v>60</v>
      </c>
    </row>
    <row r="120" spans="1:6" ht="15">
      <c r="A120" s="2">
        <v>74</v>
      </c>
      <c r="B120" s="2" t="s">
        <v>1445</v>
      </c>
      <c r="C120" s="2" t="s">
        <v>25</v>
      </c>
      <c r="D120" s="2">
        <v>21</v>
      </c>
      <c r="E120" s="2" t="s">
        <v>1311</v>
      </c>
      <c r="F120" s="2" t="s">
        <v>1312</v>
      </c>
    </row>
    <row r="121" spans="1:6" ht="15">
      <c r="A121" s="2">
        <v>917</v>
      </c>
      <c r="B121" s="2" t="s">
        <v>1446</v>
      </c>
      <c r="C121" s="2" t="s">
        <v>847</v>
      </c>
      <c r="D121" s="2">
        <v>31</v>
      </c>
      <c r="E121" s="2" t="s">
        <v>1342</v>
      </c>
      <c r="F121" s="2" t="s">
        <v>155</v>
      </c>
    </row>
    <row r="122" spans="1:6" ht="15">
      <c r="A122" s="2">
        <v>1658</v>
      </c>
      <c r="B122" s="2" t="s">
        <v>1447</v>
      </c>
      <c r="C122" s="2" t="s">
        <v>898</v>
      </c>
      <c r="D122" s="2">
        <v>30</v>
      </c>
      <c r="E122" s="2" t="s">
        <v>1324</v>
      </c>
      <c r="F122" s="2" t="s">
        <v>178</v>
      </c>
    </row>
    <row r="123" spans="1:6" ht="15">
      <c r="A123" s="2">
        <v>399</v>
      </c>
      <c r="B123" s="2" t="s">
        <v>1448</v>
      </c>
      <c r="C123" s="2" t="s">
        <v>253</v>
      </c>
      <c r="D123" s="2">
        <v>27</v>
      </c>
      <c r="E123" s="2" t="s">
        <v>1307</v>
      </c>
      <c r="F123" s="2" t="s">
        <v>232</v>
      </c>
    </row>
    <row r="124" spans="1:6" ht="15">
      <c r="A124" s="2">
        <v>400</v>
      </c>
      <c r="B124" s="2" t="s">
        <v>1449</v>
      </c>
      <c r="C124" s="2" t="s">
        <v>244</v>
      </c>
      <c r="D124" s="2">
        <v>27</v>
      </c>
      <c r="E124" s="2" t="s">
        <v>1307</v>
      </c>
      <c r="F124" s="2" t="s">
        <v>232</v>
      </c>
    </row>
    <row r="125" spans="1:6" ht="15">
      <c r="A125" s="2">
        <v>163</v>
      </c>
      <c r="B125" s="2" t="s">
        <v>1450</v>
      </c>
      <c r="C125" s="2" t="s">
        <v>285</v>
      </c>
      <c r="D125" s="2">
        <v>23</v>
      </c>
      <c r="E125" s="2" t="s">
        <v>1319</v>
      </c>
      <c r="F125" s="2" t="s">
        <v>275</v>
      </c>
    </row>
    <row r="126" spans="1:6" ht="15">
      <c r="A126" s="2">
        <v>794</v>
      </c>
      <c r="B126" s="2" t="s">
        <v>1451</v>
      </c>
      <c r="C126" s="2" t="s">
        <v>1452</v>
      </c>
      <c r="D126" s="2">
        <v>30</v>
      </c>
      <c r="E126" s="2" t="s">
        <v>1324</v>
      </c>
      <c r="F126" s="2" t="s">
        <v>178</v>
      </c>
    </row>
    <row r="127" spans="1:6" ht="15">
      <c r="A127" s="2">
        <v>531</v>
      </c>
      <c r="B127" s="2" t="s">
        <v>1453</v>
      </c>
      <c r="C127" s="2" t="s">
        <v>370</v>
      </c>
      <c r="D127" s="2">
        <v>28</v>
      </c>
      <c r="E127" s="2" t="s">
        <v>1315</v>
      </c>
      <c r="F127" s="2" t="s">
        <v>353</v>
      </c>
    </row>
    <row r="128" spans="1:6" ht="15">
      <c r="A128" s="2">
        <v>164</v>
      </c>
      <c r="B128" s="2" t="s">
        <v>1454</v>
      </c>
      <c r="C128" s="2" t="s">
        <v>82</v>
      </c>
      <c r="D128" s="2">
        <v>23</v>
      </c>
      <c r="E128" s="2" t="s">
        <v>1319</v>
      </c>
      <c r="F128" s="2" t="s">
        <v>275</v>
      </c>
    </row>
    <row r="129" spans="1:6" ht="15">
      <c r="A129" s="2">
        <v>796</v>
      </c>
      <c r="B129" s="2" t="s">
        <v>1455</v>
      </c>
      <c r="C129" s="2" t="s">
        <v>500</v>
      </c>
      <c r="D129" s="2">
        <v>30</v>
      </c>
      <c r="E129" s="2" t="s">
        <v>1324</v>
      </c>
      <c r="F129" s="2" t="s">
        <v>178</v>
      </c>
    </row>
    <row r="130" spans="1:6" ht="15">
      <c r="A130" s="2">
        <v>252</v>
      </c>
      <c r="B130" s="2" t="s">
        <v>1456</v>
      </c>
      <c r="C130" s="2" t="s">
        <v>103</v>
      </c>
      <c r="D130" s="2">
        <v>25</v>
      </c>
      <c r="E130" s="2" t="s">
        <v>1309</v>
      </c>
      <c r="F130" s="2" t="s">
        <v>60</v>
      </c>
    </row>
    <row r="131" spans="1:6" ht="15">
      <c r="A131" s="2">
        <v>797</v>
      </c>
      <c r="B131" s="2" t="s">
        <v>1457</v>
      </c>
      <c r="C131" s="2" t="s">
        <v>210</v>
      </c>
      <c r="D131" s="2">
        <v>30</v>
      </c>
      <c r="E131" s="2" t="s">
        <v>1324</v>
      </c>
      <c r="F131" s="2" t="s">
        <v>178</v>
      </c>
    </row>
    <row r="132" spans="1:6" ht="15">
      <c r="A132" s="2">
        <v>534</v>
      </c>
      <c r="B132" s="2" t="s">
        <v>1458</v>
      </c>
      <c r="C132" s="2" t="s">
        <v>371</v>
      </c>
      <c r="D132" s="2">
        <v>28</v>
      </c>
      <c r="E132" s="2" t="s">
        <v>1315</v>
      </c>
      <c r="F132" s="2" t="s">
        <v>353</v>
      </c>
    </row>
    <row r="133" spans="1:6" ht="15">
      <c r="A133" s="2">
        <v>798</v>
      </c>
      <c r="B133" s="2" t="s">
        <v>1459</v>
      </c>
      <c r="C133" s="2" t="s">
        <v>211</v>
      </c>
      <c r="D133" s="2">
        <v>30</v>
      </c>
      <c r="E133" s="2" t="s">
        <v>1324</v>
      </c>
      <c r="F133" s="2" t="s">
        <v>178</v>
      </c>
    </row>
    <row r="134" spans="1:6" ht="15">
      <c r="A134" s="2">
        <v>402</v>
      </c>
      <c r="B134" s="2" t="s">
        <v>1460</v>
      </c>
      <c r="C134" s="2" t="s">
        <v>254</v>
      </c>
      <c r="D134" s="2">
        <v>27</v>
      </c>
      <c r="E134" s="2" t="s">
        <v>1307</v>
      </c>
      <c r="F134" s="2" t="s">
        <v>232</v>
      </c>
    </row>
    <row r="135" spans="1:6" ht="15">
      <c r="A135" s="2">
        <v>1963</v>
      </c>
      <c r="B135" s="2" t="s">
        <v>1461</v>
      </c>
      <c r="C135" s="2" t="s">
        <v>372</v>
      </c>
      <c r="D135" s="2">
        <v>28</v>
      </c>
      <c r="E135" s="2" t="s">
        <v>1315</v>
      </c>
      <c r="F135" s="2" t="s">
        <v>353</v>
      </c>
    </row>
    <row r="136" spans="1:6" ht="15">
      <c r="A136" s="2">
        <v>1735</v>
      </c>
      <c r="B136" s="2" t="s">
        <v>1462</v>
      </c>
      <c r="C136" s="2" t="s">
        <v>287</v>
      </c>
      <c r="D136" s="2">
        <v>23</v>
      </c>
      <c r="E136" s="2" t="s">
        <v>1319</v>
      </c>
      <c r="F136" s="2" t="s">
        <v>275</v>
      </c>
    </row>
    <row r="137" spans="1:6" ht="15">
      <c r="A137" s="2">
        <v>1966</v>
      </c>
      <c r="B137" s="2" t="s">
        <v>1463</v>
      </c>
      <c r="C137" s="2" t="s">
        <v>141</v>
      </c>
      <c r="D137" s="2">
        <v>20</v>
      </c>
      <c r="E137" s="2" t="s">
        <v>1402</v>
      </c>
      <c r="F137" s="2" t="s">
        <v>137</v>
      </c>
    </row>
    <row r="138" spans="1:6" ht="15">
      <c r="A138" s="2">
        <v>1911</v>
      </c>
      <c r="B138" s="2" t="s">
        <v>1464</v>
      </c>
      <c r="C138" s="2" t="s">
        <v>1465</v>
      </c>
      <c r="D138" s="2">
        <v>27</v>
      </c>
      <c r="E138" s="2" t="s">
        <v>1307</v>
      </c>
      <c r="F138" s="2" t="s">
        <v>232</v>
      </c>
    </row>
    <row r="139" spans="1:6" ht="15">
      <c r="A139" s="2">
        <v>118</v>
      </c>
      <c r="B139" s="2" t="s">
        <v>1466</v>
      </c>
      <c r="C139" s="2" t="s">
        <v>477</v>
      </c>
      <c r="D139" s="2">
        <v>22</v>
      </c>
      <c r="E139" s="2" t="s">
        <v>1305</v>
      </c>
      <c r="F139" s="2" t="s">
        <v>0</v>
      </c>
    </row>
    <row r="140" spans="1:6" ht="15">
      <c r="A140" s="2">
        <v>405</v>
      </c>
      <c r="B140" s="2" t="s">
        <v>1467</v>
      </c>
      <c r="C140" s="2" t="s">
        <v>255</v>
      </c>
      <c r="D140" s="2">
        <v>27</v>
      </c>
      <c r="E140" s="2" t="s">
        <v>1307</v>
      </c>
      <c r="F140" s="2" t="s">
        <v>232</v>
      </c>
    </row>
    <row r="141" spans="1:6" ht="15">
      <c r="A141" s="2">
        <v>1507</v>
      </c>
      <c r="B141" s="2" t="s">
        <v>1468</v>
      </c>
      <c r="C141" s="2" t="s">
        <v>163</v>
      </c>
      <c r="D141" s="2">
        <v>31</v>
      </c>
      <c r="E141" s="2" t="s">
        <v>1342</v>
      </c>
      <c r="F141" s="2" t="s">
        <v>155</v>
      </c>
    </row>
    <row r="142" spans="1:6" ht="15">
      <c r="A142" s="2">
        <v>321</v>
      </c>
      <c r="B142" s="2" t="s">
        <v>1469</v>
      </c>
      <c r="C142" s="2" t="s">
        <v>318</v>
      </c>
      <c r="D142" s="2">
        <v>26</v>
      </c>
      <c r="E142" s="2" t="s">
        <v>1328</v>
      </c>
      <c r="F142" s="2" t="s">
        <v>307</v>
      </c>
    </row>
    <row r="143" spans="1:6" ht="15">
      <c r="A143" s="2">
        <v>406</v>
      </c>
      <c r="B143" s="2" t="s">
        <v>1470</v>
      </c>
      <c r="C143" s="2" t="s">
        <v>1010</v>
      </c>
      <c r="D143" s="2">
        <v>27</v>
      </c>
      <c r="E143" s="2" t="s">
        <v>1307</v>
      </c>
      <c r="F143" s="2" t="s">
        <v>232</v>
      </c>
    </row>
    <row r="144" spans="1:6" ht="15">
      <c r="A144" s="2">
        <v>677</v>
      </c>
      <c r="B144" s="2" t="s">
        <v>1471</v>
      </c>
      <c r="C144" s="2" t="s">
        <v>336</v>
      </c>
      <c r="D144" s="2">
        <v>29</v>
      </c>
      <c r="E144" s="2" t="s">
        <v>1365</v>
      </c>
      <c r="F144" s="2" t="s">
        <v>333</v>
      </c>
    </row>
    <row r="145" spans="1:6" ht="15">
      <c r="A145" s="2">
        <v>353</v>
      </c>
      <c r="B145" s="2" t="s">
        <v>1472</v>
      </c>
      <c r="C145" s="2" t="s">
        <v>1473</v>
      </c>
      <c r="D145" s="2">
        <v>26</v>
      </c>
      <c r="E145" s="2" t="s">
        <v>1328</v>
      </c>
      <c r="F145" s="2" t="s">
        <v>307</v>
      </c>
    </row>
    <row r="146" spans="1:6" ht="15">
      <c r="A146" s="2">
        <v>1884</v>
      </c>
      <c r="B146" s="2" t="s">
        <v>1474</v>
      </c>
      <c r="C146" s="2" t="s">
        <v>374</v>
      </c>
      <c r="D146" s="2">
        <v>28</v>
      </c>
      <c r="E146" s="2" t="s">
        <v>1315</v>
      </c>
      <c r="F146" s="2" t="s">
        <v>353</v>
      </c>
    </row>
    <row r="147" spans="1:6" ht="15">
      <c r="A147" s="2">
        <v>166</v>
      </c>
      <c r="B147" s="2" t="s">
        <v>1475</v>
      </c>
      <c r="C147" s="2" t="s">
        <v>288</v>
      </c>
      <c r="D147" s="2">
        <v>23</v>
      </c>
      <c r="E147" s="2" t="s">
        <v>1319</v>
      </c>
      <c r="F147" s="2" t="s">
        <v>275</v>
      </c>
    </row>
    <row r="148" spans="1:6" ht="15">
      <c r="A148" s="2">
        <v>678</v>
      </c>
      <c r="B148" s="2" t="s">
        <v>1476</v>
      </c>
      <c r="C148" s="2" t="s">
        <v>337</v>
      </c>
      <c r="D148" s="2">
        <v>29</v>
      </c>
      <c r="E148" s="2" t="s">
        <v>1365</v>
      </c>
      <c r="F148" s="2" t="s">
        <v>333</v>
      </c>
    </row>
    <row r="149" spans="1:6" ht="15">
      <c r="A149" s="2">
        <v>537</v>
      </c>
      <c r="B149" s="2" t="s">
        <v>1477</v>
      </c>
      <c r="C149" s="2" t="s">
        <v>376</v>
      </c>
      <c r="D149" s="2">
        <v>28</v>
      </c>
      <c r="E149" s="2" t="s">
        <v>1315</v>
      </c>
      <c r="F149" s="2" t="s">
        <v>353</v>
      </c>
    </row>
    <row r="150" spans="1:6" ht="15">
      <c r="A150" s="2">
        <v>928</v>
      </c>
      <c r="B150" s="2" t="s">
        <v>1478</v>
      </c>
      <c r="C150" s="2" t="s">
        <v>1479</v>
      </c>
      <c r="D150" s="2">
        <v>31</v>
      </c>
      <c r="E150" s="2" t="s">
        <v>1342</v>
      </c>
      <c r="F150" s="2" t="s">
        <v>155</v>
      </c>
    </row>
    <row r="151" spans="1:6" ht="15">
      <c r="A151" s="2">
        <v>1598</v>
      </c>
      <c r="B151" s="2" t="s">
        <v>1480</v>
      </c>
      <c r="C151" s="2" t="s">
        <v>1481</v>
      </c>
      <c r="D151" s="2">
        <v>27</v>
      </c>
      <c r="E151" s="2" t="s">
        <v>1307</v>
      </c>
      <c r="F151" s="2" t="s">
        <v>232</v>
      </c>
    </row>
    <row r="152" spans="1:6" ht="15">
      <c r="A152" s="2">
        <v>542</v>
      </c>
      <c r="B152" s="2" t="s">
        <v>1482</v>
      </c>
      <c r="C152" s="2" t="s">
        <v>1483</v>
      </c>
      <c r="D152" s="2">
        <v>28</v>
      </c>
      <c r="E152" s="2" t="s">
        <v>1315</v>
      </c>
      <c r="F152" s="2" t="s">
        <v>353</v>
      </c>
    </row>
    <row r="153" spans="1:6" ht="15">
      <c r="A153" s="2">
        <v>1931</v>
      </c>
      <c r="B153" s="2" t="s">
        <v>1484</v>
      </c>
      <c r="C153" s="2" t="s">
        <v>378</v>
      </c>
      <c r="D153" s="2">
        <v>28</v>
      </c>
      <c r="E153" s="2" t="s">
        <v>1315</v>
      </c>
      <c r="F153" s="2" t="s">
        <v>353</v>
      </c>
    </row>
    <row r="154" spans="1:6" ht="15">
      <c r="A154" s="2">
        <v>1659</v>
      </c>
      <c r="B154" s="2" t="s">
        <v>1485</v>
      </c>
      <c r="C154" s="2" t="s">
        <v>489</v>
      </c>
      <c r="D154" s="2">
        <v>30</v>
      </c>
      <c r="E154" s="2" t="s">
        <v>1324</v>
      </c>
      <c r="F154" s="2" t="s">
        <v>178</v>
      </c>
    </row>
    <row r="155" spans="1:6" ht="15">
      <c r="A155" s="2">
        <v>1982</v>
      </c>
      <c r="B155" s="2" t="s">
        <v>1486</v>
      </c>
      <c r="C155" s="2" t="s">
        <v>212</v>
      </c>
      <c r="D155" s="2">
        <v>30</v>
      </c>
      <c r="E155" s="2" t="s">
        <v>1324</v>
      </c>
      <c r="F155" s="2" t="s">
        <v>178</v>
      </c>
    </row>
    <row r="156" spans="1:6" ht="15">
      <c r="A156" s="2">
        <v>882</v>
      </c>
      <c r="B156" s="2" t="s">
        <v>1487</v>
      </c>
      <c r="C156" s="2" t="s">
        <v>1488</v>
      </c>
      <c r="D156" s="2">
        <v>31</v>
      </c>
      <c r="E156" s="2" t="s">
        <v>1342</v>
      </c>
      <c r="F156" s="2" t="s">
        <v>155</v>
      </c>
    </row>
    <row r="157" spans="1:6" ht="15">
      <c r="A157" s="2">
        <v>415</v>
      </c>
      <c r="B157" s="2" t="s">
        <v>1489</v>
      </c>
      <c r="C157" s="2" t="s">
        <v>1490</v>
      </c>
      <c r="D157" s="2">
        <v>27</v>
      </c>
      <c r="E157" s="2" t="s">
        <v>1307</v>
      </c>
      <c r="F157" s="2" t="s">
        <v>232</v>
      </c>
    </row>
    <row r="158" spans="1:6" ht="15">
      <c r="A158" s="2">
        <v>1621</v>
      </c>
      <c r="B158" s="2" t="s">
        <v>1491</v>
      </c>
      <c r="C158" s="2" t="s">
        <v>380</v>
      </c>
      <c r="D158" s="2">
        <v>28</v>
      </c>
      <c r="E158" s="2" t="s">
        <v>1315</v>
      </c>
      <c r="F158" s="2" t="s">
        <v>353</v>
      </c>
    </row>
    <row r="159" spans="1:6" ht="15">
      <c r="A159" s="2">
        <v>417</v>
      </c>
      <c r="B159" s="2" t="s">
        <v>1492</v>
      </c>
      <c r="C159" s="2" t="s">
        <v>1493</v>
      </c>
      <c r="D159" s="2">
        <v>27</v>
      </c>
      <c r="E159" s="2" t="s">
        <v>1307</v>
      </c>
      <c r="F159" s="2" t="s">
        <v>232</v>
      </c>
    </row>
    <row r="160" spans="1:6" ht="15">
      <c r="A160" s="2">
        <v>80</v>
      </c>
      <c r="B160" s="2" t="s">
        <v>1494</v>
      </c>
      <c r="C160" s="2" t="s">
        <v>28</v>
      </c>
      <c r="D160" s="2">
        <v>21</v>
      </c>
      <c r="E160" s="2" t="s">
        <v>1311</v>
      </c>
      <c r="F160" s="2" t="s">
        <v>1312</v>
      </c>
    </row>
    <row r="161" spans="1:6" ht="15">
      <c r="A161" s="2">
        <v>546</v>
      </c>
      <c r="B161" s="2" t="s">
        <v>1495</v>
      </c>
      <c r="C161" s="2" t="s">
        <v>382</v>
      </c>
      <c r="D161" s="2">
        <v>28</v>
      </c>
      <c r="E161" s="2" t="s">
        <v>1315</v>
      </c>
      <c r="F161" s="2" t="s">
        <v>353</v>
      </c>
    </row>
    <row r="162" spans="1:6" ht="15">
      <c r="A162" s="2">
        <v>547</v>
      </c>
      <c r="B162" s="2" t="s">
        <v>1496</v>
      </c>
      <c r="C162" s="2" t="s">
        <v>383</v>
      </c>
      <c r="D162" s="2">
        <v>28</v>
      </c>
      <c r="E162" s="2" t="s">
        <v>1315</v>
      </c>
      <c r="F162" s="2" t="s">
        <v>353</v>
      </c>
    </row>
    <row r="163" spans="1:6" ht="30">
      <c r="A163" s="2">
        <v>1916</v>
      </c>
      <c r="B163" s="2" t="s">
        <v>1497</v>
      </c>
      <c r="C163" s="2" t="s">
        <v>384</v>
      </c>
      <c r="D163" s="2">
        <v>28</v>
      </c>
      <c r="E163" s="2" t="s">
        <v>1315</v>
      </c>
      <c r="F163" s="2" t="s">
        <v>353</v>
      </c>
    </row>
    <row r="164" spans="1:6" ht="15">
      <c r="A164" s="2">
        <v>995</v>
      </c>
      <c r="B164" s="2" t="s">
        <v>1498</v>
      </c>
      <c r="C164" s="2" t="s">
        <v>1499</v>
      </c>
      <c r="D164" s="2">
        <v>24</v>
      </c>
      <c r="E164" s="2" t="s">
        <v>1321</v>
      </c>
      <c r="F164" s="2" t="s">
        <v>13</v>
      </c>
    </row>
    <row r="165" spans="1:6" ht="15">
      <c r="A165" s="2">
        <v>1640</v>
      </c>
      <c r="B165" s="2" t="s">
        <v>1500</v>
      </c>
      <c r="C165" s="2" t="s">
        <v>165</v>
      </c>
      <c r="D165" s="2">
        <v>31</v>
      </c>
      <c r="E165" s="2" t="s">
        <v>1342</v>
      </c>
      <c r="F165" s="2" t="s">
        <v>155</v>
      </c>
    </row>
    <row r="166" spans="1:6" ht="15">
      <c r="A166" s="2">
        <v>327</v>
      </c>
      <c r="B166" s="2" t="s">
        <v>1501</v>
      </c>
      <c r="C166" s="2" t="s">
        <v>319</v>
      </c>
      <c r="D166" s="2">
        <v>26</v>
      </c>
      <c r="E166" s="2" t="s">
        <v>1328</v>
      </c>
      <c r="F166" s="2" t="s">
        <v>307</v>
      </c>
    </row>
    <row r="167" spans="1:6" ht="15">
      <c r="A167" s="2">
        <v>1705</v>
      </c>
      <c r="B167" s="2" t="s">
        <v>1502</v>
      </c>
      <c r="C167" s="2" t="s">
        <v>105</v>
      </c>
      <c r="D167" s="2">
        <v>25</v>
      </c>
      <c r="E167" s="2" t="s">
        <v>1309</v>
      </c>
      <c r="F167" s="2" t="s">
        <v>60</v>
      </c>
    </row>
    <row r="168" spans="1:6" ht="15">
      <c r="A168" s="2">
        <v>553</v>
      </c>
      <c r="B168" s="2" t="s">
        <v>1503</v>
      </c>
      <c r="C168" s="2" t="s">
        <v>1265</v>
      </c>
      <c r="D168" s="2">
        <v>28</v>
      </c>
      <c r="E168" s="2" t="s">
        <v>1315</v>
      </c>
      <c r="F168" s="2" t="s">
        <v>353</v>
      </c>
    </row>
    <row r="169" spans="1:6" ht="15">
      <c r="A169" s="2">
        <v>262</v>
      </c>
      <c r="B169" s="2" t="s">
        <v>1504</v>
      </c>
      <c r="C169" s="2" t="s">
        <v>106</v>
      </c>
      <c r="D169" s="2">
        <v>25</v>
      </c>
      <c r="E169" s="2" t="s">
        <v>1309</v>
      </c>
      <c r="F169" s="2" t="s">
        <v>60</v>
      </c>
    </row>
    <row r="170" spans="1:6" ht="15">
      <c r="A170" s="2">
        <v>809</v>
      </c>
      <c r="B170" s="2" t="s">
        <v>1505</v>
      </c>
      <c r="C170" s="2" t="s">
        <v>215</v>
      </c>
      <c r="D170" s="2">
        <v>30</v>
      </c>
      <c r="E170" s="2" t="s">
        <v>1324</v>
      </c>
      <c r="F170" s="2" t="s">
        <v>178</v>
      </c>
    </row>
    <row r="171" spans="1:6" ht="15">
      <c r="A171" s="2">
        <v>331</v>
      </c>
      <c r="B171" s="2" t="s">
        <v>1506</v>
      </c>
      <c r="C171" s="2" t="s">
        <v>504</v>
      </c>
      <c r="D171" s="2">
        <v>26</v>
      </c>
      <c r="E171" s="2" t="s">
        <v>1328</v>
      </c>
      <c r="F171" s="2" t="s">
        <v>307</v>
      </c>
    </row>
    <row r="172" spans="1:6" ht="15">
      <c r="A172" s="2">
        <v>168</v>
      </c>
      <c r="B172" s="2" t="s">
        <v>1507</v>
      </c>
      <c r="C172" s="2" t="s">
        <v>79</v>
      </c>
      <c r="D172" s="2">
        <v>23</v>
      </c>
      <c r="E172" s="2" t="s">
        <v>1319</v>
      </c>
      <c r="F172" s="2" t="s">
        <v>275</v>
      </c>
    </row>
    <row r="173" spans="1:6" ht="15">
      <c r="A173" s="2">
        <v>263</v>
      </c>
      <c r="B173" s="2" t="s">
        <v>1508</v>
      </c>
      <c r="C173" s="2" t="s">
        <v>107</v>
      </c>
      <c r="D173" s="2">
        <v>25</v>
      </c>
      <c r="E173" s="2" t="s">
        <v>1309</v>
      </c>
      <c r="F173" s="2" t="s">
        <v>60</v>
      </c>
    </row>
    <row r="174" spans="1:6" ht="15">
      <c r="A174" s="2">
        <v>1641</v>
      </c>
      <c r="B174" s="2" t="s">
        <v>1509</v>
      </c>
      <c r="C174" s="2" t="s">
        <v>485</v>
      </c>
      <c r="D174" s="2">
        <v>31</v>
      </c>
      <c r="E174" s="2" t="s">
        <v>1342</v>
      </c>
      <c r="F174" s="2" t="s">
        <v>155</v>
      </c>
    </row>
    <row r="175" spans="1:6" ht="15">
      <c r="A175" s="2">
        <v>1991</v>
      </c>
      <c r="B175" s="2" t="s">
        <v>1510</v>
      </c>
      <c r="C175" s="2" t="s">
        <v>909</v>
      </c>
      <c r="D175" s="2">
        <v>30</v>
      </c>
      <c r="E175" s="2" t="s">
        <v>1324</v>
      </c>
      <c r="F175" s="2" t="s">
        <v>178</v>
      </c>
    </row>
    <row r="176" spans="1:6" ht="15">
      <c r="A176" s="2">
        <v>556</v>
      </c>
      <c r="B176" s="2" t="s">
        <v>1511</v>
      </c>
      <c r="C176" s="2" t="s">
        <v>1268</v>
      </c>
      <c r="D176" s="2">
        <v>28</v>
      </c>
      <c r="E176" s="2" t="s">
        <v>1315</v>
      </c>
      <c r="F176" s="2" t="s">
        <v>353</v>
      </c>
    </row>
    <row r="177" spans="1:6" ht="15">
      <c r="A177" s="2">
        <v>935</v>
      </c>
      <c r="B177" s="2" t="s">
        <v>1512</v>
      </c>
      <c r="C177" s="2" t="s">
        <v>167</v>
      </c>
      <c r="D177" s="2">
        <v>31</v>
      </c>
      <c r="E177" s="2" t="s">
        <v>1342</v>
      </c>
      <c r="F177" s="2" t="s">
        <v>155</v>
      </c>
    </row>
    <row r="178" spans="1:6" ht="15">
      <c r="A178" s="2">
        <v>420</v>
      </c>
      <c r="B178" s="2" t="s">
        <v>1513</v>
      </c>
      <c r="C178" s="2" t="s">
        <v>256</v>
      </c>
      <c r="D178" s="2">
        <v>27</v>
      </c>
      <c r="E178" s="2" t="s">
        <v>1307</v>
      </c>
      <c r="F178" s="2" t="s">
        <v>232</v>
      </c>
    </row>
    <row r="179" spans="1:6" ht="15">
      <c r="A179" s="2">
        <v>938</v>
      </c>
      <c r="B179" s="2" t="s">
        <v>1514</v>
      </c>
      <c r="C179" s="2" t="s">
        <v>168</v>
      </c>
      <c r="D179" s="2">
        <v>31</v>
      </c>
      <c r="E179" s="2" t="s">
        <v>1342</v>
      </c>
      <c r="F179" s="2" t="s">
        <v>155</v>
      </c>
    </row>
    <row r="180" spans="1:6" ht="15">
      <c r="A180" s="2">
        <v>1948</v>
      </c>
      <c r="B180" s="2" t="s">
        <v>1515</v>
      </c>
      <c r="C180" s="2" t="s">
        <v>216</v>
      </c>
      <c r="D180" s="2">
        <v>30</v>
      </c>
      <c r="E180" s="2" t="s">
        <v>1324</v>
      </c>
      <c r="F180" s="2" t="s">
        <v>178</v>
      </c>
    </row>
    <row r="181" spans="1:6" ht="15">
      <c r="A181" s="2">
        <v>119</v>
      </c>
      <c r="B181" s="2" t="s">
        <v>1516</v>
      </c>
      <c r="C181" s="2" t="s">
        <v>411</v>
      </c>
      <c r="D181" s="2">
        <v>22</v>
      </c>
      <c r="E181" s="2" t="s">
        <v>1305</v>
      </c>
      <c r="F181" s="2" t="s">
        <v>0</v>
      </c>
    </row>
    <row r="182" spans="1:6" ht="15">
      <c r="A182" s="2">
        <v>687</v>
      </c>
      <c r="B182" s="2" t="s">
        <v>1517</v>
      </c>
      <c r="C182" s="2" t="s">
        <v>338</v>
      </c>
      <c r="D182" s="2">
        <v>29</v>
      </c>
      <c r="E182" s="2" t="s">
        <v>1365</v>
      </c>
      <c r="F182" s="2" t="s">
        <v>333</v>
      </c>
    </row>
    <row r="183" spans="1:6" ht="15">
      <c r="A183" s="2">
        <v>1842</v>
      </c>
      <c r="B183" s="2" t="s">
        <v>1518</v>
      </c>
      <c r="C183" s="2" t="s">
        <v>386</v>
      </c>
      <c r="D183" s="2">
        <v>28</v>
      </c>
      <c r="E183" s="2" t="s">
        <v>1315</v>
      </c>
      <c r="F183" s="2" t="s">
        <v>353</v>
      </c>
    </row>
    <row r="184" spans="1:6" ht="15">
      <c r="A184" s="2">
        <v>1731</v>
      </c>
      <c r="B184" s="2" t="s">
        <v>1519</v>
      </c>
      <c r="C184" s="2" t="s">
        <v>11</v>
      </c>
      <c r="D184" s="2">
        <v>22</v>
      </c>
      <c r="E184" s="2" t="s">
        <v>1305</v>
      </c>
      <c r="F184" s="2" t="s">
        <v>0</v>
      </c>
    </row>
    <row r="185" spans="1:6" ht="15">
      <c r="A185" s="2">
        <v>1952</v>
      </c>
      <c r="B185" s="2" t="s">
        <v>1520</v>
      </c>
      <c r="C185" s="2" t="s">
        <v>145</v>
      </c>
      <c r="D185" s="2">
        <v>20</v>
      </c>
      <c r="E185" s="2" t="s">
        <v>1402</v>
      </c>
      <c r="F185" s="2" t="s">
        <v>137</v>
      </c>
    </row>
    <row r="186" spans="1:6" ht="15">
      <c r="A186" s="2">
        <v>1709</v>
      </c>
      <c r="B186" s="2" t="s">
        <v>1521</v>
      </c>
      <c r="C186" s="2" t="s">
        <v>499</v>
      </c>
      <c r="D186" s="2">
        <v>30</v>
      </c>
      <c r="E186" s="2" t="s">
        <v>1324</v>
      </c>
      <c r="F186" s="2" t="s">
        <v>178</v>
      </c>
    </row>
    <row r="187" spans="1:6" ht="15">
      <c r="A187" s="2">
        <v>1978</v>
      </c>
      <c r="B187" s="2" t="s">
        <v>1522</v>
      </c>
      <c r="C187" s="2" t="s">
        <v>387</v>
      </c>
      <c r="D187" s="2">
        <v>28</v>
      </c>
      <c r="E187" s="2" t="s">
        <v>1315</v>
      </c>
      <c r="F187" s="2" t="s">
        <v>353</v>
      </c>
    </row>
    <row r="188" spans="1:6" ht="15">
      <c r="A188" s="2">
        <v>1955</v>
      </c>
      <c r="B188" s="2" t="s">
        <v>1523</v>
      </c>
      <c r="C188" s="2" t="s">
        <v>108</v>
      </c>
      <c r="D188" s="2">
        <v>25</v>
      </c>
      <c r="E188" s="2" t="s">
        <v>1309</v>
      </c>
      <c r="F188" s="2" t="s">
        <v>60</v>
      </c>
    </row>
    <row r="189" spans="1:6" ht="15">
      <c r="A189" s="2">
        <v>335</v>
      </c>
      <c r="B189" s="2" t="s">
        <v>1524</v>
      </c>
      <c r="C189" s="2" t="s">
        <v>1165</v>
      </c>
      <c r="D189" s="2">
        <v>26</v>
      </c>
      <c r="E189" s="2" t="s">
        <v>1328</v>
      </c>
      <c r="F189" s="2" t="s">
        <v>307</v>
      </c>
    </row>
    <row r="190" spans="1:6" ht="15">
      <c r="A190" s="2">
        <v>944</v>
      </c>
      <c r="B190" s="2" t="s">
        <v>1525</v>
      </c>
      <c r="C190" s="2" t="s">
        <v>418</v>
      </c>
      <c r="D190" s="2">
        <v>31</v>
      </c>
      <c r="E190" s="2" t="s">
        <v>1342</v>
      </c>
      <c r="F190" s="2" t="s">
        <v>155</v>
      </c>
    </row>
    <row r="191" spans="1:6" ht="15">
      <c r="A191" s="2">
        <v>1740</v>
      </c>
      <c r="B191" s="2" t="s">
        <v>1526</v>
      </c>
      <c r="C191" s="2" t="s">
        <v>110</v>
      </c>
      <c r="D191" s="2">
        <v>25</v>
      </c>
      <c r="E191" s="2" t="s">
        <v>1309</v>
      </c>
      <c r="F191" s="2" t="s">
        <v>60</v>
      </c>
    </row>
    <row r="192" spans="1:6" ht="15">
      <c r="A192" s="2">
        <v>946</v>
      </c>
      <c r="B192" s="2" t="s">
        <v>1527</v>
      </c>
      <c r="C192" s="2" t="s">
        <v>169</v>
      </c>
      <c r="D192" s="2">
        <v>31</v>
      </c>
      <c r="E192" s="2" t="s">
        <v>1342</v>
      </c>
      <c r="F192" s="2" t="s">
        <v>155</v>
      </c>
    </row>
    <row r="193" spans="1:6" ht="15">
      <c r="A193" s="2">
        <v>356</v>
      </c>
      <c r="B193" s="2" t="s">
        <v>1528</v>
      </c>
      <c r="C193" s="2" t="s">
        <v>320</v>
      </c>
      <c r="D193" s="2">
        <v>26</v>
      </c>
      <c r="E193" s="2" t="s">
        <v>1328</v>
      </c>
      <c r="F193" s="2" t="s">
        <v>307</v>
      </c>
    </row>
    <row r="194" spans="1:6" ht="15">
      <c r="A194" s="2">
        <v>569</v>
      </c>
      <c r="B194" s="2" t="s">
        <v>1529</v>
      </c>
      <c r="C194" s="2" t="s">
        <v>389</v>
      </c>
      <c r="D194" s="2">
        <v>28</v>
      </c>
      <c r="E194" s="2" t="s">
        <v>1315</v>
      </c>
      <c r="F194" s="2" t="s">
        <v>353</v>
      </c>
    </row>
    <row r="195" spans="1:6" ht="15">
      <c r="A195" s="2">
        <v>267</v>
      </c>
      <c r="B195" s="2" t="s">
        <v>1530</v>
      </c>
      <c r="C195" s="2" t="s">
        <v>111</v>
      </c>
      <c r="D195" s="2">
        <v>25</v>
      </c>
      <c r="E195" s="2" t="s">
        <v>1309</v>
      </c>
      <c r="F195" s="2" t="s">
        <v>60</v>
      </c>
    </row>
    <row r="196" spans="1:6" ht="15">
      <c r="A196" s="2">
        <v>268</v>
      </c>
      <c r="B196" s="2" t="s">
        <v>1531</v>
      </c>
      <c r="C196" s="2" t="s">
        <v>112</v>
      </c>
      <c r="D196" s="2">
        <v>25</v>
      </c>
      <c r="E196" s="2" t="s">
        <v>1309</v>
      </c>
      <c r="F196" s="2" t="s">
        <v>60</v>
      </c>
    </row>
    <row r="197" spans="1:6" ht="15">
      <c r="A197" s="2">
        <v>1930</v>
      </c>
      <c r="B197" s="2" t="s">
        <v>1532</v>
      </c>
      <c r="C197" s="2" t="s">
        <v>505</v>
      </c>
      <c r="D197" s="2">
        <v>28</v>
      </c>
      <c r="E197" s="2" t="s">
        <v>1315</v>
      </c>
      <c r="F197" s="2" t="s">
        <v>353</v>
      </c>
    </row>
    <row r="198" spans="1:6" ht="15">
      <c r="A198" s="2">
        <v>1970</v>
      </c>
      <c r="B198" s="2" t="s">
        <v>1533</v>
      </c>
      <c r="C198" s="2" t="s">
        <v>32</v>
      </c>
      <c r="D198" s="2">
        <v>21</v>
      </c>
      <c r="E198" s="2" t="s">
        <v>1311</v>
      </c>
      <c r="F198" s="2" t="s">
        <v>1312</v>
      </c>
    </row>
    <row r="199" spans="1:6" ht="15">
      <c r="A199" s="2">
        <v>1695</v>
      </c>
      <c r="B199" s="2" t="s">
        <v>1534</v>
      </c>
      <c r="C199" s="2" t="s">
        <v>339</v>
      </c>
      <c r="D199" s="2">
        <v>29</v>
      </c>
      <c r="E199" s="2" t="s">
        <v>1365</v>
      </c>
      <c r="F199" s="2" t="s">
        <v>333</v>
      </c>
    </row>
    <row r="200" spans="1:6" ht="15">
      <c r="A200" s="2">
        <v>1699</v>
      </c>
      <c r="B200" s="2" t="s">
        <v>1535</v>
      </c>
      <c r="C200" s="2" t="s">
        <v>12</v>
      </c>
      <c r="D200" s="2">
        <v>22</v>
      </c>
      <c r="E200" s="2" t="s">
        <v>1305</v>
      </c>
      <c r="F200" s="2" t="s">
        <v>0</v>
      </c>
    </row>
    <row r="201" spans="1:6" ht="15">
      <c r="A201" s="2">
        <v>171</v>
      </c>
      <c r="B201" s="2" t="s">
        <v>1536</v>
      </c>
      <c r="C201" s="2" t="s">
        <v>15</v>
      </c>
      <c r="D201" s="2">
        <v>24</v>
      </c>
      <c r="E201" s="2" t="s">
        <v>1321</v>
      </c>
      <c r="F201" s="2" t="s">
        <v>13</v>
      </c>
    </row>
    <row r="202" spans="1:6" ht="15">
      <c r="A202" s="2">
        <v>575</v>
      </c>
      <c r="B202" s="2" t="s">
        <v>1537</v>
      </c>
      <c r="C202" s="2" t="s">
        <v>391</v>
      </c>
      <c r="D202" s="2">
        <v>28</v>
      </c>
      <c r="E202" s="2" t="s">
        <v>1315</v>
      </c>
      <c r="F202" s="2" t="s">
        <v>353</v>
      </c>
    </row>
    <row r="203" spans="1:6" ht="30">
      <c r="A203" s="2">
        <v>820</v>
      </c>
      <c r="B203" s="2" t="s">
        <v>1538</v>
      </c>
      <c r="C203" s="2" t="s">
        <v>1539</v>
      </c>
      <c r="D203" s="2">
        <v>30</v>
      </c>
      <c r="E203" s="2" t="s">
        <v>1324</v>
      </c>
      <c r="F203" s="2" t="s">
        <v>178</v>
      </c>
    </row>
    <row r="204" spans="1:6" ht="15">
      <c r="A204" s="2">
        <v>302</v>
      </c>
      <c r="B204" s="2" t="s">
        <v>1540</v>
      </c>
      <c r="C204" s="2" t="s">
        <v>114</v>
      </c>
      <c r="D204" s="2">
        <v>25</v>
      </c>
      <c r="E204" s="2" t="s">
        <v>1309</v>
      </c>
      <c r="F204" s="2" t="s">
        <v>60</v>
      </c>
    </row>
    <row r="205" spans="1:6" ht="15">
      <c r="A205" s="2">
        <v>579</v>
      </c>
      <c r="B205" s="2" t="s">
        <v>1541</v>
      </c>
      <c r="C205" s="2" t="s">
        <v>1249</v>
      </c>
      <c r="D205" s="2">
        <v>28</v>
      </c>
      <c r="E205" s="2" t="s">
        <v>1315</v>
      </c>
      <c r="F205" s="2" t="s">
        <v>353</v>
      </c>
    </row>
    <row r="206" spans="1:6" ht="15">
      <c r="A206" s="2">
        <v>823</v>
      </c>
      <c r="B206" s="2" t="s">
        <v>1542</v>
      </c>
      <c r="C206" s="2" t="s">
        <v>217</v>
      </c>
      <c r="D206" s="2">
        <v>30</v>
      </c>
      <c r="E206" s="2" t="s">
        <v>1324</v>
      </c>
      <c r="F206" s="2" t="s">
        <v>178</v>
      </c>
    </row>
    <row r="207" spans="1:6" ht="15">
      <c r="A207" s="2">
        <v>824</v>
      </c>
      <c r="B207" s="2" t="s">
        <v>1543</v>
      </c>
      <c r="C207" s="2" t="s">
        <v>218</v>
      </c>
      <c r="D207" s="2">
        <v>30</v>
      </c>
      <c r="E207" s="2" t="s">
        <v>1324</v>
      </c>
      <c r="F207" s="2" t="s">
        <v>178</v>
      </c>
    </row>
    <row r="208" spans="1:6" ht="15">
      <c r="A208" s="2">
        <v>1895</v>
      </c>
      <c r="B208" s="2" t="s">
        <v>1544</v>
      </c>
      <c r="C208" s="2" t="s">
        <v>483</v>
      </c>
      <c r="D208" s="2">
        <v>20</v>
      </c>
      <c r="E208" s="2" t="s">
        <v>1402</v>
      </c>
      <c r="F208" s="2" t="s">
        <v>137</v>
      </c>
    </row>
    <row r="209" spans="1:6" ht="15">
      <c r="A209" s="2">
        <v>269</v>
      </c>
      <c r="B209" s="2" t="s">
        <v>1545</v>
      </c>
      <c r="C209" s="2" t="s">
        <v>115</v>
      </c>
      <c r="D209" s="2">
        <v>25</v>
      </c>
      <c r="E209" s="2" t="s">
        <v>1309</v>
      </c>
      <c r="F209" s="2" t="s">
        <v>60</v>
      </c>
    </row>
    <row r="210" spans="1:6" ht="15">
      <c r="A210" s="2">
        <v>173</v>
      </c>
      <c r="B210" s="2" t="s">
        <v>1546</v>
      </c>
      <c r="C210" s="2" t="s">
        <v>289</v>
      </c>
      <c r="D210" s="2">
        <v>23</v>
      </c>
      <c r="E210" s="2" t="s">
        <v>1319</v>
      </c>
      <c r="F210" s="2" t="s">
        <v>275</v>
      </c>
    </row>
    <row r="211" spans="1:6" ht="15">
      <c r="A211" s="2">
        <v>1773</v>
      </c>
      <c r="B211" s="2" t="s">
        <v>1547</v>
      </c>
      <c r="C211" s="2" t="s">
        <v>290</v>
      </c>
      <c r="D211" s="2">
        <v>23</v>
      </c>
      <c r="E211" s="2" t="s">
        <v>1319</v>
      </c>
      <c r="F211" s="2" t="s">
        <v>275</v>
      </c>
    </row>
    <row r="212" spans="1:6" ht="15">
      <c r="A212" s="2">
        <v>175</v>
      </c>
      <c r="B212" s="2" t="s">
        <v>1548</v>
      </c>
      <c r="C212" s="2" t="s">
        <v>292</v>
      </c>
      <c r="D212" s="2">
        <v>23</v>
      </c>
      <c r="E212" s="2" t="s">
        <v>1319</v>
      </c>
      <c r="F212" s="2" t="s">
        <v>275</v>
      </c>
    </row>
    <row r="213" spans="1:6" ht="15">
      <c r="A213" s="2">
        <v>1586</v>
      </c>
      <c r="B213" s="2" t="s">
        <v>1549</v>
      </c>
      <c r="C213" s="2" t="s">
        <v>117</v>
      </c>
      <c r="D213" s="2">
        <v>25</v>
      </c>
      <c r="E213" s="2" t="s">
        <v>1309</v>
      </c>
      <c r="F213" s="2" t="s">
        <v>60</v>
      </c>
    </row>
    <row r="214" spans="1:6" ht="15">
      <c r="A214" s="2">
        <v>826</v>
      </c>
      <c r="B214" s="2" t="s">
        <v>1550</v>
      </c>
      <c r="C214" s="2" t="s">
        <v>221</v>
      </c>
      <c r="D214" s="2">
        <v>30</v>
      </c>
      <c r="E214" s="2" t="s">
        <v>1324</v>
      </c>
      <c r="F214" s="2" t="s">
        <v>178</v>
      </c>
    </row>
    <row r="215" spans="1:6" ht="15">
      <c r="A215" s="2">
        <v>85</v>
      </c>
      <c r="B215" s="2" t="s">
        <v>1551</v>
      </c>
      <c r="C215" s="2" t="s">
        <v>36</v>
      </c>
      <c r="D215" s="2">
        <v>21</v>
      </c>
      <c r="E215" s="2" t="s">
        <v>1311</v>
      </c>
      <c r="F215" s="2" t="s">
        <v>1312</v>
      </c>
    </row>
    <row r="216" spans="1:6" ht="15">
      <c r="A216" s="2">
        <v>431</v>
      </c>
      <c r="B216" s="2" t="s">
        <v>1552</v>
      </c>
      <c r="C216" s="2" t="s">
        <v>1553</v>
      </c>
      <c r="D216" s="2">
        <v>27</v>
      </c>
      <c r="E216" s="2" t="s">
        <v>1307</v>
      </c>
      <c r="F216" s="2" t="s">
        <v>232</v>
      </c>
    </row>
    <row r="217" spans="1:6" ht="15">
      <c r="A217" s="2">
        <v>432</v>
      </c>
      <c r="B217" s="2" t="s">
        <v>1554</v>
      </c>
      <c r="C217" s="2" t="s">
        <v>491</v>
      </c>
      <c r="D217" s="2">
        <v>27</v>
      </c>
      <c r="E217" s="2" t="s">
        <v>1307</v>
      </c>
      <c r="F217" s="2" t="s">
        <v>232</v>
      </c>
    </row>
    <row r="218" spans="1:6" ht="15">
      <c r="A218" s="2">
        <v>86</v>
      </c>
      <c r="B218" s="2" t="s">
        <v>1555</v>
      </c>
      <c r="C218" s="2" t="s">
        <v>38</v>
      </c>
      <c r="D218" s="2">
        <v>21</v>
      </c>
      <c r="E218" s="2" t="s">
        <v>1311</v>
      </c>
      <c r="F218" s="2" t="s">
        <v>1312</v>
      </c>
    </row>
    <row r="219" spans="1:6" ht="15">
      <c r="A219" s="2">
        <v>828</v>
      </c>
      <c r="B219" s="2" t="s">
        <v>1556</v>
      </c>
      <c r="C219" s="2" t="s">
        <v>222</v>
      </c>
      <c r="D219" s="2">
        <v>30</v>
      </c>
      <c r="E219" s="2" t="s">
        <v>1324</v>
      </c>
      <c r="F219" s="2" t="s">
        <v>178</v>
      </c>
    </row>
    <row r="220" spans="1:6" ht="15">
      <c r="A220" s="2">
        <v>1509</v>
      </c>
      <c r="B220" s="2" t="s">
        <v>1557</v>
      </c>
      <c r="C220" s="2" t="s">
        <v>121</v>
      </c>
      <c r="D220" s="2">
        <v>25</v>
      </c>
      <c r="E220" s="2" t="s">
        <v>1309</v>
      </c>
      <c r="F220" s="2" t="s">
        <v>60</v>
      </c>
    </row>
    <row r="221" spans="1:6" ht="15">
      <c r="A221" s="2">
        <v>437</v>
      </c>
      <c r="B221" s="2" t="s">
        <v>1558</v>
      </c>
      <c r="C221" s="2" t="s">
        <v>258</v>
      </c>
      <c r="D221" s="2">
        <v>27</v>
      </c>
      <c r="E221" s="2" t="s">
        <v>1307</v>
      </c>
      <c r="F221" s="2" t="s">
        <v>232</v>
      </c>
    </row>
    <row r="222" spans="1:6" ht="15">
      <c r="A222" s="2">
        <v>589</v>
      </c>
      <c r="B222" s="2" t="s">
        <v>1559</v>
      </c>
      <c r="C222" s="2" t="s">
        <v>1163</v>
      </c>
      <c r="D222" s="2">
        <v>26</v>
      </c>
      <c r="E222" s="2" t="s">
        <v>1328</v>
      </c>
      <c r="F222" s="2" t="s">
        <v>307</v>
      </c>
    </row>
    <row r="223" spans="1:6" ht="15">
      <c r="A223" s="2">
        <v>1734</v>
      </c>
      <c r="B223" s="2" t="s">
        <v>1560</v>
      </c>
      <c r="C223" s="2" t="s">
        <v>124</v>
      </c>
      <c r="D223" s="2">
        <v>25</v>
      </c>
      <c r="E223" s="2" t="s">
        <v>1309</v>
      </c>
      <c r="F223" s="2" t="s">
        <v>60</v>
      </c>
    </row>
    <row r="224" spans="1:6" ht="15">
      <c r="A224" s="2">
        <v>590</v>
      </c>
      <c r="B224" s="2" t="s">
        <v>1561</v>
      </c>
      <c r="C224" s="2" t="s">
        <v>392</v>
      </c>
      <c r="D224" s="2">
        <v>28</v>
      </c>
      <c r="E224" s="2" t="s">
        <v>1315</v>
      </c>
      <c r="F224" s="2" t="s">
        <v>353</v>
      </c>
    </row>
    <row r="225" spans="1:6" ht="15">
      <c r="A225" s="2">
        <v>1894</v>
      </c>
      <c r="B225" s="2" t="s">
        <v>1562</v>
      </c>
      <c r="C225" s="2" t="s">
        <v>171</v>
      </c>
      <c r="D225" s="2">
        <v>31</v>
      </c>
      <c r="E225" s="2" t="s">
        <v>1342</v>
      </c>
      <c r="F225" s="2" t="s">
        <v>155</v>
      </c>
    </row>
    <row r="226" spans="1:6" ht="15">
      <c r="A226" s="2">
        <v>765</v>
      </c>
      <c r="B226" s="2" t="s">
        <v>1563</v>
      </c>
      <c r="C226" s="2" t="s">
        <v>147</v>
      </c>
      <c r="D226" s="2">
        <v>20</v>
      </c>
      <c r="E226" s="2" t="s">
        <v>1402</v>
      </c>
      <c r="F226" s="2" t="s">
        <v>137</v>
      </c>
    </row>
    <row r="227" spans="1:6" ht="15">
      <c r="A227" s="2">
        <v>1926</v>
      </c>
      <c r="B227" s="2" t="s">
        <v>1564</v>
      </c>
      <c r="C227" s="2" t="s">
        <v>393</v>
      </c>
      <c r="D227" s="2">
        <v>28</v>
      </c>
      <c r="E227" s="2" t="s">
        <v>1315</v>
      </c>
      <c r="F227" s="2" t="s">
        <v>353</v>
      </c>
    </row>
    <row r="228" spans="1:6" ht="15">
      <c r="A228" s="2">
        <v>439</v>
      </c>
      <c r="B228" s="2" t="s">
        <v>1565</v>
      </c>
      <c r="C228" s="2" t="s">
        <v>260</v>
      </c>
      <c r="D228" s="2">
        <v>27</v>
      </c>
      <c r="E228" s="2" t="s">
        <v>1307</v>
      </c>
      <c r="F228" s="2" t="s">
        <v>232</v>
      </c>
    </row>
    <row r="229" spans="1:6" ht="15">
      <c r="A229" s="2">
        <v>273</v>
      </c>
      <c r="B229" s="2" t="s">
        <v>1566</v>
      </c>
      <c r="C229" s="2" t="s">
        <v>1567</v>
      </c>
      <c r="D229" s="2">
        <v>25</v>
      </c>
      <c r="E229" s="2" t="s">
        <v>1309</v>
      </c>
      <c r="F229" s="2" t="s">
        <v>60</v>
      </c>
    </row>
    <row r="230" spans="1:6" ht="15">
      <c r="A230" s="2">
        <v>177</v>
      </c>
      <c r="B230" s="2" t="s">
        <v>1568</v>
      </c>
      <c r="C230" s="2" t="s">
        <v>294</v>
      </c>
      <c r="D230" s="2">
        <v>23</v>
      </c>
      <c r="E230" s="2" t="s">
        <v>1319</v>
      </c>
      <c r="F230" s="2" t="s">
        <v>275</v>
      </c>
    </row>
    <row r="231" spans="1:6" ht="15">
      <c r="A231" s="2">
        <v>703</v>
      </c>
      <c r="B231" s="2" t="s">
        <v>1569</v>
      </c>
      <c r="C231" s="2" t="s">
        <v>340</v>
      </c>
      <c r="D231" s="2">
        <v>29</v>
      </c>
      <c r="E231" s="2" t="s">
        <v>1365</v>
      </c>
      <c r="F231" s="2" t="s">
        <v>333</v>
      </c>
    </row>
    <row r="232" spans="1:6" ht="15">
      <c r="A232" s="2">
        <v>274</v>
      </c>
      <c r="B232" s="2" t="s">
        <v>1570</v>
      </c>
      <c r="C232" s="2" t="s">
        <v>125</v>
      </c>
      <c r="D232" s="2">
        <v>25</v>
      </c>
      <c r="E232" s="2" t="s">
        <v>1309</v>
      </c>
      <c r="F232" s="2" t="s">
        <v>60</v>
      </c>
    </row>
    <row r="233" spans="1:6" ht="15">
      <c r="A233" s="2">
        <v>339</v>
      </c>
      <c r="B233" s="2" t="s">
        <v>1571</v>
      </c>
      <c r="C233" s="2" t="s">
        <v>321</v>
      </c>
      <c r="D233" s="2">
        <v>26</v>
      </c>
      <c r="E233" s="2" t="s">
        <v>1328</v>
      </c>
      <c r="F233" s="2" t="s">
        <v>307</v>
      </c>
    </row>
    <row r="234" spans="1:6" ht="15">
      <c r="A234" s="2">
        <v>1667</v>
      </c>
      <c r="B234" s="2" t="s">
        <v>1572</v>
      </c>
      <c r="C234" s="2" t="s">
        <v>223</v>
      </c>
      <c r="D234" s="2">
        <v>30</v>
      </c>
      <c r="E234" s="2" t="s">
        <v>1324</v>
      </c>
      <c r="F234" s="2" t="s">
        <v>178</v>
      </c>
    </row>
    <row r="235" spans="1:6" ht="15">
      <c r="A235" s="2">
        <v>275</v>
      </c>
      <c r="B235" s="2" t="s">
        <v>1573</v>
      </c>
      <c r="C235" s="2" t="s">
        <v>126</v>
      </c>
      <c r="D235" s="2">
        <v>25</v>
      </c>
      <c r="E235" s="2" t="s">
        <v>1309</v>
      </c>
      <c r="F235" s="2" t="s">
        <v>60</v>
      </c>
    </row>
    <row r="236" spans="1:6" ht="15">
      <c r="A236" s="2">
        <v>340</v>
      </c>
      <c r="B236" s="2" t="s">
        <v>1574</v>
      </c>
      <c r="C236" s="2" t="s">
        <v>322</v>
      </c>
      <c r="D236" s="2">
        <v>26</v>
      </c>
      <c r="E236" s="2" t="s">
        <v>1328</v>
      </c>
      <c r="F236" s="2" t="s">
        <v>307</v>
      </c>
    </row>
    <row r="237" spans="1:6" ht="15">
      <c r="A237" s="2">
        <v>597</v>
      </c>
      <c r="B237" s="2" t="s">
        <v>1575</v>
      </c>
      <c r="C237" s="2" t="s">
        <v>394</v>
      </c>
      <c r="D237" s="2">
        <v>28</v>
      </c>
      <c r="E237" s="2" t="s">
        <v>1315</v>
      </c>
      <c r="F237" s="2" t="s">
        <v>353</v>
      </c>
    </row>
    <row r="238" spans="1:6" ht="15">
      <c r="A238" s="2">
        <v>1742</v>
      </c>
      <c r="B238" s="2" t="s">
        <v>1576</v>
      </c>
      <c r="C238" s="2" t="s">
        <v>296</v>
      </c>
      <c r="D238" s="2">
        <v>23</v>
      </c>
      <c r="E238" s="2" t="s">
        <v>1319</v>
      </c>
      <c r="F238" s="2" t="s">
        <v>275</v>
      </c>
    </row>
    <row r="239" spans="1:6" ht="15">
      <c r="A239" s="2">
        <v>603</v>
      </c>
      <c r="B239" s="2" t="s">
        <v>1577</v>
      </c>
      <c r="C239" s="2" t="s">
        <v>395</v>
      </c>
      <c r="D239" s="2">
        <v>28</v>
      </c>
      <c r="E239" s="2" t="s">
        <v>1315</v>
      </c>
      <c r="F239" s="2" t="s">
        <v>353</v>
      </c>
    </row>
    <row r="240" spans="1:6" ht="15">
      <c r="A240" s="2">
        <v>1669</v>
      </c>
      <c r="B240" s="2" t="s">
        <v>1578</v>
      </c>
      <c r="C240" s="2" t="s">
        <v>172</v>
      </c>
      <c r="D240" s="2">
        <v>31</v>
      </c>
      <c r="E240" s="2" t="s">
        <v>1342</v>
      </c>
      <c r="F240" s="2" t="s">
        <v>155</v>
      </c>
    </row>
    <row r="241" spans="1:6" ht="15">
      <c r="A241" s="2">
        <v>957</v>
      </c>
      <c r="B241" s="2" t="s">
        <v>1579</v>
      </c>
      <c r="C241" s="2" t="s">
        <v>173</v>
      </c>
      <c r="D241" s="2">
        <v>31</v>
      </c>
      <c r="E241" s="2" t="s">
        <v>1342</v>
      </c>
      <c r="F241" s="2" t="s">
        <v>155</v>
      </c>
    </row>
    <row r="242" spans="1:6" ht="15">
      <c r="A242" s="2">
        <v>736</v>
      </c>
      <c r="B242" s="2" t="s">
        <v>1580</v>
      </c>
      <c r="C242" s="2" t="s">
        <v>315</v>
      </c>
      <c r="D242" s="2">
        <v>26</v>
      </c>
      <c r="E242" s="2" t="s">
        <v>1328</v>
      </c>
      <c r="F242" s="2" t="s">
        <v>307</v>
      </c>
    </row>
    <row r="243" spans="1:6" ht="15">
      <c r="A243" s="2">
        <v>1674</v>
      </c>
      <c r="B243" s="2" t="s">
        <v>1581</v>
      </c>
      <c r="C243" s="2" t="s">
        <v>954</v>
      </c>
      <c r="D243" s="2">
        <v>30</v>
      </c>
      <c r="E243" s="2" t="s">
        <v>1324</v>
      </c>
      <c r="F243" s="2" t="s">
        <v>178</v>
      </c>
    </row>
    <row r="244" spans="1:6" ht="15">
      <c r="A244" s="2">
        <v>599</v>
      </c>
      <c r="B244" s="2" t="s">
        <v>1582</v>
      </c>
      <c r="C244" s="2" t="s">
        <v>396</v>
      </c>
      <c r="D244" s="2">
        <v>28</v>
      </c>
      <c r="E244" s="2" t="s">
        <v>1315</v>
      </c>
      <c r="F244" s="2" t="s">
        <v>353</v>
      </c>
    </row>
    <row r="245" spans="1:6" ht="15">
      <c r="A245" s="2">
        <v>277</v>
      </c>
      <c r="B245" s="2" t="s">
        <v>1583</v>
      </c>
      <c r="C245" s="2" t="s">
        <v>703</v>
      </c>
      <c r="D245" s="2">
        <v>25</v>
      </c>
      <c r="E245" s="2" t="s">
        <v>1309</v>
      </c>
      <c r="F245" s="2" t="s">
        <v>60</v>
      </c>
    </row>
    <row r="246" spans="1:6" ht="15">
      <c r="A246" s="2">
        <v>840</v>
      </c>
      <c r="B246" s="2" t="s">
        <v>1584</v>
      </c>
      <c r="C246" s="2" t="s">
        <v>1585</v>
      </c>
      <c r="D246" s="2">
        <v>30</v>
      </c>
      <c r="E246" s="2" t="s">
        <v>1324</v>
      </c>
      <c r="F246" s="2" t="s">
        <v>178</v>
      </c>
    </row>
    <row r="247" spans="1:6" ht="15">
      <c r="A247" s="2">
        <v>441</v>
      </c>
      <c r="B247" s="2" t="s">
        <v>1586</v>
      </c>
      <c r="C247" s="2" t="s">
        <v>261</v>
      </c>
      <c r="D247" s="2">
        <v>27</v>
      </c>
      <c r="E247" s="2" t="s">
        <v>1307</v>
      </c>
      <c r="F247" s="2" t="s">
        <v>232</v>
      </c>
    </row>
    <row r="248" spans="1:6" ht="15">
      <c r="A248" s="2">
        <v>279</v>
      </c>
      <c r="B248" s="2" t="s">
        <v>1587</v>
      </c>
      <c r="C248" s="2" t="s">
        <v>431</v>
      </c>
      <c r="D248" s="2">
        <v>25</v>
      </c>
      <c r="E248" s="2" t="s">
        <v>1309</v>
      </c>
      <c r="F248" s="2" t="s">
        <v>60</v>
      </c>
    </row>
    <row r="249" spans="1:6" ht="15">
      <c r="A249" s="2">
        <v>606</v>
      </c>
      <c r="B249" s="2" t="s">
        <v>1588</v>
      </c>
      <c r="C249" s="2" t="s">
        <v>399</v>
      </c>
      <c r="D249" s="2">
        <v>28</v>
      </c>
      <c r="E249" s="2" t="s">
        <v>1315</v>
      </c>
      <c r="F249" s="2" t="s">
        <v>353</v>
      </c>
    </row>
    <row r="250" spans="1:6" ht="15">
      <c r="A250" s="2">
        <v>88</v>
      </c>
      <c r="B250" s="2" t="s">
        <v>1589</v>
      </c>
      <c r="C250" s="2" t="s">
        <v>41</v>
      </c>
      <c r="D250" s="2">
        <v>21</v>
      </c>
      <c r="E250" s="2" t="s">
        <v>1311</v>
      </c>
      <c r="F250" s="2" t="s">
        <v>1312</v>
      </c>
    </row>
    <row r="251" spans="1:6" ht="15">
      <c r="A251" s="2">
        <v>1676</v>
      </c>
      <c r="B251" s="2" t="s">
        <v>1590</v>
      </c>
      <c r="C251" s="2" t="s">
        <v>341</v>
      </c>
      <c r="D251" s="2">
        <v>29</v>
      </c>
      <c r="E251" s="2" t="s">
        <v>1365</v>
      </c>
      <c r="F251" s="2" t="s">
        <v>333</v>
      </c>
    </row>
    <row r="252" spans="1:6" ht="15">
      <c r="A252" s="2">
        <v>965</v>
      </c>
      <c r="B252" s="2" t="s">
        <v>1591</v>
      </c>
      <c r="C252" s="2" t="s">
        <v>1592</v>
      </c>
      <c r="D252" s="2">
        <v>31</v>
      </c>
      <c r="E252" s="2" t="s">
        <v>1342</v>
      </c>
      <c r="F252" s="2" t="s">
        <v>155</v>
      </c>
    </row>
    <row r="253" spans="1:6" ht="15">
      <c r="A253" s="2">
        <v>845</v>
      </c>
      <c r="B253" s="2" t="s">
        <v>1593</v>
      </c>
      <c r="C253" s="2" t="s">
        <v>921</v>
      </c>
      <c r="D253" s="2">
        <v>30</v>
      </c>
      <c r="E253" s="2" t="s">
        <v>1324</v>
      </c>
      <c r="F253" s="2" t="s">
        <v>178</v>
      </c>
    </row>
    <row r="254" spans="1:6" ht="15">
      <c r="A254" s="2">
        <v>1883</v>
      </c>
      <c r="B254" s="2" t="s">
        <v>1594</v>
      </c>
      <c r="C254" s="2" t="s">
        <v>174</v>
      </c>
      <c r="D254" s="2">
        <v>31</v>
      </c>
      <c r="E254" s="2" t="s">
        <v>1342</v>
      </c>
      <c r="F254" s="2" t="s">
        <v>155</v>
      </c>
    </row>
    <row r="255" spans="1:6" ht="15">
      <c r="A255" s="2">
        <v>610</v>
      </c>
      <c r="B255" s="2" t="s">
        <v>1595</v>
      </c>
      <c r="C255" s="2" t="s">
        <v>1596</v>
      </c>
      <c r="D255" s="2">
        <v>28</v>
      </c>
      <c r="E255" s="2" t="s">
        <v>1315</v>
      </c>
      <c r="F255" s="2" t="s">
        <v>353</v>
      </c>
    </row>
    <row r="256" spans="1:6" ht="15">
      <c r="A256" s="2">
        <v>1714</v>
      </c>
      <c r="B256" s="2" t="s">
        <v>1597</v>
      </c>
      <c r="C256" s="2" t="s">
        <v>342</v>
      </c>
      <c r="D256" s="2">
        <v>29</v>
      </c>
      <c r="E256" s="2" t="s">
        <v>1365</v>
      </c>
      <c r="F256" s="2" t="s">
        <v>333</v>
      </c>
    </row>
    <row r="257" spans="1:6" ht="15">
      <c r="A257" s="2">
        <v>90</v>
      </c>
      <c r="B257" s="2" t="s">
        <v>1598</v>
      </c>
      <c r="C257" s="2" t="s">
        <v>623</v>
      </c>
      <c r="D257" s="2">
        <v>21</v>
      </c>
      <c r="E257" s="2" t="s">
        <v>1311</v>
      </c>
      <c r="F257" s="2" t="s">
        <v>1312</v>
      </c>
    </row>
    <row r="258" spans="1:6" ht="15">
      <c r="A258" s="2">
        <v>342</v>
      </c>
      <c r="B258" s="2" t="s">
        <v>1599</v>
      </c>
      <c r="C258" s="2" t="s">
        <v>430</v>
      </c>
      <c r="D258" s="2">
        <v>26</v>
      </c>
      <c r="E258" s="2" t="s">
        <v>1328</v>
      </c>
      <c r="F258" s="2" t="s">
        <v>307</v>
      </c>
    </row>
    <row r="259" spans="1:6" ht="15">
      <c r="A259" s="2">
        <v>847</v>
      </c>
      <c r="B259" s="2" t="s">
        <v>1600</v>
      </c>
      <c r="C259" s="2" t="s">
        <v>225</v>
      </c>
      <c r="D259" s="2">
        <v>30</v>
      </c>
      <c r="E259" s="2" t="s">
        <v>1324</v>
      </c>
      <c r="F259" s="2" t="s">
        <v>178</v>
      </c>
    </row>
    <row r="260" spans="1:6" ht="15">
      <c r="A260" s="2">
        <v>848</v>
      </c>
      <c r="B260" s="2" t="s">
        <v>1601</v>
      </c>
      <c r="C260" s="2" t="s">
        <v>892</v>
      </c>
      <c r="D260" s="2">
        <v>30</v>
      </c>
      <c r="E260" s="2" t="s">
        <v>1324</v>
      </c>
      <c r="F260" s="2" t="s">
        <v>178</v>
      </c>
    </row>
    <row r="261" spans="1:6" ht="15">
      <c r="A261" s="2">
        <v>37</v>
      </c>
      <c r="B261" s="2" t="s">
        <v>1602</v>
      </c>
      <c r="C261" s="2" t="s">
        <v>1603</v>
      </c>
      <c r="D261" s="2">
        <v>20</v>
      </c>
      <c r="E261" s="2" t="s">
        <v>1402</v>
      </c>
      <c r="F261" s="2" t="s">
        <v>137</v>
      </c>
    </row>
    <row r="262" spans="1:6" ht="15">
      <c r="A262" s="2">
        <v>180</v>
      </c>
      <c r="B262" s="2" t="s">
        <v>1604</v>
      </c>
      <c r="C262" s="2" t="s">
        <v>299</v>
      </c>
      <c r="D262" s="2">
        <v>23</v>
      </c>
      <c r="E262" s="2" t="s">
        <v>1319</v>
      </c>
      <c r="F262" s="2" t="s">
        <v>275</v>
      </c>
    </row>
    <row r="263" spans="1:6" ht="15">
      <c r="A263" s="2">
        <v>532</v>
      </c>
      <c r="B263" s="2" t="s">
        <v>1605</v>
      </c>
      <c r="C263" s="2" t="s">
        <v>262</v>
      </c>
      <c r="D263" s="2">
        <v>27</v>
      </c>
      <c r="E263" s="2" t="s">
        <v>1307</v>
      </c>
      <c r="F263" s="2" t="s">
        <v>232</v>
      </c>
    </row>
    <row r="264" spans="1:6" ht="15">
      <c r="A264" s="2">
        <v>851</v>
      </c>
      <c r="B264" s="2" t="s">
        <v>1606</v>
      </c>
      <c r="C264" s="2" t="s">
        <v>957</v>
      </c>
      <c r="D264" s="2">
        <v>30</v>
      </c>
      <c r="E264" s="2" t="s">
        <v>1324</v>
      </c>
      <c r="F264" s="2" t="s">
        <v>178</v>
      </c>
    </row>
    <row r="265" spans="1:6" ht="15">
      <c r="A265" s="2">
        <v>1708</v>
      </c>
      <c r="B265" s="2" t="s">
        <v>1607</v>
      </c>
      <c r="C265" s="2" t="s">
        <v>301</v>
      </c>
      <c r="D265" s="2">
        <v>23</v>
      </c>
      <c r="E265" s="2" t="s">
        <v>1319</v>
      </c>
      <c r="F265" s="2" t="s">
        <v>275</v>
      </c>
    </row>
    <row r="266" spans="1:6" ht="15">
      <c r="A266" s="2">
        <v>971</v>
      </c>
      <c r="B266" s="2" t="s">
        <v>1608</v>
      </c>
      <c r="C266" s="2" t="s">
        <v>1609</v>
      </c>
      <c r="D266" s="2">
        <v>31</v>
      </c>
      <c r="E266" s="2" t="s">
        <v>1342</v>
      </c>
      <c r="F266" s="2" t="s">
        <v>155</v>
      </c>
    </row>
    <row r="267" spans="1:6" ht="15">
      <c r="A267" s="2">
        <v>1904</v>
      </c>
      <c r="B267" s="2" t="s">
        <v>1610</v>
      </c>
      <c r="C267" s="2" t="s">
        <v>323</v>
      </c>
      <c r="D267" s="2">
        <v>26</v>
      </c>
      <c r="E267" s="2" t="s">
        <v>1328</v>
      </c>
      <c r="F267" s="2" t="s">
        <v>307</v>
      </c>
    </row>
    <row r="268" spans="1:6" ht="15">
      <c r="A268" s="2">
        <v>1900</v>
      </c>
      <c r="B268" s="2" t="s">
        <v>1611</v>
      </c>
      <c r="C268" s="2" t="s">
        <v>42</v>
      </c>
      <c r="D268" s="2">
        <v>21</v>
      </c>
      <c r="E268" s="2" t="s">
        <v>1311</v>
      </c>
      <c r="F268" s="2" t="s">
        <v>1312</v>
      </c>
    </row>
    <row r="269" spans="1:6" ht="15">
      <c r="A269" s="2">
        <v>715</v>
      </c>
      <c r="B269" s="2" t="s">
        <v>1612</v>
      </c>
      <c r="C269" s="2" t="s">
        <v>347</v>
      </c>
      <c r="D269" s="2">
        <v>29</v>
      </c>
      <c r="E269" s="2" t="s">
        <v>1365</v>
      </c>
      <c r="F269" s="2" t="s">
        <v>333</v>
      </c>
    </row>
    <row r="270" spans="1:6" ht="15">
      <c r="A270" s="2">
        <v>93</v>
      </c>
      <c r="B270" s="2" t="s">
        <v>1613</v>
      </c>
      <c r="C270" s="2" t="s">
        <v>48</v>
      </c>
      <c r="D270" s="2">
        <v>21</v>
      </c>
      <c r="E270" s="2" t="s">
        <v>1311</v>
      </c>
      <c r="F270" s="2" t="s">
        <v>1312</v>
      </c>
    </row>
    <row r="271" spans="1:6" ht="15">
      <c r="A271" s="2">
        <v>448</v>
      </c>
      <c r="B271" s="2" t="s">
        <v>1614</v>
      </c>
      <c r="C271" s="2" t="s">
        <v>263</v>
      </c>
      <c r="D271" s="2">
        <v>27</v>
      </c>
      <c r="E271" s="2" t="s">
        <v>1307</v>
      </c>
      <c r="F271" s="2" t="s">
        <v>232</v>
      </c>
    </row>
    <row r="272" spans="1:6" ht="15">
      <c r="A272" s="2">
        <v>1525</v>
      </c>
      <c r="B272" s="2" t="s">
        <v>1615</v>
      </c>
      <c r="C272" s="2" t="s">
        <v>400</v>
      </c>
      <c r="D272" s="2">
        <v>28</v>
      </c>
      <c r="E272" s="2" t="s">
        <v>1315</v>
      </c>
      <c r="F272" s="2" t="s">
        <v>353</v>
      </c>
    </row>
    <row r="273" spans="1:6" ht="15">
      <c r="A273" s="2">
        <v>716</v>
      </c>
      <c r="B273" s="2" t="s">
        <v>1616</v>
      </c>
      <c r="C273" s="2" t="s">
        <v>349</v>
      </c>
      <c r="D273" s="2">
        <v>29</v>
      </c>
      <c r="E273" s="2" t="s">
        <v>1365</v>
      </c>
      <c r="F273" s="2" t="s">
        <v>333</v>
      </c>
    </row>
    <row r="274" spans="1:6" ht="15">
      <c r="A274" s="2">
        <v>281</v>
      </c>
      <c r="B274" s="2" t="s">
        <v>1617</v>
      </c>
      <c r="C274" s="2" t="s">
        <v>127</v>
      </c>
      <c r="D274" s="2">
        <v>25</v>
      </c>
      <c r="E274" s="2" t="s">
        <v>1309</v>
      </c>
      <c r="F274" s="2" t="s">
        <v>60</v>
      </c>
    </row>
    <row r="275" spans="1:6" ht="15">
      <c r="A275" s="2">
        <v>855</v>
      </c>
      <c r="B275" s="2" t="s">
        <v>1618</v>
      </c>
      <c r="C275" s="2" t="s">
        <v>226</v>
      </c>
      <c r="D275" s="2">
        <v>30</v>
      </c>
      <c r="E275" s="2" t="s">
        <v>1324</v>
      </c>
      <c r="F275" s="2" t="s">
        <v>178</v>
      </c>
    </row>
    <row r="276" spans="1:6" ht="15">
      <c r="A276" s="2">
        <v>183</v>
      </c>
      <c r="B276" s="2" t="s">
        <v>1619</v>
      </c>
      <c r="C276" s="2" t="s">
        <v>304</v>
      </c>
      <c r="D276" s="2">
        <v>23</v>
      </c>
      <c r="E276" s="2" t="s">
        <v>1319</v>
      </c>
      <c r="F276" s="2" t="s">
        <v>275</v>
      </c>
    </row>
    <row r="277" spans="1:6" ht="15">
      <c r="A277" s="2">
        <v>1700</v>
      </c>
      <c r="B277" s="2" t="s">
        <v>1620</v>
      </c>
      <c r="C277" s="2" t="s">
        <v>1087</v>
      </c>
      <c r="D277" s="2">
        <v>23</v>
      </c>
      <c r="E277" s="2" t="s">
        <v>1319</v>
      </c>
      <c r="F277" s="2" t="s">
        <v>275</v>
      </c>
    </row>
    <row r="278" spans="1:6" ht="15">
      <c r="A278" s="2">
        <v>1730</v>
      </c>
      <c r="B278" s="2" t="s">
        <v>1621</v>
      </c>
      <c r="C278" s="2" t="s">
        <v>519</v>
      </c>
      <c r="D278" s="2">
        <v>22</v>
      </c>
      <c r="E278" s="2" t="s">
        <v>1305</v>
      </c>
      <c r="F278" s="2" t="s">
        <v>0</v>
      </c>
    </row>
    <row r="279" spans="1:6" ht="15">
      <c r="A279" s="2">
        <v>737</v>
      </c>
      <c r="B279" s="2" t="s">
        <v>1622</v>
      </c>
      <c r="C279" s="2" t="s">
        <v>49</v>
      </c>
      <c r="D279" s="2">
        <v>21</v>
      </c>
      <c r="E279" s="2" t="s">
        <v>1311</v>
      </c>
      <c r="F279" s="2" t="s">
        <v>1312</v>
      </c>
    </row>
    <row r="280" spans="1:6" ht="15">
      <c r="A280" s="2">
        <v>450</v>
      </c>
      <c r="B280" s="2" t="s">
        <v>1623</v>
      </c>
      <c r="C280" s="2" t="s">
        <v>492</v>
      </c>
      <c r="D280" s="2">
        <v>27</v>
      </c>
      <c r="E280" s="2" t="s">
        <v>1307</v>
      </c>
      <c r="F280" s="2" t="s">
        <v>232</v>
      </c>
    </row>
    <row r="281" spans="1:6" ht="15">
      <c r="A281" s="2">
        <v>451</v>
      </c>
      <c r="B281" s="2" t="s">
        <v>1624</v>
      </c>
      <c r="C281" s="2" t="s">
        <v>1625</v>
      </c>
      <c r="D281" s="2">
        <v>27</v>
      </c>
      <c r="E281" s="2" t="s">
        <v>1307</v>
      </c>
      <c r="F281" s="2" t="s">
        <v>232</v>
      </c>
    </row>
    <row r="282" spans="1:6" ht="15">
      <c r="A282" s="2">
        <v>184</v>
      </c>
      <c r="B282" s="2" t="s">
        <v>1626</v>
      </c>
      <c r="C282" s="2" t="s">
        <v>1627</v>
      </c>
      <c r="D282" s="2">
        <v>24</v>
      </c>
      <c r="E282" s="2" t="s">
        <v>1321</v>
      </c>
      <c r="F282" s="2" t="s">
        <v>13</v>
      </c>
    </row>
    <row r="283" spans="1:6" ht="15">
      <c r="A283" s="2">
        <v>344</v>
      </c>
      <c r="B283" s="2" t="s">
        <v>1628</v>
      </c>
      <c r="C283" s="2" t="s">
        <v>307</v>
      </c>
      <c r="D283" s="2">
        <v>26</v>
      </c>
      <c r="E283" s="2" t="s">
        <v>1328</v>
      </c>
      <c r="F283" s="2" t="s">
        <v>307</v>
      </c>
    </row>
    <row r="284" spans="1:6" ht="15">
      <c r="A284" s="2">
        <v>1581</v>
      </c>
      <c r="B284" s="2" t="s">
        <v>1629</v>
      </c>
      <c r="C284" s="2" t="s">
        <v>326</v>
      </c>
      <c r="D284" s="2">
        <v>26</v>
      </c>
      <c r="E284" s="2" t="s">
        <v>1328</v>
      </c>
      <c r="F284" s="2" t="s">
        <v>307</v>
      </c>
    </row>
    <row r="285" spans="1:6" ht="15">
      <c r="A285" s="2">
        <v>981</v>
      </c>
      <c r="B285" s="2" t="s">
        <v>1630</v>
      </c>
      <c r="C285" s="2" t="s">
        <v>1631</v>
      </c>
      <c r="D285" s="2">
        <v>31</v>
      </c>
      <c r="E285" s="2" t="s">
        <v>1342</v>
      </c>
      <c r="F285" s="2" t="s">
        <v>155</v>
      </c>
    </row>
    <row r="286" spans="1:6" ht="30">
      <c r="A286" s="2">
        <v>994</v>
      </c>
      <c r="B286" s="2" t="s">
        <v>1632</v>
      </c>
      <c r="C286" s="2" t="s">
        <v>1633</v>
      </c>
      <c r="D286" s="2">
        <v>31</v>
      </c>
      <c r="E286" s="2" t="s">
        <v>1342</v>
      </c>
      <c r="F286" s="2" t="s">
        <v>155</v>
      </c>
    </row>
    <row r="287" spans="1:6" ht="15">
      <c r="A287" s="2">
        <v>858</v>
      </c>
      <c r="B287" s="2" t="s">
        <v>1634</v>
      </c>
      <c r="C287" s="2" t="s">
        <v>1635</v>
      </c>
      <c r="D287" s="2">
        <v>30</v>
      </c>
      <c r="E287" s="2" t="s">
        <v>1324</v>
      </c>
      <c r="F287" s="2" t="s">
        <v>178</v>
      </c>
    </row>
    <row r="288" spans="1:6" ht="15">
      <c r="A288" s="2">
        <v>47</v>
      </c>
      <c r="B288" s="2" t="s">
        <v>1636</v>
      </c>
      <c r="C288" s="2" t="s">
        <v>828</v>
      </c>
      <c r="D288" s="2">
        <v>20</v>
      </c>
      <c r="E288" s="2" t="s">
        <v>1402</v>
      </c>
      <c r="F288" s="2" t="s">
        <v>137</v>
      </c>
    </row>
    <row r="289" spans="1:6" ht="15">
      <c r="A289" s="2">
        <v>345</v>
      </c>
      <c r="B289" s="2" t="s">
        <v>1637</v>
      </c>
      <c r="C289" s="2" t="s">
        <v>1638</v>
      </c>
      <c r="D289" s="2">
        <v>26</v>
      </c>
      <c r="E289" s="2" t="s">
        <v>1328</v>
      </c>
      <c r="F289" s="2" t="s">
        <v>307</v>
      </c>
    </row>
    <row r="290" spans="1:6" ht="15">
      <c r="A290" s="2">
        <v>717</v>
      </c>
      <c r="B290" s="2" t="s">
        <v>1639</v>
      </c>
      <c r="C290" s="2" t="s">
        <v>350</v>
      </c>
      <c r="D290" s="2">
        <v>29</v>
      </c>
      <c r="E290" s="2" t="s">
        <v>1365</v>
      </c>
      <c r="F290" s="2" t="s">
        <v>333</v>
      </c>
    </row>
    <row r="291" spans="1:6" ht="15">
      <c r="A291" s="2">
        <v>861</v>
      </c>
      <c r="B291" s="2" t="s">
        <v>1640</v>
      </c>
      <c r="C291" s="2" t="s">
        <v>422</v>
      </c>
      <c r="D291" s="2">
        <v>30</v>
      </c>
      <c r="E291" s="2" t="s">
        <v>1324</v>
      </c>
      <c r="F291" s="2" t="s">
        <v>178</v>
      </c>
    </row>
    <row r="292" spans="1:6" ht="15">
      <c r="A292" s="2">
        <v>453</v>
      </c>
      <c r="B292" s="2" t="s">
        <v>1641</v>
      </c>
      <c r="C292" s="2" t="s">
        <v>265</v>
      </c>
      <c r="D292" s="2">
        <v>27</v>
      </c>
      <c r="E292" s="2" t="s">
        <v>1307</v>
      </c>
      <c r="F292" s="2" t="s">
        <v>232</v>
      </c>
    </row>
    <row r="293" spans="1:6" ht="15">
      <c r="A293" s="2">
        <v>983</v>
      </c>
      <c r="B293" s="2" t="s">
        <v>1642</v>
      </c>
      <c r="C293" s="2" t="s">
        <v>497</v>
      </c>
      <c r="D293" s="2">
        <v>31</v>
      </c>
      <c r="E293" s="2" t="s">
        <v>1342</v>
      </c>
      <c r="F293" s="2" t="s">
        <v>155</v>
      </c>
    </row>
    <row r="294" spans="1:6" ht="15">
      <c r="A294" s="2">
        <v>984</v>
      </c>
      <c r="B294" s="2" t="s">
        <v>1643</v>
      </c>
      <c r="C294" s="2" t="s">
        <v>175</v>
      </c>
      <c r="D294" s="2">
        <v>31</v>
      </c>
      <c r="E294" s="2" t="s">
        <v>1342</v>
      </c>
      <c r="F294" s="2" t="s">
        <v>155</v>
      </c>
    </row>
    <row r="295" spans="1:6" ht="15">
      <c r="A295" s="2">
        <v>1961</v>
      </c>
      <c r="B295" s="2" t="s">
        <v>1644</v>
      </c>
      <c r="C295" s="2" t="s">
        <v>328</v>
      </c>
      <c r="D295" s="2">
        <v>26</v>
      </c>
      <c r="E295" s="2" t="s">
        <v>1328</v>
      </c>
      <c r="F295" s="2" t="s">
        <v>307</v>
      </c>
    </row>
    <row r="296" spans="1:6" ht="15">
      <c r="A296" s="2">
        <v>622</v>
      </c>
      <c r="B296" s="2" t="s">
        <v>1645</v>
      </c>
      <c r="C296" s="2" t="s">
        <v>402</v>
      </c>
      <c r="D296" s="2">
        <v>28</v>
      </c>
      <c r="E296" s="2" t="s">
        <v>1315</v>
      </c>
      <c r="F296" s="2" t="s">
        <v>353</v>
      </c>
    </row>
    <row r="297" spans="1:6" ht="15">
      <c r="A297" s="2">
        <v>96</v>
      </c>
      <c r="B297" s="2" t="s">
        <v>1646</v>
      </c>
      <c r="C297" s="2" t="s">
        <v>51</v>
      </c>
      <c r="D297" s="2">
        <v>21</v>
      </c>
      <c r="E297" s="2" t="s">
        <v>1311</v>
      </c>
      <c r="F297" s="2" t="s">
        <v>1312</v>
      </c>
    </row>
    <row r="298" spans="1:6" ht="15">
      <c r="A298" s="2">
        <v>718</v>
      </c>
      <c r="B298" s="2" t="s">
        <v>1647</v>
      </c>
      <c r="C298" s="2" t="s">
        <v>352</v>
      </c>
      <c r="D298" s="2">
        <v>29</v>
      </c>
      <c r="E298" s="2" t="s">
        <v>1365</v>
      </c>
      <c r="F298" s="2" t="s">
        <v>333</v>
      </c>
    </row>
    <row r="299" spans="1:6" ht="15">
      <c r="A299" s="2">
        <v>986</v>
      </c>
      <c r="B299" s="2" t="s">
        <v>1648</v>
      </c>
      <c r="C299" s="2" t="s">
        <v>849</v>
      </c>
      <c r="D299" s="2">
        <v>31</v>
      </c>
      <c r="E299" s="2" t="s">
        <v>1342</v>
      </c>
      <c r="F299" s="2" t="s">
        <v>155</v>
      </c>
    </row>
    <row r="300" spans="1:6" ht="15">
      <c r="A300" s="2">
        <v>1992</v>
      </c>
      <c r="B300" s="2" t="s">
        <v>1649</v>
      </c>
      <c r="C300" s="2" t="s">
        <v>434</v>
      </c>
      <c r="D300" s="2">
        <v>28</v>
      </c>
      <c r="E300" s="2" t="s">
        <v>1315</v>
      </c>
      <c r="F300" s="2" t="s">
        <v>353</v>
      </c>
    </row>
    <row r="301" spans="1:6" ht="15">
      <c r="A301" s="2">
        <v>626</v>
      </c>
      <c r="B301" s="2" t="s">
        <v>1650</v>
      </c>
      <c r="C301" s="2" t="s">
        <v>403</v>
      </c>
      <c r="D301" s="2">
        <v>28</v>
      </c>
      <c r="E301" s="2" t="s">
        <v>1315</v>
      </c>
      <c r="F301" s="2" t="s">
        <v>353</v>
      </c>
    </row>
    <row r="302" spans="1:6" ht="15">
      <c r="A302" s="2">
        <v>285</v>
      </c>
      <c r="B302" s="2" t="s">
        <v>1651</v>
      </c>
      <c r="C302" s="2" t="s">
        <v>128</v>
      </c>
      <c r="D302" s="2">
        <v>25</v>
      </c>
      <c r="E302" s="2" t="s">
        <v>1309</v>
      </c>
      <c r="F302" s="2" t="s">
        <v>60</v>
      </c>
    </row>
    <row r="303" spans="1:6" ht="15">
      <c r="A303" s="2">
        <v>865</v>
      </c>
      <c r="B303" s="2" t="s">
        <v>1652</v>
      </c>
      <c r="C303" s="2" t="s">
        <v>228</v>
      </c>
      <c r="D303" s="2">
        <v>30</v>
      </c>
      <c r="E303" s="2" t="s">
        <v>1324</v>
      </c>
      <c r="F303" s="2" t="s">
        <v>178</v>
      </c>
    </row>
    <row r="304" spans="1:6" ht="15">
      <c r="A304" s="2">
        <v>1949</v>
      </c>
      <c r="B304" s="2" t="s">
        <v>1653</v>
      </c>
      <c r="C304" s="2" t="s">
        <v>52</v>
      </c>
      <c r="D304" s="2">
        <v>21</v>
      </c>
      <c r="E304" s="2" t="s">
        <v>1311</v>
      </c>
      <c r="F304" s="2" t="s">
        <v>1312</v>
      </c>
    </row>
    <row r="305" spans="1:6" ht="15">
      <c r="A305" s="2">
        <v>866</v>
      </c>
      <c r="B305" s="2" t="s">
        <v>1654</v>
      </c>
      <c r="C305" s="2" t="s">
        <v>229</v>
      </c>
      <c r="D305" s="2">
        <v>30</v>
      </c>
      <c r="E305" s="2" t="s">
        <v>1324</v>
      </c>
      <c r="F305" s="2" t="s">
        <v>178</v>
      </c>
    </row>
    <row r="306" spans="1:6" ht="15">
      <c r="A306" s="2">
        <v>867</v>
      </c>
      <c r="B306" s="2" t="s">
        <v>1655</v>
      </c>
      <c r="C306" s="2" t="s">
        <v>231</v>
      </c>
      <c r="D306" s="2">
        <v>30</v>
      </c>
      <c r="E306" s="2" t="s">
        <v>1324</v>
      </c>
      <c r="F306" s="2" t="s">
        <v>178</v>
      </c>
    </row>
    <row r="307" spans="1:6" ht="15">
      <c r="A307" s="2">
        <v>627</v>
      </c>
      <c r="B307" s="2" t="s">
        <v>1656</v>
      </c>
      <c r="C307" s="2" t="s">
        <v>1217</v>
      </c>
      <c r="D307" s="2">
        <v>28</v>
      </c>
      <c r="E307" s="2" t="s">
        <v>1315</v>
      </c>
      <c r="F307" s="2" t="s">
        <v>353</v>
      </c>
    </row>
    <row r="308" spans="1:6" ht="15">
      <c r="A308" s="2">
        <v>289</v>
      </c>
      <c r="B308" s="2" t="s">
        <v>1657</v>
      </c>
      <c r="C308" s="2" t="s">
        <v>129</v>
      </c>
      <c r="D308" s="2">
        <v>25</v>
      </c>
      <c r="E308" s="2" t="s">
        <v>1309</v>
      </c>
      <c r="F308" s="2" t="s">
        <v>60</v>
      </c>
    </row>
    <row r="309" spans="1:6" ht="15">
      <c r="A309" s="2">
        <v>629</v>
      </c>
      <c r="B309" s="2" t="s">
        <v>1658</v>
      </c>
      <c r="C309" s="2" t="s">
        <v>404</v>
      </c>
      <c r="D309" s="2">
        <v>28</v>
      </c>
      <c r="E309" s="2" t="s">
        <v>1315</v>
      </c>
      <c r="F309" s="2" t="s">
        <v>353</v>
      </c>
    </row>
    <row r="310" spans="1:6" ht="15">
      <c r="A310" s="2">
        <v>852</v>
      </c>
      <c r="B310" s="2" t="s">
        <v>1659</v>
      </c>
      <c r="C310" s="2" t="s">
        <v>266</v>
      </c>
      <c r="D310" s="2">
        <v>27</v>
      </c>
      <c r="E310" s="2" t="s">
        <v>1307</v>
      </c>
      <c r="F310" s="2" t="s">
        <v>232</v>
      </c>
    </row>
    <row r="311" spans="1:6" ht="15">
      <c r="A311" s="2">
        <v>988</v>
      </c>
      <c r="B311" s="2" t="s">
        <v>1660</v>
      </c>
      <c r="C311" s="2" t="s">
        <v>176</v>
      </c>
      <c r="D311" s="2">
        <v>31</v>
      </c>
      <c r="E311" s="2" t="s">
        <v>1342</v>
      </c>
      <c r="F311" s="2" t="s">
        <v>155</v>
      </c>
    </row>
    <row r="312" spans="1:6" ht="15">
      <c r="A312" s="2">
        <v>1960</v>
      </c>
      <c r="B312" s="2" t="s">
        <v>1661</v>
      </c>
      <c r="C312" s="2" t="s">
        <v>130</v>
      </c>
      <c r="D312" s="2">
        <v>25</v>
      </c>
      <c r="E312" s="2" t="s">
        <v>1309</v>
      </c>
      <c r="F312" s="2" t="s">
        <v>60</v>
      </c>
    </row>
    <row r="313" spans="1:6" ht="15">
      <c r="A313" s="2">
        <v>668</v>
      </c>
      <c r="B313" s="2" t="s">
        <v>1662</v>
      </c>
      <c r="C313" s="2" t="s">
        <v>131</v>
      </c>
      <c r="D313" s="2">
        <v>25</v>
      </c>
      <c r="E313" s="2" t="s">
        <v>1309</v>
      </c>
      <c r="F313" s="2" t="s">
        <v>60</v>
      </c>
    </row>
    <row r="314" spans="1:6" ht="15">
      <c r="A314" s="2">
        <v>1969</v>
      </c>
      <c r="B314" s="2" t="s">
        <v>1663</v>
      </c>
      <c r="C314" s="2" t="s">
        <v>149</v>
      </c>
      <c r="D314" s="2">
        <v>20</v>
      </c>
      <c r="E314" s="2" t="s">
        <v>1402</v>
      </c>
      <c r="F314" s="2" t="s">
        <v>137</v>
      </c>
    </row>
    <row r="315" spans="1:6" ht="15">
      <c r="A315" s="2">
        <v>1701</v>
      </c>
      <c r="B315" s="2" t="s">
        <v>1664</v>
      </c>
      <c r="C315" s="2" t="s">
        <v>537</v>
      </c>
      <c r="D315" s="2">
        <v>22</v>
      </c>
      <c r="E315" s="2" t="s">
        <v>1305</v>
      </c>
      <c r="F315" s="2" t="s">
        <v>0</v>
      </c>
    </row>
    <row r="316" spans="1:6" ht="15">
      <c r="A316" s="2">
        <v>293</v>
      </c>
      <c r="B316" s="2" t="s">
        <v>1665</v>
      </c>
      <c r="C316" s="2" t="s">
        <v>1666</v>
      </c>
      <c r="D316" s="2">
        <v>25</v>
      </c>
      <c r="E316" s="2" t="s">
        <v>1309</v>
      </c>
      <c r="F316" s="2" t="s">
        <v>60</v>
      </c>
    </row>
    <row r="317" spans="1:6" ht="15">
      <c r="A317" s="2">
        <v>1950</v>
      </c>
      <c r="B317" s="2" t="s">
        <v>1667</v>
      </c>
      <c r="C317" s="2" t="s">
        <v>153</v>
      </c>
      <c r="D317" s="2">
        <v>20</v>
      </c>
      <c r="E317" s="2" t="s">
        <v>1402</v>
      </c>
      <c r="F317" s="2" t="s">
        <v>137</v>
      </c>
    </row>
    <row r="318" spans="1:6" ht="15">
      <c r="A318" s="2">
        <v>1783</v>
      </c>
      <c r="B318" s="2" t="s">
        <v>1668</v>
      </c>
      <c r="C318" s="2" t="s">
        <v>405</v>
      </c>
      <c r="D318" s="2">
        <v>28</v>
      </c>
      <c r="E318" s="2" t="s">
        <v>1315</v>
      </c>
      <c r="F318" s="2" t="s">
        <v>353</v>
      </c>
    </row>
    <row r="319" spans="1:6" ht="15">
      <c r="A319" s="2">
        <v>98</v>
      </c>
      <c r="B319" s="2" t="s">
        <v>1669</v>
      </c>
      <c r="C319" s="2" t="s">
        <v>58</v>
      </c>
      <c r="D319" s="2">
        <v>21</v>
      </c>
      <c r="E319" s="2" t="s">
        <v>1311</v>
      </c>
      <c r="F319" s="2" t="s">
        <v>1312</v>
      </c>
    </row>
    <row r="320" spans="1:6" ht="15">
      <c r="A320" s="2">
        <v>189</v>
      </c>
      <c r="B320" s="2" t="s">
        <v>1670</v>
      </c>
      <c r="C320" s="2" t="s">
        <v>468</v>
      </c>
      <c r="D320" s="2">
        <v>23</v>
      </c>
      <c r="E320" s="2" t="s">
        <v>1319</v>
      </c>
      <c r="F320" s="2" t="s">
        <v>275</v>
      </c>
    </row>
    <row r="321" spans="1:6" ht="15">
      <c r="A321" s="2">
        <v>296</v>
      </c>
      <c r="B321" s="2" t="s">
        <v>1671</v>
      </c>
      <c r="C321" s="2" t="s">
        <v>132</v>
      </c>
      <c r="D321" s="2">
        <v>25</v>
      </c>
      <c r="E321" s="2" t="s">
        <v>1309</v>
      </c>
      <c r="F321" s="2" t="s">
        <v>60</v>
      </c>
    </row>
    <row r="322" spans="1:6" ht="15">
      <c r="A322" s="2">
        <v>1696</v>
      </c>
      <c r="B322" s="2" t="s">
        <v>1672</v>
      </c>
      <c r="C322" s="2" t="s">
        <v>271</v>
      </c>
      <c r="D322" s="2">
        <v>27</v>
      </c>
      <c r="E322" s="2" t="s">
        <v>1307</v>
      </c>
      <c r="F322" s="2" t="s">
        <v>232</v>
      </c>
    </row>
    <row r="323" spans="1:6" ht="15">
      <c r="A323" s="2">
        <v>352</v>
      </c>
      <c r="B323" s="2" t="s">
        <v>1673</v>
      </c>
      <c r="C323" s="2" t="s">
        <v>329</v>
      </c>
      <c r="D323" s="2">
        <v>26</v>
      </c>
      <c r="E323" s="2" t="s">
        <v>1328</v>
      </c>
      <c r="F323" s="2" t="s">
        <v>307</v>
      </c>
    </row>
    <row r="324" spans="1:6" ht="15">
      <c r="A324" s="2">
        <v>294</v>
      </c>
      <c r="B324" s="2" t="s">
        <v>1674</v>
      </c>
      <c r="C324" s="2" t="s">
        <v>414</v>
      </c>
      <c r="D324" s="2">
        <v>25</v>
      </c>
      <c r="E324" s="2" t="s">
        <v>1309</v>
      </c>
      <c r="F324" s="2" t="s">
        <v>60</v>
      </c>
    </row>
    <row r="325" spans="1:6" ht="15">
      <c r="A325" s="2">
        <v>873</v>
      </c>
      <c r="B325" s="2" t="s">
        <v>1675</v>
      </c>
      <c r="C325" s="2" t="s">
        <v>1676</v>
      </c>
      <c r="D325" s="2">
        <v>30</v>
      </c>
      <c r="E325" s="2" t="s">
        <v>1324</v>
      </c>
      <c r="F325" s="2" t="s">
        <v>178</v>
      </c>
    </row>
    <row r="326" spans="1:6" ht="15">
      <c r="A326" s="2">
        <v>632</v>
      </c>
      <c r="B326" s="2" t="s">
        <v>1677</v>
      </c>
      <c r="C326" s="2" t="s">
        <v>330</v>
      </c>
      <c r="D326" s="2">
        <v>26</v>
      </c>
      <c r="E326" s="2" t="s">
        <v>1328</v>
      </c>
      <c r="F326" s="2" t="s">
        <v>307</v>
      </c>
    </row>
    <row r="327" spans="1:6" ht="15">
      <c r="A327" s="2">
        <v>1690</v>
      </c>
      <c r="B327" s="2" t="s">
        <v>1678</v>
      </c>
      <c r="C327" s="2" t="s">
        <v>6</v>
      </c>
      <c r="D327" s="2">
        <v>22</v>
      </c>
      <c r="E327" s="2" t="s">
        <v>1305</v>
      </c>
      <c r="F327" s="2" t="s">
        <v>0</v>
      </c>
    </row>
    <row r="328" spans="1:6" ht="15">
      <c r="A328" s="2">
        <v>880</v>
      </c>
      <c r="B328" s="2" t="s">
        <v>1679</v>
      </c>
      <c r="C328" s="2" t="s">
        <v>273</v>
      </c>
      <c r="D328" s="2">
        <v>27</v>
      </c>
      <c r="E328" s="2" t="s">
        <v>1307</v>
      </c>
      <c r="F328" s="2" t="s">
        <v>232</v>
      </c>
    </row>
    <row r="329" spans="1:6" ht="15">
      <c r="A329" s="2">
        <v>351</v>
      </c>
      <c r="B329" s="2" t="s">
        <v>1680</v>
      </c>
      <c r="C329" s="2" t="s">
        <v>331</v>
      </c>
      <c r="D329" s="2">
        <v>26</v>
      </c>
      <c r="E329" s="2" t="s">
        <v>1328</v>
      </c>
      <c r="F329" s="2" t="s">
        <v>307</v>
      </c>
    </row>
    <row r="330" spans="1:6" ht="15">
      <c r="A330" s="2">
        <v>479</v>
      </c>
      <c r="B330" s="2" t="s">
        <v>1681</v>
      </c>
      <c r="C330" s="2" t="s">
        <v>274</v>
      </c>
      <c r="D330" s="2">
        <v>27</v>
      </c>
      <c r="E330" s="2" t="s">
        <v>1307</v>
      </c>
      <c r="F330" s="2" t="s">
        <v>232</v>
      </c>
    </row>
    <row r="331" spans="1:6" ht="15">
      <c r="A331" s="2">
        <v>297</v>
      </c>
      <c r="B331" s="2" t="s">
        <v>1682</v>
      </c>
      <c r="C331" s="2" t="s">
        <v>133</v>
      </c>
      <c r="D331" s="2">
        <v>25</v>
      </c>
      <c r="E331" s="2" t="s">
        <v>1309</v>
      </c>
      <c r="F331" s="2" t="s">
        <v>60</v>
      </c>
    </row>
    <row r="332" spans="1:6" ht="15">
      <c r="A332" s="2">
        <v>473</v>
      </c>
      <c r="B332" s="2" t="s">
        <v>1683</v>
      </c>
      <c r="C332" s="2" t="s">
        <v>1684</v>
      </c>
      <c r="D332" s="2">
        <v>27</v>
      </c>
      <c r="E332" s="2" t="s">
        <v>1307</v>
      </c>
      <c r="F332" s="2" t="s">
        <v>232</v>
      </c>
    </row>
    <row r="333" spans="1:6" ht="15">
      <c r="A333" s="2">
        <v>50</v>
      </c>
      <c r="B333" s="2" t="s">
        <v>1685</v>
      </c>
      <c r="C333" s="2" t="s">
        <v>17</v>
      </c>
      <c r="D333" s="2">
        <v>24</v>
      </c>
      <c r="E333" s="2" t="s">
        <v>1321</v>
      </c>
      <c r="F333" s="2" t="s">
        <v>13</v>
      </c>
    </row>
    <row r="334" spans="1:6" ht="15">
      <c r="A334" s="2">
        <v>355</v>
      </c>
      <c r="B334" s="2" t="s">
        <v>1686</v>
      </c>
      <c r="C334" s="2" t="s">
        <v>332</v>
      </c>
      <c r="D334" s="2">
        <v>26</v>
      </c>
      <c r="E334" s="2" t="s">
        <v>1328</v>
      </c>
      <c r="F334" s="2" t="s">
        <v>307</v>
      </c>
    </row>
    <row r="335" spans="1:6" ht="15">
      <c r="A335" s="2">
        <v>299</v>
      </c>
      <c r="B335" s="2" t="s">
        <v>1687</v>
      </c>
      <c r="C335" s="2" t="s">
        <v>134</v>
      </c>
      <c r="D335" s="2">
        <v>25</v>
      </c>
      <c r="E335" s="2" t="s">
        <v>1309</v>
      </c>
      <c r="F335" s="2" t="s">
        <v>60</v>
      </c>
    </row>
    <row r="336" spans="1:6" ht="15">
      <c r="A336" s="2">
        <v>637</v>
      </c>
      <c r="B336" s="2" t="s">
        <v>1688</v>
      </c>
      <c r="C336" s="2" t="s">
        <v>406</v>
      </c>
      <c r="D336" s="2">
        <v>28</v>
      </c>
      <c r="E336" s="2" t="s">
        <v>1315</v>
      </c>
      <c r="F336" s="2" t="s">
        <v>353</v>
      </c>
    </row>
    <row r="337" spans="1:6" ht="15">
      <c r="A337" s="2">
        <v>638</v>
      </c>
      <c r="B337" s="2" t="s">
        <v>1689</v>
      </c>
      <c r="C337" s="2" t="s">
        <v>407</v>
      </c>
      <c r="D337" s="2">
        <v>28</v>
      </c>
      <c r="E337" s="2" t="s">
        <v>1315</v>
      </c>
      <c r="F337" s="2" t="s">
        <v>353</v>
      </c>
    </row>
    <row r="338" spans="1:6" ht="15">
      <c r="A338" s="2">
        <v>1892</v>
      </c>
      <c r="B338" s="2" t="s">
        <v>1690</v>
      </c>
      <c r="C338" s="2" t="s">
        <v>408</v>
      </c>
      <c r="D338" s="2">
        <v>28</v>
      </c>
      <c r="E338" s="2" t="s">
        <v>1315</v>
      </c>
      <c r="F338" s="2" t="s">
        <v>353</v>
      </c>
    </row>
    <row r="339" spans="1:6" ht="15">
      <c r="A339" s="2">
        <v>879</v>
      </c>
      <c r="B339" s="2" t="s">
        <v>1691</v>
      </c>
      <c r="C339" s="2" t="s">
        <v>423</v>
      </c>
      <c r="D339" s="2">
        <v>30</v>
      </c>
      <c r="E339" s="2" t="s">
        <v>1324</v>
      </c>
      <c r="F339" s="2" t="s">
        <v>178</v>
      </c>
    </row>
    <row r="340" spans="1:6" ht="15">
      <c r="A340" s="2">
        <v>301</v>
      </c>
      <c r="B340" s="2" t="s">
        <v>1692</v>
      </c>
      <c r="C340" s="2" t="s">
        <v>135</v>
      </c>
      <c r="D340" s="2">
        <v>25</v>
      </c>
      <c r="E340" s="2" t="s">
        <v>1309</v>
      </c>
      <c r="F340" s="2" t="s">
        <v>60</v>
      </c>
    </row>
    <row r="341" spans="1:6" ht="15">
      <c r="A341" s="2">
        <v>1896</v>
      </c>
      <c r="B341" s="2" t="s">
        <v>1693</v>
      </c>
      <c r="C341" s="2" t="s">
        <v>305</v>
      </c>
      <c r="D341" s="2">
        <v>23</v>
      </c>
      <c r="E341" s="2" t="s">
        <v>1319</v>
      </c>
      <c r="F341" s="2" t="s">
        <v>275</v>
      </c>
    </row>
    <row r="342" spans="1:6" ht="15">
      <c r="A342" s="2">
        <v>642</v>
      </c>
      <c r="B342" s="2" t="s">
        <v>1694</v>
      </c>
      <c r="C342" s="2" t="s">
        <v>410</v>
      </c>
      <c r="D342" s="2">
        <v>28</v>
      </c>
      <c r="E342" s="2" t="s">
        <v>1315</v>
      </c>
      <c r="F342" s="2" t="s">
        <v>353</v>
      </c>
    </row>
    <row r="343" spans="1:6" ht="15">
      <c r="A343" s="2">
        <v>193</v>
      </c>
      <c r="B343" s="2" t="s">
        <v>1695</v>
      </c>
      <c r="C343" s="2" t="s">
        <v>306</v>
      </c>
      <c r="D343" s="2">
        <v>23</v>
      </c>
      <c r="E343" s="2" t="s">
        <v>1319</v>
      </c>
      <c r="F343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professionalization</vt:lpstr>
      <vt:lpstr>professionalization_strategies</vt:lpstr>
      <vt:lpstr>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 Naud</cp:lastModifiedBy>
  <dcterms:created xsi:type="dcterms:W3CDTF">2024-07-09T15:26:58Z</dcterms:created>
  <dcterms:modified xsi:type="dcterms:W3CDTF">2024-09-17T10:12:38Z</dcterms:modified>
</cp:coreProperties>
</file>