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levy\Documents\RCflux\data-raw\"/>
    </mc:Choice>
  </mc:AlternateContent>
  <bookViews>
    <workbookView xWindow="840" yWindow="210" windowWidth="17865" windowHeight="11700" activeTab="3"/>
  </bookViews>
  <sheets>
    <sheet name="Standards" sheetId="5" r:id="rId1"/>
    <sheet name="Chambers" sheetId="6" r:id="rId2"/>
    <sheet name="Flux_Measurements" sheetId="7" r:id="rId3"/>
    <sheet name="GC_samples" sheetId="4" r:id="rId4"/>
    <sheet name="GC_data" sheetId="3" r:id="rId5"/>
  </sheets>
  <calcPr calcId="162913"/>
</workbook>
</file>

<file path=xl/calcChain.xml><?xml version="1.0" encoding="utf-8"?>
<calcChain xmlns="http://schemas.openxmlformats.org/spreadsheetml/2006/main">
  <c r="F15" i="7" l="1"/>
  <c r="F14" i="7"/>
  <c r="F13" i="7"/>
  <c r="F12" i="7"/>
  <c r="F11" i="7"/>
  <c r="F15" i="6"/>
  <c r="E15" i="6"/>
  <c r="E14" i="6"/>
  <c r="F14" i="6" s="1"/>
  <c r="F13" i="6"/>
  <c r="E13" i="6"/>
  <c r="E12" i="6"/>
  <c r="F12" i="6" s="1"/>
  <c r="F11" i="6"/>
  <c r="E11" i="6"/>
  <c r="F2" i="7" l="1"/>
  <c r="F10" i="7"/>
  <c r="F9" i="7"/>
  <c r="F8" i="7"/>
  <c r="F7" i="7"/>
  <c r="F6" i="7"/>
  <c r="F5" i="7"/>
  <c r="F4" i="7"/>
  <c r="F3" i="7"/>
  <c r="E10" i="6"/>
  <c r="F10" i="6" s="1"/>
  <c r="E9" i="6"/>
  <c r="F9" i="6" s="1"/>
  <c r="E8" i="6"/>
  <c r="F8" i="6" s="1"/>
  <c r="F7" i="6"/>
  <c r="E7" i="6"/>
  <c r="E6" i="6"/>
  <c r="F6" i="6" s="1"/>
  <c r="E5" i="6"/>
  <c r="F5" i="6" s="1"/>
  <c r="F4" i="6"/>
  <c r="E4" i="6"/>
  <c r="E3" i="6"/>
  <c r="F3" i="6" s="1"/>
  <c r="E2" i="6"/>
  <c r="F2" i="6" s="1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3" i="4"/>
  <c r="I4" i="4"/>
  <c r="I5" i="4"/>
  <c r="I6" i="4"/>
  <c r="I7" i="4"/>
  <c r="I8" i="4"/>
  <c r="I9" i="4"/>
  <c r="I2" i="4"/>
</calcChain>
</file>

<file path=xl/comments1.xml><?xml version="1.0" encoding="utf-8"?>
<comments xmlns="http://schemas.openxmlformats.org/spreadsheetml/2006/main">
  <authors>
    <author>plevy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plevy:</t>
        </r>
        <r>
          <rPr>
            <sz val="9"/>
            <color indexed="81"/>
            <rFont val="Tahoma"/>
            <family val="2"/>
          </rPr>
          <t xml:space="preserve">
Sampling date, not analysis date</t>
        </r>
      </text>
    </comment>
  </commentList>
</comments>
</file>

<file path=xl/comments2.xml><?xml version="1.0" encoding="utf-8"?>
<comments xmlns="http://schemas.openxmlformats.org/spreadsheetml/2006/main">
  <authors>
    <author>plevy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plevy:</t>
        </r>
        <r>
          <rPr>
            <sz val="9"/>
            <color indexed="81"/>
            <rFont val="Tahoma"/>
            <family val="2"/>
          </rPr>
          <t xml:space="preserve">
Sampling date, not analysis date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plevy:</t>
        </r>
        <r>
          <rPr>
            <sz val="9"/>
            <color indexed="81"/>
            <rFont val="Tahoma"/>
            <family val="2"/>
          </rPr>
          <t xml:space="preserve">
Only needed if there is a more exact time recorded</t>
        </r>
      </text>
    </comment>
  </commentList>
</comments>
</file>

<file path=xl/sharedStrings.xml><?xml version="1.0" encoding="utf-8"?>
<sst xmlns="http://schemas.openxmlformats.org/spreadsheetml/2006/main" count="421" uniqueCount="179">
  <si>
    <t>HeaderName</t>
  </si>
  <si>
    <t>HeaderValue</t>
  </si>
  <si>
    <t>Sample</t>
  </si>
  <si>
    <t>Location</t>
  </si>
  <si>
    <t>Inj</t>
  </si>
  <si>
    <t>SampleType</t>
  </si>
  <si>
    <t>Run</t>
  </si>
  <si>
    <t>Air|Area</t>
  </si>
  <si>
    <t>Air|RT</t>
  </si>
  <si>
    <t>Air|Amount</t>
  </si>
  <si>
    <t>Methane|Area</t>
  </si>
  <si>
    <t>Methane|RT</t>
  </si>
  <si>
    <t>Methane|Amount</t>
  </si>
  <si>
    <t>Carbon dioxide|Area</t>
  </si>
  <si>
    <t>Carbon dioxide|RT</t>
  </si>
  <si>
    <t>Carbon dioxide|Amount</t>
  </si>
  <si>
    <t>Nitrous oxide |Area</t>
  </si>
  <si>
    <t>Nitrous oxide |RT</t>
  </si>
  <si>
    <t>Nitrous oxide |Amount</t>
  </si>
  <si>
    <t>NumberOfRows</t>
  </si>
  <si>
    <t>conditioning std</t>
  </si>
  <si>
    <t>P3-D-08</t>
  </si>
  <si>
    <t>NumberOfCol</t>
  </si>
  <si>
    <t>P1-A-01</t>
  </si>
  <si>
    <t>NumberOfHead</t>
  </si>
  <si>
    <t>P1-A-02</t>
  </si>
  <si>
    <t>Modified</t>
  </si>
  <si>
    <t>P1-A-03</t>
  </si>
  <si>
    <t>P1-A-04</t>
  </si>
  <si>
    <t>1  James column Day 23 260613</t>
  </si>
  <si>
    <t>P1-A-05</t>
  </si>
  <si>
    <t>2</t>
  </si>
  <si>
    <t>P1-A-06</t>
  </si>
  <si>
    <t>3</t>
  </si>
  <si>
    <t>P1-A-07</t>
  </si>
  <si>
    <t>4</t>
  </si>
  <si>
    <t>P1-A-08</t>
  </si>
  <si>
    <t>5</t>
  </si>
  <si>
    <t>P1-B-01</t>
  </si>
  <si>
    <t>6</t>
  </si>
  <si>
    <t>P1-B-02</t>
  </si>
  <si>
    <t>7</t>
  </si>
  <si>
    <t>P1-B-03</t>
  </si>
  <si>
    <t>8</t>
  </si>
  <si>
    <t>P1-B-04</t>
  </si>
  <si>
    <t>9</t>
  </si>
  <si>
    <t>P1-B-05</t>
  </si>
  <si>
    <t>10</t>
  </si>
  <si>
    <t>P1-B-06</t>
  </si>
  <si>
    <t>11</t>
  </si>
  <si>
    <t>P1-B-07</t>
  </si>
  <si>
    <t>12</t>
  </si>
  <si>
    <t>P1-B-08</t>
  </si>
  <si>
    <t>13</t>
  </si>
  <si>
    <t>P1-C-01</t>
  </si>
  <si>
    <t>14</t>
  </si>
  <si>
    <t>P1-C-02</t>
  </si>
  <si>
    <t>15</t>
  </si>
  <si>
    <t>P1-C-03</t>
  </si>
  <si>
    <t>16</t>
  </si>
  <si>
    <t>P1-C-04</t>
  </si>
  <si>
    <t>17</t>
  </si>
  <si>
    <t>P1-C-05</t>
  </si>
  <si>
    <t>18</t>
  </si>
  <si>
    <t>P1-C-06</t>
  </si>
  <si>
    <t>19</t>
  </si>
  <si>
    <t>P1-C-07</t>
  </si>
  <si>
    <t>20</t>
  </si>
  <si>
    <t>P1-C-08</t>
  </si>
  <si>
    <t>21</t>
  </si>
  <si>
    <t>P1-D-01</t>
  </si>
  <si>
    <t>22</t>
  </si>
  <si>
    <t>P1-D-02</t>
  </si>
  <si>
    <t>23</t>
  </si>
  <si>
    <t>P1-D-03</t>
  </si>
  <si>
    <t>24</t>
  </si>
  <si>
    <t>P1-D-04</t>
  </si>
  <si>
    <t>25</t>
  </si>
  <si>
    <t>P1-D-05</t>
  </si>
  <si>
    <t>26</t>
  </si>
  <si>
    <t>P1-D-06</t>
  </si>
  <si>
    <t>27</t>
  </si>
  <si>
    <t>P1-D-07</t>
  </si>
  <si>
    <t>28</t>
  </si>
  <si>
    <t>P1-D-08</t>
  </si>
  <si>
    <t>29</t>
  </si>
  <si>
    <t>P2-A-01</t>
  </si>
  <si>
    <t>30</t>
  </si>
  <si>
    <t>P2-A-02</t>
  </si>
  <si>
    <t>31</t>
  </si>
  <si>
    <t>P2-A-03</t>
  </si>
  <si>
    <t>32</t>
  </si>
  <si>
    <t>P2-A-04</t>
  </si>
  <si>
    <t>33</t>
  </si>
  <si>
    <t>P2-A-05</t>
  </si>
  <si>
    <t>34</t>
  </si>
  <si>
    <t>P2-A-06</t>
  </si>
  <si>
    <t>35</t>
  </si>
  <si>
    <t>P2-A-07</t>
  </si>
  <si>
    <t>36</t>
  </si>
  <si>
    <t>P2-A-08</t>
  </si>
  <si>
    <t>37</t>
  </si>
  <si>
    <t>P2-B-01</t>
  </si>
  <si>
    <t>38</t>
  </si>
  <si>
    <t>P2-B-02</t>
  </si>
  <si>
    <t>39</t>
  </si>
  <si>
    <t>P2-B-03</t>
  </si>
  <si>
    <t>40</t>
  </si>
  <si>
    <t>P2-B-04</t>
  </si>
  <si>
    <t>41</t>
  </si>
  <si>
    <t>P2-B-05</t>
  </si>
  <si>
    <t>42</t>
  </si>
  <si>
    <t>P2-B-06</t>
  </si>
  <si>
    <t>43</t>
  </si>
  <si>
    <t>P2-B-07</t>
  </si>
  <si>
    <t>44</t>
  </si>
  <si>
    <t>P2-B-08</t>
  </si>
  <si>
    <t>45</t>
  </si>
  <si>
    <t>P2-C-01</t>
  </si>
  <si>
    <t>46</t>
  </si>
  <si>
    <t>P2-C-02</t>
  </si>
  <si>
    <t>47</t>
  </si>
  <si>
    <t>P2-C-03</t>
  </si>
  <si>
    <t>48</t>
  </si>
  <si>
    <t>P2-C-04</t>
  </si>
  <si>
    <t>49</t>
  </si>
  <si>
    <t>P2-C-05</t>
  </si>
  <si>
    <t>50</t>
  </si>
  <si>
    <t>P2-C-06</t>
  </si>
  <si>
    <t>51</t>
  </si>
  <si>
    <t>P2-C-07</t>
  </si>
  <si>
    <t>52</t>
  </si>
  <si>
    <t>P2-C-08</t>
  </si>
  <si>
    <t>53</t>
  </si>
  <si>
    <t>P2-D-01</t>
  </si>
  <si>
    <t>54</t>
  </si>
  <si>
    <t>P2-D-02</t>
  </si>
  <si>
    <t>55</t>
  </si>
  <si>
    <t>P2-D-03</t>
  </si>
  <si>
    <t>P2-D-04</t>
  </si>
  <si>
    <t>P2-D-05</t>
  </si>
  <si>
    <t>P2-D-06</t>
  </si>
  <si>
    <t>P2-D-07</t>
  </si>
  <si>
    <t>GC_filename</t>
  </si>
  <si>
    <t>site</t>
  </si>
  <si>
    <t>year</t>
  </si>
  <si>
    <t>mon</t>
  </si>
  <si>
    <t>mday</t>
  </si>
  <si>
    <t>chamberID</t>
  </si>
  <si>
    <t>time_label</t>
  </si>
  <si>
    <t>S:\GC\James_2013_06_06.xls</t>
  </si>
  <si>
    <t>EB</t>
  </si>
  <si>
    <t>standardID</t>
  </si>
  <si>
    <t>CH4</t>
  </si>
  <si>
    <t>CO2</t>
  </si>
  <si>
    <t>N2O</t>
  </si>
  <si>
    <t>Std1</t>
  </si>
  <si>
    <t>Std2</t>
  </si>
  <si>
    <t>Std3</t>
  </si>
  <si>
    <t>Std4</t>
  </si>
  <si>
    <t xml:space="preserve"> cond std</t>
  </si>
  <si>
    <t>Sample Name</t>
  </si>
  <si>
    <t>diameter_cm</t>
  </si>
  <si>
    <t>height_cm</t>
  </si>
  <si>
    <t>area_m2</t>
  </si>
  <si>
    <t>volume_m3</t>
  </si>
  <si>
    <t>lon</t>
  </si>
  <si>
    <t>lat</t>
  </si>
  <si>
    <t>Easting</t>
  </si>
  <si>
    <t>Northing</t>
  </si>
  <si>
    <t>mmntID</t>
  </si>
  <si>
    <t>date</t>
  </si>
  <si>
    <t>startTime</t>
  </si>
  <si>
    <t>Temperature_degC</t>
  </si>
  <si>
    <t>Pressure_mb</t>
  </si>
  <si>
    <t>Soil_moisture_%</t>
  </si>
  <si>
    <t>Nitrate_conc_g_kg</t>
  </si>
  <si>
    <t>time_mins</t>
  </si>
  <si>
    <t>Valid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</si>
</sst>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Border="1"/>
    <xf numFmtId="0" fontId="0" fillId="2" borderId="0" xfId="0" applyFill="1" applyBorder="1"/>
    <xf numFmtId="0" fontId="0" fillId="2" borderId="4" xfId="0" applyFill="1" applyBorder="1"/>
    <xf numFmtId="0" fontId="0" fillId="0" borderId="5" xfId="0" applyBorder="1"/>
    <xf numFmtId="0" fontId="0" fillId="2" borderId="5" xfId="0" applyFill="1" applyBorder="1"/>
    <xf numFmtId="0" fontId="0" fillId="2" borderId="6" xfId="0" applyFill="1" applyBorder="1"/>
    <xf numFmtId="0" fontId="2" fillId="0" borderId="0" xfId="0" applyFont="1"/>
    <xf numFmtId="0" fontId="2" fillId="0" borderId="0" xfId="0" quotePrefix="1" applyFont="1" applyAlignment="1">
      <alignment horizontal="left"/>
    </xf>
    <xf numFmtId="0" fontId="1" fillId="0" borderId="0" xfId="0" applyFont="1"/>
    <xf numFmtId="0" fontId="2" fillId="2" borderId="0" xfId="0" quotePrefix="1" applyFont="1" applyFill="1" applyAlignment="1">
      <alignment horizontal="left"/>
    </xf>
    <xf numFmtId="0" fontId="2" fillId="3" borderId="0" xfId="0" quotePrefix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1" xfId="0" applyFont="1" applyBorder="1"/>
    <xf numFmtId="0" fontId="6" fillId="2" borderId="0" xfId="0" applyFont="1" applyFill="1"/>
    <xf numFmtId="0" fontId="6" fillId="3" borderId="0" xfId="0" applyFont="1" applyFill="1" applyAlignment="1">
      <alignment horizontal="left"/>
    </xf>
    <xf numFmtId="0" fontId="6" fillId="3" borderId="0" xfId="0" applyFont="1" applyFill="1"/>
    <xf numFmtId="164" fontId="0" fillId="0" borderId="0" xfId="0" applyNumberFormat="1"/>
    <xf numFmtId="0" fontId="2" fillId="0" borderId="0" xfId="0" quotePrefix="1" applyFont="1" applyAlignment="1">
      <alignment horizontal="left" vertical="top"/>
    </xf>
    <xf numFmtId="0" fontId="0" fillId="0" borderId="0" xfId="0" applyAlignment="1">
      <alignment vertical="top"/>
    </xf>
    <xf numFmtId="14" fontId="0" fillId="0" borderId="0" xfId="0" applyNumberFormat="1"/>
    <xf numFmtId="21" fontId="0" fillId="0" borderId="0" xfId="0" applyNumberFormat="1"/>
    <xf numFmtId="1" fontId="2" fillId="0" borderId="0" xfId="0" quotePrefix="1" applyNumberFormat="1" applyFont="1" applyAlignment="1">
      <alignment horizontal="left" wrapText="1"/>
    </xf>
    <xf numFmtId="1" fontId="0" fillId="0" borderId="0" xfId="0" applyNumberFormat="1"/>
    <xf numFmtId="0" fontId="6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2" sqref="A2:A5"/>
    </sheetView>
  </sheetViews>
  <sheetFormatPr defaultRowHeight="14.25" x14ac:dyDescent="0.2"/>
  <cols>
    <col min="1" max="1" width="9.25" bestFit="1" customWidth="1"/>
  </cols>
  <sheetData>
    <row r="1" spans="1:5" ht="15" x14ac:dyDescent="0.25">
      <c r="A1" s="12" t="s">
        <v>152</v>
      </c>
      <c r="B1" s="12" t="s">
        <v>153</v>
      </c>
      <c r="C1" s="12" t="s">
        <v>154</v>
      </c>
      <c r="D1" s="12" t="s">
        <v>155</v>
      </c>
    </row>
    <row r="2" spans="1:5" ht="15" x14ac:dyDescent="0.25">
      <c r="A2" s="30" t="s">
        <v>156</v>
      </c>
      <c r="B2" s="1">
        <v>1.26</v>
      </c>
      <c r="C2" s="1">
        <v>200</v>
      </c>
      <c r="D2" s="1">
        <v>0.19950000000000001</v>
      </c>
      <c r="E2" s="14"/>
    </row>
    <row r="3" spans="1:5" ht="15" x14ac:dyDescent="0.25">
      <c r="A3" s="30" t="s">
        <v>157</v>
      </c>
      <c r="B3" s="1">
        <v>1.83</v>
      </c>
      <c r="C3" s="1">
        <v>344</v>
      </c>
      <c r="D3" s="1">
        <v>0.28499999999999998</v>
      </c>
    </row>
    <row r="4" spans="1:5" ht="15" x14ac:dyDescent="0.25">
      <c r="A4" s="30" t="s">
        <v>158</v>
      </c>
      <c r="B4" s="1">
        <v>5.16</v>
      </c>
      <c r="C4" s="1">
        <v>678</v>
      </c>
      <c r="D4" s="1">
        <v>0.49</v>
      </c>
    </row>
    <row r="5" spans="1:5" ht="15" x14ac:dyDescent="0.25">
      <c r="A5" s="30" t="s">
        <v>159</v>
      </c>
      <c r="B5" s="1">
        <v>101.1</v>
      </c>
      <c r="C5" s="1">
        <v>4941</v>
      </c>
      <c r="D5" s="1">
        <v>0.97499999999999998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/>
  </sheetViews>
  <sheetFormatPr defaultRowHeight="14.25" x14ac:dyDescent="0.2"/>
  <cols>
    <col min="3" max="3" width="11.25" bestFit="1" customWidth="1"/>
    <col min="4" max="4" width="9.125" bestFit="1" customWidth="1"/>
    <col min="6" max="6" width="10.5" bestFit="1" customWidth="1"/>
    <col min="9" max="9" width="14" bestFit="1" customWidth="1"/>
  </cols>
  <sheetData>
    <row r="1" spans="1:10" ht="15" x14ac:dyDescent="0.25">
      <c r="A1" s="12" t="s">
        <v>144</v>
      </c>
      <c r="B1" s="13" t="s">
        <v>148</v>
      </c>
      <c r="C1" s="13" t="s">
        <v>162</v>
      </c>
      <c r="D1" s="13" t="s">
        <v>163</v>
      </c>
      <c r="E1" s="13" t="s">
        <v>164</v>
      </c>
      <c r="F1" s="13" t="s">
        <v>165</v>
      </c>
      <c r="G1" s="12" t="s">
        <v>166</v>
      </c>
      <c r="H1" s="12" t="s">
        <v>167</v>
      </c>
      <c r="I1" s="12" t="s">
        <v>168</v>
      </c>
      <c r="J1" s="12" t="s">
        <v>169</v>
      </c>
    </row>
    <row r="2" spans="1:10" x14ac:dyDescent="0.2">
      <c r="A2" t="s">
        <v>151</v>
      </c>
      <c r="B2">
        <v>1</v>
      </c>
      <c r="C2">
        <v>39.9</v>
      </c>
      <c r="D2" s="23">
        <v>24.720000000000002</v>
      </c>
      <c r="E2">
        <f>PI()*(C2/100/2)^2</f>
        <v>0.12503617301103714</v>
      </c>
      <c r="F2">
        <f>E2*D2/100</f>
        <v>3.0908941968328385E-2</v>
      </c>
      <c r="G2">
        <v>-3</v>
      </c>
      <c r="H2">
        <v>56</v>
      </c>
      <c r="I2">
        <v>500000</v>
      </c>
      <c r="J2">
        <v>600000</v>
      </c>
    </row>
    <row r="3" spans="1:10" x14ac:dyDescent="0.2">
      <c r="A3" t="s">
        <v>151</v>
      </c>
      <c r="B3">
        <v>2</v>
      </c>
      <c r="C3">
        <v>39.9</v>
      </c>
      <c r="D3" s="23">
        <v>23.42</v>
      </c>
      <c r="E3">
        <f t="shared" ref="E3:E10" si="0">PI()*(C3/100/2)^2</f>
        <v>0.12503617301103714</v>
      </c>
      <c r="F3">
        <f t="shared" ref="F3:F10" si="1">E3*D3/100</f>
        <v>2.9283471719184901E-2</v>
      </c>
      <c r="G3">
        <v>-3</v>
      </c>
      <c r="H3">
        <v>56</v>
      </c>
      <c r="I3">
        <v>500000</v>
      </c>
      <c r="J3">
        <v>600000</v>
      </c>
    </row>
    <row r="4" spans="1:10" x14ac:dyDescent="0.2">
      <c r="A4" t="s">
        <v>151</v>
      </c>
      <c r="B4">
        <v>3</v>
      </c>
      <c r="C4">
        <v>39.9</v>
      </c>
      <c r="D4" s="23">
        <v>26.32</v>
      </c>
      <c r="E4">
        <f t="shared" si="0"/>
        <v>0.12503617301103714</v>
      </c>
      <c r="F4">
        <f t="shared" si="1"/>
        <v>3.2909520736504973E-2</v>
      </c>
      <c r="G4">
        <v>-3</v>
      </c>
      <c r="H4">
        <v>56</v>
      </c>
      <c r="I4">
        <v>500000</v>
      </c>
      <c r="J4">
        <v>600000</v>
      </c>
    </row>
    <row r="5" spans="1:10" x14ac:dyDescent="0.2">
      <c r="A5" t="s">
        <v>151</v>
      </c>
      <c r="B5">
        <v>4</v>
      </c>
      <c r="C5">
        <v>39.9</v>
      </c>
      <c r="D5" s="23">
        <v>25.160000000000004</v>
      </c>
      <c r="E5">
        <f t="shared" si="0"/>
        <v>0.12503617301103714</v>
      </c>
      <c r="F5">
        <f t="shared" si="1"/>
        <v>3.145910112957695E-2</v>
      </c>
      <c r="G5">
        <v>-3</v>
      </c>
      <c r="H5">
        <v>56</v>
      </c>
      <c r="I5">
        <v>500000</v>
      </c>
      <c r="J5">
        <v>600000</v>
      </c>
    </row>
    <row r="6" spans="1:10" x14ac:dyDescent="0.2">
      <c r="A6" t="s">
        <v>151</v>
      </c>
      <c r="B6">
        <v>5</v>
      </c>
      <c r="C6">
        <v>39.9</v>
      </c>
      <c r="D6" s="23">
        <v>25.07</v>
      </c>
      <c r="E6">
        <f t="shared" si="0"/>
        <v>0.12503617301103714</v>
      </c>
      <c r="F6">
        <f t="shared" si="1"/>
        <v>3.1346568573867015E-2</v>
      </c>
      <c r="G6">
        <v>-3</v>
      </c>
      <c r="H6">
        <v>56</v>
      </c>
      <c r="I6">
        <v>500000</v>
      </c>
      <c r="J6">
        <v>600000</v>
      </c>
    </row>
    <row r="7" spans="1:10" x14ac:dyDescent="0.2">
      <c r="A7" t="s">
        <v>151</v>
      </c>
      <c r="B7">
        <v>6</v>
      </c>
      <c r="C7">
        <v>39.9</v>
      </c>
      <c r="D7" s="23">
        <v>24.330000000000002</v>
      </c>
      <c r="E7">
        <f t="shared" si="0"/>
        <v>0.12503617301103714</v>
      </c>
      <c r="F7">
        <f t="shared" si="1"/>
        <v>3.0421300893585343E-2</v>
      </c>
      <c r="G7">
        <v>-3</v>
      </c>
      <c r="H7">
        <v>56</v>
      </c>
      <c r="I7">
        <v>500000</v>
      </c>
      <c r="J7">
        <v>600000</v>
      </c>
    </row>
    <row r="8" spans="1:10" x14ac:dyDescent="0.2">
      <c r="A8" t="s">
        <v>151</v>
      </c>
      <c r="B8">
        <v>7</v>
      </c>
      <c r="C8">
        <v>39.9</v>
      </c>
      <c r="D8" s="23">
        <v>25.94</v>
      </c>
      <c r="E8">
        <f t="shared" si="0"/>
        <v>0.12503617301103714</v>
      </c>
      <c r="F8">
        <f t="shared" si="1"/>
        <v>3.2434383279063034E-2</v>
      </c>
      <c r="G8">
        <v>-3</v>
      </c>
      <c r="H8">
        <v>56</v>
      </c>
      <c r="I8">
        <v>500000</v>
      </c>
      <c r="J8">
        <v>600000</v>
      </c>
    </row>
    <row r="9" spans="1:10" x14ac:dyDescent="0.2">
      <c r="A9" t="s">
        <v>151</v>
      </c>
      <c r="B9">
        <v>8</v>
      </c>
      <c r="C9">
        <v>39.9</v>
      </c>
      <c r="D9" s="23">
        <v>23.89</v>
      </c>
      <c r="E9">
        <f t="shared" si="0"/>
        <v>0.12503617301103714</v>
      </c>
      <c r="F9">
        <f t="shared" si="1"/>
        <v>2.9871141732336771E-2</v>
      </c>
      <c r="G9">
        <v>-3</v>
      </c>
      <c r="H9">
        <v>56</v>
      </c>
      <c r="I9">
        <v>500000</v>
      </c>
      <c r="J9">
        <v>600000</v>
      </c>
    </row>
    <row r="10" spans="1:10" x14ac:dyDescent="0.2">
      <c r="A10" t="s">
        <v>151</v>
      </c>
      <c r="B10">
        <v>9</v>
      </c>
      <c r="C10">
        <v>39.9</v>
      </c>
      <c r="D10" s="23">
        <v>24.18</v>
      </c>
      <c r="E10">
        <f t="shared" si="0"/>
        <v>0.12503617301103714</v>
      </c>
      <c r="F10">
        <f t="shared" si="1"/>
        <v>3.0233746634068779E-2</v>
      </c>
      <c r="G10">
        <v>-3</v>
      </c>
      <c r="H10">
        <v>56</v>
      </c>
      <c r="I10">
        <v>500000</v>
      </c>
      <c r="J10">
        <v>600000</v>
      </c>
    </row>
    <row r="11" spans="1:10" x14ac:dyDescent="0.2">
      <c r="A11" t="s">
        <v>151</v>
      </c>
      <c r="B11">
        <v>10</v>
      </c>
      <c r="C11">
        <v>39.9</v>
      </c>
      <c r="D11" s="23">
        <v>24.18</v>
      </c>
      <c r="E11">
        <f t="shared" ref="E11:E15" si="2">PI()*(C11/100/2)^2</f>
        <v>0.12503617301103714</v>
      </c>
      <c r="F11">
        <f t="shared" ref="F11:F15" si="3">E11*D11/100</f>
        <v>3.0233746634068779E-2</v>
      </c>
      <c r="G11">
        <v>-3</v>
      </c>
      <c r="H11">
        <v>56</v>
      </c>
      <c r="I11">
        <v>500000</v>
      </c>
      <c r="J11">
        <v>600000</v>
      </c>
    </row>
    <row r="12" spans="1:10" x14ac:dyDescent="0.2">
      <c r="A12" t="s">
        <v>151</v>
      </c>
      <c r="B12">
        <v>11</v>
      </c>
      <c r="C12">
        <v>39.9</v>
      </c>
      <c r="D12" s="23">
        <v>24.18</v>
      </c>
      <c r="E12">
        <f t="shared" si="2"/>
        <v>0.12503617301103714</v>
      </c>
      <c r="F12">
        <f t="shared" si="3"/>
        <v>3.0233746634068779E-2</v>
      </c>
      <c r="G12">
        <v>-3</v>
      </c>
      <c r="H12">
        <v>56</v>
      </c>
      <c r="I12">
        <v>500000</v>
      </c>
      <c r="J12">
        <v>600000</v>
      </c>
    </row>
    <row r="13" spans="1:10" x14ac:dyDescent="0.2">
      <c r="A13" t="s">
        <v>151</v>
      </c>
      <c r="B13">
        <v>12</v>
      </c>
      <c r="C13">
        <v>39.9</v>
      </c>
      <c r="D13" s="23">
        <v>24.18</v>
      </c>
      <c r="E13">
        <f t="shared" si="2"/>
        <v>0.12503617301103714</v>
      </c>
      <c r="F13">
        <f t="shared" si="3"/>
        <v>3.0233746634068779E-2</v>
      </c>
      <c r="G13">
        <v>-3</v>
      </c>
      <c r="H13">
        <v>56</v>
      </c>
      <c r="I13">
        <v>500000</v>
      </c>
      <c r="J13">
        <v>600000</v>
      </c>
    </row>
    <row r="14" spans="1:10" x14ac:dyDescent="0.2">
      <c r="A14" t="s">
        <v>151</v>
      </c>
      <c r="B14">
        <v>13</v>
      </c>
      <c r="C14">
        <v>39.9</v>
      </c>
      <c r="D14" s="23">
        <v>24.18</v>
      </c>
      <c r="E14">
        <f t="shared" si="2"/>
        <v>0.12503617301103714</v>
      </c>
      <c r="F14">
        <f t="shared" si="3"/>
        <v>3.0233746634068779E-2</v>
      </c>
      <c r="G14">
        <v>-3</v>
      </c>
      <c r="H14">
        <v>56</v>
      </c>
      <c r="I14">
        <v>500000</v>
      </c>
      <c r="J14">
        <v>600000</v>
      </c>
    </row>
    <row r="15" spans="1:10" x14ac:dyDescent="0.2">
      <c r="A15" t="s">
        <v>151</v>
      </c>
      <c r="B15">
        <v>14</v>
      </c>
      <c r="C15">
        <v>39.9</v>
      </c>
      <c r="D15" s="23">
        <v>24.18</v>
      </c>
      <c r="E15">
        <f t="shared" si="2"/>
        <v>0.12503617301103714</v>
      </c>
      <c r="F15">
        <f t="shared" si="3"/>
        <v>3.0233746634068779E-2</v>
      </c>
      <c r="G15">
        <v>-3</v>
      </c>
      <c r="H15">
        <v>56</v>
      </c>
      <c r="I15">
        <v>500000</v>
      </c>
      <c r="J15">
        <v>600000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H9" sqref="H9:H15"/>
    </sheetView>
  </sheetViews>
  <sheetFormatPr defaultRowHeight="14.25" x14ac:dyDescent="0.2"/>
  <cols>
    <col min="5" max="5" width="9.25" bestFit="1" customWidth="1"/>
    <col min="6" max="6" width="17.625" style="25" bestFit="1" customWidth="1"/>
    <col min="7" max="7" width="9.875" bestFit="1" customWidth="1"/>
    <col min="9" max="9" width="15.875" bestFit="1" customWidth="1"/>
    <col min="10" max="10" width="11" bestFit="1" customWidth="1"/>
    <col min="11" max="11" width="14" bestFit="1" customWidth="1"/>
    <col min="12" max="12" width="15.375" bestFit="1" customWidth="1"/>
  </cols>
  <sheetData>
    <row r="1" spans="1:12" ht="15" x14ac:dyDescent="0.25">
      <c r="A1" s="12" t="s">
        <v>144</v>
      </c>
      <c r="B1" s="12" t="s">
        <v>145</v>
      </c>
      <c r="C1" s="12" t="s">
        <v>146</v>
      </c>
      <c r="D1" s="12" t="s">
        <v>147</v>
      </c>
      <c r="E1" s="13" t="s">
        <v>148</v>
      </c>
      <c r="F1" s="24" t="s">
        <v>170</v>
      </c>
      <c r="G1" s="12" t="s">
        <v>171</v>
      </c>
      <c r="H1" s="12" t="s">
        <v>172</v>
      </c>
      <c r="I1" s="12" t="s">
        <v>173</v>
      </c>
      <c r="J1" s="12" t="s">
        <v>174</v>
      </c>
      <c r="K1" s="12" t="s">
        <v>175</v>
      </c>
      <c r="L1" s="12" t="s">
        <v>176</v>
      </c>
    </row>
    <row r="2" spans="1:12" x14ac:dyDescent="0.2">
      <c r="A2" t="s">
        <v>151</v>
      </c>
      <c r="B2">
        <v>2013</v>
      </c>
      <c r="C2">
        <v>6</v>
      </c>
      <c r="D2">
        <v>6</v>
      </c>
      <c r="E2">
        <v>1</v>
      </c>
      <c r="F2" s="25" t="str">
        <f>A2&amp;"_"&amp;TEXT(B2,"0000")&amp;"_"&amp;TEXT(C2,"00")&amp;"_"&amp;TEXT(D2,"00")&amp;"_"&amp;TEXT(E2,"00")</f>
        <v>EB_2013_06_06_01</v>
      </c>
      <c r="G2" s="26">
        <v>41431</v>
      </c>
      <c r="H2" s="27">
        <v>0.43402777777777773</v>
      </c>
      <c r="I2" s="23">
        <v>16</v>
      </c>
      <c r="J2">
        <v>1000</v>
      </c>
      <c r="K2" s="23">
        <v>33.5</v>
      </c>
      <c r="L2" s="23">
        <v>5</v>
      </c>
    </row>
    <row r="3" spans="1:12" x14ac:dyDescent="0.2">
      <c r="A3" t="s">
        <v>151</v>
      </c>
      <c r="B3">
        <v>2013</v>
      </c>
      <c r="C3">
        <v>6</v>
      </c>
      <c r="D3">
        <v>6</v>
      </c>
      <c r="E3">
        <v>2</v>
      </c>
      <c r="F3" s="25" t="str">
        <f t="shared" ref="F3:F10" si="0">A3&amp;"_"&amp;TEXT(B3,"0000")&amp;"_"&amp;TEXT(C3,"00")&amp;"_"&amp;TEXT(D3,"00")&amp;"_"&amp;TEXT(E3,"00")</f>
        <v>EB_2013_06_06_02</v>
      </c>
      <c r="G3" s="26">
        <v>41431</v>
      </c>
      <c r="H3" s="27">
        <v>0.43472222222222218</v>
      </c>
      <c r="I3" s="23">
        <v>17</v>
      </c>
      <c r="J3">
        <v>1000</v>
      </c>
      <c r="K3" s="23">
        <v>33.5</v>
      </c>
      <c r="L3" s="23">
        <v>1</v>
      </c>
    </row>
    <row r="4" spans="1:12" x14ac:dyDescent="0.2">
      <c r="A4" t="s">
        <v>151</v>
      </c>
      <c r="B4">
        <v>2013</v>
      </c>
      <c r="C4">
        <v>6</v>
      </c>
      <c r="D4">
        <v>6</v>
      </c>
      <c r="E4">
        <v>3</v>
      </c>
      <c r="F4" s="25" t="str">
        <f t="shared" si="0"/>
        <v>EB_2013_06_06_03</v>
      </c>
      <c r="G4" s="26">
        <v>41431</v>
      </c>
      <c r="H4" s="27">
        <v>0.43611111111111106</v>
      </c>
      <c r="I4" s="23">
        <v>16.100000000000001</v>
      </c>
      <c r="J4">
        <v>1000</v>
      </c>
      <c r="K4" s="23">
        <v>36.299999999999997</v>
      </c>
      <c r="L4" s="23">
        <v>2</v>
      </c>
    </row>
    <row r="5" spans="1:12" x14ac:dyDescent="0.2">
      <c r="A5" t="s">
        <v>151</v>
      </c>
      <c r="B5">
        <v>2013</v>
      </c>
      <c r="C5">
        <v>6</v>
      </c>
      <c r="D5">
        <v>6</v>
      </c>
      <c r="E5">
        <v>4</v>
      </c>
      <c r="F5" s="25" t="str">
        <f t="shared" si="0"/>
        <v>EB_2013_06_06_04</v>
      </c>
      <c r="G5" s="26">
        <v>41431</v>
      </c>
      <c r="H5" s="27">
        <v>0.43749999999999994</v>
      </c>
      <c r="I5" s="23">
        <v>15.9</v>
      </c>
      <c r="J5">
        <v>1000</v>
      </c>
      <c r="K5" s="23">
        <v>40.9</v>
      </c>
      <c r="L5" s="23">
        <v>3</v>
      </c>
    </row>
    <row r="6" spans="1:12" x14ac:dyDescent="0.2">
      <c r="A6" t="s">
        <v>151</v>
      </c>
      <c r="B6">
        <v>2013</v>
      </c>
      <c r="C6">
        <v>6</v>
      </c>
      <c r="D6">
        <v>6</v>
      </c>
      <c r="E6">
        <v>5</v>
      </c>
      <c r="F6" s="25" t="str">
        <f t="shared" si="0"/>
        <v>EB_2013_06_06_05</v>
      </c>
      <c r="G6" s="26">
        <v>41431</v>
      </c>
      <c r="H6" s="27">
        <v>0.43888888888888883</v>
      </c>
      <c r="I6" s="23">
        <v>16</v>
      </c>
      <c r="J6">
        <v>1000</v>
      </c>
      <c r="K6" s="23">
        <v>40.700000000000003</v>
      </c>
      <c r="L6" s="23">
        <v>4</v>
      </c>
    </row>
    <row r="7" spans="1:12" x14ac:dyDescent="0.2">
      <c r="A7" t="s">
        <v>151</v>
      </c>
      <c r="B7">
        <v>2013</v>
      </c>
      <c r="C7">
        <v>6</v>
      </c>
      <c r="D7">
        <v>6</v>
      </c>
      <c r="E7">
        <v>6</v>
      </c>
      <c r="F7" s="25" t="str">
        <f t="shared" si="0"/>
        <v>EB_2013_06_06_06</v>
      </c>
      <c r="G7" s="26">
        <v>41431</v>
      </c>
      <c r="H7" s="27">
        <v>0.43958333333333327</v>
      </c>
      <c r="I7" s="23">
        <v>16.2</v>
      </c>
      <c r="J7">
        <v>1000</v>
      </c>
      <c r="K7" s="23">
        <v>38.6</v>
      </c>
      <c r="L7" s="23">
        <v>6</v>
      </c>
    </row>
    <row r="8" spans="1:12" x14ac:dyDescent="0.2">
      <c r="A8" t="s">
        <v>151</v>
      </c>
      <c r="B8">
        <v>2013</v>
      </c>
      <c r="C8">
        <v>6</v>
      </c>
      <c r="D8">
        <v>6</v>
      </c>
      <c r="E8">
        <v>7</v>
      </c>
      <c r="F8" s="25" t="str">
        <f t="shared" si="0"/>
        <v>EB_2013_06_06_07</v>
      </c>
      <c r="G8" s="26">
        <v>41431</v>
      </c>
      <c r="H8" s="27">
        <v>0.44097222222222215</v>
      </c>
      <c r="I8" s="23">
        <v>17.100000000000001</v>
      </c>
      <c r="J8">
        <v>1000</v>
      </c>
      <c r="K8" s="23">
        <v>38.6</v>
      </c>
      <c r="L8" s="23">
        <v>7</v>
      </c>
    </row>
    <row r="9" spans="1:12" x14ac:dyDescent="0.2">
      <c r="A9" t="s">
        <v>151</v>
      </c>
      <c r="B9">
        <v>2013</v>
      </c>
      <c r="C9">
        <v>6</v>
      </c>
      <c r="D9">
        <v>6</v>
      </c>
      <c r="E9">
        <v>8</v>
      </c>
      <c r="F9" s="25" t="str">
        <f t="shared" si="0"/>
        <v>EB_2013_06_06_08</v>
      </c>
      <c r="G9" s="26">
        <v>41431</v>
      </c>
      <c r="H9" s="27">
        <v>0.4416666666666666</v>
      </c>
      <c r="I9" s="23">
        <v>17.3</v>
      </c>
      <c r="J9">
        <v>1000</v>
      </c>
      <c r="K9" s="23">
        <v>38.5</v>
      </c>
      <c r="L9" s="23">
        <v>8</v>
      </c>
    </row>
    <row r="10" spans="1:12" x14ac:dyDescent="0.2">
      <c r="A10" t="s">
        <v>151</v>
      </c>
      <c r="B10">
        <v>2013</v>
      </c>
      <c r="C10">
        <v>6</v>
      </c>
      <c r="D10">
        <v>6</v>
      </c>
      <c r="E10">
        <v>9</v>
      </c>
      <c r="F10" s="25" t="str">
        <f t="shared" si="0"/>
        <v>EB_2013_06_06_09</v>
      </c>
      <c r="G10" s="26">
        <v>41431</v>
      </c>
      <c r="H10" s="27">
        <v>0.44305555555555554</v>
      </c>
      <c r="I10" s="23">
        <v>16.3</v>
      </c>
      <c r="J10">
        <v>1000</v>
      </c>
      <c r="K10" s="23">
        <v>39.1</v>
      </c>
      <c r="L10" s="23">
        <v>4</v>
      </c>
    </row>
    <row r="11" spans="1:12" x14ac:dyDescent="0.2">
      <c r="A11" t="s">
        <v>151</v>
      </c>
      <c r="B11">
        <v>2013</v>
      </c>
      <c r="C11">
        <v>6</v>
      </c>
      <c r="D11">
        <v>6</v>
      </c>
      <c r="E11">
        <v>10</v>
      </c>
      <c r="F11" s="25" t="str">
        <f t="shared" ref="F11:F15" si="1">A11&amp;"_"&amp;TEXT(B11,"0000")&amp;"_"&amp;TEXT(C11,"00")&amp;"_"&amp;TEXT(D11,"00")&amp;"_"&amp;TEXT(E11,"00")</f>
        <v>EB_2013_06_06_10</v>
      </c>
      <c r="G11" s="26">
        <v>41431</v>
      </c>
      <c r="H11" s="27">
        <v>0.44444444444444398</v>
      </c>
      <c r="I11" s="23">
        <v>16.3</v>
      </c>
      <c r="J11">
        <v>1000</v>
      </c>
      <c r="K11" s="23">
        <v>39.1</v>
      </c>
      <c r="L11" s="23">
        <v>4</v>
      </c>
    </row>
    <row r="12" spans="1:12" x14ac:dyDescent="0.2">
      <c r="A12" t="s">
        <v>151</v>
      </c>
      <c r="B12">
        <v>2013</v>
      </c>
      <c r="C12">
        <v>6</v>
      </c>
      <c r="D12">
        <v>6</v>
      </c>
      <c r="E12">
        <v>11</v>
      </c>
      <c r="F12" s="25" t="str">
        <f t="shared" si="1"/>
        <v>EB_2013_06_06_11</v>
      </c>
      <c r="G12" s="26">
        <v>41431</v>
      </c>
      <c r="H12" s="27">
        <v>0.44583333333333303</v>
      </c>
      <c r="I12" s="23">
        <v>16.3</v>
      </c>
      <c r="J12">
        <v>1000</v>
      </c>
      <c r="K12" s="23">
        <v>39.1</v>
      </c>
      <c r="L12" s="23">
        <v>4</v>
      </c>
    </row>
    <row r="13" spans="1:12" x14ac:dyDescent="0.2">
      <c r="A13" t="s">
        <v>151</v>
      </c>
      <c r="B13">
        <v>2013</v>
      </c>
      <c r="C13">
        <v>6</v>
      </c>
      <c r="D13">
        <v>6</v>
      </c>
      <c r="E13">
        <v>12</v>
      </c>
      <c r="F13" s="25" t="str">
        <f t="shared" si="1"/>
        <v>EB_2013_06_06_12</v>
      </c>
      <c r="G13" s="26">
        <v>41431</v>
      </c>
      <c r="H13" s="27">
        <v>0.44722222222222202</v>
      </c>
      <c r="I13" s="23">
        <v>16.3</v>
      </c>
      <c r="J13">
        <v>1000</v>
      </c>
      <c r="K13" s="23">
        <v>39.1</v>
      </c>
      <c r="L13" s="23">
        <v>4</v>
      </c>
    </row>
    <row r="14" spans="1:12" x14ac:dyDescent="0.2">
      <c r="A14" t="s">
        <v>151</v>
      </c>
      <c r="B14">
        <v>2013</v>
      </c>
      <c r="C14">
        <v>6</v>
      </c>
      <c r="D14">
        <v>6</v>
      </c>
      <c r="E14">
        <v>13</v>
      </c>
      <c r="F14" s="25" t="str">
        <f t="shared" si="1"/>
        <v>EB_2013_06_06_13</v>
      </c>
      <c r="G14" s="26">
        <v>41431</v>
      </c>
      <c r="H14" s="27">
        <v>0.44861111111111102</v>
      </c>
      <c r="I14" s="23">
        <v>16.3</v>
      </c>
      <c r="J14">
        <v>1000</v>
      </c>
      <c r="K14" s="23">
        <v>39.1</v>
      </c>
      <c r="L14" s="23">
        <v>4</v>
      </c>
    </row>
    <row r="15" spans="1:12" x14ac:dyDescent="0.2">
      <c r="A15" t="s">
        <v>151</v>
      </c>
      <c r="B15">
        <v>2013</v>
      </c>
      <c r="C15">
        <v>6</v>
      </c>
      <c r="D15">
        <v>6</v>
      </c>
      <c r="E15">
        <v>14</v>
      </c>
      <c r="F15" s="25" t="str">
        <f t="shared" si="1"/>
        <v>EB_2013_06_06_14</v>
      </c>
      <c r="G15" s="26">
        <v>41431</v>
      </c>
      <c r="H15" s="27">
        <v>0.45</v>
      </c>
      <c r="I15" s="23">
        <v>16.3</v>
      </c>
      <c r="J15">
        <v>1000</v>
      </c>
      <c r="K15" s="23">
        <v>39.1</v>
      </c>
      <c r="L15" s="23">
        <v>4</v>
      </c>
    </row>
    <row r="16" spans="1:12" x14ac:dyDescent="0.2">
      <c r="G16" s="26"/>
      <c r="H16" s="27"/>
      <c r="I16" s="23"/>
      <c r="K16" s="23"/>
      <c r="L16" s="23"/>
    </row>
    <row r="17" spans="7:12" x14ac:dyDescent="0.2">
      <c r="G17" s="26"/>
      <c r="H17" s="27"/>
      <c r="I17" s="23"/>
      <c r="K17" s="23"/>
      <c r="L17" s="23"/>
    </row>
    <row r="18" spans="7:12" x14ac:dyDescent="0.2">
      <c r="G18" s="26"/>
      <c r="H18" s="27"/>
      <c r="I18" s="23"/>
      <c r="K18" s="23"/>
      <c r="L18" s="23"/>
    </row>
    <row r="19" spans="7:12" x14ac:dyDescent="0.2">
      <c r="G19" s="26"/>
      <c r="H19" s="27"/>
      <c r="I19" s="23"/>
      <c r="K19" s="23"/>
      <c r="L19" s="23"/>
    </row>
    <row r="20" spans="7:12" x14ac:dyDescent="0.2">
      <c r="G20" s="26"/>
      <c r="H20" s="27"/>
      <c r="I20" s="23"/>
      <c r="K20" s="23"/>
      <c r="L20" s="23"/>
    </row>
    <row r="21" spans="7:12" x14ac:dyDescent="0.2">
      <c r="G21" s="26"/>
      <c r="H21" s="27"/>
      <c r="I21" s="23"/>
      <c r="K21" s="23"/>
      <c r="L21" s="23"/>
    </row>
    <row r="22" spans="7:12" x14ac:dyDescent="0.2">
      <c r="G22" s="26"/>
      <c r="H22" s="27"/>
      <c r="I22" s="23"/>
      <c r="K22" s="23"/>
      <c r="L22" s="23"/>
    </row>
    <row r="23" spans="7:12" x14ac:dyDescent="0.2">
      <c r="G23" s="26"/>
      <c r="H23" s="27"/>
      <c r="I23" s="23"/>
      <c r="K23" s="23"/>
      <c r="L23" s="23"/>
    </row>
    <row r="24" spans="7:12" x14ac:dyDescent="0.2">
      <c r="G24" s="26"/>
      <c r="H24" s="27"/>
      <c r="I24" s="23"/>
      <c r="K24" s="23"/>
      <c r="L24" s="23"/>
    </row>
    <row r="25" spans="7:12" x14ac:dyDescent="0.2">
      <c r="G25" s="26"/>
      <c r="H25" s="27"/>
      <c r="I25" s="23"/>
      <c r="K25" s="23"/>
      <c r="L25" s="2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2"/>
  <sheetViews>
    <sheetView tabSelected="1" workbookViewId="0"/>
  </sheetViews>
  <sheetFormatPr defaultRowHeight="15" x14ac:dyDescent="0.25"/>
  <cols>
    <col min="1" max="1" width="27.375" style="18" customWidth="1"/>
    <col min="2" max="2" width="28.125" style="18" bestFit="1" customWidth="1"/>
    <col min="3" max="6" width="9" style="18"/>
    <col min="7" max="7" width="9.25" style="20" bestFit="1" customWidth="1"/>
    <col min="8" max="8" width="9" style="18"/>
    <col min="9" max="9" width="26.375" style="22" bestFit="1" customWidth="1"/>
    <col min="10" max="10" width="14.5" bestFit="1" customWidth="1"/>
    <col min="11" max="11" width="10.875" bestFit="1" customWidth="1"/>
    <col min="12" max="256" width="9" style="18"/>
    <col min="257" max="257" width="27.375" style="18" customWidth="1"/>
    <col min="258" max="262" width="9" style="18"/>
    <col min="263" max="263" width="9.25" style="18" bestFit="1" customWidth="1"/>
    <col min="264" max="512" width="9" style="18"/>
    <col min="513" max="513" width="27.375" style="18" customWidth="1"/>
    <col min="514" max="518" width="9" style="18"/>
    <col min="519" max="519" width="9.25" style="18" bestFit="1" customWidth="1"/>
    <col min="520" max="768" width="9" style="18"/>
    <col min="769" max="769" width="27.375" style="18" customWidth="1"/>
    <col min="770" max="774" width="9" style="18"/>
    <col min="775" max="775" width="9.25" style="18" bestFit="1" customWidth="1"/>
    <col min="776" max="1024" width="9" style="18"/>
    <col min="1025" max="1025" width="27.375" style="18" customWidth="1"/>
    <col min="1026" max="1030" width="9" style="18"/>
    <col min="1031" max="1031" width="9.25" style="18" bestFit="1" customWidth="1"/>
    <col min="1032" max="1280" width="9" style="18"/>
    <col min="1281" max="1281" width="27.375" style="18" customWidth="1"/>
    <col min="1282" max="1286" width="9" style="18"/>
    <col min="1287" max="1287" width="9.25" style="18" bestFit="1" customWidth="1"/>
    <col min="1288" max="1536" width="9" style="18"/>
    <col min="1537" max="1537" width="27.375" style="18" customWidth="1"/>
    <col min="1538" max="1542" width="9" style="18"/>
    <col min="1543" max="1543" width="9.25" style="18" bestFit="1" customWidth="1"/>
    <col min="1544" max="1792" width="9" style="18"/>
    <col min="1793" max="1793" width="27.375" style="18" customWidth="1"/>
    <col min="1794" max="1798" width="9" style="18"/>
    <col min="1799" max="1799" width="9.25" style="18" bestFit="1" customWidth="1"/>
    <col min="1800" max="2048" width="9" style="18"/>
    <col min="2049" max="2049" width="27.375" style="18" customWidth="1"/>
    <col min="2050" max="2054" width="9" style="18"/>
    <col min="2055" max="2055" width="9.25" style="18" bestFit="1" customWidth="1"/>
    <col min="2056" max="2304" width="9" style="18"/>
    <col min="2305" max="2305" width="27.375" style="18" customWidth="1"/>
    <col min="2306" max="2310" width="9" style="18"/>
    <col min="2311" max="2311" width="9.25" style="18" bestFit="1" customWidth="1"/>
    <col min="2312" max="2560" width="9" style="18"/>
    <col min="2561" max="2561" width="27.375" style="18" customWidth="1"/>
    <col min="2562" max="2566" width="9" style="18"/>
    <col min="2567" max="2567" width="9.25" style="18" bestFit="1" customWidth="1"/>
    <col min="2568" max="2816" width="9" style="18"/>
    <col min="2817" max="2817" width="27.375" style="18" customWidth="1"/>
    <col min="2818" max="2822" width="9" style="18"/>
    <col min="2823" max="2823" width="9.25" style="18" bestFit="1" customWidth="1"/>
    <col min="2824" max="3072" width="9" style="18"/>
    <col min="3073" max="3073" width="27.375" style="18" customWidth="1"/>
    <col min="3074" max="3078" width="9" style="18"/>
    <col min="3079" max="3079" width="9.25" style="18" bestFit="1" customWidth="1"/>
    <col min="3080" max="3328" width="9" style="18"/>
    <col min="3329" max="3329" width="27.375" style="18" customWidth="1"/>
    <col min="3330" max="3334" width="9" style="18"/>
    <col min="3335" max="3335" width="9.25" style="18" bestFit="1" customWidth="1"/>
    <col min="3336" max="3584" width="9" style="18"/>
    <col min="3585" max="3585" width="27.375" style="18" customWidth="1"/>
    <col min="3586" max="3590" width="9" style="18"/>
    <col min="3591" max="3591" width="9.25" style="18" bestFit="1" customWidth="1"/>
    <col min="3592" max="3840" width="9" style="18"/>
    <col min="3841" max="3841" width="27.375" style="18" customWidth="1"/>
    <col min="3842" max="3846" width="9" style="18"/>
    <col min="3847" max="3847" width="9.25" style="18" bestFit="1" customWidth="1"/>
    <col min="3848" max="4096" width="9" style="18"/>
    <col min="4097" max="4097" width="27.375" style="18" customWidth="1"/>
    <col min="4098" max="4102" width="9" style="18"/>
    <col min="4103" max="4103" width="9.25" style="18" bestFit="1" customWidth="1"/>
    <col min="4104" max="4352" width="9" style="18"/>
    <col min="4353" max="4353" width="27.375" style="18" customWidth="1"/>
    <col min="4354" max="4358" width="9" style="18"/>
    <col min="4359" max="4359" width="9.25" style="18" bestFit="1" customWidth="1"/>
    <col min="4360" max="4608" width="9" style="18"/>
    <col min="4609" max="4609" width="27.375" style="18" customWidth="1"/>
    <col min="4610" max="4614" width="9" style="18"/>
    <col min="4615" max="4615" width="9.25" style="18" bestFit="1" customWidth="1"/>
    <col min="4616" max="4864" width="9" style="18"/>
    <col min="4865" max="4865" width="27.375" style="18" customWidth="1"/>
    <col min="4866" max="4870" width="9" style="18"/>
    <col min="4871" max="4871" width="9.25" style="18" bestFit="1" customWidth="1"/>
    <col min="4872" max="5120" width="9" style="18"/>
    <col min="5121" max="5121" width="27.375" style="18" customWidth="1"/>
    <col min="5122" max="5126" width="9" style="18"/>
    <col min="5127" max="5127" width="9.25" style="18" bestFit="1" customWidth="1"/>
    <col min="5128" max="5376" width="9" style="18"/>
    <col min="5377" max="5377" width="27.375" style="18" customWidth="1"/>
    <col min="5378" max="5382" width="9" style="18"/>
    <col min="5383" max="5383" width="9.25" style="18" bestFit="1" customWidth="1"/>
    <col min="5384" max="5632" width="9" style="18"/>
    <col min="5633" max="5633" width="27.375" style="18" customWidth="1"/>
    <col min="5634" max="5638" width="9" style="18"/>
    <col min="5639" max="5639" width="9.25" style="18" bestFit="1" customWidth="1"/>
    <col min="5640" max="5888" width="9" style="18"/>
    <col min="5889" max="5889" width="27.375" style="18" customWidth="1"/>
    <col min="5890" max="5894" width="9" style="18"/>
    <col min="5895" max="5895" width="9.25" style="18" bestFit="1" customWidth="1"/>
    <col min="5896" max="6144" width="9" style="18"/>
    <col min="6145" max="6145" width="27.375" style="18" customWidth="1"/>
    <col min="6146" max="6150" width="9" style="18"/>
    <col min="6151" max="6151" width="9.25" style="18" bestFit="1" customWidth="1"/>
    <col min="6152" max="6400" width="9" style="18"/>
    <col min="6401" max="6401" width="27.375" style="18" customWidth="1"/>
    <col min="6402" max="6406" width="9" style="18"/>
    <col min="6407" max="6407" width="9.25" style="18" bestFit="1" customWidth="1"/>
    <col min="6408" max="6656" width="9" style="18"/>
    <col min="6657" max="6657" width="27.375" style="18" customWidth="1"/>
    <col min="6658" max="6662" width="9" style="18"/>
    <col min="6663" max="6663" width="9.25" style="18" bestFit="1" customWidth="1"/>
    <col min="6664" max="6912" width="9" style="18"/>
    <col min="6913" max="6913" width="27.375" style="18" customWidth="1"/>
    <col min="6914" max="6918" width="9" style="18"/>
    <col min="6919" max="6919" width="9.25" style="18" bestFit="1" customWidth="1"/>
    <col min="6920" max="7168" width="9" style="18"/>
    <col min="7169" max="7169" width="27.375" style="18" customWidth="1"/>
    <col min="7170" max="7174" width="9" style="18"/>
    <col min="7175" max="7175" width="9.25" style="18" bestFit="1" customWidth="1"/>
    <col min="7176" max="7424" width="9" style="18"/>
    <col min="7425" max="7425" width="27.375" style="18" customWidth="1"/>
    <col min="7426" max="7430" width="9" style="18"/>
    <col min="7431" max="7431" width="9.25" style="18" bestFit="1" customWidth="1"/>
    <col min="7432" max="7680" width="9" style="18"/>
    <col min="7681" max="7681" width="27.375" style="18" customWidth="1"/>
    <col min="7682" max="7686" width="9" style="18"/>
    <col min="7687" max="7687" width="9.25" style="18" bestFit="1" customWidth="1"/>
    <col min="7688" max="7936" width="9" style="18"/>
    <col min="7937" max="7937" width="27.375" style="18" customWidth="1"/>
    <col min="7938" max="7942" width="9" style="18"/>
    <col min="7943" max="7943" width="9.25" style="18" bestFit="1" customWidth="1"/>
    <col min="7944" max="8192" width="9" style="18"/>
    <col min="8193" max="8193" width="27.375" style="18" customWidth="1"/>
    <col min="8194" max="8198" width="9" style="18"/>
    <col min="8199" max="8199" width="9.25" style="18" bestFit="1" customWidth="1"/>
    <col min="8200" max="8448" width="9" style="18"/>
    <col min="8449" max="8449" width="27.375" style="18" customWidth="1"/>
    <col min="8450" max="8454" width="9" style="18"/>
    <col min="8455" max="8455" width="9.25" style="18" bestFit="1" customWidth="1"/>
    <col min="8456" max="8704" width="9" style="18"/>
    <col min="8705" max="8705" width="27.375" style="18" customWidth="1"/>
    <col min="8706" max="8710" width="9" style="18"/>
    <col min="8711" max="8711" width="9.25" style="18" bestFit="1" customWidth="1"/>
    <col min="8712" max="8960" width="9" style="18"/>
    <col min="8961" max="8961" width="27.375" style="18" customWidth="1"/>
    <col min="8962" max="8966" width="9" style="18"/>
    <col min="8967" max="8967" width="9.25" style="18" bestFit="1" customWidth="1"/>
    <col min="8968" max="9216" width="9" style="18"/>
    <col min="9217" max="9217" width="27.375" style="18" customWidth="1"/>
    <col min="9218" max="9222" width="9" style="18"/>
    <col min="9223" max="9223" width="9.25" style="18" bestFit="1" customWidth="1"/>
    <col min="9224" max="9472" width="9" style="18"/>
    <col min="9473" max="9473" width="27.375" style="18" customWidth="1"/>
    <col min="9474" max="9478" width="9" style="18"/>
    <col min="9479" max="9479" width="9.25" style="18" bestFit="1" customWidth="1"/>
    <col min="9480" max="9728" width="9" style="18"/>
    <col min="9729" max="9729" width="27.375" style="18" customWidth="1"/>
    <col min="9730" max="9734" width="9" style="18"/>
    <col min="9735" max="9735" width="9.25" style="18" bestFit="1" customWidth="1"/>
    <col min="9736" max="9984" width="9" style="18"/>
    <col min="9985" max="9985" width="27.375" style="18" customWidth="1"/>
    <col min="9986" max="9990" width="9" style="18"/>
    <col min="9991" max="9991" width="9.25" style="18" bestFit="1" customWidth="1"/>
    <col min="9992" max="10240" width="9" style="18"/>
    <col min="10241" max="10241" width="27.375" style="18" customWidth="1"/>
    <col min="10242" max="10246" width="9" style="18"/>
    <col min="10247" max="10247" width="9.25" style="18" bestFit="1" customWidth="1"/>
    <col min="10248" max="10496" width="9" style="18"/>
    <col min="10497" max="10497" width="27.375" style="18" customWidth="1"/>
    <col min="10498" max="10502" width="9" style="18"/>
    <col min="10503" max="10503" width="9.25" style="18" bestFit="1" customWidth="1"/>
    <col min="10504" max="10752" width="9" style="18"/>
    <col min="10753" max="10753" width="27.375" style="18" customWidth="1"/>
    <col min="10754" max="10758" width="9" style="18"/>
    <col min="10759" max="10759" width="9.25" style="18" bestFit="1" customWidth="1"/>
    <col min="10760" max="11008" width="9" style="18"/>
    <col min="11009" max="11009" width="27.375" style="18" customWidth="1"/>
    <col min="11010" max="11014" width="9" style="18"/>
    <col min="11015" max="11015" width="9.25" style="18" bestFit="1" customWidth="1"/>
    <col min="11016" max="11264" width="9" style="18"/>
    <col min="11265" max="11265" width="27.375" style="18" customWidth="1"/>
    <col min="11266" max="11270" width="9" style="18"/>
    <col min="11271" max="11271" width="9.25" style="18" bestFit="1" customWidth="1"/>
    <col min="11272" max="11520" width="9" style="18"/>
    <col min="11521" max="11521" width="27.375" style="18" customWidth="1"/>
    <col min="11522" max="11526" width="9" style="18"/>
    <col min="11527" max="11527" width="9.25" style="18" bestFit="1" customWidth="1"/>
    <col min="11528" max="11776" width="9" style="18"/>
    <col min="11777" max="11777" width="27.375" style="18" customWidth="1"/>
    <col min="11778" max="11782" width="9" style="18"/>
    <col min="11783" max="11783" width="9.25" style="18" bestFit="1" customWidth="1"/>
    <col min="11784" max="12032" width="9" style="18"/>
    <col min="12033" max="12033" width="27.375" style="18" customWidth="1"/>
    <col min="12034" max="12038" width="9" style="18"/>
    <col min="12039" max="12039" width="9.25" style="18" bestFit="1" customWidth="1"/>
    <col min="12040" max="12288" width="9" style="18"/>
    <col min="12289" max="12289" width="27.375" style="18" customWidth="1"/>
    <col min="12290" max="12294" width="9" style="18"/>
    <col min="12295" max="12295" width="9.25" style="18" bestFit="1" customWidth="1"/>
    <col min="12296" max="12544" width="9" style="18"/>
    <col min="12545" max="12545" width="27.375" style="18" customWidth="1"/>
    <col min="12546" max="12550" width="9" style="18"/>
    <col min="12551" max="12551" width="9.25" style="18" bestFit="1" customWidth="1"/>
    <col min="12552" max="12800" width="9" style="18"/>
    <col min="12801" max="12801" width="27.375" style="18" customWidth="1"/>
    <col min="12802" max="12806" width="9" style="18"/>
    <col min="12807" max="12807" width="9.25" style="18" bestFit="1" customWidth="1"/>
    <col min="12808" max="13056" width="9" style="18"/>
    <col min="13057" max="13057" width="27.375" style="18" customWidth="1"/>
    <col min="13058" max="13062" width="9" style="18"/>
    <col min="13063" max="13063" width="9.25" style="18" bestFit="1" customWidth="1"/>
    <col min="13064" max="13312" width="9" style="18"/>
    <col min="13313" max="13313" width="27.375" style="18" customWidth="1"/>
    <col min="13314" max="13318" width="9" style="18"/>
    <col min="13319" max="13319" width="9.25" style="18" bestFit="1" customWidth="1"/>
    <col min="13320" max="13568" width="9" style="18"/>
    <col min="13569" max="13569" width="27.375" style="18" customWidth="1"/>
    <col min="13570" max="13574" width="9" style="18"/>
    <col min="13575" max="13575" width="9.25" style="18" bestFit="1" customWidth="1"/>
    <col min="13576" max="13824" width="9" style="18"/>
    <col min="13825" max="13825" width="27.375" style="18" customWidth="1"/>
    <col min="13826" max="13830" width="9" style="18"/>
    <col min="13831" max="13831" width="9.25" style="18" bestFit="1" customWidth="1"/>
    <col min="13832" max="14080" width="9" style="18"/>
    <col min="14081" max="14081" width="27.375" style="18" customWidth="1"/>
    <col min="14082" max="14086" width="9" style="18"/>
    <col min="14087" max="14087" width="9.25" style="18" bestFit="1" customWidth="1"/>
    <col min="14088" max="14336" width="9" style="18"/>
    <col min="14337" max="14337" width="27.375" style="18" customWidth="1"/>
    <col min="14338" max="14342" width="9" style="18"/>
    <col min="14343" max="14343" width="9.25" style="18" bestFit="1" customWidth="1"/>
    <col min="14344" max="14592" width="9" style="18"/>
    <col min="14593" max="14593" width="27.375" style="18" customWidth="1"/>
    <col min="14594" max="14598" width="9" style="18"/>
    <col min="14599" max="14599" width="9.25" style="18" bestFit="1" customWidth="1"/>
    <col min="14600" max="14848" width="9" style="18"/>
    <col min="14849" max="14849" width="27.375" style="18" customWidth="1"/>
    <col min="14850" max="14854" width="9" style="18"/>
    <col min="14855" max="14855" width="9.25" style="18" bestFit="1" customWidth="1"/>
    <col min="14856" max="15104" width="9" style="18"/>
    <col min="15105" max="15105" width="27.375" style="18" customWidth="1"/>
    <col min="15106" max="15110" width="9" style="18"/>
    <col min="15111" max="15111" width="9.25" style="18" bestFit="1" customWidth="1"/>
    <col min="15112" max="15360" width="9" style="18"/>
    <col min="15361" max="15361" width="27.375" style="18" customWidth="1"/>
    <col min="15362" max="15366" width="9" style="18"/>
    <col min="15367" max="15367" width="9.25" style="18" bestFit="1" customWidth="1"/>
    <col min="15368" max="15616" width="9" style="18"/>
    <col min="15617" max="15617" width="27.375" style="18" customWidth="1"/>
    <col min="15618" max="15622" width="9" style="18"/>
    <col min="15623" max="15623" width="9.25" style="18" bestFit="1" customWidth="1"/>
    <col min="15624" max="15872" width="9" style="18"/>
    <col min="15873" max="15873" width="27.375" style="18" customWidth="1"/>
    <col min="15874" max="15878" width="9" style="18"/>
    <col min="15879" max="15879" width="9.25" style="18" bestFit="1" customWidth="1"/>
    <col min="15880" max="16128" width="9" style="18"/>
    <col min="16129" max="16129" width="27.375" style="18" customWidth="1"/>
    <col min="16130" max="16134" width="9" style="18"/>
    <col min="16135" max="16135" width="9.25" style="18" bestFit="1" customWidth="1"/>
    <col min="16136" max="16384" width="9" style="18"/>
  </cols>
  <sheetData>
    <row r="1" spans="1:11" x14ac:dyDescent="0.25">
      <c r="A1" s="17" t="s">
        <v>143</v>
      </c>
      <c r="B1" s="18" t="s">
        <v>2</v>
      </c>
      <c r="C1" s="12" t="s">
        <v>144</v>
      </c>
      <c r="D1" s="12" t="s">
        <v>145</v>
      </c>
      <c r="E1" s="12" t="s">
        <v>146</v>
      </c>
      <c r="F1" s="12" t="s">
        <v>147</v>
      </c>
      <c r="G1" s="15" t="s">
        <v>148</v>
      </c>
      <c r="H1" s="13" t="s">
        <v>149</v>
      </c>
      <c r="I1" s="16" t="s">
        <v>161</v>
      </c>
      <c r="J1" s="28" t="s">
        <v>177</v>
      </c>
      <c r="K1" s="12" t="s">
        <v>178</v>
      </c>
    </row>
    <row r="2" spans="1:11" x14ac:dyDescent="0.25">
      <c r="A2" s="17" t="s">
        <v>150</v>
      </c>
      <c r="B2" s="19" t="s">
        <v>20</v>
      </c>
      <c r="C2" s="17" t="s">
        <v>151</v>
      </c>
      <c r="D2" s="18">
        <v>2013</v>
      </c>
      <c r="E2" s="18">
        <v>6</v>
      </c>
      <c r="F2" s="18">
        <v>6</v>
      </c>
      <c r="G2" s="20" t="s">
        <v>160</v>
      </c>
      <c r="H2" s="18">
        <v>1</v>
      </c>
      <c r="I2" s="21" t="str">
        <f>C2&amp;"_"&amp;TEXT(D2,"0000")&amp;"_"&amp;TEXT(E2,"00")&amp;"_"&amp;TEXT(F2,"00")&amp;"_"&amp;TEXT(G2,"00")&amp;"_"&amp;TEXT(H2,"00")</f>
        <v>EB_2013_06_06_ cond std_01</v>
      </c>
      <c r="J2" s="29">
        <v>0</v>
      </c>
      <c r="K2">
        <v>1</v>
      </c>
    </row>
    <row r="3" spans="1:11" x14ac:dyDescent="0.25">
      <c r="A3" s="17" t="s">
        <v>150</v>
      </c>
      <c r="B3" s="30" t="s">
        <v>156</v>
      </c>
      <c r="C3" s="17" t="s">
        <v>151</v>
      </c>
      <c r="D3" s="18">
        <v>2013</v>
      </c>
      <c r="E3" s="18">
        <v>6</v>
      </c>
      <c r="F3" s="18">
        <v>6</v>
      </c>
      <c r="G3" s="20" t="s">
        <v>156</v>
      </c>
      <c r="H3" s="18">
        <v>1</v>
      </c>
      <c r="I3" s="21" t="str">
        <f t="shared" ref="I3:I65" si="0">C3&amp;"_"&amp;TEXT(D3,"0000")&amp;"_"&amp;TEXT(E3,"00")&amp;"_"&amp;TEXT(F3,"00")&amp;"_"&amp;TEXT(G3,"00")&amp;"_"&amp;TEXT(H3,"00")</f>
        <v>EB_2013_06_06_Std1_01</v>
      </c>
      <c r="J3" s="29">
        <v>0</v>
      </c>
      <c r="K3">
        <v>1</v>
      </c>
    </row>
    <row r="4" spans="1:11" x14ac:dyDescent="0.25">
      <c r="A4" s="17" t="s">
        <v>150</v>
      </c>
      <c r="B4" s="30" t="s">
        <v>157</v>
      </c>
      <c r="C4" s="17" t="s">
        <v>151</v>
      </c>
      <c r="D4" s="18">
        <v>2013</v>
      </c>
      <c r="E4" s="18">
        <v>6</v>
      </c>
      <c r="F4" s="18">
        <v>6</v>
      </c>
      <c r="G4" s="20" t="s">
        <v>157</v>
      </c>
      <c r="H4" s="18">
        <v>1</v>
      </c>
      <c r="I4" s="21" t="str">
        <f t="shared" si="0"/>
        <v>EB_2013_06_06_Std2_01</v>
      </c>
      <c r="J4" s="29">
        <v>0</v>
      </c>
      <c r="K4">
        <v>1</v>
      </c>
    </row>
    <row r="5" spans="1:11" x14ac:dyDescent="0.25">
      <c r="A5" s="17" t="s">
        <v>150</v>
      </c>
      <c r="B5" s="30" t="s">
        <v>158</v>
      </c>
      <c r="C5" s="17" t="s">
        <v>151</v>
      </c>
      <c r="D5" s="18">
        <v>2013</v>
      </c>
      <c r="E5" s="18">
        <v>6</v>
      </c>
      <c r="F5" s="18">
        <v>6</v>
      </c>
      <c r="G5" s="20" t="s">
        <v>158</v>
      </c>
      <c r="H5" s="18">
        <v>1</v>
      </c>
      <c r="I5" s="21" t="str">
        <f t="shared" si="0"/>
        <v>EB_2013_06_06_Std3_01</v>
      </c>
      <c r="J5" s="29">
        <v>0</v>
      </c>
      <c r="K5">
        <v>1</v>
      </c>
    </row>
    <row r="6" spans="1:11" x14ac:dyDescent="0.25">
      <c r="A6" s="17" t="s">
        <v>150</v>
      </c>
      <c r="B6" s="30" t="s">
        <v>159</v>
      </c>
      <c r="C6" s="17" t="s">
        <v>151</v>
      </c>
      <c r="D6" s="18">
        <v>2013</v>
      </c>
      <c r="E6" s="18">
        <v>6</v>
      </c>
      <c r="F6" s="18">
        <v>6</v>
      </c>
      <c r="G6" s="20" t="s">
        <v>159</v>
      </c>
      <c r="H6" s="18">
        <v>1</v>
      </c>
      <c r="I6" s="21" t="str">
        <f t="shared" si="0"/>
        <v>EB_2013_06_06_Std4_01</v>
      </c>
      <c r="J6" s="29">
        <v>0</v>
      </c>
      <c r="K6">
        <v>1</v>
      </c>
    </row>
    <row r="7" spans="1:11" x14ac:dyDescent="0.25">
      <c r="A7" s="17" t="s">
        <v>150</v>
      </c>
      <c r="B7" s="18" t="s">
        <v>29</v>
      </c>
      <c r="C7" s="17" t="s">
        <v>151</v>
      </c>
      <c r="D7" s="18">
        <v>2013</v>
      </c>
      <c r="E7" s="18">
        <v>6</v>
      </c>
      <c r="F7" s="18">
        <v>6</v>
      </c>
      <c r="G7" s="20">
        <v>1</v>
      </c>
      <c r="H7" s="18">
        <v>0</v>
      </c>
      <c r="I7" s="21" t="str">
        <f t="shared" si="0"/>
        <v>EB_2013_06_06_01_00</v>
      </c>
      <c r="J7" s="29">
        <v>0</v>
      </c>
      <c r="K7">
        <v>1</v>
      </c>
    </row>
    <row r="8" spans="1:11" x14ac:dyDescent="0.25">
      <c r="A8" s="17" t="s">
        <v>150</v>
      </c>
      <c r="B8" s="18" t="s">
        <v>31</v>
      </c>
      <c r="C8" s="17" t="s">
        <v>151</v>
      </c>
      <c r="D8" s="18">
        <v>2013</v>
      </c>
      <c r="E8" s="18">
        <v>6</v>
      </c>
      <c r="F8" s="18">
        <v>6</v>
      </c>
      <c r="G8" s="20">
        <v>1</v>
      </c>
      <c r="H8" s="18">
        <v>15</v>
      </c>
      <c r="I8" s="21" t="str">
        <f t="shared" si="0"/>
        <v>EB_2013_06_06_01_15</v>
      </c>
      <c r="J8" s="29">
        <v>14</v>
      </c>
      <c r="K8">
        <v>1</v>
      </c>
    </row>
    <row r="9" spans="1:11" x14ac:dyDescent="0.25">
      <c r="A9" s="17" t="s">
        <v>150</v>
      </c>
      <c r="B9" s="18" t="s">
        <v>33</v>
      </c>
      <c r="C9" s="17" t="s">
        <v>151</v>
      </c>
      <c r="D9" s="18">
        <v>2013</v>
      </c>
      <c r="E9" s="18">
        <v>6</v>
      </c>
      <c r="F9" s="18">
        <v>6</v>
      </c>
      <c r="G9" s="20">
        <v>1</v>
      </c>
      <c r="H9" s="18">
        <v>30</v>
      </c>
      <c r="I9" s="21" t="str">
        <f t="shared" si="0"/>
        <v>EB_2013_06_06_01_30</v>
      </c>
      <c r="J9" s="29">
        <v>32</v>
      </c>
      <c r="K9">
        <v>1</v>
      </c>
    </row>
    <row r="10" spans="1:11" x14ac:dyDescent="0.25">
      <c r="A10" s="17" t="s">
        <v>150</v>
      </c>
      <c r="B10" s="18" t="s">
        <v>35</v>
      </c>
      <c r="C10" s="17" t="s">
        <v>151</v>
      </c>
      <c r="D10" s="18">
        <v>2013</v>
      </c>
      <c r="E10" s="18">
        <v>6</v>
      </c>
      <c r="F10" s="18">
        <v>6</v>
      </c>
      <c r="G10" s="20">
        <v>1</v>
      </c>
      <c r="H10" s="18">
        <v>45</v>
      </c>
      <c r="I10" s="21" t="str">
        <f t="shared" si="0"/>
        <v>EB_2013_06_06_01_45</v>
      </c>
      <c r="J10" s="29">
        <v>43</v>
      </c>
      <c r="K10">
        <v>1</v>
      </c>
    </row>
    <row r="11" spans="1:11" x14ac:dyDescent="0.25">
      <c r="A11" s="17" t="s">
        <v>150</v>
      </c>
      <c r="B11" s="18" t="s">
        <v>37</v>
      </c>
      <c r="C11" s="17" t="s">
        <v>151</v>
      </c>
      <c r="D11" s="18">
        <v>2013</v>
      </c>
      <c r="E11" s="18">
        <v>6</v>
      </c>
      <c r="F11" s="18">
        <v>6</v>
      </c>
      <c r="G11" s="20">
        <v>2</v>
      </c>
      <c r="H11" s="18">
        <v>0</v>
      </c>
      <c r="I11" s="21" t="str">
        <f t="shared" si="0"/>
        <v>EB_2013_06_06_02_00</v>
      </c>
      <c r="J11" s="29">
        <v>0</v>
      </c>
      <c r="K11">
        <v>1</v>
      </c>
    </row>
    <row r="12" spans="1:11" x14ac:dyDescent="0.25">
      <c r="A12" s="17" t="s">
        <v>150</v>
      </c>
      <c r="B12" s="18" t="s">
        <v>39</v>
      </c>
      <c r="C12" s="17" t="s">
        <v>151</v>
      </c>
      <c r="D12" s="18">
        <v>2013</v>
      </c>
      <c r="E12" s="18">
        <v>6</v>
      </c>
      <c r="F12" s="18">
        <v>6</v>
      </c>
      <c r="G12" s="20">
        <v>2</v>
      </c>
      <c r="H12" s="18">
        <v>15</v>
      </c>
      <c r="I12" s="21" t="str">
        <f t="shared" si="0"/>
        <v>EB_2013_06_06_02_15</v>
      </c>
      <c r="J12" s="29">
        <v>14</v>
      </c>
      <c r="K12">
        <v>1</v>
      </c>
    </row>
    <row r="13" spans="1:11" x14ac:dyDescent="0.25">
      <c r="A13" s="17" t="s">
        <v>150</v>
      </c>
      <c r="B13" s="18" t="s">
        <v>41</v>
      </c>
      <c r="C13" s="17" t="s">
        <v>151</v>
      </c>
      <c r="D13" s="18">
        <v>2013</v>
      </c>
      <c r="E13" s="18">
        <v>6</v>
      </c>
      <c r="F13" s="18">
        <v>6</v>
      </c>
      <c r="G13" s="20">
        <v>2</v>
      </c>
      <c r="H13" s="18">
        <v>30</v>
      </c>
      <c r="I13" s="21" t="str">
        <f t="shared" si="0"/>
        <v>EB_2013_06_06_02_30</v>
      </c>
      <c r="J13" s="29">
        <v>32</v>
      </c>
      <c r="K13">
        <v>1</v>
      </c>
    </row>
    <row r="14" spans="1:11" x14ac:dyDescent="0.25">
      <c r="A14" s="17" t="s">
        <v>150</v>
      </c>
      <c r="B14" s="18" t="s">
        <v>43</v>
      </c>
      <c r="C14" s="17" t="s">
        <v>151</v>
      </c>
      <c r="D14" s="18">
        <v>2013</v>
      </c>
      <c r="E14" s="18">
        <v>6</v>
      </c>
      <c r="F14" s="18">
        <v>6</v>
      </c>
      <c r="G14" s="20">
        <v>2</v>
      </c>
      <c r="H14" s="18">
        <v>45</v>
      </c>
      <c r="I14" s="21" t="str">
        <f t="shared" si="0"/>
        <v>EB_2013_06_06_02_45</v>
      </c>
      <c r="J14" s="29">
        <v>43</v>
      </c>
      <c r="K14">
        <v>1</v>
      </c>
    </row>
    <row r="15" spans="1:11" x14ac:dyDescent="0.25">
      <c r="A15" s="17" t="s">
        <v>150</v>
      </c>
      <c r="B15" s="18" t="s">
        <v>45</v>
      </c>
      <c r="C15" s="17" t="s">
        <v>151</v>
      </c>
      <c r="D15" s="18">
        <v>2013</v>
      </c>
      <c r="E15" s="18">
        <v>6</v>
      </c>
      <c r="F15" s="18">
        <v>6</v>
      </c>
      <c r="G15" s="20">
        <v>3</v>
      </c>
      <c r="H15" s="18">
        <v>0</v>
      </c>
      <c r="I15" s="21" t="str">
        <f t="shared" si="0"/>
        <v>EB_2013_06_06_03_00</v>
      </c>
      <c r="J15" s="29">
        <v>0</v>
      </c>
      <c r="K15">
        <v>1</v>
      </c>
    </row>
    <row r="16" spans="1:11" x14ac:dyDescent="0.25">
      <c r="A16" s="17" t="s">
        <v>150</v>
      </c>
      <c r="B16" s="18" t="s">
        <v>47</v>
      </c>
      <c r="C16" s="17" t="s">
        <v>151</v>
      </c>
      <c r="D16" s="18">
        <v>2013</v>
      </c>
      <c r="E16" s="18">
        <v>6</v>
      </c>
      <c r="F16" s="18">
        <v>6</v>
      </c>
      <c r="G16" s="20">
        <v>3</v>
      </c>
      <c r="H16" s="18">
        <v>15</v>
      </c>
      <c r="I16" s="21" t="str">
        <f t="shared" si="0"/>
        <v>EB_2013_06_06_03_15</v>
      </c>
      <c r="J16" s="29">
        <v>14</v>
      </c>
      <c r="K16">
        <v>1</v>
      </c>
    </row>
    <row r="17" spans="1:11" x14ac:dyDescent="0.25">
      <c r="A17" s="17" t="s">
        <v>150</v>
      </c>
      <c r="B17" s="18" t="s">
        <v>49</v>
      </c>
      <c r="C17" s="17" t="s">
        <v>151</v>
      </c>
      <c r="D17" s="18">
        <v>2013</v>
      </c>
      <c r="E17" s="18">
        <v>6</v>
      </c>
      <c r="F17" s="18">
        <v>6</v>
      </c>
      <c r="G17" s="20">
        <v>3</v>
      </c>
      <c r="H17" s="18">
        <v>30</v>
      </c>
      <c r="I17" s="21" t="str">
        <f t="shared" si="0"/>
        <v>EB_2013_06_06_03_30</v>
      </c>
      <c r="J17" s="29">
        <v>32</v>
      </c>
      <c r="K17">
        <v>1</v>
      </c>
    </row>
    <row r="18" spans="1:11" x14ac:dyDescent="0.25">
      <c r="A18" s="17" t="s">
        <v>150</v>
      </c>
      <c r="B18" s="18" t="s">
        <v>51</v>
      </c>
      <c r="C18" s="17" t="s">
        <v>151</v>
      </c>
      <c r="D18" s="18">
        <v>2013</v>
      </c>
      <c r="E18" s="18">
        <v>6</v>
      </c>
      <c r="F18" s="18">
        <v>6</v>
      </c>
      <c r="G18" s="20">
        <v>3</v>
      </c>
      <c r="H18" s="18">
        <v>45</v>
      </c>
      <c r="I18" s="21" t="str">
        <f t="shared" si="0"/>
        <v>EB_2013_06_06_03_45</v>
      </c>
      <c r="J18" s="29">
        <v>43</v>
      </c>
      <c r="K18">
        <v>1</v>
      </c>
    </row>
    <row r="19" spans="1:11" x14ac:dyDescent="0.25">
      <c r="A19" s="17" t="s">
        <v>150</v>
      </c>
      <c r="B19" s="18" t="s">
        <v>53</v>
      </c>
      <c r="C19" s="17" t="s">
        <v>151</v>
      </c>
      <c r="D19" s="18">
        <v>2013</v>
      </c>
      <c r="E19" s="18">
        <v>6</v>
      </c>
      <c r="F19" s="18">
        <v>6</v>
      </c>
      <c r="G19" s="20">
        <v>4</v>
      </c>
      <c r="H19" s="18">
        <v>0</v>
      </c>
      <c r="I19" s="21" t="str">
        <f t="shared" si="0"/>
        <v>EB_2013_06_06_04_00</v>
      </c>
      <c r="J19" s="29">
        <v>0</v>
      </c>
      <c r="K19">
        <v>1</v>
      </c>
    </row>
    <row r="20" spans="1:11" x14ac:dyDescent="0.25">
      <c r="A20" s="17" t="s">
        <v>150</v>
      </c>
      <c r="B20" s="18" t="s">
        <v>55</v>
      </c>
      <c r="C20" s="17" t="s">
        <v>151</v>
      </c>
      <c r="D20" s="18">
        <v>2013</v>
      </c>
      <c r="E20" s="18">
        <v>6</v>
      </c>
      <c r="F20" s="18">
        <v>6</v>
      </c>
      <c r="G20" s="20">
        <v>4</v>
      </c>
      <c r="H20" s="18">
        <v>15</v>
      </c>
      <c r="I20" s="21" t="str">
        <f t="shared" si="0"/>
        <v>EB_2013_06_06_04_15</v>
      </c>
      <c r="J20" s="29">
        <v>14</v>
      </c>
      <c r="K20">
        <v>1</v>
      </c>
    </row>
    <row r="21" spans="1:11" x14ac:dyDescent="0.25">
      <c r="A21" s="17" t="s">
        <v>150</v>
      </c>
      <c r="B21" s="18" t="s">
        <v>57</v>
      </c>
      <c r="C21" s="17" t="s">
        <v>151</v>
      </c>
      <c r="D21" s="18">
        <v>2013</v>
      </c>
      <c r="E21" s="18">
        <v>6</v>
      </c>
      <c r="F21" s="18">
        <v>6</v>
      </c>
      <c r="G21" s="20">
        <v>4</v>
      </c>
      <c r="H21" s="18">
        <v>30</v>
      </c>
      <c r="I21" s="21" t="str">
        <f t="shared" si="0"/>
        <v>EB_2013_06_06_04_30</v>
      </c>
      <c r="J21" s="29">
        <v>32</v>
      </c>
      <c r="K21">
        <v>1</v>
      </c>
    </row>
    <row r="22" spans="1:11" x14ac:dyDescent="0.25">
      <c r="A22" s="17" t="s">
        <v>150</v>
      </c>
      <c r="B22" s="18" t="s">
        <v>59</v>
      </c>
      <c r="C22" s="17" t="s">
        <v>151</v>
      </c>
      <c r="D22" s="18">
        <v>2013</v>
      </c>
      <c r="E22" s="18">
        <v>6</v>
      </c>
      <c r="F22" s="18">
        <v>6</v>
      </c>
      <c r="G22" s="20">
        <v>4</v>
      </c>
      <c r="H22" s="18">
        <v>45</v>
      </c>
      <c r="I22" s="21" t="str">
        <f t="shared" si="0"/>
        <v>EB_2013_06_06_04_45</v>
      </c>
      <c r="J22" s="29">
        <v>43</v>
      </c>
      <c r="K22">
        <v>1</v>
      </c>
    </row>
    <row r="23" spans="1:11" x14ac:dyDescent="0.25">
      <c r="A23" s="17" t="s">
        <v>150</v>
      </c>
      <c r="B23" s="18" t="s">
        <v>61</v>
      </c>
      <c r="C23" s="17" t="s">
        <v>151</v>
      </c>
      <c r="D23" s="18">
        <v>2013</v>
      </c>
      <c r="E23" s="18">
        <v>6</v>
      </c>
      <c r="F23" s="18">
        <v>6</v>
      </c>
      <c r="G23" s="20">
        <v>5</v>
      </c>
      <c r="H23" s="18">
        <v>0</v>
      </c>
      <c r="I23" s="21" t="str">
        <f t="shared" si="0"/>
        <v>EB_2013_06_06_05_00</v>
      </c>
      <c r="J23" s="29">
        <v>0</v>
      </c>
      <c r="K23">
        <v>1</v>
      </c>
    </row>
    <row r="24" spans="1:11" x14ac:dyDescent="0.25">
      <c r="A24" s="17" t="s">
        <v>150</v>
      </c>
      <c r="B24" s="18" t="s">
        <v>63</v>
      </c>
      <c r="C24" s="17" t="s">
        <v>151</v>
      </c>
      <c r="D24" s="18">
        <v>2013</v>
      </c>
      <c r="E24" s="18">
        <v>6</v>
      </c>
      <c r="F24" s="18">
        <v>6</v>
      </c>
      <c r="G24" s="20">
        <v>5</v>
      </c>
      <c r="H24" s="18">
        <v>15</v>
      </c>
      <c r="I24" s="21" t="str">
        <f t="shared" si="0"/>
        <v>EB_2013_06_06_05_15</v>
      </c>
      <c r="J24" s="29">
        <v>14</v>
      </c>
      <c r="K24">
        <v>1</v>
      </c>
    </row>
    <row r="25" spans="1:11" x14ac:dyDescent="0.25">
      <c r="A25" s="17" t="s">
        <v>150</v>
      </c>
      <c r="B25" s="18" t="s">
        <v>65</v>
      </c>
      <c r="C25" s="17" t="s">
        <v>151</v>
      </c>
      <c r="D25" s="18">
        <v>2013</v>
      </c>
      <c r="E25" s="18">
        <v>6</v>
      </c>
      <c r="F25" s="18">
        <v>6</v>
      </c>
      <c r="G25" s="20">
        <v>5</v>
      </c>
      <c r="H25" s="18">
        <v>30</v>
      </c>
      <c r="I25" s="21" t="str">
        <f t="shared" si="0"/>
        <v>EB_2013_06_06_05_30</v>
      </c>
      <c r="J25" s="29">
        <v>32</v>
      </c>
      <c r="K25">
        <v>1</v>
      </c>
    </row>
    <row r="26" spans="1:11" x14ac:dyDescent="0.25">
      <c r="A26" s="17" t="s">
        <v>150</v>
      </c>
      <c r="B26" s="18" t="s">
        <v>67</v>
      </c>
      <c r="C26" s="17" t="s">
        <v>151</v>
      </c>
      <c r="D26" s="18">
        <v>2013</v>
      </c>
      <c r="E26" s="18">
        <v>6</v>
      </c>
      <c r="F26" s="18">
        <v>6</v>
      </c>
      <c r="G26" s="20">
        <v>5</v>
      </c>
      <c r="H26" s="18">
        <v>45</v>
      </c>
      <c r="I26" s="21" t="str">
        <f t="shared" si="0"/>
        <v>EB_2013_06_06_05_45</v>
      </c>
      <c r="J26" s="29">
        <v>43</v>
      </c>
      <c r="K26">
        <v>1</v>
      </c>
    </row>
    <row r="27" spans="1:11" x14ac:dyDescent="0.25">
      <c r="A27" s="17" t="s">
        <v>150</v>
      </c>
      <c r="B27" s="18" t="s">
        <v>69</v>
      </c>
      <c r="C27" s="17" t="s">
        <v>151</v>
      </c>
      <c r="D27" s="18">
        <v>2013</v>
      </c>
      <c r="E27" s="18">
        <v>6</v>
      </c>
      <c r="F27" s="18">
        <v>6</v>
      </c>
      <c r="G27" s="20">
        <v>6</v>
      </c>
      <c r="H27" s="18">
        <v>0</v>
      </c>
      <c r="I27" s="21" t="str">
        <f t="shared" si="0"/>
        <v>EB_2013_06_06_06_00</v>
      </c>
      <c r="J27" s="29">
        <v>0</v>
      </c>
      <c r="K27">
        <v>1</v>
      </c>
    </row>
    <row r="28" spans="1:11" x14ac:dyDescent="0.25">
      <c r="A28" s="17" t="s">
        <v>150</v>
      </c>
      <c r="B28" s="18" t="s">
        <v>71</v>
      </c>
      <c r="C28" s="17" t="s">
        <v>151</v>
      </c>
      <c r="D28" s="18">
        <v>2013</v>
      </c>
      <c r="E28" s="18">
        <v>6</v>
      </c>
      <c r="F28" s="18">
        <v>6</v>
      </c>
      <c r="G28" s="20">
        <v>6</v>
      </c>
      <c r="H28" s="18">
        <v>15</v>
      </c>
      <c r="I28" s="21" t="str">
        <f t="shared" si="0"/>
        <v>EB_2013_06_06_06_15</v>
      </c>
      <c r="J28" s="29">
        <v>14</v>
      </c>
      <c r="K28">
        <v>1</v>
      </c>
    </row>
    <row r="29" spans="1:11" x14ac:dyDescent="0.25">
      <c r="A29" s="17" t="s">
        <v>150</v>
      </c>
      <c r="B29" s="18" t="s">
        <v>73</v>
      </c>
      <c r="C29" s="17" t="s">
        <v>151</v>
      </c>
      <c r="D29" s="18">
        <v>2013</v>
      </c>
      <c r="E29" s="18">
        <v>6</v>
      </c>
      <c r="F29" s="18">
        <v>6</v>
      </c>
      <c r="G29" s="20">
        <v>6</v>
      </c>
      <c r="H29" s="18">
        <v>30</v>
      </c>
      <c r="I29" s="21" t="str">
        <f t="shared" si="0"/>
        <v>EB_2013_06_06_06_30</v>
      </c>
      <c r="J29" s="29">
        <v>32</v>
      </c>
      <c r="K29">
        <v>1</v>
      </c>
    </row>
    <row r="30" spans="1:11" x14ac:dyDescent="0.25">
      <c r="A30" s="17" t="s">
        <v>150</v>
      </c>
      <c r="B30" s="18" t="s">
        <v>75</v>
      </c>
      <c r="C30" s="17" t="s">
        <v>151</v>
      </c>
      <c r="D30" s="18">
        <v>2013</v>
      </c>
      <c r="E30" s="18">
        <v>6</v>
      </c>
      <c r="F30" s="18">
        <v>6</v>
      </c>
      <c r="G30" s="20">
        <v>6</v>
      </c>
      <c r="H30" s="18">
        <v>45</v>
      </c>
      <c r="I30" s="21" t="str">
        <f t="shared" si="0"/>
        <v>EB_2013_06_06_06_45</v>
      </c>
      <c r="J30" s="29">
        <v>43</v>
      </c>
      <c r="K30">
        <v>1</v>
      </c>
    </row>
    <row r="31" spans="1:11" x14ac:dyDescent="0.25">
      <c r="A31" s="17" t="s">
        <v>150</v>
      </c>
      <c r="B31" s="18" t="s">
        <v>77</v>
      </c>
      <c r="C31" s="17" t="s">
        <v>151</v>
      </c>
      <c r="D31" s="18">
        <v>2013</v>
      </c>
      <c r="E31" s="18">
        <v>6</v>
      </c>
      <c r="F31" s="18">
        <v>6</v>
      </c>
      <c r="G31" s="20">
        <v>7</v>
      </c>
      <c r="H31" s="18">
        <v>0</v>
      </c>
      <c r="I31" s="21" t="str">
        <f t="shared" si="0"/>
        <v>EB_2013_06_06_07_00</v>
      </c>
      <c r="J31" s="29">
        <v>0</v>
      </c>
      <c r="K31">
        <v>1</v>
      </c>
    </row>
    <row r="32" spans="1:11" x14ac:dyDescent="0.25">
      <c r="A32" s="17" t="s">
        <v>150</v>
      </c>
      <c r="B32" s="18" t="s">
        <v>79</v>
      </c>
      <c r="C32" s="17" t="s">
        <v>151</v>
      </c>
      <c r="D32" s="18">
        <v>2013</v>
      </c>
      <c r="E32" s="18">
        <v>6</v>
      </c>
      <c r="F32" s="18">
        <v>6</v>
      </c>
      <c r="G32" s="20">
        <v>7</v>
      </c>
      <c r="H32" s="18">
        <v>15</v>
      </c>
      <c r="I32" s="21" t="str">
        <f t="shared" si="0"/>
        <v>EB_2013_06_06_07_15</v>
      </c>
      <c r="J32" s="29">
        <v>14</v>
      </c>
      <c r="K32">
        <v>1</v>
      </c>
    </row>
    <row r="33" spans="1:11" x14ac:dyDescent="0.25">
      <c r="A33" s="17" t="s">
        <v>150</v>
      </c>
      <c r="B33" s="18" t="s">
        <v>81</v>
      </c>
      <c r="C33" s="17" t="s">
        <v>151</v>
      </c>
      <c r="D33" s="18">
        <v>2013</v>
      </c>
      <c r="E33" s="18">
        <v>6</v>
      </c>
      <c r="F33" s="18">
        <v>6</v>
      </c>
      <c r="G33" s="20">
        <v>7</v>
      </c>
      <c r="H33" s="18">
        <v>30</v>
      </c>
      <c r="I33" s="21" t="str">
        <f t="shared" si="0"/>
        <v>EB_2013_06_06_07_30</v>
      </c>
      <c r="J33" s="29">
        <v>32</v>
      </c>
      <c r="K33">
        <v>1</v>
      </c>
    </row>
    <row r="34" spans="1:11" x14ac:dyDescent="0.25">
      <c r="A34" s="17" t="s">
        <v>150</v>
      </c>
      <c r="B34" s="18" t="s">
        <v>83</v>
      </c>
      <c r="C34" s="17" t="s">
        <v>151</v>
      </c>
      <c r="D34" s="18">
        <v>2013</v>
      </c>
      <c r="E34" s="18">
        <v>6</v>
      </c>
      <c r="F34" s="18">
        <v>6</v>
      </c>
      <c r="G34" s="20">
        <v>7</v>
      </c>
      <c r="H34" s="18">
        <v>45</v>
      </c>
      <c r="I34" s="21" t="str">
        <f t="shared" si="0"/>
        <v>EB_2013_06_06_07_45</v>
      </c>
      <c r="J34" s="29">
        <v>43</v>
      </c>
      <c r="K34">
        <v>1</v>
      </c>
    </row>
    <row r="35" spans="1:11" x14ac:dyDescent="0.25">
      <c r="A35" s="17" t="s">
        <v>150</v>
      </c>
      <c r="B35" s="18" t="s">
        <v>85</v>
      </c>
      <c r="C35" s="17" t="s">
        <v>151</v>
      </c>
      <c r="D35" s="18">
        <v>2013</v>
      </c>
      <c r="E35" s="18">
        <v>6</v>
      </c>
      <c r="F35" s="18">
        <v>6</v>
      </c>
      <c r="G35" s="20">
        <v>8</v>
      </c>
      <c r="H35" s="18">
        <v>0</v>
      </c>
      <c r="I35" s="21" t="str">
        <f t="shared" si="0"/>
        <v>EB_2013_06_06_08_00</v>
      </c>
      <c r="J35" s="29">
        <v>0</v>
      </c>
      <c r="K35">
        <v>1</v>
      </c>
    </row>
    <row r="36" spans="1:11" x14ac:dyDescent="0.25">
      <c r="A36" s="17" t="s">
        <v>150</v>
      </c>
      <c r="B36" s="18" t="s">
        <v>87</v>
      </c>
      <c r="C36" s="17" t="s">
        <v>151</v>
      </c>
      <c r="D36" s="18">
        <v>2013</v>
      </c>
      <c r="E36" s="18">
        <v>6</v>
      </c>
      <c r="F36" s="18">
        <v>6</v>
      </c>
      <c r="G36" s="20">
        <v>8</v>
      </c>
      <c r="H36" s="18">
        <v>15</v>
      </c>
      <c r="I36" s="21" t="str">
        <f t="shared" si="0"/>
        <v>EB_2013_06_06_08_15</v>
      </c>
      <c r="J36" s="29">
        <v>14</v>
      </c>
      <c r="K36">
        <v>1</v>
      </c>
    </row>
    <row r="37" spans="1:11" x14ac:dyDescent="0.25">
      <c r="A37" s="17" t="s">
        <v>150</v>
      </c>
      <c r="B37" s="18" t="s">
        <v>89</v>
      </c>
      <c r="C37" s="17" t="s">
        <v>151</v>
      </c>
      <c r="D37" s="18">
        <v>2013</v>
      </c>
      <c r="E37" s="18">
        <v>6</v>
      </c>
      <c r="F37" s="18">
        <v>6</v>
      </c>
      <c r="G37" s="20">
        <v>8</v>
      </c>
      <c r="H37" s="18">
        <v>30</v>
      </c>
      <c r="I37" s="21" t="str">
        <f t="shared" si="0"/>
        <v>EB_2013_06_06_08_30</v>
      </c>
      <c r="J37" s="29">
        <v>32</v>
      </c>
      <c r="K37">
        <v>1</v>
      </c>
    </row>
    <row r="38" spans="1:11" x14ac:dyDescent="0.25">
      <c r="A38" s="17" t="s">
        <v>150</v>
      </c>
      <c r="B38" s="18" t="s">
        <v>91</v>
      </c>
      <c r="C38" s="17" t="s">
        <v>151</v>
      </c>
      <c r="D38" s="18">
        <v>2013</v>
      </c>
      <c r="E38" s="18">
        <v>6</v>
      </c>
      <c r="F38" s="18">
        <v>6</v>
      </c>
      <c r="G38" s="20">
        <v>8</v>
      </c>
      <c r="H38" s="18">
        <v>45</v>
      </c>
      <c r="I38" s="21" t="str">
        <f t="shared" si="0"/>
        <v>EB_2013_06_06_08_45</v>
      </c>
      <c r="J38" s="29">
        <v>43</v>
      </c>
      <c r="K38">
        <v>1</v>
      </c>
    </row>
    <row r="39" spans="1:11" x14ac:dyDescent="0.25">
      <c r="A39" s="17" t="s">
        <v>150</v>
      </c>
      <c r="B39" s="18" t="s">
        <v>93</v>
      </c>
      <c r="C39" s="17" t="s">
        <v>151</v>
      </c>
      <c r="D39" s="18">
        <v>2013</v>
      </c>
      <c r="E39" s="18">
        <v>6</v>
      </c>
      <c r="F39" s="18">
        <v>6</v>
      </c>
      <c r="G39" s="20">
        <v>9</v>
      </c>
      <c r="H39" s="18">
        <v>0</v>
      </c>
      <c r="I39" s="21" t="str">
        <f t="shared" si="0"/>
        <v>EB_2013_06_06_09_00</v>
      </c>
      <c r="J39" s="29">
        <v>0</v>
      </c>
      <c r="K39">
        <v>1</v>
      </c>
    </row>
    <row r="40" spans="1:11" x14ac:dyDescent="0.25">
      <c r="A40" s="17" t="s">
        <v>150</v>
      </c>
      <c r="B40" s="18" t="s">
        <v>95</v>
      </c>
      <c r="C40" s="17" t="s">
        <v>151</v>
      </c>
      <c r="D40" s="18">
        <v>2013</v>
      </c>
      <c r="E40" s="18">
        <v>6</v>
      </c>
      <c r="F40" s="18">
        <v>6</v>
      </c>
      <c r="G40" s="20">
        <v>9</v>
      </c>
      <c r="H40" s="18">
        <v>15</v>
      </c>
      <c r="I40" s="21" t="str">
        <f t="shared" si="0"/>
        <v>EB_2013_06_06_09_15</v>
      </c>
      <c r="J40" s="29">
        <v>14</v>
      </c>
      <c r="K40">
        <v>1</v>
      </c>
    </row>
    <row r="41" spans="1:11" x14ac:dyDescent="0.25">
      <c r="A41" s="17" t="s">
        <v>150</v>
      </c>
      <c r="B41" s="18" t="s">
        <v>97</v>
      </c>
      <c r="C41" s="17" t="s">
        <v>151</v>
      </c>
      <c r="D41" s="18">
        <v>2013</v>
      </c>
      <c r="E41" s="18">
        <v>6</v>
      </c>
      <c r="F41" s="18">
        <v>6</v>
      </c>
      <c r="G41" s="20">
        <v>9</v>
      </c>
      <c r="H41" s="18">
        <v>30</v>
      </c>
      <c r="I41" s="21" t="str">
        <f t="shared" si="0"/>
        <v>EB_2013_06_06_09_30</v>
      </c>
      <c r="J41" s="29">
        <v>32</v>
      </c>
      <c r="K41">
        <v>1</v>
      </c>
    </row>
    <row r="42" spans="1:11" x14ac:dyDescent="0.25">
      <c r="A42" s="17" t="s">
        <v>150</v>
      </c>
      <c r="B42" s="18" t="s">
        <v>99</v>
      </c>
      <c r="C42" s="17" t="s">
        <v>151</v>
      </c>
      <c r="D42" s="18">
        <v>2013</v>
      </c>
      <c r="E42" s="18">
        <v>6</v>
      </c>
      <c r="F42" s="18">
        <v>6</v>
      </c>
      <c r="G42" s="20">
        <v>9</v>
      </c>
      <c r="H42" s="18">
        <v>45</v>
      </c>
      <c r="I42" s="21" t="str">
        <f t="shared" si="0"/>
        <v>EB_2013_06_06_09_45</v>
      </c>
      <c r="J42" s="29">
        <v>43</v>
      </c>
      <c r="K42">
        <v>1</v>
      </c>
    </row>
    <row r="43" spans="1:11" x14ac:dyDescent="0.25">
      <c r="A43" s="17" t="s">
        <v>150</v>
      </c>
      <c r="B43" s="18" t="s">
        <v>101</v>
      </c>
      <c r="C43" s="17" t="s">
        <v>151</v>
      </c>
      <c r="D43" s="18">
        <v>2013</v>
      </c>
      <c r="E43" s="18">
        <v>6</v>
      </c>
      <c r="F43" s="18">
        <v>6</v>
      </c>
      <c r="G43" s="20">
        <v>10</v>
      </c>
      <c r="H43" s="18">
        <v>0</v>
      </c>
      <c r="I43" s="21" t="str">
        <f t="shared" si="0"/>
        <v>EB_2013_06_06_10_00</v>
      </c>
      <c r="J43" s="29">
        <v>0</v>
      </c>
      <c r="K43">
        <v>1</v>
      </c>
    </row>
    <row r="44" spans="1:11" x14ac:dyDescent="0.25">
      <c r="A44" s="17" t="s">
        <v>150</v>
      </c>
      <c r="B44" s="18" t="s">
        <v>103</v>
      </c>
      <c r="C44" s="17" t="s">
        <v>151</v>
      </c>
      <c r="D44" s="18">
        <v>2013</v>
      </c>
      <c r="E44" s="18">
        <v>6</v>
      </c>
      <c r="F44" s="18">
        <v>6</v>
      </c>
      <c r="G44" s="20">
        <v>10</v>
      </c>
      <c r="H44" s="18">
        <v>15</v>
      </c>
      <c r="I44" s="21" t="str">
        <f t="shared" si="0"/>
        <v>EB_2013_06_06_10_15</v>
      </c>
      <c r="J44" s="29">
        <v>14</v>
      </c>
      <c r="K44">
        <v>1</v>
      </c>
    </row>
    <row r="45" spans="1:11" x14ac:dyDescent="0.25">
      <c r="A45" s="17" t="s">
        <v>150</v>
      </c>
      <c r="B45" s="18" t="s">
        <v>105</v>
      </c>
      <c r="C45" s="17" t="s">
        <v>151</v>
      </c>
      <c r="D45" s="18">
        <v>2013</v>
      </c>
      <c r="E45" s="18">
        <v>6</v>
      </c>
      <c r="F45" s="18">
        <v>6</v>
      </c>
      <c r="G45" s="20">
        <v>10</v>
      </c>
      <c r="H45" s="18">
        <v>30</v>
      </c>
      <c r="I45" s="21" t="str">
        <f t="shared" si="0"/>
        <v>EB_2013_06_06_10_30</v>
      </c>
      <c r="J45" s="29">
        <v>32</v>
      </c>
      <c r="K45">
        <v>1</v>
      </c>
    </row>
    <row r="46" spans="1:11" x14ac:dyDescent="0.25">
      <c r="A46" s="17" t="s">
        <v>150</v>
      </c>
      <c r="B46" s="18" t="s">
        <v>107</v>
      </c>
      <c r="C46" s="17" t="s">
        <v>151</v>
      </c>
      <c r="D46" s="18">
        <v>2013</v>
      </c>
      <c r="E46" s="18">
        <v>6</v>
      </c>
      <c r="F46" s="18">
        <v>6</v>
      </c>
      <c r="G46" s="20">
        <v>10</v>
      </c>
      <c r="H46" s="18">
        <v>45</v>
      </c>
      <c r="I46" s="21" t="str">
        <f t="shared" si="0"/>
        <v>EB_2013_06_06_10_45</v>
      </c>
      <c r="J46" s="29">
        <v>43</v>
      </c>
      <c r="K46">
        <v>1</v>
      </c>
    </row>
    <row r="47" spans="1:11" x14ac:dyDescent="0.25">
      <c r="A47" s="17" t="s">
        <v>150</v>
      </c>
      <c r="B47" s="18" t="s">
        <v>109</v>
      </c>
      <c r="C47" s="17" t="s">
        <v>151</v>
      </c>
      <c r="D47" s="18">
        <v>2013</v>
      </c>
      <c r="E47" s="18">
        <v>6</v>
      </c>
      <c r="F47" s="18">
        <v>6</v>
      </c>
      <c r="G47" s="20">
        <v>11</v>
      </c>
      <c r="H47" s="18">
        <v>0</v>
      </c>
      <c r="I47" s="21" t="str">
        <f t="shared" si="0"/>
        <v>EB_2013_06_06_11_00</v>
      </c>
      <c r="J47" s="29">
        <v>0</v>
      </c>
      <c r="K47">
        <v>1</v>
      </c>
    </row>
    <row r="48" spans="1:11" x14ac:dyDescent="0.25">
      <c r="A48" s="17" t="s">
        <v>150</v>
      </c>
      <c r="B48" s="18" t="s">
        <v>111</v>
      </c>
      <c r="C48" s="17" t="s">
        <v>151</v>
      </c>
      <c r="D48" s="18">
        <v>2013</v>
      </c>
      <c r="E48" s="18">
        <v>6</v>
      </c>
      <c r="F48" s="18">
        <v>6</v>
      </c>
      <c r="G48" s="20">
        <v>11</v>
      </c>
      <c r="H48" s="18">
        <v>15</v>
      </c>
      <c r="I48" s="21" t="str">
        <f t="shared" si="0"/>
        <v>EB_2013_06_06_11_15</v>
      </c>
      <c r="J48" s="29">
        <v>14</v>
      </c>
      <c r="K48">
        <v>1</v>
      </c>
    </row>
    <row r="49" spans="1:11" x14ac:dyDescent="0.25">
      <c r="A49" s="17" t="s">
        <v>150</v>
      </c>
      <c r="B49" s="18" t="s">
        <v>113</v>
      </c>
      <c r="C49" s="17" t="s">
        <v>151</v>
      </c>
      <c r="D49" s="18">
        <v>2013</v>
      </c>
      <c r="E49" s="18">
        <v>6</v>
      </c>
      <c r="F49" s="18">
        <v>6</v>
      </c>
      <c r="G49" s="20">
        <v>11</v>
      </c>
      <c r="H49" s="18">
        <v>30</v>
      </c>
      <c r="I49" s="21" t="str">
        <f t="shared" si="0"/>
        <v>EB_2013_06_06_11_30</v>
      </c>
      <c r="J49" s="29">
        <v>32</v>
      </c>
      <c r="K49">
        <v>1</v>
      </c>
    </row>
    <row r="50" spans="1:11" x14ac:dyDescent="0.25">
      <c r="A50" s="17" t="s">
        <v>150</v>
      </c>
      <c r="B50" s="18" t="s">
        <v>115</v>
      </c>
      <c r="C50" s="17" t="s">
        <v>151</v>
      </c>
      <c r="D50" s="18">
        <v>2013</v>
      </c>
      <c r="E50" s="18">
        <v>6</v>
      </c>
      <c r="F50" s="18">
        <v>6</v>
      </c>
      <c r="G50" s="20">
        <v>11</v>
      </c>
      <c r="H50" s="18">
        <v>45</v>
      </c>
      <c r="I50" s="21" t="str">
        <f t="shared" si="0"/>
        <v>EB_2013_06_06_11_45</v>
      </c>
      <c r="J50" s="29">
        <v>43</v>
      </c>
      <c r="K50">
        <v>1</v>
      </c>
    </row>
    <row r="51" spans="1:11" x14ac:dyDescent="0.25">
      <c r="A51" s="17" t="s">
        <v>150</v>
      </c>
      <c r="B51" s="18" t="s">
        <v>117</v>
      </c>
      <c r="C51" s="17" t="s">
        <v>151</v>
      </c>
      <c r="D51" s="18">
        <v>2013</v>
      </c>
      <c r="E51" s="18">
        <v>6</v>
      </c>
      <c r="F51" s="18">
        <v>6</v>
      </c>
      <c r="G51" s="20">
        <v>12</v>
      </c>
      <c r="H51" s="18">
        <v>0</v>
      </c>
      <c r="I51" s="21" t="str">
        <f t="shared" si="0"/>
        <v>EB_2013_06_06_12_00</v>
      </c>
      <c r="J51" s="29">
        <v>0</v>
      </c>
      <c r="K51">
        <v>1</v>
      </c>
    </row>
    <row r="52" spans="1:11" x14ac:dyDescent="0.25">
      <c r="A52" s="17" t="s">
        <v>150</v>
      </c>
      <c r="B52" s="18" t="s">
        <v>119</v>
      </c>
      <c r="C52" s="17" t="s">
        <v>151</v>
      </c>
      <c r="D52" s="18">
        <v>2013</v>
      </c>
      <c r="E52" s="18">
        <v>6</v>
      </c>
      <c r="F52" s="18">
        <v>6</v>
      </c>
      <c r="G52" s="20">
        <v>12</v>
      </c>
      <c r="H52" s="18">
        <v>15</v>
      </c>
      <c r="I52" s="21" t="str">
        <f t="shared" si="0"/>
        <v>EB_2013_06_06_12_15</v>
      </c>
      <c r="J52" s="29">
        <v>14</v>
      </c>
      <c r="K52">
        <v>1</v>
      </c>
    </row>
    <row r="53" spans="1:11" x14ac:dyDescent="0.25">
      <c r="A53" s="17" t="s">
        <v>150</v>
      </c>
      <c r="B53" s="18" t="s">
        <v>121</v>
      </c>
      <c r="C53" s="17" t="s">
        <v>151</v>
      </c>
      <c r="D53" s="18">
        <v>2013</v>
      </c>
      <c r="E53" s="18">
        <v>6</v>
      </c>
      <c r="F53" s="18">
        <v>6</v>
      </c>
      <c r="G53" s="20">
        <v>12</v>
      </c>
      <c r="H53" s="18">
        <v>30</v>
      </c>
      <c r="I53" s="21" t="str">
        <f t="shared" si="0"/>
        <v>EB_2013_06_06_12_30</v>
      </c>
      <c r="J53" s="29">
        <v>32</v>
      </c>
      <c r="K53">
        <v>1</v>
      </c>
    </row>
    <row r="54" spans="1:11" x14ac:dyDescent="0.25">
      <c r="A54" s="17" t="s">
        <v>150</v>
      </c>
      <c r="B54" s="18" t="s">
        <v>123</v>
      </c>
      <c r="C54" s="17" t="s">
        <v>151</v>
      </c>
      <c r="D54" s="18">
        <v>2013</v>
      </c>
      <c r="E54" s="18">
        <v>6</v>
      </c>
      <c r="F54" s="18">
        <v>6</v>
      </c>
      <c r="G54" s="20">
        <v>12</v>
      </c>
      <c r="H54" s="18">
        <v>45</v>
      </c>
      <c r="I54" s="21" t="str">
        <f t="shared" si="0"/>
        <v>EB_2013_06_06_12_45</v>
      </c>
      <c r="J54" s="29">
        <v>43</v>
      </c>
      <c r="K54">
        <v>1</v>
      </c>
    </row>
    <row r="55" spans="1:11" x14ac:dyDescent="0.25">
      <c r="A55" s="17" t="s">
        <v>150</v>
      </c>
      <c r="B55" s="18" t="s">
        <v>125</v>
      </c>
      <c r="C55" s="17" t="s">
        <v>151</v>
      </c>
      <c r="D55" s="18">
        <v>2013</v>
      </c>
      <c r="E55" s="18">
        <v>6</v>
      </c>
      <c r="F55" s="18">
        <v>6</v>
      </c>
      <c r="G55" s="20">
        <v>13</v>
      </c>
      <c r="H55" s="18">
        <v>0</v>
      </c>
      <c r="I55" s="21" t="str">
        <f t="shared" si="0"/>
        <v>EB_2013_06_06_13_00</v>
      </c>
      <c r="J55" s="29">
        <v>0</v>
      </c>
      <c r="K55">
        <v>1</v>
      </c>
    </row>
    <row r="56" spans="1:11" x14ac:dyDescent="0.25">
      <c r="A56" s="17" t="s">
        <v>150</v>
      </c>
      <c r="B56" s="18" t="s">
        <v>127</v>
      </c>
      <c r="C56" s="17" t="s">
        <v>151</v>
      </c>
      <c r="D56" s="18">
        <v>2013</v>
      </c>
      <c r="E56" s="18">
        <v>6</v>
      </c>
      <c r="F56" s="18">
        <v>6</v>
      </c>
      <c r="G56" s="20">
        <v>13</v>
      </c>
      <c r="H56" s="18">
        <v>15</v>
      </c>
      <c r="I56" s="21" t="str">
        <f t="shared" si="0"/>
        <v>EB_2013_06_06_13_15</v>
      </c>
      <c r="J56" s="29">
        <v>14</v>
      </c>
      <c r="K56">
        <v>1</v>
      </c>
    </row>
    <row r="57" spans="1:11" x14ac:dyDescent="0.25">
      <c r="A57" s="17" t="s">
        <v>150</v>
      </c>
      <c r="B57" s="18" t="s">
        <v>129</v>
      </c>
      <c r="C57" s="17" t="s">
        <v>151</v>
      </c>
      <c r="D57" s="18">
        <v>2013</v>
      </c>
      <c r="E57" s="18">
        <v>6</v>
      </c>
      <c r="F57" s="18">
        <v>6</v>
      </c>
      <c r="G57" s="20">
        <v>13</v>
      </c>
      <c r="H57" s="18">
        <v>30</v>
      </c>
      <c r="I57" s="21" t="str">
        <f t="shared" si="0"/>
        <v>EB_2013_06_06_13_30</v>
      </c>
      <c r="J57" s="29">
        <v>32</v>
      </c>
      <c r="K57">
        <v>1</v>
      </c>
    </row>
    <row r="58" spans="1:11" x14ac:dyDescent="0.25">
      <c r="A58" s="17" t="s">
        <v>150</v>
      </c>
      <c r="B58" s="18" t="s">
        <v>131</v>
      </c>
      <c r="C58" s="17" t="s">
        <v>151</v>
      </c>
      <c r="D58" s="18">
        <v>2013</v>
      </c>
      <c r="E58" s="18">
        <v>6</v>
      </c>
      <c r="F58" s="18">
        <v>6</v>
      </c>
      <c r="G58" s="20">
        <v>13</v>
      </c>
      <c r="H58" s="18">
        <v>45</v>
      </c>
      <c r="I58" s="21" t="str">
        <f t="shared" si="0"/>
        <v>EB_2013_06_06_13_45</v>
      </c>
      <c r="J58" s="29">
        <v>43</v>
      </c>
      <c r="K58">
        <v>1</v>
      </c>
    </row>
    <row r="59" spans="1:11" x14ac:dyDescent="0.25">
      <c r="A59" s="17" t="s">
        <v>150</v>
      </c>
      <c r="B59" s="18" t="s">
        <v>133</v>
      </c>
      <c r="C59" s="17" t="s">
        <v>151</v>
      </c>
      <c r="D59" s="18">
        <v>2013</v>
      </c>
      <c r="E59" s="18">
        <v>6</v>
      </c>
      <c r="F59" s="18">
        <v>6</v>
      </c>
      <c r="G59" s="20">
        <v>14</v>
      </c>
      <c r="H59" s="18">
        <v>0</v>
      </c>
      <c r="I59" s="21" t="str">
        <f t="shared" si="0"/>
        <v>EB_2013_06_06_14_00</v>
      </c>
      <c r="J59" s="29">
        <v>0</v>
      </c>
      <c r="K59">
        <v>1</v>
      </c>
    </row>
    <row r="60" spans="1:11" x14ac:dyDescent="0.25">
      <c r="A60" s="17" t="s">
        <v>150</v>
      </c>
      <c r="B60" s="18" t="s">
        <v>135</v>
      </c>
      <c r="C60" s="17" t="s">
        <v>151</v>
      </c>
      <c r="D60" s="18">
        <v>2013</v>
      </c>
      <c r="E60" s="18">
        <v>6</v>
      </c>
      <c r="F60" s="18">
        <v>6</v>
      </c>
      <c r="G60" s="20">
        <v>14</v>
      </c>
      <c r="H60" s="18">
        <v>15</v>
      </c>
      <c r="I60" s="21" t="str">
        <f t="shared" si="0"/>
        <v>EB_2013_06_06_14_15</v>
      </c>
      <c r="J60" s="29">
        <v>14</v>
      </c>
      <c r="K60">
        <v>1</v>
      </c>
    </row>
    <row r="61" spans="1:11" x14ac:dyDescent="0.25">
      <c r="A61" s="17" t="s">
        <v>150</v>
      </c>
      <c r="B61" s="18" t="s">
        <v>137</v>
      </c>
      <c r="C61" s="17" t="s">
        <v>151</v>
      </c>
      <c r="D61" s="18">
        <v>2013</v>
      </c>
      <c r="E61" s="18">
        <v>6</v>
      </c>
      <c r="F61" s="18">
        <v>6</v>
      </c>
      <c r="G61" s="20">
        <v>14</v>
      </c>
      <c r="H61" s="18">
        <v>30</v>
      </c>
      <c r="I61" s="21" t="str">
        <f t="shared" si="0"/>
        <v>EB_2013_06_06_14_30</v>
      </c>
      <c r="J61" s="29">
        <v>32</v>
      </c>
      <c r="K61">
        <v>1</v>
      </c>
    </row>
    <row r="62" spans="1:11" x14ac:dyDescent="0.25">
      <c r="A62" s="17" t="s">
        <v>150</v>
      </c>
      <c r="B62" s="30" t="s">
        <v>156</v>
      </c>
      <c r="C62" s="17" t="s">
        <v>151</v>
      </c>
      <c r="D62" s="18">
        <v>2013</v>
      </c>
      <c r="E62" s="18">
        <v>6</v>
      </c>
      <c r="F62" s="18">
        <v>6</v>
      </c>
      <c r="G62" s="20" t="s">
        <v>156</v>
      </c>
      <c r="H62" s="18">
        <v>2</v>
      </c>
      <c r="I62" s="21" t="str">
        <f t="shared" si="0"/>
        <v>EB_2013_06_06_Std1_02</v>
      </c>
      <c r="J62" s="29"/>
      <c r="K62">
        <v>1</v>
      </c>
    </row>
    <row r="63" spans="1:11" x14ac:dyDescent="0.25">
      <c r="A63" s="17" t="s">
        <v>150</v>
      </c>
      <c r="B63" s="30" t="s">
        <v>157</v>
      </c>
      <c r="C63" s="17" t="s">
        <v>151</v>
      </c>
      <c r="D63" s="18">
        <v>2013</v>
      </c>
      <c r="E63" s="18">
        <v>6</v>
      </c>
      <c r="F63" s="18">
        <v>6</v>
      </c>
      <c r="G63" s="20" t="s">
        <v>157</v>
      </c>
      <c r="H63" s="18">
        <v>2</v>
      </c>
      <c r="I63" s="21" t="str">
        <f t="shared" si="0"/>
        <v>EB_2013_06_06_Std2_02</v>
      </c>
      <c r="J63" s="29"/>
      <c r="K63">
        <v>1</v>
      </c>
    </row>
    <row r="64" spans="1:11" x14ac:dyDescent="0.25">
      <c r="A64" s="17" t="s">
        <v>150</v>
      </c>
      <c r="B64" s="30" t="s">
        <v>158</v>
      </c>
      <c r="C64" s="17" t="s">
        <v>151</v>
      </c>
      <c r="D64" s="18">
        <v>2013</v>
      </c>
      <c r="E64" s="18">
        <v>6</v>
      </c>
      <c r="F64" s="18">
        <v>6</v>
      </c>
      <c r="G64" s="20" t="s">
        <v>158</v>
      </c>
      <c r="H64" s="18">
        <v>2</v>
      </c>
      <c r="I64" s="21" t="str">
        <f t="shared" si="0"/>
        <v>EB_2013_06_06_Std3_02</v>
      </c>
      <c r="J64" s="29"/>
      <c r="K64">
        <v>1</v>
      </c>
    </row>
    <row r="65" spans="1:11" x14ac:dyDescent="0.25">
      <c r="A65" s="17" t="s">
        <v>150</v>
      </c>
      <c r="B65" s="30" t="s">
        <v>159</v>
      </c>
      <c r="C65" s="17" t="s">
        <v>151</v>
      </c>
      <c r="D65" s="18">
        <v>2013</v>
      </c>
      <c r="E65" s="18">
        <v>6</v>
      </c>
      <c r="F65" s="18">
        <v>6</v>
      </c>
      <c r="G65" s="20" t="s">
        <v>159</v>
      </c>
      <c r="H65" s="18">
        <v>2</v>
      </c>
      <c r="I65" s="21" t="str">
        <f t="shared" si="0"/>
        <v>EB_2013_06_06_Std4_02</v>
      </c>
      <c r="J65" s="29"/>
      <c r="K65">
        <v>1</v>
      </c>
    </row>
    <row r="66" spans="1:11" x14ac:dyDescent="0.25">
      <c r="J66" s="29"/>
    </row>
    <row r="67" spans="1:11" x14ac:dyDescent="0.25">
      <c r="J67" s="29"/>
    </row>
    <row r="68" spans="1:11" x14ac:dyDescent="0.25">
      <c r="J68" s="29"/>
    </row>
    <row r="69" spans="1:11" x14ac:dyDescent="0.25">
      <c r="J69" s="29"/>
    </row>
    <row r="70" spans="1:11" x14ac:dyDescent="0.25">
      <c r="J70" s="29"/>
    </row>
    <row r="71" spans="1:11" x14ac:dyDescent="0.25">
      <c r="J71" s="29"/>
    </row>
    <row r="72" spans="1:11" x14ac:dyDescent="0.25">
      <c r="J72" s="29"/>
    </row>
    <row r="73" spans="1:11" x14ac:dyDescent="0.25">
      <c r="J73" s="29"/>
    </row>
    <row r="74" spans="1:11" x14ac:dyDescent="0.25">
      <c r="J74" s="29"/>
    </row>
    <row r="75" spans="1:11" x14ac:dyDescent="0.25">
      <c r="J75" s="29"/>
    </row>
    <row r="76" spans="1:11" x14ac:dyDescent="0.25">
      <c r="J76" s="29"/>
    </row>
    <row r="77" spans="1:11" x14ac:dyDescent="0.25">
      <c r="J77" s="29"/>
    </row>
    <row r="78" spans="1:11" x14ac:dyDescent="0.25">
      <c r="J78" s="29"/>
    </row>
    <row r="79" spans="1:11" x14ac:dyDescent="0.25">
      <c r="J79" s="29"/>
    </row>
    <row r="80" spans="1:11" x14ac:dyDescent="0.25">
      <c r="J80" s="29"/>
    </row>
    <row r="81" spans="10:10" x14ac:dyDescent="0.25">
      <c r="J81" s="29"/>
    </row>
    <row r="82" spans="10:10" x14ac:dyDescent="0.25">
      <c r="J82" s="29"/>
    </row>
    <row r="83" spans="10:10" x14ac:dyDescent="0.25">
      <c r="J83" s="29"/>
    </row>
    <row r="84" spans="10:10" x14ac:dyDescent="0.25">
      <c r="J84" s="29"/>
    </row>
    <row r="85" spans="10:10" x14ac:dyDescent="0.25">
      <c r="J85" s="29"/>
    </row>
    <row r="86" spans="10:10" x14ac:dyDescent="0.25">
      <c r="J86" s="29"/>
    </row>
    <row r="87" spans="10:10" x14ac:dyDescent="0.25">
      <c r="J87" s="29"/>
    </row>
    <row r="88" spans="10:10" x14ac:dyDescent="0.25">
      <c r="J88" s="29"/>
    </row>
    <row r="89" spans="10:10" x14ac:dyDescent="0.25">
      <c r="J89" s="29"/>
    </row>
    <row r="90" spans="10:10" x14ac:dyDescent="0.25">
      <c r="J90" s="29"/>
    </row>
    <row r="91" spans="10:10" x14ac:dyDescent="0.25">
      <c r="J91" s="29"/>
    </row>
    <row r="92" spans="10:10" x14ac:dyDescent="0.25">
      <c r="J92" s="29"/>
    </row>
    <row r="93" spans="10:10" x14ac:dyDescent="0.25">
      <c r="J93" s="29"/>
    </row>
    <row r="94" spans="10:10" x14ac:dyDescent="0.25">
      <c r="J94" s="29"/>
    </row>
    <row r="95" spans="10:10" x14ac:dyDescent="0.25">
      <c r="J95" s="29"/>
    </row>
    <row r="96" spans="10:10" x14ac:dyDescent="0.25">
      <c r="J96" s="29"/>
    </row>
    <row r="97" spans="10:10" x14ac:dyDescent="0.25">
      <c r="J97" s="29"/>
    </row>
    <row r="98" spans="10:10" x14ac:dyDescent="0.25">
      <c r="J98" s="29"/>
    </row>
    <row r="99" spans="10:10" x14ac:dyDescent="0.25">
      <c r="J99" s="29"/>
    </row>
    <row r="100" spans="10:10" x14ac:dyDescent="0.25">
      <c r="J100" s="29"/>
    </row>
    <row r="101" spans="10:10" x14ac:dyDescent="0.25">
      <c r="J101" s="29"/>
    </row>
    <row r="102" spans="10:10" x14ac:dyDescent="0.25">
      <c r="J102" s="29"/>
    </row>
    <row r="103" spans="10:10" x14ac:dyDescent="0.25">
      <c r="J103" s="29"/>
    </row>
    <row r="104" spans="10:10" x14ac:dyDescent="0.25">
      <c r="J104" s="29"/>
    </row>
    <row r="105" spans="10:10" x14ac:dyDescent="0.25">
      <c r="J105" s="29"/>
    </row>
    <row r="106" spans="10:10" x14ac:dyDescent="0.25">
      <c r="J106" s="29"/>
    </row>
    <row r="107" spans="10:10" x14ac:dyDescent="0.25">
      <c r="J107" s="29"/>
    </row>
    <row r="108" spans="10:10" x14ac:dyDescent="0.25">
      <c r="J108" s="29"/>
    </row>
    <row r="109" spans="10:10" x14ac:dyDescent="0.25">
      <c r="J109" s="29"/>
    </row>
    <row r="110" spans="10:10" x14ac:dyDescent="0.25">
      <c r="J110" s="29"/>
    </row>
    <row r="111" spans="10:10" x14ac:dyDescent="0.25">
      <c r="J111" s="29"/>
    </row>
    <row r="112" spans="10:10" x14ac:dyDescent="0.25">
      <c r="J112" s="29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workbookViewId="0">
      <selection activeCell="C62" sqref="C62:C65"/>
    </sheetView>
  </sheetViews>
  <sheetFormatPr defaultRowHeight="14.25" x14ac:dyDescent="0.2"/>
  <cols>
    <col min="3" max="3" width="28.125" bestFit="1" customWidth="1"/>
    <col min="13" max="13" width="9" style="1"/>
    <col min="16" max="16" width="9" style="1"/>
    <col min="19" max="19" width="9" style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s="1" t="s">
        <v>18</v>
      </c>
    </row>
    <row r="2" spans="1:19" x14ac:dyDescent="0.2">
      <c r="A2" t="s">
        <v>19</v>
      </c>
      <c r="B2">
        <v>64</v>
      </c>
      <c r="C2" s="2" t="s">
        <v>20</v>
      </c>
      <c r="D2" s="3" t="s">
        <v>21</v>
      </c>
      <c r="E2" s="3">
        <v>1</v>
      </c>
      <c r="F2" s="3">
        <v>1</v>
      </c>
      <c r="G2" s="3">
        <v>1</v>
      </c>
      <c r="H2" s="3">
        <v>73491.28125</v>
      </c>
      <c r="I2" s="3">
        <v>0.81695461273193359</v>
      </c>
      <c r="J2" s="3">
        <v>1108240.3809681949</v>
      </c>
      <c r="K2" s="3">
        <v>3.9820599555969238</v>
      </c>
      <c r="L2" s="3">
        <v>1.1207458972930908</v>
      </c>
      <c r="M2" s="4">
        <v>2.3889272679283668</v>
      </c>
      <c r="N2" s="3">
        <v>0</v>
      </c>
      <c r="O2" s="3">
        <v>0</v>
      </c>
      <c r="P2" s="4">
        <v>0</v>
      </c>
      <c r="Q2" s="3">
        <v>80.544281005859375</v>
      </c>
      <c r="R2" s="3">
        <v>2.1279833316802979</v>
      </c>
      <c r="S2" s="5">
        <v>5.9335557008088928</v>
      </c>
    </row>
    <row r="3" spans="1:19" ht="15" x14ac:dyDescent="0.25">
      <c r="A3" t="s">
        <v>22</v>
      </c>
      <c r="B3">
        <v>17</v>
      </c>
      <c r="C3" s="30" t="s">
        <v>156</v>
      </c>
      <c r="D3" s="6" t="s">
        <v>23</v>
      </c>
      <c r="E3" s="6">
        <v>1</v>
      </c>
      <c r="F3" s="6">
        <v>3</v>
      </c>
      <c r="G3" s="6">
        <v>2</v>
      </c>
      <c r="H3" s="6">
        <v>73087.0234375</v>
      </c>
      <c r="I3" s="6">
        <v>0.81771284341812134</v>
      </c>
      <c r="J3" s="6">
        <v>998990</v>
      </c>
      <c r="K3" s="6">
        <v>3.9445459842681885</v>
      </c>
      <c r="L3" s="6">
        <v>1.1261427402496338</v>
      </c>
      <c r="M3" s="7">
        <v>2.8015879541454427</v>
      </c>
      <c r="N3" s="6">
        <v>38.086147308349609</v>
      </c>
      <c r="O3" s="6">
        <v>1.7570490837097168</v>
      </c>
      <c r="P3" s="7">
        <v>467.18298235248136</v>
      </c>
      <c r="Q3" s="6">
        <v>97.726417541503906</v>
      </c>
      <c r="R3" s="6">
        <v>2.1289844512939453</v>
      </c>
      <c r="S3" s="8">
        <v>0.44964606161176707</v>
      </c>
    </row>
    <row r="4" spans="1:19" ht="15" x14ac:dyDescent="0.25">
      <c r="A4" t="s">
        <v>24</v>
      </c>
      <c r="B4">
        <v>4</v>
      </c>
      <c r="C4" s="30" t="s">
        <v>157</v>
      </c>
      <c r="D4" s="6" t="s">
        <v>25</v>
      </c>
      <c r="E4" s="6">
        <v>1</v>
      </c>
      <c r="F4" s="6">
        <v>3</v>
      </c>
      <c r="G4" s="6">
        <v>3</v>
      </c>
      <c r="H4" s="6">
        <v>73624.75</v>
      </c>
      <c r="I4" s="6">
        <v>0.81149661540985107</v>
      </c>
      <c r="J4" s="6">
        <v>1006339.9156677414</v>
      </c>
      <c r="K4" s="6">
        <v>10.974277496337891</v>
      </c>
      <c r="L4" s="6">
        <v>1.1180967092514038</v>
      </c>
      <c r="M4" s="7">
        <v>0</v>
      </c>
      <c r="N4" s="6">
        <v>89.840896606445313</v>
      </c>
      <c r="O4" s="6">
        <v>1.7554302215576172</v>
      </c>
      <c r="P4" s="7">
        <v>1091.1372176128282</v>
      </c>
      <c r="Q4" s="6">
        <v>219.0594482421875</v>
      </c>
      <c r="R4" s="6">
        <v>2.1306657791137695</v>
      </c>
      <c r="S4" s="8">
        <v>7.4192655412025976</v>
      </c>
    </row>
    <row r="5" spans="1:19" ht="15" x14ac:dyDescent="0.25">
      <c r="A5" t="s">
        <v>26</v>
      </c>
      <c r="B5">
        <v>1</v>
      </c>
      <c r="C5" s="30" t="s">
        <v>158</v>
      </c>
      <c r="D5" s="6" t="s">
        <v>27</v>
      </c>
      <c r="E5" s="6">
        <v>1</v>
      </c>
      <c r="F5" s="6">
        <v>3</v>
      </c>
      <c r="G5" s="6">
        <v>4</v>
      </c>
      <c r="H5" s="6">
        <v>73372.90625</v>
      </c>
      <c r="I5" s="6">
        <v>0.82029646635055542</v>
      </c>
      <c r="J5" s="6">
        <v>1002897.5893014523</v>
      </c>
      <c r="K5" s="6">
        <v>6.9175386428833008</v>
      </c>
      <c r="L5" s="6">
        <v>1.1253491640090942</v>
      </c>
      <c r="M5" s="7">
        <v>0</v>
      </c>
      <c r="N5" s="6">
        <v>431.16995239257813</v>
      </c>
      <c r="O5" s="6">
        <v>1.7629821300506592</v>
      </c>
      <c r="P5" s="7">
        <v>5859.2912571035422</v>
      </c>
      <c r="Q5" s="6">
        <v>988.49969482421875</v>
      </c>
      <c r="R5" s="6">
        <v>2.1402387619018555</v>
      </c>
      <c r="S5" s="8">
        <v>0</v>
      </c>
    </row>
    <row r="6" spans="1:19" ht="15" x14ac:dyDescent="0.25">
      <c r="C6" s="30" t="s">
        <v>159</v>
      </c>
      <c r="D6" s="9" t="s">
        <v>28</v>
      </c>
      <c r="E6" s="9">
        <v>1</v>
      </c>
      <c r="F6" s="9">
        <v>3</v>
      </c>
      <c r="G6" s="9">
        <v>5</v>
      </c>
      <c r="H6" s="9">
        <v>73011.90625</v>
      </c>
      <c r="I6" s="9">
        <v>0.80568867921829224</v>
      </c>
      <c r="J6" s="9">
        <v>997963.26070195215</v>
      </c>
      <c r="K6" s="9">
        <v>24.018274307250977</v>
      </c>
      <c r="L6" s="9">
        <v>1.1079943180084229</v>
      </c>
      <c r="M6" s="10">
        <v>21.999721358365054</v>
      </c>
      <c r="N6" s="9">
        <v>864.42926025390625</v>
      </c>
      <c r="O6" s="9">
        <v>1.7465243339538574</v>
      </c>
      <c r="P6" s="10">
        <v>10183.558487866425</v>
      </c>
      <c r="Q6" s="9">
        <v>1755.0179443359375</v>
      </c>
      <c r="R6" s="9">
        <v>2.1264121532440186</v>
      </c>
      <c r="S6" s="11">
        <v>10.694461752690739</v>
      </c>
    </row>
    <row r="7" spans="1:19" x14ac:dyDescent="0.2">
      <c r="C7" t="s">
        <v>29</v>
      </c>
      <c r="D7" t="s">
        <v>30</v>
      </c>
      <c r="E7">
        <v>1</v>
      </c>
      <c r="F7">
        <v>1</v>
      </c>
      <c r="G7">
        <v>6</v>
      </c>
      <c r="H7">
        <v>72855.2578125</v>
      </c>
      <c r="I7">
        <v>0.82338804006576538</v>
      </c>
      <c r="J7">
        <v>995822.11149080726</v>
      </c>
      <c r="K7">
        <v>4.1836066246032715</v>
      </c>
      <c r="L7">
        <v>1.1323260068893433</v>
      </c>
      <c r="M7" s="1">
        <v>3.0302210207590057</v>
      </c>
      <c r="N7">
        <v>56.030620574951172</v>
      </c>
      <c r="O7">
        <v>1.7626039981842041</v>
      </c>
      <c r="P7" s="1">
        <v>678.17916272295236</v>
      </c>
      <c r="Q7">
        <v>74.777534484863281</v>
      </c>
      <c r="R7">
        <v>2.1364197731018066</v>
      </c>
      <c r="S7" s="1">
        <v>0.34318311603128659</v>
      </c>
    </row>
    <row r="8" spans="1:19" x14ac:dyDescent="0.2">
      <c r="C8" t="s">
        <v>31</v>
      </c>
      <c r="D8" t="s">
        <v>32</v>
      </c>
      <c r="E8">
        <v>1</v>
      </c>
      <c r="F8">
        <v>1</v>
      </c>
      <c r="G8">
        <v>7</v>
      </c>
      <c r="H8">
        <v>72575.953125</v>
      </c>
      <c r="I8">
        <v>0.82482016086578369</v>
      </c>
      <c r="J8">
        <v>992004.43529273046</v>
      </c>
      <c r="K8">
        <v>4.2013912200927734</v>
      </c>
      <c r="L8">
        <v>1.1351035833358765</v>
      </c>
      <c r="M8" s="1">
        <v>3.0472298708965573</v>
      </c>
      <c r="N8">
        <v>71.376235961914063</v>
      </c>
      <c r="O8">
        <v>1.7636153697967529</v>
      </c>
      <c r="P8" s="1">
        <v>858.61723878004398</v>
      </c>
      <c r="Q8">
        <v>99.557220458984375</v>
      </c>
      <c r="R8">
        <v>2.1380376815795898</v>
      </c>
      <c r="S8" s="1">
        <v>0.45816300876141847</v>
      </c>
    </row>
    <row r="9" spans="1:19" x14ac:dyDescent="0.2">
      <c r="C9" t="s">
        <v>33</v>
      </c>
      <c r="D9" t="s">
        <v>34</v>
      </c>
      <c r="E9">
        <v>1</v>
      </c>
      <c r="F9">
        <v>1</v>
      </c>
      <c r="G9">
        <v>8</v>
      </c>
      <c r="H9">
        <v>72580.8671875</v>
      </c>
      <c r="I9">
        <v>0.81518316268920898</v>
      </c>
      <c r="J9">
        <v>992071.60315736616</v>
      </c>
      <c r="K9">
        <v>4.2468547821044922</v>
      </c>
      <c r="L9">
        <v>1.1271811723709106</v>
      </c>
      <c r="M9" s="1">
        <v>3.0907103601454171</v>
      </c>
      <c r="N9">
        <v>72.150527954101563</v>
      </c>
      <c r="O9">
        <v>1.754410982131958</v>
      </c>
      <c r="P9" s="1">
        <v>867.72158251952146</v>
      </c>
      <c r="Q9">
        <v>107.34639739990234</v>
      </c>
      <c r="R9">
        <v>2.1286838054656982</v>
      </c>
      <c r="S9" s="1">
        <v>0.4944377582820767</v>
      </c>
    </row>
    <row r="10" spans="1:19" x14ac:dyDescent="0.2">
      <c r="C10" t="s">
        <v>35</v>
      </c>
      <c r="D10" t="s">
        <v>36</v>
      </c>
      <c r="E10">
        <v>1</v>
      </c>
      <c r="F10">
        <v>1</v>
      </c>
      <c r="G10">
        <v>9</v>
      </c>
      <c r="H10">
        <v>72661.703125</v>
      </c>
      <c r="I10">
        <v>0.81954079866409302</v>
      </c>
      <c r="J10">
        <v>993176.50919136521</v>
      </c>
      <c r="K10">
        <v>4.3151636123657227</v>
      </c>
      <c r="L10">
        <v>1.1337677240371704</v>
      </c>
      <c r="M10" s="1">
        <v>3.1560396310681407</v>
      </c>
      <c r="N10">
        <v>105.36863708496094</v>
      </c>
      <c r="O10">
        <v>1.7583961486816406</v>
      </c>
      <c r="P10" s="1">
        <v>1258.3094834074134</v>
      </c>
      <c r="Q10">
        <v>96.0699462890625</v>
      </c>
      <c r="R10">
        <v>2.1272914409637451</v>
      </c>
      <c r="S10" s="1">
        <v>0.4419431305663416</v>
      </c>
    </row>
    <row r="11" spans="1:19" x14ac:dyDescent="0.2">
      <c r="C11" t="s">
        <v>37</v>
      </c>
      <c r="D11" t="s">
        <v>38</v>
      </c>
      <c r="E11">
        <v>1</v>
      </c>
      <c r="F11">
        <v>1</v>
      </c>
      <c r="G11">
        <v>10</v>
      </c>
      <c r="H11">
        <v>72741.6015625</v>
      </c>
      <c r="I11">
        <v>0.82824867963790894</v>
      </c>
      <c r="J11">
        <v>994268.60100635595</v>
      </c>
      <c r="K11">
        <v>4.449101448059082</v>
      </c>
      <c r="L11">
        <v>1.1357156038284302</v>
      </c>
      <c r="M11" s="1">
        <v>3.2841352392252747</v>
      </c>
      <c r="N11">
        <v>90.415924072265625</v>
      </c>
      <c r="O11">
        <v>1.7667907476425171</v>
      </c>
      <c r="P11" s="1">
        <v>1082.4912643390051</v>
      </c>
      <c r="Q11">
        <v>93.816879272460938</v>
      </c>
      <c r="R11">
        <v>2.1473448276519775</v>
      </c>
      <c r="S11" s="1">
        <v>0.43147050637907669</v>
      </c>
    </row>
    <row r="12" spans="1:19" x14ac:dyDescent="0.2">
      <c r="C12" t="s">
        <v>39</v>
      </c>
      <c r="D12" t="s">
        <v>40</v>
      </c>
      <c r="E12">
        <v>1</v>
      </c>
      <c r="F12">
        <v>1</v>
      </c>
      <c r="G12">
        <v>11</v>
      </c>
      <c r="H12">
        <v>72467.734375</v>
      </c>
      <c r="I12">
        <v>0.82260853052139282</v>
      </c>
      <c r="J12">
        <v>990525.24727852782</v>
      </c>
      <c r="K12">
        <v>4.443605899810791</v>
      </c>
      <c r="L12">
        <v>1.1374756097793579</v>
      </c>
      <c r="M12" s="1">
        <v>3.2788794010121398</v>
      </c>
      <c r="N12">
        <v>119.18640899658203</v>
      </c>
      <c r="O12">
        <v>1.7613476514816284</v>
      </c>
      <c r="P12" s="1">
        <v>1420.7827447434697</v>
      </c>
      <c r="Q12">
        <v>98.801475524902344</v>
      </c>
      <c r="R12">
        <v>2.1400070190429688</v>
      </c>
      <c r="S12" s="1">
        <v>0.45464683681560208</v>
      </c>
    </row>
    <row r="13" spans="1:19" x14ac:dyDescent="0.2">
      <c r="C13" t="s">
        <v>41</v>
      </c>
      <c r="D13" t="s">
        <v>42</v>
      </c>
      <c r="E13">
        <v>1</v>
      </c>
      <c r="F13">
        <v>1</v>
      </c>
      <c r="G13">
        <v>12</v>
      </c>
      <c r="H13">
        <v>72525.71875</v>
      </c>
      <c r="I13">
        <v>0.82289218902587891</v>
      </c>
      <c r="J13">
        <v>991317.80672419723</v>
      </c>
      <c r="K13">
        <v>4.3910479545593262</v>
      </c>
      <c r="L13">
        <v>1.132638692855835</v>
      </c>
      <c r="M13" s="1">
        <v>3.2286139780595908</v>
      </c>
      <c r="N13">
        <v>96.121124267578125</v>
      </c>
      <c r="O13">
        <v>1.7614578008651733</v>
      </c>
      <c r="P13" s="1">
        <v>1149.5746181703087</v>
      </c>
      <c r="Q13">
        <v>103.55592346191406</v>
      </c>
      <c r="R13">
        <v>2.1321952342987061</v>
      </c>
      <c r="S13" s="1">
        <v>0.47677729695572302</v>
      </c>
    </row>
    <row r="14" spans="1:19" x14ac:dyDescent="0.2">
      <c r="C14" t="s">
        <v>43</v>
      </c>
      <c r="D14" t="s">
        <v>44</v>
      </c>
      <c r="E14">
        <v>1</v>
      </c>
      <c r="F14">
        <v>1</v>
      </c>
      <c r="G14">
        <v>13</v>
      </c>
      <c r="H14">
        <v>72375.8828125</v>
      </c>
      <c r="I14">
        <v>0.82051682472229004</v>
      </c>
      <c r="J14">
        <v>989269.77417118009</v>
      </c>
      <c r="K14">
        <v>4.33251953125</v>
      </c>
      <c r="L14">
        <v>1.132367730140686</v>
      </c>
      <c r="M14" s="1">
        <v>3.1726385030231667</v>
      </c>
      <c r="N14">
        <v>119.25595092773438</v>
      </c>
      <c r="O14">
        <v>1.7592319250106812</v>
      </c>
      <c r="P14" s="1">
        <v>1421.6004383938061</v>
      </c>
      <c r="Q14">
        <v>102.72903442382813</v>
      </c>
      <c r="R14">
        <v>2.1334834098815918</v>
      </c>
      <c r="S14" s="1">
        <v>0.47292668598460141</v>
      </c>
    </row>
    <row r="15" spans="1:19" x14ac:dyDescent="0.2">
      <c r="C15" t="s">
        <v>45</v>
      </c>
      <c r="D15" t="s">
        <v>46</v>
      </c>
      <c r="E15">
        <v>1</v>
      </c>
      <c r="F15">
        <v>1</v>
      </c>
      <c r="G15">
        <v>14</v>
      </c>
      <c r="H15">
        <v>72497.046875</v>
      </c>
      <c r="I15">
        <v>0.82870399951934814</v>
      </c>
      <c r="J15">
        <v>990925.90519285703</v>
      </c>
      <c r="K15">
        <v>4.6407651901245117</v>
      </c>
      <c r="L15">
        <v>1.1402856111526489</v>
      </c>
      <c r="M15" s="1">
        <v>3.4674388104264069</v>
      </c>
      <c r="N15">
        <v>132.2906494140625</v>
      </c>
      <c r="O15">
        <v>1.7672617435455322</v>
      </c>
      <c r="P15" s="1">
        <v>1574.8661014219224</v>
      </c>
      <c r="Q15">
        <v>97.874374389648438</v>
      </c>
      <c r="R15">
        <v>2.1417770385742188</v>
      </c>
      <c r="S15" s="1">
        <v>0.45033423083471369</v>
      </c>
    </row>
    <row r="16" spans="1:19" x14ac:dyDescent="0.2">
      <c r="C16" t="s">
        <v>47</v>
      </c>
      <c r="D16" t="s">
        <v>48</v>
      </c>
      <c r="E16">
        <v>1</v>
      </c>
      <c r="F16">
        <v>1</v>
      </c>
      <c r="G16">
        <v>15</v>
      </c>
      <c r="H16">
        <v>72062.8984375</v>
      </c>
      <c r="I16">
        <v>0.81611180305480957</v>
      </c>
      <c r="J16">
        <v>984991.74715522665</v>
      </c>
      <c r="K16">
        <v>4.1583104133605957</v>
      </c>
      <c r="L16">
        <v>1.1239564418792725</v>
      </c>
      <c r="M16" s="1">
        <v>3.0060282036477872</v>
      </c>
      <c r="N16">
        <v>129.63522338867188</v>
      </c>
      <c r="O16">
        <v>1.7543414831161499</v>
      </c>
      <c r="P16" s="1">
        <v>1543.6428528879812</v>
      </c>
      <c r="Q16">
        <v>98.697799682617188</v>
      </c>
      <c r="R16">
        <v>2.1296448707580566</v>
      </c>
      <c r="S16" s="1">
        <v>0.45416452216796904</v>
      </c>
    </row>
    <row r="17" spans="3:19" x14ac:dyDescent="0.2">
      <c r="C17" t="s">
        <v>49</v>
      </c>
      <c r="D17" t="s">
        <v>50</v>
      </c>
      <c r="E17">
        <v>1</v>
      </c>
      <c r="F17">
        <v>1</v>
      </c>
      <c r="G17">
        <v>16</v>
      </c>
      <c r="H17">
        <v>72447.6953125</v>
      </c>
      <c r="I17">
        <v>0.8220248818397522</v>
      </c>
      <c r="J17">
        <v>990251.34334722336</v>
      </c>
      <c r="K17">
        <v>4.2012314796447754</v>
      </c>
      <c r="L17">
        <v>1.130169153213501</v>
      </c>
      <c r="M17" s="1">
        <v>3.0470770981589088</v>
      </c>
      <c r="N17">
        <v>117.43356323242188</v>
      </c>
      <c r="O17">
        <v>1.7609931230545044</v>
      </c>
      <c r="P17" s="1">
        <v>1400.1722896177287</v>
      </c>
      <c r="Q17">
        <v>98.637565612792969</v>
      </c>
      <c r="R17">
        <v>2.135047435760498</v>
      </c>
      <c r="S17" s="1">
        <v>0.45388430994099221</v>
      </c>
    </row>
    <row r="18" spans="3:19" x14ac:dyDescent="0.2">
      <c r="C18" t="s">
        <v>51</v>
      </c>
      <c r="D18" t="s">
        <v>52</v>
      </c>
      <c r="E18">
        <v>1</v>
      </c>
      <c r="F18">
        <v>1</v>
      </c>
      <c r="G18">
        <v>17</v>
      </c>
      <c r="H18">
        <v>72189.390625</v>
      </c>
      <c r="I18">
        <v>0.81278151273727417</v>
      </c>
      <c r="J18">
        <v>986720.70565493463</v>
      </c>
      <c r="K18">
        <v>4.1914153099060059</v>
      </c>
      <c r="L18">
        <v>1.1259559392929077</v>
      </c>
      <c r="M18" s="1">
        <v>3.0376890994208963</v>
      </c>
      <c r="N18">
        <v>116.31190490722656</v>
      </c>
      <c r="O18">
        <v>1.7513761520385742</v>
      </c>
      <c r="P18" s="1">
        <v>1386.9835145123911</v>
      </c>
      <c r="Q18">
        <v>86.26953125</v>
      </c>
      <c r="R18">
        <v>2.1298210620880127</v>
      </c>
      <c r="S18" s="1">
        <v>0.39642772206051491</v>
      </c>
    </row>
    <row r="19" spans="3:19" x14ac:dyDescent="0.2">
      <c r="C19" t="s">
        <v>53</v>
      </c>
      <c r="D19" t="s">
        <v>54</v>
      </c>
      <c r="E19">
        <v>1</v>
      </c>
      <c r="F19">
        <v>1</v>
      </c>
      <c r="G19">
        <v>18</v>
      </c>
      <c r="H19">
        <v>72478.78125</v>
      </c>
      <c r="I19">
        <v>0.82742881774902344</v>
      </c>
      <c r="J19">
        <v>990676.24149251007</v>
      </c>
      <c r="K19">
        <v>4.3633074760437012</v>
      </c>
      <c r="L19">
        <v>1.1400458812713623</v>
      </c>
      <c r="M19" s="1">
        <v>3.2020835100433374</v>
      </c>
      <c r="N19">
        <v>111.42219543457031</v>
      </c>
      <c r="O19">
        <v>1.7664337158203125</v>
      </c>
      <c r="P19" s="1">
        <v>1329.4889307191734</v>
      </c>
      <c r="Q19">
        <v>76.992179870605469</v>
      </c>
      <c r="R19">
        <v>2.1220600605010986</v>
      </c>
      <c r="S19" s="1">
        <v>0.35343337898996946</v>
      </c>
    </row>
    <row r="20" spans="3:19" x14ac:dyDescent="0.2">
      <c r="C20" t="s">
        <v>55</v>
      </c>
      <c r="D20" t="s">
        <v>56</v>
      </c>
      <c r="E20">
        <v>1</v>
      </c>
      <c r="F20">
        <v>1</v>
      </c>
      <c r="G20">
        <v>19</v>
      </c>
      <c r="H20">
        <v>72263.796875</v>
      </c>
      <c r="I20">
        <v>0.82255899906158447</v>
      </c>
      <c r="J20">
        <v>987737.72750356782</v>
      </c>
      <c r="K20">
        <v>4.4032778739929199</v>
      </c>
      <c r="L20">
        <v>1.1355658769607544</v>
      </c>
      <c r="M20" s="1">
        <v>3.2403104412691768</v>
      </c>
      <c r="N20">
        <v>116.15151977539063</v>
      </c>
      <c r="O20">
        <v>1.7612417936325073</v>
      </c>
      <c r="P20" s="1">
        <v>1385.097660873623</v>
      </c>
      <c r="Q20">
        <v>87.88287353515625</v>
      </c>
      <c r="R20">
        <v>2.1329705715179443</v>
      </c>
      <c r="S20" s="1">
        <v>0.4039135888685047</v>
      </c>
    </row>
    <row r="21" spans="3:19" x14ac:dyDescent="0.2">
      <c r="C21" t="s">
        <v>57</v>
      </c>
      <c r="D21" t="s">
        <v>58</v>
      </c>
      <c r="E21">
        <v>1</v>
      </c>
      <c r="F21">
        <v>1</v>
      </c>
      <c r="G21">
        <v>20</v>
      </c>
      <c r="H21">
        <v>72384.03125</v>
      </c>
      <c r="I21">
        <v>0.82757705450057983</v>
      </c>
      <c r="J21">
        <v>989381.15109139471</v>
      </c>
      <c r="K21">
        <v>4.2737712860107422</v>
      </c>
      <c r="L21">
        <v>1.1416440010070801</v>
      </c>
      <c r="M21" s="1">
        <v>3.1164527944582177</v>
      </c>
      <c r="N21">
        <v>121.25104522705078</v>
      </c>
      <c r="O21">
        <v>1.7662593126296997</v>
      </c>
      <c r="P21" s="1">
        <v>1445.0593201553652</v>
      </c>
      <c r="Q21">
        <v>109.67775726318359</v>
      </c>
      <c r="R21">
        <v>2.1417825222015381</v>
      </c>
      <c r="S21" s="1">
        <v>0.50530746757872935</v>
      </c>
    </row>
    <row r="22" spans="3:19" x14ac:dyDescent="0.2">
      <c r="C22" t="s">
        <v>59</v>
      </c>
      <c r="D22" t="s">
        <v>60</v>
      </c>
      <c r="E22">
        <v>1</v>
      </c>
      <c r="F22">
        <v>1</v>
      </c>
      <c r="G22">
        <v>21</v>
      </c>
      <c r="H22">
        <v>71993.1953125</v>
      </c>
      <c r="I22">
        <v>0.82032120227813721</v>
      </c>
      <c r="J22">
        <v>984039.0099719523</v>
      </c>
      <c r="K22">
        <v>3.9060254096984863</v>
      </c>
      <c r="L22">
        <v>1.1361010074615479</v>
      </c>
      <c r="M22" s="1">
        <v>2.7647476065280228</v>
      </c>
      <c r="N22">
        <v>125.99150848388672</v>
      </c>
      <c r="O22">
        <v>1.7587720155715942</v>
      </c>
      <c r="P22" s="1">
        <v>1500.7990248275867</v>
      </c>
      <c r="Q22">
        <v>97.429214477539063</v>
      </c>
      <c r="R22">
        <v>2.1335585117340088</v>
      </c>
      <c r="S22" s="1">
        <v>0.44826379529460147</v>
      </c>
    </row>
    <row r="23" spans="3:19" x14ac:dyDescent="0.2">
      <c r="C23" t="s">
        <v>61</v>
      </c>
      <c r="D23" t="s">
        <v>62</v>
      </c>
      <c r="E23">
        <v>1</v>
      </c>
      <c r="F23">
        <v>1</v>
      </c>
      <c r="G23">
        <v>22</v>
      </c>
      <c r="H23">
        <v>72221.75</v>
      </c>
      <c r="I23">
        <v>0.82636380195617676</v>
      </c>
      <c r="J23">
        <v>987163.00978104118</v>
      </c>
      <c r="K23">
        <v>4.2646026611328125</v>
      </c>
      <c r="L23">
        <v>1.1356945037841797</v>
      </c>
      <c r="M23" s="1">
        <v>3.1076840953552107</v>
      </c>
      <c r="N23">
        <v>139.15782165527344</v>
      </c>
      <c r="O23">
        <v>1.7649123668670654</v>
      </c>
      <c r="P23" s="1">
        <v>1655.6122504626094</v>
      </c>
      <c r="Q23">
        <v>81.462005615234375</v>
      </c>
      <c r="R23">
        <v>2.1336154937744141</v>
      </c>
      <c r="S23" s="1">
        <v>0.37413692992543357</v>
      </c>
    </row>
    <row r="24" spans="3:19" x14ac:dyDescent="0.2">
      <c r="C24" t="s">
        <v>63</v>
      </c>
      <c r="D24" t="s">
        <v>64</v>
      </c>
      <c r="E24">
        <v>1</v>
      </c>
      <c r="F24">
        <v>1</v>
      </c>
      <c r="G24">
        <v>23</v>
      </c>
      <c r="H24">
        <v>72084.96875</v>
      </c>
      <c r="I24">
        <v>0.82094526290893555</v>
      </c>
      <c r="J24">
        <v>985293.41522771597</v>
      </c>
      <c r="K24">
        <v>4.255927562713623</v>
      </c>
      <c r="L24">
        <v>1.1327728033065796</v>
      </c>
      <c r="M24" s="1">
        <v>3.0993873956058349</v>
      </c>
      <c r="N24">
        <v>128.21559143066406</v>
      </c>
      <c r="O24">
        <v>1.7592626810073853</v>
      </c>
      <c r="P24" s="1">
        <v>1526.9504197236708</v>
      </c>
      <c r="Q24">
        <v>102.47823333740234</v>
      </c>
      <c r="R24">
        <v>2.1357529163360596</v>
      </c>
      <c r="S24" s="1">
        <v>0.47175891121607927</v>
      </c>
    </row>
    <row r="25" spans="3:19" x14ac:dyDescent="0.2">
      <c r="C25" t="s">
        <v>65</v>
      </c>
      <c r="D25" t="s">
        <v>66</v>
      </c>
      <c r="E25">
        <v>1</v>
      </c>
      <c r="F25">
        <v>1</v>
      </c>
      <c r="G25">
        <v>24</v>
      </c>
      <c r="H25">
        <v>72329.4609375</v>
      </c>
      <c r="I25">
        <v>0.81849509477615356</v>
      </c>
      <c r="J25">
        <v>988635.25675994763</v>
      </c>
      <c r="K25">
        <v>4.4049010276794434</v>
      </c>
      <c r="L25">
        <v>1.1336472034454346</v>
      </c>
      <c r="M25" s="1">
        <v>3.2418627946988958</v>
      </c>
      <c r="N25">
        <v>193.29884338378906</v>
      </c>
      <c r="O25">
        <v>1.7569591999053955</v>
      </c>
      <c r="P25" s="1">
        <v>2292.2176618531516</v>
      </c>
      <c r="Q25">
        <v>96.354057312011719</v>
      </c>
      <c r="R25">
        <v>2.1352708339691162</v>
      </c>
      <c r="S25" s="1">
        <v>0.44326410137885897</v>
      </c>
    </row>
    <row r="26" spans="3:19" x14ac:dyDescent="0.2">
      <c r="C26" t="s">
        <v>67</v>
      </c>
      <c r="D26" t="s">
        <v>68</v>
      </c>
      <c r="E26">
        <v>1</v>
      </c>
      <c r="F26">
        <v>1</v>
      </c>
      <c r="G26">
        <v>25</v>
      </c>
      <c r="H26">
        <v>72033.40625</v>
      </c>
      <c r="I26">
        <v>0.81406676769256592</v>
      </c>
      <c r="J26">
        <v>984588.63318225415</v>
      </c>
      <c r="K26">
        <v>4.1186394691467285</v>
      </c>
      <c r="L26">
        <v>1.1230987310409546</v>
      </c>
      <c r="M26" s="1">
        <v>2.968087664300286</v>
      </c>
      <c r="N26">
        <v>138.78062438964844</v>
      </c>
      <c r="O26">
        <v>1.7524039745330811</v>
      </c>
      <c r="P26" s="1">
        <v>1651.1770585731272</v>
      </c>
      <c r="Q26">
        <v>97.891273498535156</v>
      </c>
      <c r="R26">
        <v>2.1307952404022217</v>
      </c>
      <c r="S26" s="1">
        <v>0.45041283255067321</v>
      </c>
    </row>
    <row r="27" spans="3:19" x14ac:dyDescent="0.2">
      <c r="C27" t="s">
        <v>69</v>
      </c>
      <c r="D27" t="s">
        <v>70</v>
      </c>
      <c r="E27">
        <v>1</v>
      </c>
      <c r="F27">
        <v>1</v>
      </c>
      <c r="G27">
        <v>26</v>
      </c>
      <c r="H27">
        <v>72182.421875</v>
      </c>
      <c r="I27">
        <v>0.82109695672988892</v>
      </c>
      <c r="J27">
        <v>986625.45329363889</v>
      </c>
      <c r="K27">
        <v>4.2764129638671875</v>
      </c>
      <c r="L27">
        <v>1.1335117816925049</v>
      </c>
      <c r="M27" s="1">
        <v>3.1189792451047049</v>
      </c>
      <c r="N27">
        <v>130.01593017578125</v>
      </c>
      <c r="O27">
        <v>1.7597962617874146</v>
      </c>
      <c r="P27" s="1">
        <v>1548.119310721419</v>
      </c>
      <c r="Q27">
        <v>110.67212677001953</v>
      </c>
      <c r="R27">
        <v>2.1352531909942627</v>
      </c>
      <c r="S27" s="1">
        <v>0.50994534867357633</v>
      </c>
    </row>
    <row r="28" spans="3:19" x14ac:dyDescent="0.2">
      <c r="C28" t="s">
        <v>71</v>
      </c>
      <c r="D28" t="s">
        <v>72</v>
      </c>
      <c r="E28">
        <v>1</v>
      </c>
      <c r="F28">
        <v>1</v>
      </c>
      <c r="G28">
        <v>27</v>
      </c>
      <c r="H28">
        <v>72045.71875</v>
      </c>
      <c r="I28">
        <v>0.81606608629226685</v>
      </c>
      <c r="J28">
        <v>984756.92659189773</v>
      </c>
      <c r="K28">
        <v>4.206235408782959</v>
      </c>
      <c r="L28">
        <v>1.1298462152481079</v>
      </c>
      <c r="M28" s="1">
        <v>3.0518627611705038</v>
      </c>
      <c r="N28">
        <v>146.33247375488281</v>
      </c>
      <c r="O28">
        <v>1.7546281814575195</v>
      </c>
      <c r="P28" s="1">
        <v>1739.9738344452446</v>
      </c>
      <c r="Q28">
        <v>85.004379272460938</v>
      </c>
      <c r="R28">
        <v>2.1255941390991211</v>
      </c>
      <c r="S28" s="1">
        <v>0.39055933886104366</v>
      </c>
    </row>
    <row r="29" spans="3:19" x14ac:dyDescent="0.2">
      <c r="C29" t="s">
        <v>73</v>
      </c>
      <c r="D29" t="s">
        <v>74</v>
      </c>
      <c r="E29">
        <v>1</v>
      </c>
      <c r="F29">
        <v>1</v>
      </c>
      <c r="G29">
        <v>28</v>
      </c>
      <c r="H29">
        <v>72240.3828125</v>
      </c>
      <c r="I29">
        <v>0.81495511531829834</v>
      </c>
      <c r="J29">
        <v>987417.692383833</v>
      </c>
      <c r="K29">
        <v>4.1185131072998047</v>
      </c>
      <c r="L29">
        <v>1.126041054725647</v>
      </c>
      <c r="M29" s="1">
        <v>2.9679668142242357</v>
      </c>
      <c r="N29">
        <v>157.23640441894531</v>
      </c>
      <c r="O29">
        <v>1.7536901235580444</v>
      </c>
      <c r="P29" s="1">
        <v>1868.1853281436249</v>
      </c>
      <c r="Q29">
        <v>86.046897888183594</v>
      </c>
      <c r="R29">
        <v>2.1233470439910889</v>
      </c>
      <c r="S29" s="1">
        <v>0.39539492110333274</v>
      </c>
    </row>
    <row r="30" spans="3:19" x14ac:dyDescent="0.2">
      <c r="C30" t="s">
        <v>75</v>
      </c>
      <c r="D30" t="s">
        <v>76</v>
      </c>
      <c r="E30">
        <v>1</v>
      </c>
      <c r="F30">
        <v>1</v>
      </c>
      <c r="G30">
        <v>29</v>
      </c>
      <c r="H30">
        <v>71823.75</v>
      </c>
      <c r="I30">
        <v>0.81365728378295898</v>
      </c>
      <c r="J30">
        <v>981722.94667134283</v>
      </c>
      <c r="K30">
        <v>4.0792384147644043</v>
      </c>
      <c r="L30">
        <v>1.1228100061416626</v>
      </c>
      <c r="M30" s="1">
        <v>2.9304052424737073</v>
      </c>
      <c r="N30">
        <v>157.32882690429688</v>
      </c>
      <c r="O30">
        <v>1.7521620988845825</v>
      </c>
      <c r="P30" s="1">
        <v>1869.2720578068365</v>
      </c>
      <c r="Q30">
        <v>109.54426574707031</v>
      </c>
      <c r="R30">
        <v>2.1309518814086914</v>
      </c>
      <c r="S30" s="1">
        <v>0.50468492349329663</v>
      </c>
    </row>
    <row r="31" spans="3:19" x14ac:dyDescent="0.2">
      <c r="C31" t="s">
        <v>77</v>
      </c>
      <c r="D31" t="s">
        <v>78</v>
      </c>
      <c r="E31">
        <v>1</v>
      </c>
      <c r="F31">
        <v>1</v>
      </c>
      <c r="G31">
        <v>30</v>
      </c>
      <c r="H31">
        <v>72077.7890625</v>
      </c>
      <c r="I31">
        <v>0.81407648324966431</v>
      </c>
      <c r="J31">
        <v>985195.27966714336</v>
      </c>
      <c r="K31">
        <v>4.1468162536621094</v>
      </c>
      <c r="L31">
        <v>1.1262067556381226</v>
      </c>
      <c r="M31" s="1">
        <v>2.9950354071074301</v>
      </c>
      <c r="N31">
        <v>190.65339660644531</v>
      </c>
      <c r="O31">
        <v>1.7526441812515259</v>
      </c>
      <c r="P31" s="1">
        <v>2261.1117521337624</v>
      </c>
      <c r="Q31">
        <v>86.670639038085938</v>
      </c>
      <c r="R31">
        <v>2.1290934085845947</v>
      </c>
      <c r="S31" s="1">
        <v>0.39828859952739393</v>
      </c>
    </row>
    <row r="32" spans="3:19" x14ac:dyDescent="0.2">
      <c r="C32" t="s">
        <v>79</v>
      </c>
      <c r="D32" t="s">
        <v>80</v>
      </c>
      <c r="E32">
        <v>1</v>
      </c>
      <c r="F32">
        <v>1</v>
      </c>
      <c r="G32">
        <v>31</v>
      </c>
      <c r="H32">
        <v>72043.8046875</v>
      </c>
      <c r="I32">
        <v>0.82773691415786743</v>
      </c>
      <c r="J32">
        <v>984730.7642280889</v>
      </c>
      <c r="K32">
        <v>4.5790753364562988</v>
      </c>
      <c r="L32">
        <v>1.1378034353256226</v>
      </c>
      <c r="M32" s="1">
        <v>3.408439803298609</v>
      </c>
      <c r="N32">
        <v>167.92131042480469</v>
      </c>
      <c r="O32">
        <v>1.7660725116729736</v>
      </c>
      <c r="P32" s="1">
        <v>1993.8214681048844</v>
      </c>
      <c r="Q32">
        <v>98.645973205566406</v>
      </c>
      <c r="R32">
        <v>2.143641471862793</v>
      </c>
      <c r="S32" s="1">
        <v>0.45392342230000543</v>
      </c>
    </row>
    <row r="33" spans="3:19" x14ac:dyDescent="0.2">
      <c r="C33" t="s">
        <v>81</v>
      </c>
      <c r="D33" t="s">
        <v>82</v>
      </c>
      <c r="E33">
        <v>1</v>
      </c>
      <c r="F33">
        <v>1</v>
      </c>
      <c r="G33">
        <v>32</v>
      </c>
      <c r="H33">
        <v>72111.703125</v>
      </c>
      <c r="I33">
        <v>0.8196292519569397</v>
      </c>
      <c r="J33">
        <v>985658.83403977205</v>
      </c>
      <c r="K33">
        <v>4.4598746299743652</v>
      </c>
      <c r="L33">
        <v>1.1290236711502075</v>
      </c>
      <c r="M33" s="1">
        <v>3.2944385062751098</v>
      </c>
      <c r="N33">
        <v>177.29678344726563</v>
      </c>
      <c r="O33">
        <v>1.75827956199646</v>
      </c>
      <c r="P33" s="1">
        <v>2104.0609255420377</v>
      </c>
      <c r="Q33">
        <v>77.923797607421875</v>
      </c>
      <c r="R33">
        <v>2.1196930408477783</v>
      </c>
      <c r="S33" s="1">
        <v>0.35774678863175491</v>
      </c>
    </row>
    <row r="34" spans="3:19" x14ac:dyDescent="0.2">
      <c r="C34" t="s">
        <v>83</v>
      </c>
      <c r="D34" t="s">
        <v>84</v>
      </c>
      <c r="E34">
        <v>1</v>
      </c>
      <c r="F34">
        <v>1</v>
      </c>
      <c r="G34">
        <v>33</v>
      </c>
      <c r="H34">
        <v>72234.046875</v>
      </c>
      <c r="I34">
        <v>0.82417792081832886</v>
      </c>
      <c r="J34">
        <v>987331.08962036797</v>
      </c>
      <c r="K34">
        <v>4.4243426322937012</v>
      </c>
      <c r="L34">
        <v>1.1371668577194214</v>
      </c>
      <c r="M34" s="1">
        <v>3.2604563769657875</v>
      </c>
      <c r="N34">
        <v>124.53118896484375</v>
      </c>
      <c r="O34">
        <v>1.7628518342971802</v>
      </c>
      <c r="P34" s="1">
        <v>1483.6281758391135</v>
      </c>
      <c r="Q34">
        <v>110.08334350585938</v>
      </c>
      <c r="R34">
        <v>2.1356282234191895</v>
      </c>
      <c r="S34" s="1">
        <v>0.50719905371297525</v>
      </c>
    </row>
    <row r="35" spans="3:19" x14ac:dyDescent="0.2">
      <c r="C35" t="s">
        <v>85</v>
      </c>
      <c r="D35" t="s">
        <v>86</v>
      </c>
      <c r="E35">
        <v>1</v>
      </c>
      <c r="F35">
        <v>1</v>
      </c>
      <c r="G35">
        <v>34</v>
      </c>
      <c r="H35">
        <v>71991.7734375</v>
      </c>
      <c r="I35">
        <v>0.81357014179229736</v>
      </c>
      <c r="J35">
        <v>984019.57507312286</v>
      </c>
      <c r="K35">
        <v>4.0581283569335938</v>
      </c>
      <c r="L35">
        <v>1.1306204795837402</v>
      </c>
      <c r="M35" s="1">
        <v>2.9102159831649277</v>
      </c>
      <c r="N35">
        <v>110.80101013183594</v>
      </c>
      <c r="O35">
        <v>1.7521641254425049</v>
      </c>
      <c r="P35" s="1">
        <v>1322.1848586390431</v>
      </c>
      <c r="Q35">
        <v>176.43399047851563</v>
      </c>
      <c r="R35">
        <v>2.130850076675415</v>
      </c>
      <c r="S35" s="1">
        <v>0.81901800148283344</v>
      </c>
    </row>
    <row r="36" spans="3:19" x14ac:dyDescent="0.2">
      <c r="C36" t="s">
        <v>87</v>
      </c>
      <c r="D36" t="s">
        <v>88</v>
      </c>
      <c r="E36">
        <v>1</v>
      </c>
      <c r="F36">
        <v>1</v>
      </c>
      <c r="G36">
        <v>35</v>
      </c>
      <c r="H36">
        <v>72058.0859375</v>
      </c>
      <c r="I36">
        <v>0.81941044330596924</v>
      </c>
      <c r="J36">
        <v>984925.96749765018</v>
      </c>
      <c r="K36">
        <v>4.4815230369567871</v>
      </c>
      <c r="L36">
        <v>1.1330095529556274</v>
      </c>
      <c r="M36" s="1">
        <v>3.3151426325116664</v>
      </c>
      <c r="N36">
        <v>119.45682525634766</v>
      </c>
      <c r="O36">
        <v>1.757886528968811</v>
      </c>
      <c r="P36" s="1">
        <v>1423.9623754338177</v>
      </c>
      <c r="Q36">
        <v>111.81369781494141</v>
      </c>
      <c r="R36">
        <v>2.1285731792449951</v>
      </c>
      <c r="S36" s="1">
        <v>0.51527108479288086</v>
      </c>
    </row>
    <row r="37" spans="3:19" x14ac:dyDescent="0.2">
      <c r="C37" t="s">
        <v>89</v>
      </c>
      <c r="D37" t="s">
        <v>90</v>
      </c>
      <c r="E37">
        <v>1</v>
      </c>
      <c r="F37">
        <v>1</v>
      </c>
      <c r="G37">
        <v>36</v>
      </c>
      <c r="H37">
        <v>71872.953125</v>
      </c>
      <c r="I37">
        <v>0.81857818365097046</v>
      </c>
      <c r="J37">
        <v>982395.47959896689</v>
      </c>
      <c r="K37">
        <v>4.375572681427002</v>
      </c>
      <c r="L37">
        <v>1.1260361671447754</v>
      </c>
      <c r="M37" s="1">
        <v>3.213813720066613</v>
      </c>
      <c r="N37">
        <v>99.968719482421875</v>
      </c>
      <c r="O37">
        <v>1.7571519613265991</v>
      </c>
      <c r="P37" s="1">
        <v>1194.8157284487986</v>
      </c>
      <c r="Q37">
        <v>91.171478271484375</v>
      </c>
      <c r="R37">
        <v>2.1297802925109863</v>
      </c>
      <c r="S37" s="1">
        <v>0.41918100618415993</v>
      </c>
    </row>
    <row r="38" spans="3:19" x14ac:dyDescent="0.2">
      <c r="C38" t="s">
        <v>91</v>
      </c>
      <c r="D38" t="s">
        <v>92</v>
      </c>
      <c r="E38">
        <v>1</v>
      </c>
      <c r="F38">
        <v>1</v>
      </c>
      <c r="G38">
        <v>37</v>
      </c>
      <c r="H38">
        <v>71484.6484375</v>
      </c>
      <c r="I38">
        <v>0.81311261653900146</v>
      </c>
      <c r="J38">
        <v>977087.93687084713</v>
      </c>
      <c r="K38">
        <v>4.2046966552734375</v>
      </c>
      <c r="L38">
        <v>1.1265839338302612</v>
      </c>
      <c r="M38" s="1">
        <v>3.0503911264708261</v>
      </c>
      <c r="N38">
        <v>113.73973846435547</v>
      </c>
      <c r="O38">
        <v>1.7516007423400879</v>
      </c>
      <c r="P38" s="1">
        <v>1356.7392556445081</v>
      </c>
      <c r="Q38">
        <v>80.499626159667969</v>
      </c>
      <c r="R38">
        <v>2.1068646907806396</v>
      </c>
      <c r="S38" s="1">
        <v>0.36967759161449365</v>
      </c>
    </row>
    <row r="39" spans="3:19" x14ac:dyDescent="0.2">
      <c r="C39" t="s">
        <v>93</v>
      </c>
      <c r="D39" t="s">
        <v>94</v>
      </c>
      <c r="E39">
        <v>1</v>
      </c>
      <c r="F39">
        <v>1</v>
      </c>
      <c r="G39">
        <v>38</v>
      </c>
      <c r="H39">
        <v>71624.8828125</v>
      </c>
      <c r="I39">
        <v>0.81371796131134033</v>
      </c>
      <c r="J39">
        <v>979004.73046418652</v>
      </c>
      <c r="K39">
        <v>4.2283005714416504</v>
      </c>
      <c r="L39">
        <v>1.1244567632675171</v>
      </c>
      <c r="M39" s="1">
        <v>3.0729654646390152</v>
      </c>
      <c r="N39">
        <v>107.74327850341797</v>
      </c>
      <c r="O39">
        <v>1.7521108388900757</v>
      </c>
      <c r="P39" s="1">
        <v>1286.23118729919</v>
      </c>
      <c r="Q39">
        <v>98.376663208007813</v>
      </c>
      <c r="R39">
        <v>2.1238229274749756</v>
      </c>
      <c r="S39" s="1">
        <v>0.452670621342047</v>
      </c>
    </row>
    <row r="40" spans="3:19" x14ac:dyDescent="0.2">
      <c r="C40" t="s">
        <v>95</v>
      </c>
      <c r="D40" t="s">
        <v>96</v>
      </c>
      <c r="E40">
        <v>1</v>
      </c>
      <c r="F40">
        <v>1</v>
      </c>
      <c r="G40">
        <v>39</v>
      </c>
      <c r="H40">
        <v>71553.4140625</v>
      </c>
      <c r="I40">
        <v>0.81435483694076538</v>
      </c>
      <c r="J40">
        <v>978027.85983511305</v>
      </c>
      <c r="K40">
        <v>4.3255014419555664</v>
      </c>
      <c r="L40">
        <v>1.1264662742614746</v>
      </c>
      <c r="M40" s="1">
        <v>3.165926535403131</v>
      </c>
      <c r="N40">
        <v>143.087890625</v>
      </c>
      <c r="O40">
        <v>1.7528641223907471</v>
      </c>
      <c r="P40" s="1">
        <v>1701.8231104240544</v>
      </c>
      <c r="Q40">
        <v>85.172737121582031</v>
      </c>
      <c r="R40">
        <v>2.119410514831543</v>
      </c>
      <c r="S40" s="1">
        <v>0.39134016776766656</v>
      </c>
    </row>
    <row r="41" spans="3:19" x14ac:dyDescent="0.2">
      <c r="C41" t="s">
        <v>97</v>
      </c>
      <c r="D41" t="s">
        <v>98</v>
      </c>
      <c r="E41">
        <v>1</v>
      </c>
      <c r="F41">
        <v>1</v>
      </c>
      <c r="G41">
        <v>40</v>
      </c>
      <c r="H41">
        <v>71469.78125</v>
      </c>
      <c r="I41">
        <v>0.81773841381072998</v>
      </c>
      <c r="J41">
        <v>976884.7247144056</v>
      </c>
      <c r="K41">
        <v>4.3993101119995117</v>
      </c>
      <c r="L41">
        <v>1.1310415267944336</v>
      </c>
      <c r="M41" s="1">
        <v>3.2365157488811946</v>
      </c>
      <c r="N41">
        <v>114.50846862792969</v>
      </c>
      <c r="O41">
        <v>1.7560356855392456</v>
      </c>
      <c r="P41" s="1">
        <v>1365.7782018336734</v>
      </c>
      <c r="Q41">
        <v>125.61079406738281</v>
      </c>
      <c r="R41">
        <v>2.1273410320281982</v>
      </c>
      <c r="S41" s="1">
        <v>0.57974735574929503</v>
      </c>
    </row>
    <row r="42" spans="3:19" x14ac:dyDescent="0.2">
      <c r="C42" t="s">
        <v>99</v>
      </c>
      <c r="D42" t="s">
        <v>100</v>
      </c>
      <c r="E42">
        <v>1</v>
      </c>
      <c r="F42">
        <v>1</v>
      </c>
      <c r="G42">
        <v>41</v>
      </c>
      <c r="H42">
        <v>71753.7734375</v>
      </c>
      <c r="I42">
        <v>0.81702768802642822</v>
      </c>
      <c r="J42">
        <v>980766.47200752434</v>
      </c>
      <c r="K42">
        <v>3.8895573616027832</v>
      </c>
      <c r="L42">
        <v>1.1273127794265747</v>
      </c>
      <c r="M42" s="1">
        <v>2.7489978773715094</v>
      </c>
      <c r="N42">
        <v>116.00009918212891</v>
      </c>
      <c r="O42">
        <v>1.7555978298187256</v>
      </c>
      <c r="P42" s="1">
        <v>1383.3172148090891</v>
      </c>
      <c r="Q42">
        <v>68.08099365234375</v>
      </c>
      <c r="R42">
        <v>2.1374974250793457</v>
      </c>
      <c r="S42" s="1">
        <v>0.3122195434720027</v>
      </c>
    </row>
    <row r="43" spans="3:19" x14ac:dyDescent="0.2">
      <c r="C43" t="s">
        <v>101</v>
      </c>
      <c r="D43" t="s">
        <v>102</v>
      </c>
      <c r="E43">
        <v>1</v>
      </c>
      <c r="F43">
        <v>1</v>
      </c>
      <c r="G43">
        <v>42</v>
      </c>
      <c r="H43">
        <v>71586.4140625</v>
      </c>
      <c r="I43">
        <v>0.8222619891166687</v>
      </c>
      <c r="J43">
        <v>978478.9203442086</v>
      </c>
      <c r="K43">
        <v>4.4072723388671875</v>
      </c>
      <c r="L43">
        <v>1.1374106407165527</v>
      </c>
      <c r="M43" s="1">
        <v>3.2441306717864373</v>
      </c>
      <c r="N43">
        <v>111.09199523925781</v>
      </c>
      <c r="O43">
        <v>1.761163592338562</v>
      </c>
      <c r="P43" s="1">
        <v>1325.6063436444001</v>
      </c>
      <c r="Q43">
        <v>96.210830688476563</v>
      </c>
      <c r="R43">
        <v>2.1378979682922363</v>
      </c>
      <c r="S43" s="1">
        <v>0.44259816036205851</v>
      </c>
    </row>
    <row r="44" spans="3:19" x14ac:dyDescent="0.2">
      <c r="C44" t="s">
        <v>103</v>
      </c>
      <c r="D44" t="s">
        <v>104</v>
      </c>
      <c r="E44">
        <v>1</v>
      </c>
      <c r="F44">
        <v>1</v>
      </c>
      <c r="G44">
        <v>43</v>
      </c>
      <c r="H44">
        <v>71525.4765625</v>
      </c>
      <c r="I44">
        <v>0.81764531135559082</v>
      </c>
      <c r="J44">
        <v>977645.9961086628</v>
      </c>
      <c r="K44">
        <v>4.0403671264648438</v>
      </c>
      <c r="L44">
        <v>1.1316224336624146</v>
      </c>
      <c r="M44" s="1">
        <v>2.8932294788904951</v>
      </c>
      <c r="N44">
        <v>134.07026672363281</v>
      </c>
      <c r="O44">
        <v>1.7561237812042236</v>
      </c>
      <c r="P44" s="1">
        <v>1595.7913439331851</v>
      </c>
      <c r="Q44">
        <v>117.93355560302734</v>
      </c>
      <c r="R44">
        <v>2.1292743682861328</v>
      </c>
      <c r="S44" s="1">
        <v>0.5438453509328075</v>
      </c>
    </row>
    <row r="45" spans="3:19" x14ac:dyDescent="0.2">
      <c r="C45" t="s">
        <v>105</v>
      </c>
      <c r="D45" t="s">
        <v>106</v>
      </c>
      <c r="E45">
        <v>1</v>
      </c>
      <c r="F45">
        <v>1</v>
      </c>
      <c r="G45">
        <v>44</v>
      </c>
      <c r="H45">
        <v>71359.921875</v>
      </c>
      <c r="I45">
        <v>0.81442683935165405</v>
      </c>
      <c r="J45">
        <v>975383.11181693815</v>
      </c>
      <c r="K45">
        <v>4.207679271697998</v>
      </c>
      <c r="L45">
        <v>1.1293108463287354</v>
      </c>
      <c r="M45" s="1">
        <v>3.0532436443036381</v>
      </c>
      <c r="N45">
        <v>125.66036224365234</v>
      </c>
      <c r="O45">
        <v>1.7527127265930176</v>
      </c>
      <c r="P45" s="1">
        <v>1496.9053138896602</v>
      </c>
      <c r="Q45">
        <v>73.690788269042969</v>
      </c>
      <c r="R45">
        <v>2.1303443908691406</v>
      </c>
      <c r="S45" s="1">
        <v>0.33815506827827579</v>
      </c>
    </row>
    <row r="46" spans="3:19" x14ac:dyDescent="0.2">
      <c r="C46" t="s">
        <v>107</v>
      </c>
      <c r="D46" t="s">
        <v>108</v>
      </c>
      <c r="E46">
        <v>1</v>
      </c>
      <c r="F46">
        <v>1</v>
      </c>
      <c r="G46">
        <v>45</v>
      </c>
      <c r="H46">
        <v>71432.8515625</v>
      </c>
      <c r="I46">
        <v>0.81621295213699341</v>
      </c>
      <c r="J46">
        <v>976379.95127063314</v>
      </c>
      <c r="K46">
        <v>4.208427906036377</v>
      </c>
      <c r="L46">
        <v>1.1268914937973022</v>
      </c>
      <c r="M46" s="1">
        <v>3.0539596239994835</v>
      </c>
      <c r="N46">
        <v>130.07267761230469</v>
      </c>
      <c r="O46">
        <v>1.7545245885848999</v>
      </c>
      <c r="P46" s="1">
        <v>1548.7865630934652</v>
      </c>
      <c r="Q46">
        <v>68.077651977539063</v>
      </c>
      <c r="R46">
        <v>2.1399993896484375</v>
      </c>
      <c r="S46" s="1">
        <v>0.31220410367490536</v>
      </c>
    </row>
    <row r="47" spans="3:19" x14ac:dyDescent="0.2">
      <c r="C47" t="s">
        <v>109</v>
      </c>
      <c r="D47" t="s">
        <v>110</v>
      </c>
      <c r="E47">
        <v>1</v>
      </c>
      <c r="F47">
        <v>1</v>
      </c>
      <c r="G47">
        <v>46</v>
      </c>
      <c r="H47">
        <v>71336.625</v>
      </c>
      <c r="I47">
        <v>0.81457072496414185</v>
      </c>
      <c r="J47">
        <v>975064.67847457947</v>
      </c>
      <c r="K47">
        <v>4.1132855415344238</v>
      </c>
      <c r="L47">
        <v>1.1283669471740723</v>
      </c>
      <c r="M47" s="1">
        <v>2.962967269379932</v>
      </c>
      <c r="N47">
        <v>129.82568359375</v>
      </c>
      <c r="O47">
        <v>1.7526398897171021</v>
      </c>
      <c r="P47" s="1">
        <v>1545.8823377247334</v>
      </c>
      <c r="Q47">
        <v>123.97930908203125</v>
      </c>
      <c r="R47">
        <v>2.1262824535369873</v>
      </c>
      <c r="S47" s="1">
        <v>0.57211259958406135</v>
      </c>
    </row>
    <row r="48" spans="3:19" x14ac:dyDescent="0.2">
      <c r="C48" t="s">
        <v>111</v>
      </c>
      <c r="D48" t="s">
        <v>112</v>
      </c>
      <c r="E48">
        <v>1</v>
      </c>
      <c r="F48">
        <v>1</v>
      </c>
      <c r="G48">
        <v>47</v>
      </c>
      <c r="H48">
        <v>71506.6796875</v>
      </c>
      <c r="I48">
        <v>0.82856625318527222</v>
      </c>
      <c r="J48">
        <v>977389.07101754437</v>
      </c>
      <c r="K48">
        <v>4.6633462905883789</v>
      </c>
      <c r="L48">
        <v>1.1416506767272949</v>
      </c>
      <c r="M48" s="1">
        <v>3.4890349470356217</v>
      </c>
      <c r="N48">
        <v>132.06765747070313</v>
      </c>
      <c r="O48">
        <v>1.7668921947479248</v>
      </c>
      <c r="P48" s="1">
        <v>1572.2440992264169</v>
      </c>
      <c r="Q48">
        <v>138.35279846191406</v>
      </c>
      <c r="R48">
        <v>2.1403570175170898</v>
      </c>
      <c r="S48" s="1">
        <v>0.63947313145964602</v>
      </c>
    </row>
    <row r="49" spans="3:19" x14ac:dyDescent="0.2">
      <c r="C49" t="s">
        <v>113</v>
      </c>
      <c r="D49" t="s">
        <v>114</v>
      </c>
      <c r="E49">
        <v>1</v>
      </c>
      <c r="F49">
        <v>1</v>
      </c>
      <c r="G49">
        <v>48</v>
      </c>
      <c r="H49">
        <v>71550.5625</v>
      </c>
      <c r="I49">
        <v>0.82619667053222656</v>
      </c>
      <c r="J49">
        <v>977988.88325229578</v>
      </c>
      <c r="K49">
        <v>4.5747723579406738</v>
      </c>
      <c r="L49">
        <v>1.1399908065795898</v>
      </c>
      <c r="M49" s="1">
        <v>3.4043245161805764</v>
      </c>
      <c r="N49">
        <v>131.54786682128906</v>
      </c>
      <c r="O49">
        <v>1.7648646831512451</v>
      </c>
      <c r="P49" s="1">
        <v>1566.1322540923065</v>
      </c>
      <c r="Q49">
        <v>96.084724426269531</v>
      </c>
      <c r="R49">
        <v>2.1491703987121582</v>
      </c>
      <c r="S49" s="1">
        <v>0.4420118392602404</v>
      </c>
    </row>
    <row r="50" spans="3:19" x14ac:dyDescent="0.2">
      <c r="C50" t="s">
        <v>115</v>
      </c>
      <c r="D50" t="s">
        <v>116</v>
      </c>
      <c r="E50">
        <v>1</v>
      </c>
      <c r="F50">
        <v>1</v>
      </c>
      <c r="G50">
        <v>49</v>
      </c>
      <c r="H50">
        <v>71641.875</v>
      </c>
      <c r="I50">
        <v>0.81847786903381348</v>
      </c>
      <c r="J50">
        <v>979236.98818371375</v>
      </c>
      <c r="K50">
        <v>4.3458819389343262</v>
      </c>
      <c r="L50">
        <v>1.132631778717041</v>
      </c>
      <c r="M50" s="1">
        <v>3.1854180565369781</v>
      </c>
      <c r="N50">
        <v>130.98423767089844</v>
      </c>
      <c r="O50">
        <v>1.7569801807403564</v>
      </c>
      <c r="P50" s="1">
        <v>1559.504943493047</v>
      </c>
      <c r="Q50">
        <v>89.532852172851563</v>
      </c>
      <c r="R50">
        <v>2.1164453029632568</v>
      </c>
      <c r="S50" s="1">
        <v>0.41157224394857922</v>
      </c>
    </row>
    <row r="51" spans="3:19" x14ac:dyDescent="0.2">
      <c r="C51" t="s">
        <v>117</v>
      </c>
      <c r="D51" t="s">
        <v>118</v>
      </c>
      <c r="E51">
        <v>1</v>
      </c>
      <c r="F51">
        <v>1</v>
      </c>
      <c r="G51">
        <v>50</v>
      </c>
      <c r="H51">
        <v>71627.1796875</v>
      </c>
      <c r="I51">
        <v>0.82884979248046875</v>
      </c>
      <c r="J51">
        <v>979036.12530075712</v>
      </c>
      <c r="K51">
        <v>4.6033039093017578</v>
      </c>
      <c r="L51">
        <v>1.1423920392990112</v>
      </c>
      <c r="M51" s="1">
        <v>3.4316115512767076</v>
      </c>
      <c r="N51">
        <v>119.90983581542969</v>
      </c>
      <c r="O51">
        <v>1.7671736478805542</v>
      </c>
      <c r="P51" s="1">
        <v>1429.2890014213133</v>
      </c>
      <c r="Q51">
        <v>80.48736572265625</v>
      </c>
      <c r="R51">
        <v>2.1350500583648682</v>
      </c>
      <c r="S51" s="1">
        <v>0.36962078710601565</v>
      </c>
    </row>
    <row r="52" spans="3:19" x14ac:dyDescent="0.2">
      <c r="C52" t="s">
        <v>119</v>
      </c>
      <c r="D52" t="s">
        <v>120</v>
      </c>
      <c r="E52">
        <v>1</v>
      </c>
      <c r="F52">
        <v>1</v>
      </c>
      <c r="G52">
        <v>51</v>
      </c>
      <c r="H52">
        <v>71419.953125</v>
      </c>
      <c r="I52">
        <v>0.82284420728683472</v>
      </c>
      <c r="J52">
        <v>976203.64897410921</v>
      </c>
      <c r="K52">
        <v>4.3759112358093262</v>
      </c>
      <c r="L52">
        <v>1.1370124816894531</v>
      </c>
      <c r="M52" s="1">
        <v>3.2141375070628233</v>
      </c>
      <c r="N52">
        <v>123.84359741210938</v>
      </c>
      <c r="O52">
        <v>1.7611900568008423</v>
      </c>
      <c r="P52" s="1">
        <v>1475.5432803324854</v>
      </c>
      <c r="Q52">
        <v>172.84469604492188</v>
      </c>
      <c r="R52">
        <v>2.1364543437957764</v>
      </c>
      <c r="S52" s="1">
        <v>0.80202756279641407</v>
      </c>
    </row>
    <row r="53" spans="3:19" x14ac:dyDescent="0.2">
      <c r="C53" t="s">
        <v>121</v>
      </c>
      <c r="D53" t="s">
        <v>122</v>
      </c>
      <c r="E53">
        <v>1</v>
      </c>
      <c r="F53">
        <v>1</v>
      </c>
      <c r="G53">
        <v>52</v>
      </c>
      <c r="H53">
        <v>71556.75</v>
      </c>
      <c r="I53">
        <v>0.82262855768203735</v>
      </c>
      <c r="J53">
        <v>978073.4570977512</v>
      </c>
      <c r="K53">
        <v>4.3966002464294434</v>
      </c>
      <c r="L53">
        <v>1.1369378566741943</v>
      </c>
      <c r="M53" s="1">
        <v>3.2339240847974424</v>
      </c>
      <c r="N53">
        <v>128.63288879394531</v>
      </c>
      <c r="O53">
        <v>1.7609603404998779</v>
      </c>
      <c r="P53" s="1">
        <v>1531.8571198771319</v>
      </c>
      <c r="Q53">
        <v>175.38381958007813</v>
      </c>
      <c r="R53">
        <v>2.1328835487365723</v>
      </c>
      <c r="S53" s="1">
        <v>0.81404539734795023</v>
      </c>
    </row>
    <row r="54" spans="3:19" x14ac:dyDescent="0.2">
      <c r="C54" t="s">
        <v>123</v>
      </c>
      <c r="D54" t="s">
        <v>124</v>
      </c>
      <c r="E54">
        <v>1</v>
      </c>
      <c r="F54">
        <v>1</v>
      </c>
      <c r="G54">
        <v>53</v>
      </c>
      <c r="H54">
        <v>71502.25</v>
      </c>
      <c r="I54">
        <v>0.82758438587188721</v>
      </c>
      <c r="J54">
        <v>977328.52383272978</v>
      </c>
      <c r="K54">
        <v>4.792076587677002</v>
      </c>
      <c r="L54">
        <v>1.141287088394165</v>
      </c>
      <c r="M54" s="1">
        <v>3.6121501639454112</v>
      </c>
      <c r="N54">
        <v>123.21859741210938</v>
      </c>
      <c r="O54">
        <v>1.7663097381591797</v>
      </c>
      <c r="P54" s="1">
        <v>1468.1943539654469</v>
      </c>
      <c r="Q54">
        <v>93.081855773925781</v>
      </c>
      <c r="R54">
        <v>2.1416981220245361</v>
      </c>
      <c r="S54" s="1">
        <v>0.42805514253468879</v>
      </c>
    </row>
    <row r="55" spans="3:19" x14ac:dyDescent="0.2">
      <c r="C55" t="s">
        <v>125</v>
      </c>
      <c r="D55" t="s">
        <v>126</v>
      </c>
      <c r="E55">
        <v>1</v>
      </c>
      <c r="F55">
        <v>1</v>
      </c>
      <c r="G55">
        <v>54</v>
      </c>
      <c r="H55">
        <v>71650.1953125</v>
      </c>
      <c r="I55">
        <v>0.82265514135360718</v>
      </c>
      <c r="J55">
        <v>979350.71437741327</v>
      </c>
      <c r="K55">
        <v>4.3390626907348633</v>
      </c>
      <c r="L55">
        <v>1.1367172002792358</v>
      </c>
      <c r="M55" s="1">
        <v>3.1788962567724628</v>
      </c>
      <c r="N55">
        <v>119.22950744628906</v>
      </c>
      <c r="O55">
        <v>1.7613581418991089</v>
      </c>
      <c r="P55" s="1">
        <v>1421.2895084769584</v>
      </c>
      <c r="Q55">
        <v>75.443061828613281</v>
      </c>
      <c r="R55">
        <v>2.1450004577636719</v>
      </c>
      <c r="S55" s="1">
        <v>0.34626291113956581</v>
      </c>
    </row>
    <row r="56" spans="3:19" x14ac:dyDescent="0.2">
      <c r="C56" t="s">
        <v>127</v>
      </c>
      <c r="D56" t="s">
        <v>128</v>
      </c>
      <c r="E56">
        <v>1</v>
      </c>
      <c r="F56">
        <v>1</v>
      </c>
      <c r="G56">
        <v>55</v>
      </c>
      <c r="H56">
        <v>71460.015625</v>
      </c>
      <c r="I56">
        <v>0.81705754995346069</v>
      </c>
      <c r="J56">
        <v>976751.24326640146</v>
      </c>
      <c r="K56">
        <v>4.4519028663635254</v>
      </c>
      <c r="L56">
        <v>1.136448860168457</v>
      </c>
      <c r="M56" s="1">
        <v>3.2868144626094105</v>
      </c>
      <c r="N56">
        <v>129.17082214355469</v>
      </c>
      <c r="O56">
        <v>1.7557163238525391</v>
      </c>
      <c r="P56" s="1">
        <v>1538.1822919997776</v>
      </c>
      <c r="Q56">
        <v>196.16133117675781</v>
      </c>
      <c r="R56">
        <v>2.1294577121734619</v>
      </c>
      <c r="S56" s="1">
        <v>0.91265499273043249</v>
      </c>
    </row>
    <row r="57" spans="3:19" x14ac:dyDescent="0.2">
      <c r="C57" t="s">
        <v>129</v>
      </c>
      <c r="D57" t="s">
        <v>130</v>
      </c>
      <c r="E57">
        <v>1</v>
      </c>
      <c r="F57">
        <v>1</v>
      </c>
      <c r="G57">
        <v>56</v>
      </c>
      <c r="H57">
        <v>71527.1953125</v>
      </c>
      <c r="I57">
        <v>0.81691497564315796</v>
      </c>
      <c r="J57">
        <v>977669.48884351156</v>
      </c>
      <c r="K57">
        <v>4.3120670318603516</v>
      </c>
      <c r="L57">
        <v>1.1287605762481689</v>
      </c>
      <c r="M57" s="1">
        <v>3.1530781201478724</v>
      </c>
      <c r="N57">
        <v>130.70915222167969</v>
      </c>
      <c r="O57">
        <v>1.7555381059646606</v>
      </c>
      <c r="P57" s="1">
        <v>1556.2704111555236</v>
      </c>
      <c r="Q57">
        <v>240.77162170410156</v>
      </c>
      <c r="R57">
        <v>2.1369678974151611</v>
      </c>
      <c r="S57" s="1">
        <v>1.1260159507136767</v>
      </c>
    </row>
    <row r="58" spans="3:19" x14ac:dyDescent="0.2">
      <c r="C58" t="s">
        <v>131</v>
      </c>
      <c r="D58" t="s">
        <v>132</v>
      </c>
      <c r="E58">
        <v>1</v>
      </c>
      <c r="F58">
        <v>1</v>
      </c>
      <c r="G58">
        <v>57</v>
      </c>
      <c r="H58">
        <v>71643.703125</v>
      </c>
      <c r="I58">
        <v>0.82961171865463257</v>
      </c>
      <c r="J58">
        <v>979261.97591078014</v>
      </c>
      <c r="K58">
        <v>4.5409975051879883</v>
      </c>
      <c r="L58">
        <v>1.1394810676574707</v>
      </c>
      <c r="M58" s="1">
        <v>3.3720228869853881</v>
      </c>
      <c r="N58">
        <v>133.68302917480469</v>
      </c>
      <c r="O58">
        <v>1.7684944868087769</v>
      </c>
      <c r="P58" s="1">
        <v>1591.2380955605606</v>
      </c>
      <c r="Q58">
        <v>217.7882080078125</v>
      </c>
      <c r="R58">
        <v>2.1393868923187256</v>
      </c>
      <c r="S58" s="1">
        <v>1.0158089320979866</v>
      </c>
    </row>
    <row r="59" spans="3:19" x14ac:dyDescent="0.2">
      <c r="C59" t="s">
        <v>133</v>
      </c>
      <c r="D59" t="s">
        <v>134</v>
      </c>
      <c r="E59">
        <v>1</v>
      </c>
      <c r="F59">
        <v>1</v>
      </c>
      <c r="G59">
        <v>58</v>
      </c>
      <c r="H59">
        <v>71477.2109375</v>
      </c>
      <c r="I59">
        <v>0.82617014646530151</v>
      </c>
      <c r="J59">
        <v>976986.27740004717</v>
      </c>
      <c r="K59">
        <v>4.7405076026916504</v>
      </c>
      <c r="L59">
        <v>1.1402634382247925</v>
      </c>
      <c r="M59" s="1">
        <v>3.5628305638522151</v>
      </c>
      <c r="N59">
        <v>130.95980834960938</v>
      </c>
      <c r="O59">
        <v>1.7643008232116699</v>
      </c>
      <c r="P59" s="1">
        <v>1559.2176966396871</v>
      </c>
      <c r="Q59">
        <v>118.58591461181641</v>
      </c>
      <c r="R59">
        <v>2.1376979351043701</v>
      </c>
      <c r="S59" s="1">
        <v>0.54689362318167511</v>
      </c>
    </row>
    <row r="60" spans="3:19" x14ac:dyDescent="0.2">
      <c r="C60" t="s">
        <v>135</v>
      </c>
      <c r="D60" t="s">
        <v>136</v>
      </c>
      <c r="E60">
        <v>1</v>
      </c>
      <c r="F60">
        <v>1</v>
      </c>
      <c r="G60">
        <v>59</v>
      </c>
      <c r="H60">
        <v>71499.21875</v>
      </c>
      <c r="I60">
        <v>0.82413887977600098</v>
      </c>
      <c r="J60">
        <v>977287.09119126922</v>
      </c>
      <c r="K60">
        <v>4.7231378555297852</v>
      </c>
      <c r="L60">
        <v>1.1348925828933716</v>
      </c>
      <c r="M60" s="1">
        <v>3.5462184667945267</v>
      </c>
      <c r="N60">
        <v>135.35139465332031</v>
      </c>
      <c r="O60">
        <v>1.7624375820159912</v>
      </c>
      <c r="P60" s="1">
        <v>1610.855207648433</v>
      </c>
      <c r="Q60">
        <v>118.31776428222656</v>
      </c>
      <c r="R60">
        <v>2.1346657276153564</v>
      </c>
      <c r="S60" s="1">
        <v>0.5456405848563779</v>
      </c>
    </row>
    <row r="61" spans="3:19" x14ac:dyDescent="0.2">
      <c r="C61" t="s">
        <v>137</v>
      </c>
      <c r="D61" t="s">
        <v>138</v>
      </c>
      <c r="E61">
        <v>1</v>
      </c>
      <c r="F61">
        <v>1</v>
      </c>
      <c r="G61">
        <v>60</v>
      </c>
      <c r="H61">
        <v>71299.9375</v>
      </c>
      <c r="I61">
        <v>0.81486177444458008</v>
      </c>
      <c r="J61">
        <v>974563.21537071757</v>
      </c>
      <c r="K61">
        <v>4.1000490188598633</v>
      </c>
      <c r="L61">
        <v>1.1300348043441772</v>
      </c>
      <c r="M61" s="1">
        <v>2.9503081099041486</v>
      </c>
      <c r="N61">
        <v>131.12864685058594</v>
      </c>
      <c r="O61">
        <v>1.7530155181884766</v>
      </c>
      <c r="P61" s="1">
        <v>1561.2029473782436</v>
      </c>
      <c r="Q61">
        <v>69.640853881835938</v>
      </c>
      <c r="R61">
        <v>2.1358389854431152</v>
      </c>
      <c r="S61" s="1">
        <v>0.31942793585628804</v>
      </c>
    </row>
    <row r="62" spans="3:19" ht="15" x14ac:dyDescent="0.25">
      <c r="C62" s="30" t="s">
        <v>156</v>
      </c>
      <c r="D62" s="3" t="s">
        <v>139</v>
      </c>
      <c r="E62" s="3">
        <v>1</v>
      </c>
      <c r="F62" s="3">
        <v>3</v>
      </c>
      <c r="G62" s="3">
        <v>61</v>
      </c>
      <c r="H62" s="3">
        <v>72584.8984375</v>
      </c>
      <c r="I62" s="3">
        <v>0.82704067230224609</v>
      </c>
      <c r="J62" s="3">
        <v>992126.7042991023</v>
      </c>
      <c r="K62" s="3">
        <v>4.809995174407959</v>
      </c>
      <c r="L62" s="3">
        <v>1.1392711400985718</v>
      </c>
      <c r="M62" s="4">
        <v>3.6292871607673787</v>
      </c>
      <c r="N62" s="3">
        <v>37.174793243408203</v>
      </c>
      <c r="O62" s="3">
        <v>1.7664034366607666</v>
      </c>
      <c r="P62" s="4">
        <v>456.46702408439245</v>
      </c>
      <c r="Q62" s="3">
        <v>83.201171875</v>
      </c>
      <c r="R62" s="3">
        <v>2.1248414516448975</v>
      </c>
      <c r="S62" s="5">
        <v>0.38219806364745368</v>
      </c>
    </row>
    <row r="63" spans="3:19" ht="15" x14ac:dyDescent="0.25">
      <c r="C63" s="30" t="s">
        <v>157</v>
      </c>
      <c r="D63" s="6" t="s">
        <v>140</v>
      </c>
      <c r="E63" s="6">
        <v>1</v>
      </c>
      <c r="F63" s="6">
        <v>3</v>
      </c>
      <c r="G63" s="6">
        <v>62</v>
      </c>
      <c r="H63" s="6">
        <v>73242.671875</v>
      </c>
      <c r="I63" s="6">
        <v>0.82255095243453979</v>
      </c>
      <c r="J63" s="6">
        <v>1001117.4807108691</v>
      </c>
      <c r="K63" s="6">
        <v>11.855507850646973</v>
      </c>
      <c r="L63" s="6">
        <v>1.1275206804275513</v>
      </c>
      <c r="M63" s="7">
        <v>10.36748198353453</v>
      </c>
      <c r="N63" s="6">
        <v>88.72296142578125</v>
      </c>
      <c r="O63" s="6">
        <v>1.7666656970977783</v>
      </c>
      <c r="P63" s="7">
        <v>1062.5849318091487</v>
      </c>
      <c r="Q63" s="6">
        <v>231.04457092285156</v>
      </c>
      <c r="R63" s="6">
        <v>2.1425187587738037</v>
      </c>
      <c r="S63" s="8">
        <v>1.0793001820874812</v>
      </c>
    </row>
    <row r="64" spans="3:19" ht="15" x14ac:dyDescent="0.25">
      <c r="C64" s="30" t="s">
        <v>158</v>
      </c>
      <c r="D64" s="6" t="s">
        <v>141</v>
      </c>
      <c r="E64" s="6">
        <v>1</v>
      </c>
      <c r="F64" s="6">
        <v>3</v>
      </c>
      <c r="G64" s="6">
        <v>63</v>
      </c>
      <c r="H64" s="6">
        <v>73034.6953125</v>
      </c>
      <c r="I64" s="6">
        <v>0.81972199678421021</v>
      </c>
      <c r="J64" s="6">
        <v>998274.75300901453</v>
      </c>
      <c r="K64" s="6">
        <v>7.395078182220459</v>
      </c>
      <c r="L64" s="6">
        <v>1.1288317441940308</v>
      </c>
      <c r="M64" s="7">
        <v>6.1016115664008241</v>
      </c>
      <c r="N64" s="6">
        <v>433.4356689453125</v>
      </c>
      <c r="O64" s="6">
        <v>1.7624332904815674</v>
      </c>
      <c r="P64" s="7">
        <v>5115.8142203587313</v>
      </c>
      <c r="Q64" s="6">
        <v>1016.4673461914063</v>
      </c>
      <c r="R64" s="6">
        <v>2.1392865180969238</v>
      </c>
      <c r="S64" s="8">
        <v>5.288720308247771</v>
      </c>
    </row>
    <row r="65" spans="3:19" ht="15" x14ac:dyDescent="0.25">
      <c r="C65" s="30" t="s">
        <v>159</v>
      </c>
      <c r="D65" s="9" t="s">
        <v>142</v>
      </c>
      <c r="E65" s="9">
        <v>1</v>
      </c>
      <c r="F65" s="9">
        <v>3</v>
      </c>
      <c r="G65" s="9">
        <v>64</v>
      </c>
      <c r="H65" s="9">
        <v>72539.78125</v>
      </c>
      <c r="I65" s="9">
        <v>0.80731523036956787</v>
      </c>
      <c r="J65" s="9">
        <v>991510.02000932314</v>
      </c>
      <c r="K65" s="9">
        <v>24.712337493896484</v>
      </c>
      <c r="L65" s="9">
        <v>1.1107591390609741</v>
      </c>
      <c r="M65" s="10">
        <v>22.663510238725785</v>
      </c>
      <c r="N65" s="9">
        <v>864.9661865234375</v>
      </c>
      <c r="O65" s="9">
        <v>1.7481716871261597</v>
      </c>
      <c r="P65" s="10">
        <v>10189.871818457328</v>
      </c>
      <c r="Q65" s="9">
        <v>1798.144775390625</v>
      </c>
      <c r="R65" s="9">
        <v>2.1280984878540039</v>
      </c>
      <c r="S65" s="11">
        <v>11.099683701307304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Standards</vt:lpstr>
      <vt:lpstr>Chambers</vt:lpstr>
      <vt:lpstr>Flux_Measurements</vt:lpstr>
      <vt:lpstr>GC_samples</vt:lpstr>
      <vt:lpstr>GC_data</vt:lpstr>
    </vt:vector>
  </TitlesOfParts>
  <Company>SRUC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2018-11-07T09:49:56Z</dcterms:created>
  <dcterms:modified xsi:type="dcterms:W3CDTF">2018-12-10T17:10:04Z</dcterms:modified>
</cp:coreProperties>
</file>