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nbaker/Documents/GitHub/iea37-casestudies-extrafiles/cs1-2/Submissions/Case1/"/>
    </mc:Choice>
  </mc:AlternateContent>
  <bookViews>
    <workbookView xWindow="0" yWindow="0" windowWidth="28800" windowHeight="18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1" i="1" l="1"/>
  <c r="I38" i="1"/>
  <c r="I42" i="1"/>
  <c r="I35" i="1"/>
  <c r="I40" i="1"/>
  <c r="I34" i="1"/>
  <c r="J38" i="1"/>
  <c r="J35" i="1"/>
  <c r="J34" i="1"/>
  <c r="J40" i="1"/>
</calcChain>
</file>

<file path=xl/sharedStrings.xml><?xml version="1.0" encoding="utf-8"?>
<sst xmlns="http://schemas.openxmlformats.org/spreadsheetml/2006/main" count="123" uniqueCount="47">
  <si>
    <t>AEP</t>
  </si>
  <si>
    <t>16 case</t>
  </si>
  <si>
    <t>Tim</t>
  </si>
  <si>
    <t>PJ</t>
  </si>
  <si>
    <t>Thomas</t>
  </si>
  <si>
    <t>Nick</t>
  </si>
  <si>
    <t>Sanchez</t>
  </si>
  <si>
    <t>Willey</t>
  </si>
  <si>
    <t>Ning</t>
  </si>
  <si>
    <t>Erik (full)</t>
  </si>
  <si>
    <t>Erick (simp)</t>
  </si>
  <si>
    <t>Prakash</t>
  </si>
  <si>
    <t>Name</t>
  </si>
  <si>
    <t>par#</t>
  </si>
  <si>
    <t>64 case</t>
  </si>
  <si>
    <t>36 case</t>
  </si>
  <si>
    <t>Example</t>
  </si>
  <si>
    <t>Rank</t>
  </si>
  <si>
    <t>Wall Time</t>
  </si>
  <si>
    <t># Optimizations</t>
  </si>
  <si>
    <t>Function Calls</t>
  </si>
  <si>
    <t>6 hrs</t>
  </si>
  <si>
    <t>534 of 1000</t>
  </si>
  <si>
    <t>8hrs, 46min</t>
  </si>
  <si>
    <t>&lt;1s</t>
  </si>
  <si>
    <t>3s</t>
  </si>
  <si>
    <t>24s</t>
  </si>
  <si>
    <t>69s</t>
  </si>
  <si>
    <t>485.13s</t>
  </si>
  <si>
    <t>12hrs for 64</t>
  </si>
  <si>
    <t>Grad/Free</t>
  </si>
  <si>
    <t>X</t>
  </si>
  <si>
    <t>O</t>
  </si>
  <si>
    <t>~1.5hrs(5s)</t>
  </si>
  <si>
    <t>--</t>
  </si>
  <si>
    <t>Not comparable due to time</t>
  </si>
  <si>
    <t>Wish I asked more specific questions</t>
  </si>
  <si>
    <t>Wish I would've limited wall time</t>
  </si>
  <si>
    <t>1hr</t>
  </si>
  <si>
    <t>2min total, 2s per opt</t>
  </si>
  <si>
    <t>161s</t>
  </si>
  <si>
    <t>8hrs</t>
  </si>
  <si>
    <t>Normalized per optimo</t>
  </si>
  <si>
    <t>Wall Time  (s)</t>
  </si>
  <si>
    <t>Salhi</t>
  </si>
  <si>
    <t>% Diff</t>
  </si>
  <si>
    <t>Phil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</si>
</sst>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rgb="FFB5CEA8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22222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0" xfId="0" quotePrefix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164" fontId="1" fillId="0" borderId="0" xfId="0" applyNumberFormat="1" applyFont="1"/>
    <xf numFmtId="0" fontId="4" fillId="0" borderId="0" xfId="0" applyFont="1"/>
    <xf numFmtId="2" fontId="1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5"/>
  <sheetViews>
    <sheetView tabSelected="1" topLeftCell="A30" zoomScale="178" workbookViewId="0">
      <selection activeCell="E3" sqref="E3:E14"/>
    </sheetView>
  </sheetViews>
  <sheetFormatPr baseColWidth="10" defaultRowHeight="16" x14ac:dyDescent="0.2"/>
  <cols>
    <col min="3" max="3" width="5" customWidth="1"/>
    <col min="4" max="4" width="15.33203125" customWidth="1"/>
    <col min="5" max="5" width="9" customWidth="1"/>
    <col min="6" max="6" width="4.5" customWidth="1"/>
    <col min="7" max="7" width="12.33203125" customWidth="1"/>
    <col min="8" max="8" width="13.5" customWidth="1"/>
    <col min="9" max="9" width="12.5" customWidth="1"/>
    <col min="10" max="10" width="18.33203125" customWidth="1"/>
    <col min="11" max="11" width="10.83203125" style="2"/>
  </cols>
  <sheetData>
    <row r="2" spans="1:13" x14ac:dyDescent="0.2">
      <c r="A2" s="3" t="s">
        <v>1</v>
      </c>
      <c r="B2" s="3" t="s">
        <v>12</v>
      </c>
      <c r="C2" s="3" t="s">
        <v>13</v>
      </c>
      <c r="D2" s="3" t="s">
        <v>0</v>
      </c>
      <c r="E2" s="3" t="s">
        <v>45</v>
      </c>
      <c r="F2" s="3" t="s">
        <v>17</v>
      </c>
      <c r="G2" s="6" t="s">
        <v>20</v>
      </c>
      <c r="H2" s="6" t="s">
        <v>19</v>
      </c>
      <c r="I2" s="6" t="s">
        <v>18</v>
      </c>
      <c r="J2" s="6" t="s">
        <v>42</v>
      </c>
      <c r="K2" s="7" t="s">
        <v>30</v>
      </c>
    </row>
    <row r="3" spans="1:13" x14ac:dyDescent="0.2">
      <c r="B3" t="s">
        <v>16</v>
      </c>
      <c r="C3" s="2">
        <v>0</v>
      </c>
      <c r="D3" s="1">
        <v>366941.57115999999</v>
      </c>
      <c r="E3" s="10"/>
      <c r="F3">
        <v>12</v>
      </c>
      <c r="K3" s="5" t="s">
        <v>34</v>
      </c>
    </row>
    <row r="4" spans="1:13" x14ac:dyDescent="0.2">
      <c r="B4" t="s">
        <v>3</v>
      </c>
      <c r="C4">
        <v>1</v>
      </c>
      <c r="D4" s="1">
        <v>411182.219979972</v>
      </c>
      <c r="E4" s="10"/>
      <c r="F4">
        <v>4</v>
      </c>
      <c r="G4">
        <v>2889</v>
      </c>
      <c r="H4">
        <v>50</v>
      </c>
      <c r="J4" t="s">
        <v>39</v>
      </c>
      <c r="K4" s="2" t="s">
        <v>32</v>
      </c>
      <c r="M4" t="s">
        <v>35</v>
      </c>
    </row>
    <row r="5" spans="1:13" x14ac:dyDescent="0.2">
      <c r="B5" t="s">
        <v>2</v>
      </c>
      <c r="C5">
        <v>2</v>
      </c>
      <c r="D5" s="1">
        <v>409689.44173999998</v>
      </c>
      <c r="E5" s="10"/>
      <c r="F5">
        <v>5</v>
      </c>
      <c r="G5">
        <v>1000</v>
      </c>
      <c r="H5">
        <v>1000</v>
      </c>
      <c r="J5" t="s">
        <v>29</v>
      </c>
      <c r="K5" s="2" t="s">
        <v>31</v>
      </c>
      <c r="M5" t="s">
        <v>37</v>
      </c>
    </row>
    <row r="6" spans="1:13" x14ac:dyDescent="0.2">
      <c r="B6" t="s">
        <v>9</v>
      </c>
      <c r="C6">
        <v>3</v>
      </c>
      <c r="D6" s="1">
        <v>402318.75670000003</v>
      </c>
      <c r="E6" s="10"/>
      <c r="F6">
        <v>8</v>
      </c>
      <c r="G6">
        <v>100</v>
      </c>
      <c r="H6">
        <v>150</v>
      </c>
      <c r="J6" t="s">
        <v>24</v>
      </c>
      <c r="K6" s="2" t="s">
        <v>31</v>
      </c>
      <c r="M6" t="s">
        <v>36</v>
      </c>
    </row>
    <row r="7" spans="1:13" x14ac:dyDescent="0.2">
      <c r="B7" t="s">
        <v>4</v>
      </c>
      <c r="C7">
        <v>4</v>
      </c>
      <c r="D7" s="1">
        <v>418924.40636295598</v>
      </c>
      <c r="E7" s="10"/>
      <c r="F7">
        <v>1</v>
      </c>
      <c r="G7">
        <v>696</v>
      </c>
      <c r="H7">
        <v>615</v>
      </c>
      <c r="J7" t="s">
        <v>27</v>
      </c>
      <c r="K7" s="2" t="s">
        <v>32</v>
      </c>
    </row>
    <row r="8" spans="1:13" x14ac:dyDescent="0.2">
      <c r="B8" t="s">
        <v>5</v>
      </c>
      <c r="C8">
        <v>5</v>
      </c>
      <c r="D8" s="1">
        <v>414141.29376099998</v>
      </c>
      <c r="E8" s="10"/>
      <c r="F8">
        <v>11</v>
      </c>
      <c r="G8">
        <v>38100</v>
      </c>
      <c r="H8" s="2" t="s">
        <v>22</v>
      </c>
      <c r="I8" s="2"/>
      <c r="J8" t="s">
        <v>21</v>
      </c>
      <c r="K8" s="2" t="s">
        <v>32</v>
      </c>
    </row>
    <row r="9" spans="1:13" x14ac:dyDescent="0.2">
      <c r="B9" t="s">
        <v>6</v>
      </c>
      <c r="C9">
        <v>6</v>
      </c>
      <c r="D9" s="1">
        <v>388758.35729000001</v>
      </c>
      <c r="E9" s="10"/>
      <c r="F9">
        <v>2</v>
      </c>
      <c r="G9">
        <v>6000</v>
      </c>
      <c r="H9">
        <v>300</v>
      </c>
      <c r="K9" s="2" t="s">
        <v>31</v>
      </c>
    </row>
    <row r="10" spans="1:13" x14ac:dyDescent="0.2">
      <c r="B10" t="s">
        <v>7</v>
      </c>
      <c r="C10">
        <v>7</v>
      </c>
      <c r="D10" s="1">
        <v>392587.85803100001</v>
      </c>
      <c r="E10" s="10"/>
      <c r="F10">
        <v>10</v>
      </c>
      <c r="G10">
        <v>37500</v>
      </c>
      <c r="H10">
        <v>25</v>
      </c>
      <c r="J10" t="s">
        <v>23</v>
      </c>
      <c r="K10" s="2" t="s">
        <v>31</v>
      </c>
    </row>
    <row r="11" spans="1:13" x14ac:dyDescent="0.2">
      <c r="B11" t="s">
        <v>8</v>
      </c>
      <c r="C11">
        <v>8</v>
      </c>
      <c r="D11" s="1">
        <v>412251.19453009701</v>
      </c>
      <c r="E11" s="10"/>
      <c r="F11">
        <v>3</v>
      </c>
      <c r="G11">
        <v>45</v>
      </c>
      <c r="H11">
        <v>38</v>
      </c>
      <c r="J11" t="s">
        <v>24</v>
      </c>
      <c r="K11" s="2" t="s">
        <v>32</v>
      </c>
    </row>
    <row r="12" spans="1:13" x14ac:dyDescent="0.2">
      <c r="B12" t="s">
        <v>10</v>
      </c>
      <c r="C12">
        <v>9</v>
      </c>
      <c r="D12" s="1">
        <v>388342.70040999999</v>
      </c>
      <c r="E12" s="10"/>
      <c r="F12">
        <v>7</v>
      </c>
      <c r="G12">
        <v>100</v>
      </c>
      <c r="H12">
        <v>1000</v>
      </c>
      <c r="J12" t="s">
        <v>33</v>
      </c>
      <c r="K12" s="2" t="s">
        <v>31</v>
      </c>
    </row>
    <row r="13" spans="1:13" x14ac:dyDescent="0.2">
      <c r="B13" t="s">
        <v>11</v>
      </c>
      <c r="C13">
        <v>10</v>
      </c>
      <c r="D13" s="1">
        <v>408360.78125</v>
      </c>
      <c r="E13" s="10"/>
      <c r="F13">
        <v>6</v>
      </c>
      <c r="G13">
        <v>3508</v>
      </c>
      <c r="H13">
        <v>102</v>
      </c>
      <c r="J13" t="s">
        <v>25</v>
      </c>
      <c r="K13" s="2" t="s">
        <v>32</v>
      </c>
    </row>
    <row r="14" spans="1:13" x14ac:dyDescent="0.2">
      <c r="B14" t="s">
        <v>46</v>
      </c>
      <c r="C14">
        <v>11</v>
      </c>
      <c r="D14" s="1">
        <v>409850.32744999998</v>
      </c>
      <c r="E14" s="10"/>
      <c r="F14">
        <v>9</v>
      </c>
    </row>
    <row r="15" spans="1:13" x14ac:dyDescent="0.2">
      <c r="B15" t="s">
        <v>44</v>
      </c>
      <c r="C15">
        <v>12</v>
      </c>
      <c r="D15" s="1">
        <v>421561.89714999998</v>
      </c>
      <c r="E15" s="10">
        <v>0</v>
      </c>
      <c r="F15">
        <v>1</v>
      </c>
    </row>
    <row r="17" spans="1:11" x14ac:dyDescent="0.2">
      <c r="A17" s="3" t="s">
        <v>15</v>
      </c>
      <c r="B17" s="3" t="s">
        <v>12</v>
      </c>
      <c r="C17" s="3" t="s">
        <v>13</v>
      </c>
      <c r="D17" s="3" t="s">
        <v>0</v>
      </c>
      <c r="E17" s="3" t="s">
        <v>45</v>
      </c>
      <c r="F17" s="3" t="s">
        <v>17</v>
      </c>
      <c r="G17" s="6" t="s">
        <v>20</v>
      </c>
      <c r="H17" s="6" t="s">
        <v>19</v>
      </c>
      <c r="I17" s="6" t="s">
        <v>18</v>
      </c>
      <c r="J17" s="6" t="s">
        <v>42</v>
      </c>
      <c r="K17" s="7" t="s">
        <v>30</v>
      </c>
    </row>
    <row r="18" spans="1:11" x14ac:dyDescent="0.2">
      <c r="B18" t="s">
        <v>16</v>
      </c>
      <c r="C18" s="2">
        <v>0</v>
      </c>
      <c r="D18" s="1">
        <v>737883.09851000004</v>
      </c>
      <c r="E18" s="10"/>
      <c r="F18" s="4">
        <v>12</v>
      </c>
      <c r="K18" s="5" t="s">
        <v>34</v>
      </c>
    </row>
    <row r="19" spans="1:11" x14ac:dyDescent="0.2">
      <c r="B19" t="s">
        <v>3</v>
      </c>
      <c r="C19">
        <v>1</v>
      </c>
      <c r="D19" s="1">
        <v>844281.16085975396</v>
      </c>
      <c r="E19" s="10"/>
      <c r="F19">
        <v>4</v>
      </c>
      <c r="G19">
        <v>16537</v>
      </c>
      <c r="H19">
        <v>50</v>
      </c>
      <c r="J19" t="s">
        <v>38</v>
      </c>
      <c r="K19" s="2" t="s">
        <v>32</v>
      </c>
    </row>
    <row r="20" spans="1:11" x14ac:dyDescent="0.2">
      <c r="B20" t="s">
        <v>2</v>
      </c>
      <c r="C20">
        <v>2</v>
      </c>
      <c r="D20" s="1">
        <v>849369.78633000003</v>
      </c>
      <c r="E20" s="10"/>
      <c r="F20">
        <v>10</v>
      </c>
      <c r="G20">
        <v>424</v>
      </c>
      <c r="H20">
        <v>300</v>
      </c>
      <c r="J20" t="s">
        <v>40</v>
      </c>
      <c r="K20" s="2" t="s">
        <v>31</v>
      </c>
    </row>
    <row r="21" spans="1:11" x14ac:dyDescent="0.2">
      <c r="B21" t="s">
        <v>9</v>
      </c>
      <c r="C21">
        <v>3</v>
      </c>
      <c r="D21" s="1">
        <v>828745.59915999998</v>
      </c>
      <c r="E21" s="10"/>
      <c r="F21">
        <v>2</v>
      </c>
      <c r="K21" s="2" t="s">
        <v>31</v>
      </c>
    </row>
    <row r="22" spans="1:11" x14ac:dyDescent="0.2">
      <c r="B22" t="s">
        <v>4</v>
      </c>
      <c r="C22">
        <v>4</v>
      </c>
      <c r="D22" s="1">
        <v>863676.299315896</v>
      </c>
      <c r="E22" s="10"/>
      <c r="F22">
        <v>8</v>
      </c>
      <c r="G22">
        <v>940</v>
      </c>
      <c r="H22">
        <v>1122</v>
      </c>
      <c r="J22" t="s">
        <v>28</v>
      </c>
      <c r="K22" s="2" t="s">
        <v>32</v>
      </c>
    </row>
    <row r="23" spans="1:11" x14ac:dyDescent="0.2">
      <c r="B23" t="s">
        <v>5</v>
      </c>
      <c r="C23">
        <v>5</v>
      </c>
      <c r="D23" s="1">
        <v>820394.24028599996</v>
      </c>
      <c r="E23" s="10"/>
      <c r="F23">
        <v>11</v>
      </c>
      <c r="G23">
        <v>30072</v>
      </c>
      <c r="H23">
        <v>1000</v>
      </c>
      <c r="J23" t="s">
        <v>41</v>
      </c>
      <c r="K23" s="2" t="s">
        <v>32</v>
      </c>
    </row>
    <row r="24" spans="1:11" x14ac:dyDescent="0.2">
      <c r="B24" t="s">
        <v>6</v>
      </c>
      <c r="C24">
        <v>6</v>
      </c>
      <c r="D24" s="1">
        <v>776000.14246</v>
      </c>
      <c r="E24" s="10"/>
      <c r="F24">
        <v>1</v>
      </c>
      <c r="K24" s="2" t="s">
        <v>31</v>
      </c>
    </row>
    <row r="25" spans="1:11" x14ac:dyDescent="0.2">
      <c r="B25" t="s">
        <v>7</v>
      </c>
      <c r="C25">
        <v>7</v>
      </c>
      <c r="D25" s="1">
        <v>777475.78272599995</v>
      </c>
      <c r="E25" s="10"/>
      <c r="F25">
        <v>3</v>
      </c>
      <c r="K25" s="2" t="s">
        <v>31</v>
      </c>
    </row>
    <row r="26" spans="1:11" x14ac:dyDescent="0.2">
      <c r="B26" t="s">
        <v>8</v>
      </c>
      <c r="C26">
        <v>8</v>
      </c>
      <c r="D26" s="1">
        <v>846357.81419732003</v>
      </c>
      <c r="E26" s="10"/>
      <c r="F26">
        <v>5</v>
      </c>
      <c r="G26">
        <v>77</v>
      </c>
      <c r="H26">
        <v>72</v>
      </c>
      <c r="K26" s="2" t="s">
        <v>32</v>
      </c>
    </row>
    <row r="27" spans="1:11" x14ac:dyDescent="0.2">
      <c r="B27" t="s">
        <v>10</v>
      </c>
      <c r="C27">
        <v>9</v>
      </c>
      <c r="D27" s="1">
        <v>813544.21048000001</v>
      </c>
      <c r="E27" s="10"/>
      <c r="F27">
        <v>9</v>
      </c>
      <c r="K27" s="2" t="s">
        <v>31</v>
      </c>
    </row>
    <row r="28" spans="1:11" x14ac:dyDescent="0.2">
      <c r="B28" t="s">
        <v>11</v>
      </c>
      <c r="C28">
        <v>10</v>
      </c>
      <c r="D28" s="1">
        <v>851631.93099999998</v>
      </c>
      <c r="E28" s="10"/>
      <c r="F28">
        <v>7</v>
      </c>
      <c r="G28">
        <v>9750</v>
      </c>
      <c r="H28">
        <v>132</v>
      </c>
      <c r="J28" t="s">
        <v>26</v>
      </c>
      <c r="K28" s="2" t="s">
        <v>32</v>
      </c>
    </row>
    <row r="29" spans="1:11" x14ac:dyDescent="0.2">
      <c r="B29" t="s">
        <v>46</v>
      </c>
      <c r="C29">
        <v>11</v>
      </c>
      <c r="D29" s="1">
        <v>846255.15026999998</v>
      </c>
      <c r="E29" s="10"/>
      <c r="F29">
        <v>6</v>
      </c>
    </row>
    <row r="30" spans="1:11" x14ac:dyDescent="0.2">
      <c r="B30" t="s">
        <v>44</v>
      </c>
      <c r="C30">
        <v>12</v>
      </c>
      <c r="D30" s="1">
        <v>882383.30403208698</v>
      </c>
      <c r="E30" s="10">
        <v>0</v>
      </c>
      <c r="F30">
        <v>1</v>
      </c>
    </row>
    <row r="32" spans="1:11" x14ac:dyDescent="0.2">
      <c r="A32" s="3" t="s">
        <v>14</v>
      </c>
      <c r="B32" s="3" t="s">
        <v>12</v>
      </c>
      <c r="C32" s="3" t="s">
        <v>13</v>
      </c>
      <c r="D32" s="3" t="s">
        <v>0</v>
      </c>
      <c r="E32" s="3" t="s">
        <v>45</v>
      </c>
      <c r="F32" s="3" t="s">
        <v>17</v>
      </c>
      <c r="G32" s="6" t="s">
        <v>20</v>
      </c>
      <c r="H32" s="6" t="s">
        <v>19</v>
      </c>
      <c r="I32" s="6" t="s">
        <v>43</v>
      </c>
      <c r="J32" s="6" t="s">
        <v>42</v>
      </c>
      <c r="K32" s="7" t="s">
        <v>30</v>
      </c>
    </row>
    <row r="33" spans="2:11" x14ac:dyDescent="0.2">
      <c r="B33" t="s">
        <v>16</v>
      </c>
      <c r="C33" s="2">
        <v>0</v>
      </c>
      <c r="D33" s="1">
        <v>1294974.2977</v>
      </c>
      <c r="E33" s="10"/>
      <c r="F33" s="4">
        <v>12</v>
      </c>
      <c r="K33" s="5" t="s">
        <v>34</v>
      </c>
    </row>
    <row r="34" spans="2:11" x14ac:dyDescent="0.2">
      <c r="B34" t="s">
        <v>3</v>
      </c>
      <c r="C34">
        <v>1</v>
      </c>
      <c r="D34" s="1">
        <v>1476689.6626809801</v>
      </c>
      <c r="E34" s="10"/>
      <c r="F34">
        <v>4</v>
      </c>
      <c r="G34">
        <v>17513</v>
      </c>
      <c r="H34">
        <v>50</v>
      </c>
      <c r="I34">
        <f>4*3600</f>
        <v>14400</v>
      </c>
      <c r="J34">
        <f>((4*60*60)/50)</f>
        <v>288</v>
      </c>
      <c r="K34" s="2" t="s">
        <v>32</v>
      </c>
    </row>
    <row r="35" spans="2:11" x14ac:dyDescent="0.2">
      <c r="B35" t="s">
        <v>2</v>
      </c>
      <c r="C35">
        <v>2</v>
      </c>
      <c r="D35" s="1">
        <v>1506388.4151300001</v>
      </c>
      <c r="E35" s="10"/>
      <c r="F35">
        <v>2</v>
      </c>
      <c r="G35">
        <v>1000</v>
      </c>
      <c r="H35">
        <v>1000</v>
      </c>
      <c r="I35" s="9">
        <f>12*3600</f>
        <v>43200</v>
      </c>
      <c r="J35">
        <f>(12*60*60)/1000</f>
        <v>43.2</v>
      </c>
      <c r="K35" s="2" t="s">
        <v>31</v>
      </c>
    </row>
    <row r="36" spans="2:11" x14ac:dyDescent="0.2">
      <c r="B36" t="s">
        <v>9</v>
      </c>
      <c r="C36">
        <v>3</v>
      </c>
      <c r="D36" s="1">
        <v>1455075.6084199999</v>
      </c>
      <c r="E36" s="10"/>
      <c r="F36">
        <v>11</v>
      </c>
      <c r="I36">
        <v>15</v>
      </c>
      <c r="J36">
        <v>1</v>
      </c>
      <c r="K36" s="2" t="s">
        <v>31</v>
      </c>
    </row>
    <row r="37" spans="2:11" x14ac:dyDescent="0.2">
      <c r="B37" t="s">
        <v>4</v>
      </c>
      <c r="C37">
        <v>4</v>
      </c>
      <c r="D37" s="1">
        <v>1513311.19361463</v>
      </c>
      <c r="E37" s="10"/>
      <c r="F37">
        <v>10</v>
      </c>
      <c r="G37">
        <v>2988</v>
      </c>
      <c r="H37">
        <v>2492</v>
      </c>
      <c r="I37">
        <v>5299.01</v>
      </c>
      <c r="J37">
        <v>5299.01</v>
      </c>
      <c r="K37" s="2" t="s">
        <v>32</v>
      </c>
    </row>
    <row r="38" spans="2:11" x14ac:dyDescent="0.2">
      <c r="B38" t="s">
        <v>5</v>
      </c>
      <c r="C38">
        <v>5</v>
      </c>
      <c r="D38" s="8">
        <v>1336164.5497999999</v>
      </c>
      <c r="E38" s="10"/>
      <c r="F38">
        <v>1</v>
      </c>
      <c r="G38">
        <v>30113</v>
      </c>
      <c r="H38">
        <v>500</v>
      </c>
      <c r="I38">
        <f>8*3600</f>
        <v>28800</v>
      </c>
      <c r="J38">
        <f>(8*60*60)/500</f>
        <v>57.6</v>
      </c>
      <c r="K38" s="2" t="s">
        <v>32</v>
      </c>
    </row>
    <row r="39" spans="2:11" x14ac:dyDescent="0.2">
      <c r="B39" t="s">
        <v>6</v>
      </c>
      <c r="C39">
        <v>6</v>
      </c>
      <c r="D39" s="1">
        <v>1364943.00774</v>
      </c>
      <c r="E39" s="10"/>
      <c r="F39">
        <v>3</v>
      </c>
      <c r="G39">
        <v>6000</v>
      </c>
      <c r="H39">
        <v>300</v>
      </c>
      <c r="I39">
        <v>318</v>
      </c>
      <c r="J39">
        <v>318</v>
      </c>
      <c r="K39" s="2" t="s">
        <v>31</v>
      </c>
    </row>
    <row r="40" spans="2:11" x14ac:dyDescent="0.2">
      <c r="B40" t="s">
        <v>7</v>
      </c>
      <c r="C40">
        <v>7</v>
      </c>
      <c r="D40" s="1">
        <v>1332883.4328399999</v>
      </c>
      <c r="E40" s="10"/>
      <c r="F40">
        <v>8</v>
      </c>
      <c r="I40">
        <f>(8*3600)+(46*60)</f>
        <v>31560</v>
      </c>
      <c r="J40">
        <f>((8*60*60)+(46*60))/25</f>
        <v>1262.4000000000001</v>
      </c>
      <c r="K40" s="2" t="s">
        <v>31</v>
      </c>
    </row>
    <row r="41" spans="2:11" x14ac:dyDescent="0.2">
      <c r="B41" t="s">
        <v>8</v>
      </c>
      <c r="C41">
        <v>8</v>
      </c>
      <c r="D41" s="1">
        <v>1445967.377229</v>
      </c>
      <c r="E41" s="10"/>
      <c r="F41">
        <v>9</v>
      </c>
      <c r="G41">
        <v>600</v>
      </c>
      <c r="H41">
        <v>166</v>
      </c>
      <c r="I41">
        <f>100*60</f>
        <v>6000</v>
      </c>
      <c r="J41">
        <v>90</v>
      </c>
      <c r="K41" s="2" t="s">
        <v>32</v>
      </c>
    </row>
    <row r="42" spans="2:11" x14ac:dyDescent="0.2">
      <c r="B42" t="s">
        <v>10</v>
      </c>
      <c r="C42">
        <v>9</v>
      </c>
      <c r="D42" s="1">
        <v>1422268.7144299999</v>
      </c>
      <c r="E42" s="10"/>
      <c r="F42">
        <v>6</v>
      </c>
      <c r="I42">
        <f>15*5</f>
        <v>75</v>
      </c>
      <c r="J42">
        <v>5</v>
      </c>
      <c r="K42" s="2" t="s">
        <v>31</v>
      </c>
    </row>
    <row r="43" spans="2:11" x14ac:dyDescent="0.2">
      <c r="B43" t="s">
        <v>11</v>
      </c>
      <c r="C43">
        <v>10</v>
      </c>
      <c r="D43" s="1">
        <v>1480850.9759</v>
      </c>
      <c r="E43" s="10"/>
      <c r="F43">
        <v>5</v>
      </c>
      <c r="G43">
        <v>31979</v>
      </c>
      <c r="H43">
        <v>246</v>
      </c>
      <c r="I43">
        <v>193</v>
      </c>
      <c r="J43">
        <v>193</v>
      </c>
      <c r="K43" s="2" t="s">
        <v>32</v>
      </c>
    </row>
    <row r="44" spans="2:11" x14ac:dyDescent="0.2">
      <c r="B44" t="s">
        <v>46</v>
      </c>
      <c r="C44">
        <v>11</v>
      </c>
      <c r="D44" s="1">
        <v>1484287.2607100001</v>
      </c>
      <c r="E44" s="10"/>
      <c r="F44">
        <v>7</v>
      </c>
    </row>
    <row r="45" spans="2:11" x14ac:dyDescent="0.2">
      <c r="B45" t="s">
        <v>44</v>
      </c>
      <c r="C45">
        <v>12</v>
      </c>
      <c r="D45" s="1">
        <v>1526474.8024800699</v>
      </c>
      <c r="E45" s="10"/>
      <c r="F45"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2018-11-12T01:40:05Z</dcterms:created>
  <dcterms:modified xsi:type="dcterms:W3CDTF">2019-05-24T18:48:42Z</dcterms:modified>
</cp:coreProperties>
</file>