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3715" windowHeight="9630"/>
  </bookViews>
  <sheets>
    <sheet name="hitsPv" sheetId="1" r:id="rId1"/>
  </sheets>
  <calcPr calcId="125725"/>
</workbook>
</file>

<file path=xl/calcChain.xml><?xml version="1.0" encoding="utf-8"?>
<calcChain xmlns="http://schemas.openxmlformats.org/spreadsheetml/2006/main">
  <c r="U4" i="1"/>
  <c r="V22"/>
  <c r="V4"/>
  <c r="U8"/>
  <c r="V8" s="1"/>
  <c r="U9"/>
  <c r="V9" s="1"/>
  <c r="U10"/>
  <c r="V10" s="1"/>
  <c r="U11"/>
  <c r="V11" s="1"/>
  <c r="U12"/>
  <c r="V12" s="1"/>
  <c r="U13"/>
  <c r="V13" s="1"/>
  <c r="U14"/>
  <c r="V14" s="1"/>
  <c r="U15"/>
  <c r="V15" s="1"/>
  <c r="U16"/>
  <c r="V16" s="1"/>
  <c r="U17"/>
  <c r="V17" s="1"/>
  <c r="U18"/>
  <c r="V18" s="1"/>
  <c r="U19"/>
  <c r="V19" s="1"/>
  <c r="U20"/>
  <c r="V20" s="1"/>
  <c r="U21"/>
  <c r="V21" s="1"/>
  <c r="U22"/>
  <c r="U23"/>
  <c r="V23" s="1"/>
  <c r="U5"/>
  <c r="V5" s="1"/>
  <c r="U6"/>
  <c r="V6" s="1"/>
  <c r="U7"/>
  <c r="V7" s="1"/>
  <c r="R4"/>
  <c r="W4" s="1"/>
  <c r="R5"/>
  <c r="W5" s="1"/>
  <c r="R6"/>
  <c r="W6" s="1"/>
  <c r="R7"/>
  <c r="W7" s="1"/>
  <c r="R8"/>
  <c r="W8" s="1"/>
  <c r="R9"/>
  <c r="W9" s="1"/>
  <c r="R10"/>
  <c r="W10" s="1"/>
  <c r="R11"/>
  <c r="W11" s="1"/>
  <c r="R12"/>
  <c r="W12" s="1"/>
  <c r="R13"/>
  <c r="W13" s="1"/>
  <c r="R14"/>
  <c r="W14" s="1"/>
  <c r="R15"/>
  <c r="W15" s="1"/>
  <c r="R16"/>
  <c r="W16" s="1"/>
  <c r="R17"/>
  <c r="W17" s="1"/>
  <c r="R18"/>
  <c r="W18" s="1"/>
  <c r="R19"/>
  <c r="W19" s="1"/>
  <c r="R20"/>
  <c r="W20" s="1"/>
  <c r="R21"/>
  <c r="W21" s="1"/>
  <c r="R22"/>
  <c r="S22" s="1"/>
  <c r="T22" s="1"/>
  <c r="R23"/>
  <c r="W23" s="1"/>
  <c r="S4" l="1"/>
  <c r="T4" s="1"/>
  <c r="S19"/>
  <c r="T19" s="1"/>
  <c r="S13"/>
  <c r="T13" s="1"/>
  <c r="S7"/>
  <c r="T7" s="1"/>
  <c r="S18"/>
  <c r="T18" s="1"/>
  <c r="W22"/>
  <c r="S23"/>
  <c r="T23" s="1"/>
  <c r="S17"/>
  <c r="T17" s="1"/>
  <c r="S11"/>
  <c r="T11" s="1"/>
  <c r="S5"/>
  <c r="T5" s="1"/>
  <c r="S12"/>
  <c r="T12" s="1"/>
  <c r="S6"/>
  <c r="T6" s="1"/>
  <c r="S20"/>
  <c r="T20" s="1"/>
  <c r="S14"/>
  <c r="T14" s="1"/>
  <c r="S8"/>
  <c r="T8" s="1"/>
  <c r="S21"/>
  <c r="T21" s="1"/>
  <c r="S15"/>
  <c r="T15" s="1"/>
  <c r="S9"/>
  <c r="T9" s="1"/>
  <c r="S16"/>
  <c r="T16" s="1"/>
  <c r="S10"/>
  <c r="T10" s="1"/>
</calcChain>
</file>

<file path=xl/comments1.xml><?xml version="1.0" encoding="utf-8"?>
<comments xmlns="http://schemas.openxmlformats.org/spreadsheetml/2006/main">
  <authors>
    <author>Administrator</author>
  </authors>
  <commentList>
    <comment ref="S3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宋体"/>
            <family val="3"/>
            <charset val="134"/>
          </rPr>
          <t>小时pv总数80%的业务完成在20%的时间里，即</t>
        </r>
        <r>
          <rPr>
            <sz val="9"/>
            <color indexed="81"/>
            <rFont val="Tahoma"/>
            <family val="2"/>
          </rPr>
          <t>QPS=80%PV</t>
        </r>
        <r>
          <rPr>
            <sz val="9"/>
            <color indexed="81"/>
            <rFont val="宋体"/>
            <family val="3"/>
            <charset val="134"/>
          </rPr>
          <t>总数</t>
        </r>
        <r>
          <rPr>
            <sz val="9"/>
            <color indexed="81"/>
            <rFont val="Tahoma"/>
            <family val="2"/>
          </rPr>
          <t>/20%*15
*3600</t>
        </r>
      </text>
    </comment>
    <comment ref="U3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抽取</t>
        </r>
        <r>
          <rPr>
            <sz val="9"/>
            <color indexed="81"/>
            <rFont val="Tahoma"/>
            <family val="2"/>
          </rPr>
          <t>15</t>
        </r>
        <r>
          <rPr>
            <sz val="9"/>
            <color indexed="81"/>
            <rFont val="宋体"/>
            <family val="3"/>
            <charset val="134"/>
          </rPr>
          <t>个小时总pv最高的1小时为依据，</t>
        </r>
        <r>
          <rPr>
            <sz val="9"/>
            <color indexed="81"/>
            <rFont val="Tahoma"/>
            <family val="2"/>
          </rPr>
          <t>PV,80%</t>
        </r>
        <r>
          <rPr>
            <sz val="9"/>
            <color indexed="81"/>
            <rFont val="宋体"/>
            <family val="3"/>
            <charset val="134"/>
          </rPr>
          <t>的业务发生在</t>
        </r>
        <r>
          <rPr>
            <sz val="9"/>
            <color indexed="81"/>
            <rFont val="Tahoma"/>
            <family val="2"/>
          </rPr>
          <t>20%</t>
        </r>
        <r>
          <rPr>
            <sz val="9"/>
            <color indexed="81"/>
            <rFont val="宋体"/>
            <family val="3"/>
            <charset val="134"/>
          </rPr>
          <t>的时间里，即</t>
        </r>
        <r>
          <rPr>
            <sz val="9"/>
            <color indexed="81"/>
            <rFont val="Tahoma"/>
            <family val="2"/>
          </rPr>
          <t>80%*PV/20%*3600</t>
        </r>
      </text>
    </comment>
    <comment ref="V3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以平均响应时间</t>
        </r>
        <r>
          <rPr>
            <sz val="9"/>
            <color indexed="81"/>
            <rFont val="Tahoma"/>
            <family val="2"/>
          </rPr>
          <t>&lt;3s</t>
        </r>
        <r>
          <rPr>
            <sz val="9"/>
            <color indexed="81"/>
            <rFont val="宋体"/>
            <family val="3"/>
            <charset val="134"/>
          </rPr>
          <t>为性能指标；
并发数</t>
        </r>
        <r>
          <rPr>
            <sz val="9"/>
            <color indexed="81"/>
            <rFont val="Tahoma"/>
            <family val="2"/>
          </rPr>
          <t>= QPS*</t>
        </r>
        <r>
          <rPr>
            <sz val="9"/>
            <color indexed="81"/>
            <rFont val="宋体"/>
            <family val="3"/>
            <charset val="134"/>
          </rPr>
          <t xml:space="preserve">平均响应时间
</t>
        </r>
      </text>
    </comment>
  </commentList>
</comments>
</file>

<file path=xl/sharedStrings.xml><?xml version="1.0" encoding="utf-8"?>
<sst xmlns="http://schemas.openxmlformats.org/spreadsheetml/2006/main" count="28" uniqueCount="27">
  <si>
    <t>用户信息操作/service/account/user_info_operation.jsp</t>
    <phoneticPr fontId="18" type="noConversion"/>
  </si>
  <si>
    <t>获取vip信息/service/account/user_info_operation.jsp?act=get_vip_object</t>
    <phoneticPr fontId="18" type="noConversion"/>
  </si>
  <si>
    <t>获取本地图片/service/album/get_album_themes_list.jsp?act=local_img</t>
    <phoneticPr fontId="18" type="noConversion"/>
  </si>
  <si>
    <t>获取相册信息/service/album/get_album_themes_list.jsp?act=single_album</t>
    <phoneticPr fontId="18" type="noConversion"/>
  </si>
  <si>
    <t>获取七牛token/service/get_qiuniu_token.jsp</t>
    <phoneticPr fontId="18" type="noConversion"/>
  </si>
  <si>
    <t>获取小程序码/service/album/album_operation.jsp?act=get_shop_minicode</t>
    <phoneticPr fontId="18" type="noConversion"/>
  </si>
  <si>
    <t>获取安卓配置/service/sys/sys_config.jsp?act=get_android_config</t>
    <phoneticPr fontId="18" type="noConversion"/>
  </si>
  <si>
    <t>保存分享平台/service/album/share_operation.jsp?act=share_plat</t>
    <phoneticPr fontId="18" type="noConversion"/>
  </si>
  <si>
    <t>保存商品/service/album/album_theme_operation.jsp?act=save_theme</t>
    <phoneticPr fontId="18" type="noConversion"/>
  </si>
  <si>
    <t>我的动态/service/album/get_album_themes_list.jsp?act=owner</t>
    <phoneticPr fontId="18" type="noConversion"/>
  </si>
  <si>
    <t>获取商品信息/service/album/get_album_themes_list.jsp?act=single_item</t>
    <phoneticPr fontId="18" type="noConversion"/>
  </si>
  <si>
    <t>获取所有标签/service/album/album_theme_tag_operation.jsp?act=get_tags_except</t>
    <phoneticPr fontId="18" type="noConversion"/>
  </si>
  <si>
    <t>保存上家商品/service/album/album_theme_operation.jsp?act=app_hold_theme_only</t>
    <phoneticPr fontId="18" type="noConversion"/>
  </si>
  <si>
    <t>之前的配置信息/service/jsapi_service.jsp?act=get_config</t>
    <phoneticPr fontId="18" type="noConversion"/>
  </si>
  <si>
    <t>获取配置信息/service/sys/sys_config.jsp</t>
    <phoneticPr fontId="18" type="noConversion"/>
  </si>
  <si>
    <t>获取水印编码/service/album/album_theme_operation.jsp?act=get_markcode</t>
    <phoneticPr fontId="18" type="noConversion"/>
  </si>
  <si>
    <t>获取相册水印/service/album/album_mark_operation.jsp</t>
    <phoneticPr fontId="18" type="noConversion"/>
  </si>
  <si>
    <t>关注列表/service/album/get_album_list.jsp?act=attention</t>
    <phoneticPr fontId="18" type="noConversion"/>
  </si>
  <si>
    <t>获取水印/service/album/album_mark_operation.jsp?act=get_watermark</t>
    <phoneticPr fontId="18" type="noConversion"/>
  </si>
  <si>
    <t>获取最新消息/service/sys/album_notify.jsp?act=get_last_notify</t>
    <phoneticPr fontId="18" type="noConversion"/>
  </si>
  <si>
    <t>PV总数</t>
    <phoneticPr fontId="18" type="noConversion"/>
  </si>
  <si>
    <t>业务名称</t>
    <phoneticPr fontId="18" type="noConversion"/>
  </si>
  <si>
    <t>11时pv占比</t>
    <phoneticPr fontId="18" type="noConversion"/>
  </si>
  <si>
    <t>QPS（TPS）</t>
    <phoneticPr fontId="18" type="noConversion"/>
  </si>
  <si>
    <t>以下数据源来自20181207当日从http://172.16.0.235/url/获取9点至23点，15小时维度的单个接口pv数，以单接口平均响应时间为3s预期值，估算QPS（TPS）、并发数等性能指标</t>
    <phoneticPr fontId="18" type="noConversion"/>
  </si>
  <si>
    <t>并发数(峰值)</t>
    <phoneticPr fontId="18" type="noConversion"/>
  </si>
  <si>
    <t>并发数(平均)</t>
    <phoneticPr fontId="18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</si>
</sst>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;[Red]0.00"/>
  </numFmts>
  <fonts count="2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0" xfId="0" applyBorder="1" applyAlignment="1">
      <alignment horizontal="left" vertical="center"/>
    </xf>
    <xf numFmtId="0" fontId="0" fillId="34" borderId="10" xfId="0" applyFill="1" applyBorder="1" applyAlignment="1">
      <alignment horizontal="left" vertical="center"/>
    </xf>
    <xf numFmtId="0" fontId="0" fillId="33" borderId="10" xfId="0" applyFill="1" applyBorder="1" applyAlignment="1">
      <alignment horizontal="left" vertical="center"/>
    </xf>
    <xf numFmtId="10" fontId="0" fillId="0" borderId="10" xfId="0" applyNumberFormat="1" applyBorder="1" applyAlignment="1">
      <alignment horizontal="left" vertical="center"/>
    </xf>
    <xf numFmtId="177" fontId="0" fillId="0" borderId="10" xfId="0" applyNumberForma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0" fillId="0" borderId="0" xfId="0">
      <alignment vertical="center"/>
    </xf>
    <xf numFmtId="176" fontId="0" fillId="0" borderId="10" xfId="0" applyNumberFormat="1" applyBorder="1" applyAlignment="1">
      <alignment horizontal="left" vertical="center"/>
    </xf>
    <xf numFmtId="0" fontId="0" fillId="35" borderId="10" xfId="0" applyFill="1" applyBorder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3"/>
  <sheetViews>
    <sheetView tabSelected="1" workbookViewId="0">
      <selection activeCell="U27" sqref="U27"/>
    </sheetView>
  </sheetViews>
  <sheetFormatPr defaultRowHeight="13.5"/>
  <cols>
    <col min="1" max="1" width="2.625" style="7" customWidth="1"/>
    <col min="2" max="2" width="14.25" customWidth="1"/>
    <col min="3" max="3" width="7" customWidth="1"/>
    <col min="4" max="4" width="7.375" customWidth="1"/>
    <col min="5" max="5" width="8.625" customWidth="1"/>
    <col min="6" max="6" width="7.875" customWidth="1"/>
    <col min="7" max="17" width="7.5" bestFit="1" customWidth="1"/>
    <col min="18" max="18" width="9.5" bestFit="1" customWidth="1"/>
    <col min="19" max="19" width="9.5" style="7" customWidth="1"/>
    <col min="20" max="20" width="13.125" style="7" bestFit="1" customWidth="1"/>
    <col min="21" max="21" width="8.5" customWidth="1"/>
    <col min="22" max="22" width="10.625" style="7" customWidth="1"/>
    <col min="23" max="23" width="10.25" customWidth="1"/>
  </cols>
  <sheetData>
    <row r="1" spans="2:23" s="7" customFormat="1"/>
    <row r="2" spans="2:23">
      <c r="B2" s="9" t="s">
        <v>24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spans="2:23">
      <c r="B3" s="2" t="s">
        <v>21</v>
      </c>
      <c r="C3" s="2">
        <v>9</v>
      </c>
      <c r="D3" s="2">
        <v>10</v>
      </c>
      <c r="E3" s="2">
        <v>11</v>
      </c>
      <c r="F3" s="2">
        <v>12</v>
      </c>
      <c r="G3" s="2">
        <v>13</v>
      </c>
      <c r="H3" s="2">
        <v>14</v>
      </c>
      <c r="I3" s="2">
        <v>15</v>
      </c>
      <c r="J3" s="2">
        <v>16</v>
      </c>
      <c r="K3" s="2">
        <v>17</v>
      </c>
      <c r="L3" s="2">
        <v>18</v>
      </c>
      <c r="M3" s="2">
        <v>19</v>
      </c>
      <c r="N3" s="2">
        <v>20</v>
      </c>
      <c r="O3" s="2">
        <v>21</v>
      </c>
      <c r="P3" s="2">
        <v>22</v>
      </c>
      <c r="Q3" s="2">
        <v>23</v>
      </c>
      <c r="R3" s="2" t="s">
        <v>20</v>
      </c>
      <c r="S3" s="3" t="s">
        <v>23</v>
      </c>
      <c r="T3" s="3" t="s">
        <v>26</v>
      </c>
      <c r="U3" s="3" t="s">
        <v>23</v>
      </c>
      <c r="V3" s="3" t="s">
        <v>25</v>
      </c>
      <c r="W3" s="2" t="s">
        <v>22</v>
      </c>
    </row>
    <row r="4" spans="2:23">
      <c r="B4" s="2" t="s">
        <v>2</v>
      </c>
      <c r="C4" s="1">
        <v>340647</v>
      </c>
      <c r="D4" s="1">
        <v>494113</v>
      </c>
      <c r="E4" s="6">
        <v>589718</v>
      </c>
      <c r="F4" s="1">
        <v>553796</v>
      </c>
      <c r="G4" s="1">
        <v>516139</v>
      </c>
      <c r="H4" s="1">
        <v>524879</v>
      </c>
      <c r="I4" s="1">
        <v>515214</v>
      </c>
      <c r="J4" s="1">
        <v>492714</v>
      </c>
      <c r="K4" s="1">
        <v>436147</v>
      </c>
      <c r="L4" s="1">
        <v>389345</v>
      </c>
      <c r="M4" s="1">
        <v>361156</v>
      </c>
      <c r="N4" s="1">
        <v>424042</v>
      </c>
      <c r="O4" s="1">
        <v>463045</v>
      </c>
      <c r="P4" s="1">
        <v>452368</v>
      </c>
      <c r="Q4" s="1">
        <v>397173</v>
      </c>
      <c r="R4" s="1">
        <f t="shared" ref="R4:R23" si="0">SUM(C4:Q4)</f>
        <v>6950496</v>
      </c>
      <c r="S4" s="8">
        <f>0.8*R4/10800</f>
        <v>514.85155555555559</v>
      </c>
      <c r="T4" s="8">
        <f>S4*3</f>
        <v>1544.5546666666669</v>
      </c>
      <c r="U4" s="5">
        <f>E4*80%/720</f>
        <v>655.24222222222227</v>
      </c>
      <c r="V4" s="5">
        <f>U4*3</f>
        <v>1965.7266666666669</v>
      </c>
      <c r="W4" s="4">
        <f>E4/R4*100%</f>
        <v>8.4845455633669881E-2</v>
      </c>
    </row>
    <row r="5" spans="2:23">
      <c r="B5" s="2" t="s">
        <v>3</v>
      </c>
      <c r="C5" s="1">
        <v>263143</v>
      </c>
      <c r="D5" s="1">
        <v>417610</v>
      </c>
      <c r="E5" s="6">
        <v>551263</v>
      </c>
      <c r="F5" s="1">
        <v>559535</v>
      </c>
      <c r="G5" s="1">
        <v>524122</v>
      </c>
      <c r="H5" s="1">
        <v>580283</v>
      </c>
      <c r="I5" s="1">
        <v>555571</v>
      </c>
      <c r="J5" s="1">
        <v>526555</v>
      </c>
      <c r="K5" s="1">
        <v>463049</v>
      </c>
      <c r="L5" s="1">
        <v>401278</v>
      </c>
      <c r="M5" s="1">
        <v>346497</v>
      </c>
      <c r="N5" s="1">
        <v>388052</v>
      </c>
      <c r="O5" s="1">
        <v>428313</v>
      </c>
      <c r="P5" s="1">
        <v>438366</v>
      </c>
      <c r="Q5" s="1">
        <v>404522</v>
      </c>
      <c r="R5" s="1">
        <f t="shared" si="0"/>
        <v>6848159</v>
      </c>
      <c r="S5" s="8">
        <f t="shared" ref="S5:S23" si="1">0.8*R5/10800</f>
        <v>507.27103703703705</v>
      </c>
      <c r="T5" s="8">
        <f t="shared" ref="T5:T23" si="2">S5*3</f>
        <v>1521.8131111111111</v>
      </c>
      <c r="U5" s="5">
        <f t="shared" ref="U5:U23" si="3">E5*80%/720</f>
        <v>612.51444444444451</v>
      </c>
      <c r="V5" s="5">
        <f t="shared" ref="V5:V23" si="4">U5*3</f>
        <v>1837.5433333333335</v>
      </c>
      <c r="W5" s="4">
        <f t="shared" ref="W5:W23" si="5">E5/R5</f>
        <v>8.0497984932884875E-2</v>
      </c>
    </row>
    <row r="6" spans="2:23">
      <c r="B6" s="2" t="s">
        <v>4</v>
      </c>
      <c r="C6" s="1">
        <v>268744</v>
      </c>
      <c r="D6" s="1">
        <v>425032</v>
      </c>
      <c r="E6" s="6">
        <v>537556</v>
      </c>
      <c r="F6" s="1">
        <v>537371</v>
      </c>
      <c r="G6" s="1">
        <v>482636</v>
      </c>
      <c r="H6" s="1">
        <v>504829</v>
      </c>
      <c r="I6" s="1">
        <v>516424</v>
      </c>
      <c r="J6" s="1">
        <v>487757</v>
      </c>
      <c r="K6" s="1">
        <v>421726</v>
      </c>
      <c r="L6" s="1">
        <v>366160</v>
      </c>
      <c r="M6" s="1">
        <v>321635</v>
      </c>
      <c r="N6" s="1">
        <v>355993</v>
      </c>
      <c r="O6" s="1">
        <v>382293</v>
      </c>
      <c r="P6" s="1">
        <v>384579</v>
      </c>
      <c r="Q6" s="1">
        <v>335118</v>
      </c>
      <c r="R6" s="1">
        <f t="shared" si="0"/>
        <v>6327853</v>
      </c>
      <c r="S6" s="8">
        <f t="shared" si="1"/>
        <v>468.72985185185189</v>
      </c>
      <c r="T6" s="8">
        <f t="shared" si="2"/>
        <v>1406.1895555555557</v>
      </c>
      <c r="U6" s="5">
        <f t="shared" si="3"/>
        <v>597.28444444444449</v>
      </c>
      <c r="V6" s="5">
        <f t="shared" si="4"/>
        <v>1791.8533333333335</v>
      </c>
      <c r="W6" s="4">
        <f t="shared" si="5"/>
        <v>8.4950772402582683E-2</v>
      </c>
    </row>
    <row r="7" spans="2:23">
      <c r="B7" s="2" t="s">
        <v>5</v>
      </c>
      <c r="C7" s="1">
        <v>217943</v>
      </c>
      <c r="D7" s="1">
        <v>313347</v>
      </c>
      <c r="E7" s="6">
        <v>369456</v>
      </c>
      <c r="F7" s="1">
        <v>342666</v>
      </c>
      <c r="G7" s="1">
        <v>311096</v>
      </c>
      <c r="H7" s="1">
        <v>309183</v>
      </c>
      <c r="I7" s="1">
        <v>302163</v>
      </c>
      <c r="J7" s="1">
        <v>285570</v>
      </c>
      <c r="K7" s="1">
        <v>250185</v>
      </c>
      <c r="L7" s="1">
        <v>221745</v>
      </c>
      <c r="M7" s="1">
        <v>208554</v>
      </c>
      <c r="N7" s="1">
        <v>244609</v>
      </c>
      <c r="O7" s="1">
        <v>262232</v>
      </c>
      <c r="P7" s="1">
        <v>255490</v>
      </c>
      <c r="Q7" s="1">
        <v>212744</v>
      </c>
      <c r="R7" s="1">
        <f t="shared" si="0"/>
        <v>4106983</v>
      </c>
      <c r="S7" s="8">
        <f t="shared" si="1"/>
        <v>304.22096296296297</v>
      </c>
      <c r="T7" s="8">
        <f t="shared" si="2"/>
        <v>912.66288888888892</v>
      </c>
      <c r="U7" s="5">
        <f t="shared" si="3"/>
        <v>410.50666666666666</v>
      </c>
      <c r="V7" s="5">
        <f t="shared" si="4"/>
        <v>1231.52</v>
      </c>
      <c r="W7" s="4">
        <f t="shared" si="5"/>
        <v>8.9958005669855456E-2</v>
      </c>
    </row>
    <row r="8" spans="2:23">
      <c r="B8" s="2" t="s">
        <v>1</v>
      </c>
      <c r="C8" s="1">
        <v>205144</v>
      </c>
      <c r="D8" s="1">
        <v>299626</v>
      </c>
      <c r="E8" s="6">
        <v>355539</v>
      </c>
      <c r="F8" s="1">
        <v>325629</v>
      </c>
      <c r="G8" s="1">
        <v>296842</v>
      </c>
      <c r="H8" s="1">
        <v>299376</v>
      </c>
      <c r="I8" s="1">
        <v>291186</v>
      </c>
      <c r="J8" s="1">
        <v>274628</v>
      </c>
      <c r="K8" s="1">
        <v>242740</v>
      </c>
      <c r="L8" s="1">
        <v>216337</v>
      </c>
      <c r="M8" s="1">
        <v>199392</v>
      </c>
      <c r="N8" s="1">
        <v>236021</v>
      </c>
      <c r="O8" s="1">
        <v>255692</v>
      </c>
      <c r="P8" s="1">
        <v>245230</v>
      </c>
      <c r="Q8" s="1">
        <v>204969</v>
      </c>
      <c r="R8" s="1">
        <f t="shared" si="0"/>
        <v>3948351</v>
      </c>
      <c r="S8" s="8">
        <f t="shared" si="1"/>
        <v>292.47044444444447</v>
      </c>
      <c r="T8" s="8">
        <f t="shared" si="2"/>
        <v>877.41133333333346</v>
      </c>
      <c r="U8" s="5">
        <f t="shared" si="3"/>
        <v>395.04333333333335</v>
      </c>
      <c r="V8" s="5">
        <f t="shared" si="4"/>
        <v>1185.1300000000001</v>
      </c>
      <c r="W8" s="4">
        <f t="shared" si="5"/>
        <v>9.0047465384916384E-2</v>
      </c>
    </row>
    <row r="9" spans="2:23">
      <c r="B9" s="2" t="s">
        <v>6</v>
      </c>
      <c r="C9" s="1">
        <v>172756</v>
      </c>
      <c r="D9" s="1">
        <v>246214</v>
      </c>
      <c r="E9" s="6">
        <v>297170</v>
      </c>
      <c r="F9" s="1">
        <v>288036</v>
      </c>
      <c r="G9" s="1">
        <v>273939</v>
      </c>
      <c r="H9" s="1">
        <v>280421</v>
      </c>
      <c r="I9" s="1">
        <v>280765</v>
      </c>
      <c r="J9" s="1">
        <v>282762</v>
      </c>
      <c r="K9" s="1">
        <v>239334</v>
      </c>
      <c r="L9" s="1">
        <v>213445</v>
      </c>
      <c r="M9" s="1">
        <v>199915</v>
      </c>
      <c r="N9" s="1">
        <v>233321</v>
      </c>
      <c r="O9" s="1">
        <v>255062</v>
      </c>
      <c r="P9" s="1">
        <v>256803</v>
      </c>
      <c r="Q9" s="1">
        <v>236164</v>
      </c>
      <c r="R9" s="1">
        <f t="shared" si="0"/>
        <v>3756107</v>
      </c>
      <c r="S9" s="8">
        <f t="shared" si="1"/>
        <v>278.23014814814815</v>
      </c>
      <c r="T9" s="8">
        <f t="shared" si="2"/>
        <v>834.69044444444444</v>
      </c>
      <c r="U9" s="5">
        <f t="shared" si="3"/>
        <v>330.18888888888887</v>
      </c>
      <c r="V9" s="5">
        <f t="shared" si="4"/>
        <v>990.56666666666661</v>
      </c>
      <c r="W9" s="4">
        <f t="shared" si="5"/>
        <v>7.9116489492977699E-2</v>
      </c>
    </row>
    <row r="10" spans="2:23">
      <c r="B10" s="2" t="s">
        <v>7</v>
      </c>
      <c r="C10" s="1">
        <v>175203</v>
      </c>
      <c r="D10" s="1">
        <v>265389</v>
      </c>
      <c r="E10" s="6">
        <v>312960</v>
      </c>
      <c r="F10" s="1">
        <v>286102</v>
      </c>
      <c r="G10" s="1">
        <v>256558</v>
      </c>
      <c r="H10" s="1">
        <v>257754</v>
      </c>
      <c r="I10" s="1">
        <v>246854</v>
      </c>
      <c r="J10" s="1">
        <v>234947</v>
      </c>
      <c r="K10" s="1">
        <v>209285</v>
      </c>
      <c r="L10" s="1">
        <v>183336</v>
      </c>
      <c r="M10" s="1">
        <v>167294</v>
      </c>
      <c r="N10" s="1">
        <v>197620</v>
      </c>
      <c r="O10" s="1">
        <v>215773</v>
      </c>
      <c r="P10" s="1">
        <v>200306</v>
      </c>
      <c r="Q10" s="1">
        <v>160202</v>
      </c>
      <c r="R10" s="1">
        <f t="shared" si="0"/>
        <v>3369583</v>
      </c>
      <c r="S10" s="8">
        <f t="shared" si="1"/>
        <v>249.59874074074077</v>
      </c>
      <c r="T10" s="8">
        <f t="shared" si="2"/>
        <v>748.79622222222224</v>
      </c>
      <c r="U10" s="5">
        <f t="shared" si="3"/>
        <v>347.73333333333335</v>
      </c>
      <c r="V10" s="5">
        <f t="shared" si="4"/>
        <v>1043.2</v>
      </c>
      <c r="W10" s="4">
        <f t="shared" si="5"/>
        <v>9.2877961456951791E-2</v>
      </c>
    </row>
    <row r="11" spans="2:23">
      <c r="B11" s="2" t="s">
        <v>8</v>
      </c>
      <c r="C11" s="1">
        <v>142385</v>
      </c>
      <c r="D11" s="1">
        <v>217540</v>
      </c>
      <c r="E11" s="6">
        <v>275937</v>
      </c>
      <c r="F11" s="1">
        <v>270364</v>
      </c>
      <c r="G11" s="1">
        <v>235287</v>
      </c>
      <c r="H11" s="1">
        <v>239599</v>
      </c>
      <c r="I11" s="1">
        <v>240336</v>
      </c>
      <c r="J11" s="1">
        <v>219182</v>
      </c>
      <c r="K11" s="1">
        <v>183972</v>
      </c>
      <c r="L11" s="1">
        <v>157855</v>
      </c>
      <c r="M11" s="1">
        <v>139158</v>
      </c>
      <c r="N11" s="1">
        <v>156360</v>
      </c>
      <c r="O11" s="1">
        <v>168764</v>
      </c>
      <c r="P11" s="1">
        <v>168659</v>
      </c>
      <c r="Q11" s="1">
        <v>149942</v>
      </c>
      <c r="R11" s="1">
        <f t="shared" si="0"/>
        <v>2965340</v>
      </c>
      <c r="S11" s="8">
        <f t="shared" si="1"/>
        <v>219.65481481481481</v>
      </c>
      <c r="T11" s="8">
        <f t="shared" si="2"/>
        <v>658.96444444444444</v>
      </c>
      <c r="U11" s="5">
        <f t="shared" si="3"/>
        <v>306.59666666666669</v>
      </c>
      <c r="V11" s="5">
        <f t="shared" si="4"/>
        <v>919.79000000000008</v>
      </c>
      <c r="W11" s="4">
        <f t="shared" si="5"/>
        <v>9.305408486042073E-2</v>
      </c>
    </row>
    <row r="12" spans="2:23">
      <c r="B12" s="2" t="s">
        <v>9</v>
      </c>
      <c r="C12" s="1">
        <v>115544</v>
      </c>
      <c r="D12" s="1">
        <v>184804</v>
      </c>
      <c r="E12" s="6">
        <v>230108</v>
      </c>
      <c r="F12" s="1">
        <v>234725</v>
      </c>
      <c r="G12" s="1">
        <v>214209</v>
      </c>
      <c r="H12" s="1">
        <v>223697</v>
      </c>
      <c r="I12" s="1">
        <v>234373</v>
      </c>
      <c r="J12" s="1">
        <v>227980</v>
      </c>
      <c r="K12" s="1">
        <v>199548</v>
      </c>
      <c r="L12" s="1">
        <v>178517</v>
      </c>
      <c r="M12" s="1">
        <v>157678</v>
      </c>
      <c r="N12" s="1">
        <v>176780</v>
      </c>
      <c r="O12" s="1">
        <v>187650</v>
      </c>
      <c r="P12" s="1">
        <v>192368</v>
      </c>
      <c r="Q12" s="1">
        <v>163776</v>
      </c>
      <c r="R12" s="1">
        <f t="shared" si="0"/>
        <v>2921757</v>
      </c>
      <c r="S12" s="8">
        <f t="shared" si="1"/>
        <v>216.42644444444446</v>
      </c>
      <c r="T12" s="8">
        <f t="shared" si="2"/>
        <v>649.2793333333334</v>
      </c>
      <c r="U12" s="5">
        <f t="shared" si="3"/>
        <v>255.67555555555558</v>
      </c>
      <c r="V12" s="5">
        <f t="shared" si="4"/>
        <v>767.02666666666676</v>
      </c>
      <c r="W12" s="4">
        <f t="shared" si="5"/>
        <v>7.8756720699223098E-2</v>
      </c>
    </row>
    <row r="13" spans="2:23">
      <c r="B13" s="2" t="s">
        <v>10</v>
      </c>
      <c r="C13" s="1">
        <v>80624</v>
      </c>
      <c r="D13" s="1">
        <v>124203</v>
      </c>
      <c r="E13" s="6">
        <v>162809</v>
      </c>
      <c r="F13" s="1">
        <v>168932</v>
      </c>
      <c r="G13" s="1">
        <v>156935</v>
      </c>
      <c r="H13" s="1">
        <v>169902</v>
      </c>
      <c r="I13" s="1">
        <v>172844</v>
      </c>
      <c r="J13" s="1">
        <v>166706</v>
      </c>
      <c r="K13" s="1">
        <v>142478</v>
      </c>
      <c r="L13" s="1">
        <v>122515</v>
      </c>
      <c r="M13" s="1">
        <v>109321</v>
      </c>
      <c r="N13" s="1">
        <v>123638</v>
      </c>
      <c r="O13" s="1">
        <v>137094</v>
      </c>
      <c r="P13" s="1">
        <v>140716</v>
      </c>
      <c r="Q13" s="1">
        <v>135741</v>
      </c>
      <c r="R13" s="1">
        <f t="shared" si="0"/>
        <v>2114458</v>
      </c>
      <c r="S13" s="8">
        <f t="shared" si="1"/>
        <v>156.62651851851854</v>
      </c>
      <c r="T13" s="8">
        <f t="shared" si="2"/>
        <v>469.87955555555561</v>
      </c>
      <c r="U13" s="5">
        <f t="shared" si="3"/>
        <v>180.89888888888891</v>
      </c>
      <c r="V13" s="5">
        <f t="shared" si="4"/>
        <v>542.69666666666672</v>
      </c>
      <c r="W13" s="4">
        <f t="shared" si="5"/>
        <v>7.6997982461699407E-2</v>
      </c>
    </row>
    <row r="14" spans="2:23">
      <c r="B14" s="2" t="s">
        <v>11</v>
      </c>
      <c r="C14" s="1">
        <v>79963</v>
      </c>
      <c r="D14" s="1">
        <v>121495</v>
      </c>
      <c r="E14" s="6">
        <v>155095</v>
      </c>
      <c r="F14" s="1">
        <v>152629</v>
      </c>
      <c r="G14" s="1">
        <v>138613</v>
      </c>
      <c r="H14" s="1">
        <v>146499</v>
      </c>
      <c r="I14" s="1">
        <v>148218</v>
      </c>
      <c r="J14" s="1">
        <v>139924</v>
      </c>
      <c r="K14" s="1">
        <v>130712</v>
      </c>
      <c r="L14" s="1">
        <v>105826</v>
      </c>
      <c r="M14" s="1">
        <v>93368</v>
      </c>
      <c r="N14" s="1">
        <v>105917</v>
      </c>
      <c r="O14" s="1">
        <v>115305</v>
      </c>
      <c r="P14" s="1">
        <v>116229</v>
      </c>
      <c r="Q14" s="1">
        <v>103864</v>
      </c>
      <c r="R14" s="1">
        <f t="shared" si="0"/>
        <v>1853657</v>
      </c>
      <c r="S14" s="8">
        <f t="shared" si="1"/>
        <v>137.30792592592593</v>
      </c>
      <c r="T14" s="8">
        <f t="shared" si="2"/>
        <v>411.92377777777779</v>
      </c>
      <c r="U14" s="5">
        <f t="shared" si="3"/>
        <v>172.32777777777778</v>
      </c>
      <c r="V14" s="5">
        <f t="shared" si="4"/>
        <v>516.98333333333335</v>
      </c>
      <c r="W14" s="4">
        <f t="shared" si="5"/>
        <v>8.3669740410442714E-2</v>
      </c>
    </row>
    <row r="15" spans="2:23">
      <c r="B15" s="2" t="s">
        <v>12</v>
      </c>
      <c r="C15" s="1">
        <v>87414</v>
      </c>
      <c r="D15" s="1">
        <v>141515</v>
      </c>
      <c r="E15" s="6">
        <v>167799</v>
      </c>
      <c r="F15" s="1">
        <v>148223</v>
      </c>
      <c r="G15" s="1">
        <v>132692</v>
      </c>
      <c r="H15" s="1">
        <v>137571</v>
      </c>
      <c r="I15" s="1">
        <v>129895</v>
      </c>
      <c r="J15" s="1">
        <v>123145</v>
      </c>
      <c r="K15" s="1">
        <v>114091</v>
      </c>
      <c r="L15" s="1">
        <v>99643</v>
      </c>
      <c r="M15" s="1">
        <v>89531</v>
      </c>
      <c r="N15" s="1">
        <v>107388</v>
      </c>
      <c r="O15" s="1">
        <v>118794</v>
      </c>
      <c r="P15" s="1">
        <v>105647</v>
      </c>
      <c r="Q15" s="1">
        <v>81478</v>
      </c>
      <c r="R15" s="1">
        <f t="shared" si="0"/>
        <v>1784826</v>
      </c>
      <c r="S15" s="8">
        <f t="shared" si="1"/>
        <v>132.20933333333335</v>
      </c>
      <c r="T15" s="8">
        <f t="shared" si="2"/>
        <v>396.62800000000004</v>
      </c>
      <c r="U15" s="5">
        <f t="shared" si="3"/>
        <v>186.44333333333336</v>
      </c>
      <c r="V15" s="5">
        <f t="shared" si="4"/>
        <v>559.33000000000004</v>
      </c>
      <c r="W15" s="4">
        <f t="shared" si="5"/>
        <v>9.4014206426844965E-2</v>
      </c>
    </row>
    <row r="16" spans="2:23">
      <c r="B16" s="2" t="s">
        <v>13</v>
      </c>
      <c r="C16" s="1">
        <v>71833</v>
      </c>
      <c r="D16" s="1">
        <v>106597</v>
      </c>
      <c r="E16" s="6">
        <v>133768</v>
      </c>
      <c r="F16" s="1">
        <v>131451</v>
      </c>
      <c r="G16" s="1">
        <v>122503</v>
      </c>
      <c r="H16" s="1">
        <v>128271</v>
      </c>
      <c r="I16" s="1">
        <v>128967</v>
      </c>
      <c r="J16" s="1">
        <v>121555</v>
      </c>
      <c r="K16" s="1">
        <v>105520</v>
      </c>
      <c r="L16" s="1">
        <v>92738</v>
      </c>
      <c r="M16" s="1">
        <v>83859</v>
      </c>
      <c r="N16" s="1">
        <v>96102</v>
      </c>
      <c r="O16" s="1">
        <v>106254</v>
      </c>
      <c r="P16" s="1">
        <v>106704</v>
      </c>
      <c r="Q16" s="1">
        <v>96473</v>
      </c>
      <c r="R16" s="1">
        <f t="shared" si="0"/>
        <v>1632595</v>
      </c>
      <c r="S16" s="8">
        <f t="shared" si="1"/>
        <v>120.93296296296296</v>
      </c>
      <c r="T16" s="8">
        <f t="shared" si="2"/>
        <v>362.79888888888888</v>
      </c>
      <c r="U16" s="5">
        <f t="shared" si="3"/>
        <v>148.63111111111112</v>
      </c>
      <c r="V16" s="5">
        <f t="shared" si="4"/>
        <v>445.89333333333337</v>
      </c>
      <c r="W16" s="4">
        <f t="shared" si="5"/>
        <v>8.1935813842379773E-2</v>
      </c>
    </row>
    <row r="17" spans="2:23">
      <c r="B17" s="2" t="s">
        <v>0</v>
      </c>
      <c r="C17" s="1">
        <v>58866</v>
      </c>
      <c r="D17" s="1">
        <v>105600</v>
      </c>
      <c r="E17" s="6">
        <v>144214</v>
      </c>
      <c r="F17" s="1">
        <v>146483</v>
      </c>
      <c r="G17" s="1">
        <v>120453</v>
      </c>
      <c r="H17" s="1">
        <v>127409</v>
      </c>
      <c r="I17" s="1">
        <v>128779</v>
      </c>
      <c r="J17" s="1">
        <v>115343</v>
      </c>
      <c r="K17" s="1">
        <v>94025</v>
      </c>
      <c r="L17" s="1">
        <v>76195</v>
      </c>
      <c r="M17" s="1">
        <v>62170</v>
      </c>
      <c r="N17" s="1">
        <v>66721</v>
      </c>
      <c r="O17" s="1">
        <v>73763</v>
      </c>
      <c r="P17" s="1">
        <v>73928</v>
      </c>
      <c r="Q17" s="1">
        <v>64444</v>
      </c>
      <c r="R17" s="1">
        <f t="shared" si="0"/>
        <v>1458393</v>
      </c>
      <c r="S17" s="8">
        <f t="shared" si="1"/>
        <v>108.02911111111112</v>
      </c>
      <c r="T17" s="8">
        <f t="shared" si="2"/>
        <v>324.08733333333339</v>
      </c>
      <c r="U17" s="5">
        <f t="shared" si="3"/>
        <v>160.23777777777781</v>
      </c>
      <c r="V17" s="5">
        <f t="shared" si="4"/>
        <v>480.71333333333342</v>
      </c>
      <c r="W17" s="4">
        <f t="shared" si="5"/>
        <v>9.8885554168183745E-2</v>
      </c>
    </row>
    <row r="18" spans="2:23">
      <c r="B18" s="2" t="s">
        <v>19</v>
      </c>
      <c r="C18" s="1">
        <v>62177</v>
      </c>
      <c r="D18" s="1">
        <v>92596</v>
      </c>
      <c r="E18" s="6">
        <v>109820</v>
      </c>
      <c r="F18" s="1">
        <v>109361</v>
      </c>
      <c r="G18" s="1">
        <v>103523</v>
      </c>
      <c r="H18" s="1">
        <v>105887</v>
      </c>
      <c r="I18" s="1">
        <v>107839</v>
      </c>
      <c r="J18" s="1">
        <v>104367</v>
      </c>
      <c r="K18" s="1">
        <v>94052</v>
      </c>
      <c r="L18" s="1">
        <v>84936</v>
      </c>
      <c r="M18" s="1">
        <v>77794</v>
      </c>
      <c r="N18" s="1">
        <v>85873</v>
      </c>
      <c r="O18" s="1">
        <v>91161</v>
      </c>
      <c r="P18" s="1">
        <v>90703</v>
      </c>
      <c r="Q18" s="1">
        <v>76280</v>
      </c>
      <c r="R18" s="1">
        <f t="shared" si="0"/>
        <v>1396369</v>
      </c>
      <c r="S18" s="8">
        <f t="shared" si="1"/>
        <v>103.43474074074074</v>
      </c>
      <c r="T18" s="8">
        <f t="shared" si="2"/>
        <v>310.30422222222222</v>
      </c>
      <c r="U18" s="5">
        <f t="shared" si="3"/>
        <v>122.02222222222223</v>
      </c>
      <c r="V18" s="5">
        <f t="shared" si="4"/>
        <v>366.06666666666666</v>
      </c>
      <c r="W18" s="4">
        <f t="shared" si="5"/>
        <v>7.8646833322710538E-2</v>
      </c>
    </row>
    <row r="19" spans="2:23">
      <c r="B19" s="2" t="s">
        <v>14</v>
      </c>
      <c r="C19" s="1">
        <v>38414</v>
      </c>
      <c r="D19" s="1">
        <v>75548</v>
      </c>
      <c r="E19" s="6">
        <v>107404</v>
      </c>
      <c r="F19" s="1">
        <v>117645</v>
      </c>
      <c r="G19" s="1">
        <v>99957</v>
      </c>
      <c r="H19" s="1">
        <v>107273</v>
      </c>
      <c r="I19" s="1">
        <v>111015</v>
      </c>
      <c r="J19" s="1">
        <v>101463</v>
      </c>
      <c r="K19" s="1">
        <v>84490</v>
      </c>
      <c r="L19" s="1">
        <v>67797</v>
      </c>
      <c r="M19" s="1">
        <v>55300</v>
      </c>
      <c r="N19" s="1">
        <v>58998</v>
      </c>
      <c r="O19" s="1">
        <v>64772</v>
      </c>
      <c r="P19" s="1">
        <v>66240</v>
      </c>
      <c r="Q19" s="1">
        <v>55267</v>
      </c>
      <c r="R19" s="1">
        <f t="shared" si="0"/>
        <v>1211583</v>
      </c>
      <c r="S19" s="8">
        <f t="shared" si="1"/>
        <v>89.74688888888889</v>
      </c>
      <c r="T19" s="8">
        <f t="shared" si="2"/>
        <v>269.2406666666667</v>
      </c>
      <c r="U19" s="5">
        <f t="shared" si="3"/>
        <v>119.33777777777779</v>
      </c>
      <c r="V19" s="5">
        <f t="shared" si="4"/>
        <v>358.01333333333338</v>
      </c>
      <c r="W19" s="4">
        <f t="shared" si="5"/>
        <v>8.8647661778020984E-2</v>
      </c>
    </row>
    <row r="20" spans="2:23">
      <c r="B20" s="2" t="s">
        <v>15</v>
      </c>
      <c r="C20" s="1">
        <v>68385</v>
      </c>
      <c r="D20" s="1">
        <v>95324</v>
      </c>
      <c r="E20" s="6">
        <v>110123</v>
      </c>
      <c r="F20" s="1">
        <v>99733</v>
      </c>
      <c r="G20" s="1">
        <v>90477</v>
      </c>
      <c r="H20" s="1">
        <v>87477</v>
      </c>
      <c r="I20" s="1">
        <v>83602</v>
      </c>
      <c r="J20" s="1">
        <v>79799</v>
      </c>
      <c r="K20" s="1">
        <v>68168</v>
      </c>
      <c r="L20" s="1">
        <v>60789</v>
      </c>
      <c r="M20" s="1">
        <v>58207</v>
      </c>
      <c r="N20" s="1">
        <v>67980</v>
      </c>
      <c r="O20" s="1">
        <v>72241</v>
      </c>
      <c r="P20" s="1">
        <v>71939</v>
      </c>
      <c r="Q20" s="1">
        <v>63910</v>
      </c>
      <c r="R20" s="1">
        <f t="shared" si="0"/>
        <v>1178154</v>
      </c>
      <c r="S20" s="8">
        <f t="shared" si="1"/>
        <v>87.270666666666671</v>
      </c>
      <c r="T20" s="8">
        <f t="shared" si="2"/>
        <v>261.81200000000001</v>
      </c>
      <c r="U20" s="5">
        <f t="shared" si="3"/>
        <v>122.3588888888889</v>
      </c>
      <c r="V20" s="5">
        <f t="shared" si="4"/>
        <v>367.07666666666671</v>
      </c>
      <c r="W20" s="4">
        <f t="shared" si="5"/>
        <v>9.3470802628518854E-2</v>
      </c>
    </row>
    <row r="21" spans="2:23">
      <c r="B21" s="2" t="s">
        <v>16</v>
      </c>
      <c r="C21" s="1">
        <v>46691</v>
      </c>
      <c r="D21" s="1">
        <v>82453</v>
      </c>
      <c r="E21" s="6">
        <v>111583</v>
      </c>
      <c r="F21" s="1">
        <v>111849</v>
      </c>
      <c r="G21" s="1">
        <v>92775</v>
      </c>
      <c r="H21" s="1">
        <v>97954</v>
      </c>
      <c r="I21" s="1">
        <v>97226</v>
      </c>
      <c r="J21" s="1">
        <v>86488</v>
      </c>
      <c r="K21" s="1">
        <v>70484</v>
      </c>
      <c r="L21" s="1">
        <v>57030</v>
      </c>
      <c r="M21" s="1">
        <v>47483</v>
      </c>
      <c r="N21" s="1">
        <v>51269</v>
      </c>
      <c r="O21" s="1">
        <v>56828</v>
      </c>
      <c r="P21" s="1">
        <v>57459</v>
      </c>
      <c r="Q21" s="1">
        <v>51016</v>
      </c>
      <c r="R21" s="1">
        <f t="shared" si="0"/>
        <v>1118588</v>
      </c>
      <c r="S21" s="8">
        <f t="shared" si="1"/>
        <v>82.858370370370366</v>
      </c>
      <c r="T21" s="8">
        <f t="shared" si="2"/>
        <v>248.57511111111108</v>
      </c>
      <c r="U21" s="5">
        <f t="shared" si="3"/>
        <v>123.98111111111112</v>
      </c>
      <c r="V21" s="5">
        <f t="shared" si="4"/>
        <v>371.94333333333338</v>
      </c>
      <c r="W21" s="4">
        <f t="shared" si="5"/>
        <v>9.975343915722322E-2</v>
      </c>
    </row>
    <row r="22" spans="2:23">
      <c r="B22" s="2" t="s">
        <v>17</v>
      </c>
      <c r="C22" s="1">
        <v>45897</v>
      </c>
      <c r="D22" s="1">
        <v>72164</v>
      </c>
      <c r="E22" s="6">
        <v>89398</v>
      </c>
      <c r="F22" s="1">
        <v>89445</v>
      </c>
      <c r="G22" s="1">
        <v>81767</v>
      </c>
      <c r="H22" s="1">
        <v>84830</v>
      </c>
      <c r="I22" s="1">
        <v>87573</v>
      </c>
      <c r="J22" s="1">
        <v>81822</v>
      </c>
      <c r="K22" s="1">
        <v>71181</v>
      </c>
      <c r="L22" s="1">
        <v>61487</v>
      </c>
      <c r="M22" s="1">
        <v>54237</v>
      </c>
      <c r="N22" s="1">
        <v>60645</v>
      </c>
      <c r="O22" s="1">
        <v>65878</v>
      </c>
      <c r="P22" s="1">
        <v>67107</v>
      </c>
      <c r="Q22" s="1">
        <v>61306</v>
      </c>
      <c r="R22" s="1">
        <f t="shared" si="0"/>
        <v>1074737</v>
      </c>
      <c r="S22" s="8">
        <f t="shared" si="1"/>
        <v>79.610148148148156</v>
      </c>
      <c r="T22" s="8">
        <f t="shared" si="2"/>
        <v>238.83044444444448</v>
      </c>
      <c r="U22" s="5">
        <f t="shared" si="3"/>
        <v>99.331111111111127</v>
      </c>
      <c r="V22" s="5">
        <f t="shared" si="4"/>
        <v>297.9933333333334</v>
      </c>
      <c r="W22" s="4">
        <f t="shared" si="5"/>
        <v>8.3181280629586588E-2</v>
      </c>
    </row>
    <row r="23" spans="2:23">
      <c r="B23" s="2" t="s">
        <v>18</v>
      </c>
      <c r="C23" s="1">
        <v>51986</v>
      </c>
      <c r="D23" s="1">
        <v>73789</v>
      </c>
      <c r="E23" s="6">
        <v>86390</v>
      </c>
      <c r="F23" s="1">
        <v>84703</v>
      </c>
      <c r="G23" s="1">
        <v>80224</v>
      </c>
      <c r="H23" s="1">
        <v>78580</v>
      </c>
      <c r="I23" s="1">
        <v>80938</v>
      </c>
      <c r="J23" s="1">
        <v>79164</v>
      </c>
      <c r="K23" s="1">
        <v>70422</v>
      </c>
      <c r="L23" s="1">
        <v>64218</v>
      </c>
      <c r="M23" s="1">
        <v>60830</v>
      </c>
      <c r="N23" s="1">
        <v>68121</v>
      </c>
      <c r="O23" s="1">
        <v>72425</v>
      </c>
      <c r="P23" s="1">
        <v>72107</v>
      </c>
      <c r="Q23" s="1">
        <v>60991</v>
      </c>
      <c r="R23" s="1">
        <f t="shared" si="0"/>
        <v>1084888</v>
      </c>
      <c r="S23" s="8">
        <f t="shared" si="1"/>
        <v>80.362074074074073</v>
      </c>
      <c r="T23" s="8">
        <f t="shared" si="2"/>
        <v>241.0862222222222</v>
      </c>
      <c r="U23" s="5">
        <f t="shared" si="3"/>
        <v>95.988888888888894</v>
      </c>
      <c r="V23" s="5">
        <f t="shared" si="4"/>
        <v>287.9666666666667</v>
      </c>
      <c r="W23" s="4">
        <f t="shared" si="5"/>
        <v>7.9630339721703997E-2</v>
      </c>
    </row>
  </sheetData>
  <mergeCells count="1">
    <mergeCell ref="B2:W2"/>
  </mergeCells>
  <phoneticPr fontId="1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hitsPv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2018-12-11T03:04:24Z</dcterms:created>
  <dcterms:modified xsi:type="dcterms:W3CDTF">2018-12-11T06:41:33Z</dcterms:modified>
</cp:coreProperties>
</file>