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Done Task Notes" sheetId="2" r:id="rId5"/>
    <sheet state="visible" name="Rough" sheetId="3" r:id="rId6"/>
    <sheet state="visible" name="Rough1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Navneet Sadani @navneet.sadanigroup@gmail.com
	-nikhil g</t>
      </text>
    </comment>
  </commentList>
</comments>
</file>

<file path=xl/sharedStrings.xml><?xml version="1.0" encoding="utf-8"?>
<sst xmlns="http://schemas.openxmlformats.org/spreadsheetml/2006/main" count="119" uniqueCount="68">
  <si>
    <t>January</t>
  </si>
  <si>
    <t>Overview</t>
  </si>
  <si>
    <t>Cash Flow</t>
  </si>
  <si>
    <t>Actual</t>
  </si>
  <si>
    <t>Start date</t>
  </si>
  <si>
    <t>End date</t>
  </si>
  <si>
    <t>Change Currency</t>
  </si>
  <si>
    <t xml:space="preserve">                  $</t>
  </si>
  <si>
    <t>Start bal</t>
  </si>
  <si>
    <t>Cash flow</t>
  </si>
  <si>
    <t>Bills</t>
  </si>
  <si>
    <t>Expenses</t>
  </si>
  <si>
    <t>Debt</t>
  </si>
  <si>
    <t>Budget</t>
  </si>
  <si>
    <t>Due</t>
  </si>
  <si>
    <t>Left</t>
  </si>
  <si>
    <t>Mortgage</t>
  </si>
  <si>
    <t>Groceries</t>
  </si>
  <si>
    <t>Credit Card</t>
  </si>
  <si>
    <t>Income</t>
  </si>
  <si>
    <t>Rent</t>
  </si>
  <si>
    <t>Food</t>
  </si>
  <si>
    <t>Student Loan</t>
  </si>
  <si>
    <t>Savings</t>
  </si>
  <si>
    <t>Car</t>
  </si>
  <si>
    <t>Coffee</t>
  </si>
  <si>
    <t xml:space="preserve">Personal loan </t>
  </si>
  <si>
    <t>Bills &amp; Exp</t>
  </si>
  <si>
    <t>Phone</t>
  </si>
  <si>
    <t>Fuel</t>
  </si>
  <si>
    <t>Internet</t>
  </si>
  <si>
    <t>Paycheck</t>
  </si>
  <si>
    <t>Bonus</t>
  </si>
  <si>
    <t>Gift</t>
  </si>
  <si>
    <t>Total</t>
  </si>
  <si>
    <t>Holidays</t>
  </si>
  <si>
    <t>Vacation</t>
  </si>
  <si>
    <t>Wedding</t>
  </si>
  <si>
    <t xml:space="preserve">  </t>
  </si>
  <si>
    <t>Expense Tracker</t>
  </si>
  <si>
    <t>Spending chart</t>
  </si>
  <si>
    <t>Date</t>
  </si>
  <si>
    <t>Amount</t>
  </si>
  <si>
    <t>Category</t>
  </si>
  <si>
    <t>Spending breakdown</t>
  </si>
  <si>
    <t>Percentage</t>
  </si>
  <si>
    <t>Notes:</t>
  </si>
  <si>
    <t xml:space="preserve">Budget </t>
  </si>
  <si>
    <t>Remaining</t>
  </si>
  <si>
    <t>customise your categories</t>
  </si>
  <si>
    <t>Working</t>
  </si>
  <si>
    <t>Rating</t>
  </si>
  <si>
    <t>budget by paycheck</t>
  </si>
  <si>
    <t>Done</t>
  </si>
  <si>
    <t>budget by week, biweekly or monthly</t>
  </si>
  <si>
    <t>cash flow overview</t>
  </si>
  <si>
    <t>expense tracker</t>
  </si>
  <si>
    <t>expense breakdown</t>
  </si>
  <si>
    <t>left to budget graph</t>
  </si>
  <si>
    <t xml:space="preserve">left to spent graph
</t>
  </si>
  <si>
    <t>spending breakdown</t>
  </si>
  <si>
    <t>checkboxes to mark off paid bills</t>
  </si>
  <si>
    <t>example budget included</t>
  </si>
  <si>
    <t>budget vs actual graph</t>
  </si>
  <si>
    <t>add a start balance</t>
  </si>
  <si>
    <t>Currency / Dues</t>
  </si>
  <si>
    <t>Opening Bal</t>
  </si>
  <si>
    <t xml:space="preserve">Left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</si>
</sst>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>
      <sz val="14.0"/>
      <color theme="1"/>
      <name val="Arial"/>
      <scheme val="minor"/>
    </font>
    <font>
      <b/>
      <color theme="1"/>
      <name val="Arial"/>
      <scheme val="minor"/>
    </font>
    <font>
      <sz val="15.0"/>
      <color theme="1"/>
      <name val="Arial"/>
      <scheme val="minor"/>
    </font>
    <font>
      <sz val="15.0"/>
      <color rgb="FF13131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1" fillId="2" fontId="1" numFmtId="164" xfId="0" applyBorder="1" applyFill="1" applyFont="1" applyNumberFormat="1"/>
    <xf borderId="2" fillId="2" fontId="1" numFmtId="164" xfId="0" applyBorder="1" applyFont="1" applyNumberFormat="1"/>
    <xf borderId="3" fillId="2" fontId="1" numFmtId="164" xfId="0" applyBorder="1" applyFont="1" applyNumberFormat="1"/>
    <xf borderId="1" fillId="0" fontId="1" numFmtId="164" xfId="0" applyAlignment="1" applyBorder="1" applyFont="1" applyNumberFormat="1">
      <alignment readingOrder="0"/>
    </xf>
    <xf borderId="2" fillId="0" fontId="1" numFmtId="164" xfId="0" applyBorder="1" applyFont="1" applyNumberFormat="1"/>
    <xf borderId="3" fillId="0" fontId="1" numFmtId="164" xfId="0" applyBorder="1" applyFont="1" applyNumberFormat="1"/>
    <xf borderId="1" fillId="0" fontId="1" numFmtId="164" xfId="0" applyBorder="1" applyFont="1" applyNumberFormat="1"/>
    <xf borderId="4" fillId="2" fontId="1" numFmtId="164" xfId="0" applyAlignment="1" applyBorder="1" applyFont="1" applyNumberFormat="1">
      <alignment readingOrder="0"/>
    </xf>
    <xf borderId="0" fillId="2" fontId="1" numFmtId="164" xfId="0" applyFont="1" applyNumberFormat="1"/>
    <xf borderId="5" fillId="2" fontId="1" numFmtId="165" xfId="0" applyAlignment="1" applyBorder="1" applyFont="1" applyNumberFormat="1">
      <alignment readingOrder="0"/>
    </xf>
    <xf borderId="4" fillId="0" fontId="1" numFmtId="164" xfId="0" applyAlignment="1" applyBorder="1" applyFont="1" applyNumberFormat="1">
      <alignment readingOrder="0"/>
    </xf>
    <xf borderId="5" fillId="0" fontId="1" numFmtId="164" xfId="0" applyBorder="1" applyFont="1" applyNumberFormat="1"/>
    <xf borderId="4" fillId="0" fontId="1" numFmtId="164" xfId="0" applyBorder="1" applyFont="1" applyNumberFormat="1"/>
    <xf borderId="5" fillId="2" fontId="1" numFmtId="164" xfId="0" applyAlignment="1" applyBorder="1" applyFont="1" applyNumberFormat="1">
      <alignment readingOrder="0"/>
    </xf>
    <xf borderId="4" fillId="2" fontId="1" numFmtId="164" xfId="0" applyBorder="1" applyFont="1" applyNumberFormat="1"/>
    <xf borderId="5" fillId="2" fontId="1" numFmtId="164" xfId="0" applyBorder="1" applyFont="1" applyNumberFormat="1"/>
    <xf borderId="6" fillId="2" fontId="1" numFmtId="164" xfId="0" applyBorder="1" applyFont="1" applyNumberFormat="1"/>
    <xf borderId="7" fillId="2" fontId="1" numFmtId="164" xfId="0" applyBorder="1" applyFont="1" applyNumberFormat="1"/>
    <xf borderId="8" fillId="2" fontId="1" numFmtId="164" xfId="0" applyBorder="1" applyFont="1" applyNumberFormat="1"/>
    <xf borderId="6" fillId="0" fontId="1" numFmtId="164" xfId="0" applyBorder="1" applyFont="1" applyNumberFormat="1"/>
    <xf borderId="7" fillId="0" fontId="1" numFmtId="164" xfId="0" applyBorder="1" applyFont="1" applyNumberFormat="1"/>
    <xf borderId="8" fillId="0" fontId="1" numFmtId="164" xfId="0" applyBorder="1" applyFont="1" applyNumberFormat="1"/>
    <xf borderId="1" fillId="3" fontId="1" numFmtId="164" xfId="0" applyBorder="1" applyFill="1" applyFont="1" applyNumberFormat="1"/>
    <xf borderId="2" fillId="3" fontId="4" numFmtId="164" xfId="0" applyAlignment="1" applyBorder="1" applyFont="1" applyNumberFormat="1">
      <alignment readingOrder="0"/>
    </xf>
    <xf borderId="3" fillId="3" fontId="1" numFmtId="164" xfId="0" applyBorder="1" applyFont="1" applyNumberFormat="1"/>
    <xf borderId="0" fillId="0" fontId="4" numFmtId="164" xfId="0" applyFont="1" applyNumberFormat="1"/>
    <xf borderId="2" fillId="0" fontId="4" numFmtId="164" xfId="0" applyAlignment="1" applyBorder="1" applyFont="1" applyNumberFormat="1">
      <alignment readingOrder="0"/>
    </xf>
    <xf borderId="4" fillId="3" fontId="1" numFmtId="164" xfId="0" applyBorder="1" applyFont="1" applyNumberFormat="1"/>
    <xf borderId="0" fillId="3" fontId="1" numFmtId="164" xfId="0" applyAlignment="1" applyFont="1" applyNumberFormat="1">
      <alignment readingOrder="0"/>
    </xf>
    <xf borderId="5" fillId="3" fontId="1" numFmtId="164" xfId="0" applyAlignment="1" applyBorder="1" applyFont="1" applyNumberFormat="1">
      <alignment readingOrder="0"/>
    </xf>
    <xf borderId="5" fillId="0" fontId="1" numFmtId="164" xfId="0" applyAlignment="1" applyBorder="1" applyFont="1" applyNumberFormat="1">
      <alignment readingOrder="0"/>
    </xf>
    <xf borderId="4" fillId="3" fontId="1" numFmtId="164" xfId="0" applyAlignment="1" applyBorder="1" applyFont="1" applyNumberFormat="1">
      <alignment readingOrder="0"/>
    </xf>
    <xf borderId="0" fillId="3" fontId="1" numFmtId="164" xfId="0" applyFont="1" applyNumberFormat="1"/>
    <xf borderId="5" fillId="3" fontId="1" numFmtId="164" xfId="0" applyBorder="1" applyFont="1" applyNumberFormat="1"/>
    <xf borderId="0" fillId="4" fontId="1" numFmtId="164" xfId="0" applyFill="1" applyFont="1" applyNumberFormat="1"/>
    <xf borderId="5" fillId="4" fontId="1" numFmtId="164" xfId="0" applyBorder="1" applyFont="1" applyNumberFormat="1"/>
    <xf borderId="4" fillId="4" fontId="1" numFmtId="164" xfId="0" applyAlignment="1" applyBorder="1" applyFont="1" applyNumberFormat="1">
      <alignment readingOrder="0"/>
    </xf>
    <xf borderId="6" fillId="4" fontId="1" numFmtId="164" xfId="0" applyBorder="1" applyFont="1" applyNumberFormat="1"/>
    <xf borderId="7" fillId="4" fontId="1" numFmtId="164" xfId="0" applyBorder="1" applyFont="1" applyNumberFormat="1"/>
    <xf borderId="8" fillId="4" fontId="1" numFmtId="164" xfId="0" applyBorder="1" applyFont="1" applyNumberFormat="1"/>
    <xf borderId="6" fillId="3" fontId="1" numFmtId="164" xfId="0" applyAlignment="1" applyBorder="1" applyFont="1" applyNumberFormat="1">
      <alignment readingOrder="0"/>
    </xf>
    <xf borderId="7" fillId="3" fontId="1" numFmtId="164" xfId="0" applyBorder="1" applyFont="1" applyNumberFormat="1"/>
    <xf borderId="8" fillId="3" fontId="1" numFmtId="164" xfId="0" applyBorder="1" applyFont="1" applyNumberFormat="1"/>
    <xf borderId="6" fillId="3" fontId="1" numFmtId="164" xfId="0" applyBorder="1" applyFont="1" applyNumberFormat="1"/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5" fontId="5" numFmtId="0" xfId="0" applyFill="1" applyFont="1"/>
    <xf borderId="0" fillId="0" fontId="5" numFmtId="0" xfId="0" applyFont="1"/>
    <xf borderId="0" fillId="6" fontId="5" numFmtId="0" xfId="0" applyFill="1" applyFont="1"/>
    <xf borderId="0" fillId="0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0" fontId="5" numFmtId="0" xfId="0" applyAlignment="1" applyFont="1">
      <alignment horizontal="center"/>
    </xf>
    <xf borderId="1" fillId="3" fontId="1" numFmtId="0" xfId="0" applyBorder="1" applyFont="1"/>
    <xf borderId="2" fillId="3" fontId="1" numFmtId="0" xfId="0" applyAlignment="1" applyBorder="1" applyFont="1">
      <alignment readingOrder="0"/>
    </xf>
    <xf borderId="3" fillId="3" fontId="1" numFmtId="0" xfId="0" applyBorder="1" applyFont="1"/>
    <xf borderId="4" fillId="3" fontId="1" numFmtId="0" xfId="0" applyBorder="1" applyFont="1"/>
    <xf borderId="0" fillId="3" fontId="1" numFmtId="0" xfId="0" applyAlignment="1" applyFont="1">
      <alignment readingOrder="0"/>
    </xf>
    <xf borderId="5" fillId="3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0" fillId="3" fontId="1" numFmtId="4" xfId="0" applyAlignment="1" applyFont="1" applyNumberFormat="1">
      <alignment readingOrder="0"/>
    </xf>
    <xf borderId="0" fillId="3" fontId="1" numFmtId="4" xfId="0" applyFont="1" applyNumberFormat="1"/>
    <xf borderId="5" fillId="3" fontId="1" numFmtId="0" xfId="0" applyBorder="1" applyFont="1"/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1" numFmtId="0" xfId="0" applyFont="1"/>
    <xf borderId="0" fillId="0" fontId="4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4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27237354085603113"/>
          <c:y val="0.08148148148148149"/>
          <c:w val="1.0"/>
          <c:h val="1.0"/>
        </c:manualLayout>
      </c:layout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Main!$F$4:$F$5</c:f>
            </c:strRef>
          </c:cat>
          <c:val>
            <c:numRef>
              <c:f>Main!$G$4:$G$5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Main!$B$14:$D$14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Main!$B$15:$D$15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Main!$B$16:$D$16</c:f>
              <c:numCache/>
            </c:numRef>
          </c:val>
        </c:ser>
        <c:ser>
          <c:idx val="3"/>
          <c:order val="3"/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Main!$B$17:$D$17</c:f>
              <c:numCache/>
            </c:numRef>
          </c:val>
        </c:ser>
        <c:ser>
          <c:idx val="4"/>
          <c:order val="4"/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val>
            <c:numRef>
              <c:f>Main!$B$18:$D$18</c:f>
              <c:numCache/>
            </c:numRef>
          </c:val>
        </c:ser>
        <c:axId val="1256308739"/>
        <c:axId val="425143692"/>
      </c:barChart>
      <c:catAx>
        <c:axId val="125630873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5143692"/>
      </c:catAx>
      <c:valAx>
        <c:axId val="4251436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630873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63589774914226"/>
          <c:y val="0.24744897959183673"/>
          <c:w val="0.9436410225085774"/>
          <c:h val="0.7525510204081632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Main!$D$14:$D$18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layout>
        <c:manualLayout>
          <c:xMode val="edge"/>
          <c:yMode val="edge"/>
          <c:x val="0.010676156583629894"/>
          <c:y val="0.0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Amount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Main!$D$43:$D$44</c:f>
            </c:strRef>
          </c:cat>
          <c:val>
            <c:numRef>
              <c:f>Main!$C$43:$C$44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Rough1!$G$6:$G$7</c:f>
            </c:strRef>
          </c:cat>
          <c:val>
            <c:numRef>
              <c:f>Rough1!$H$6:$H$7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85725</xdr:colOff>
      <xdr:row>3</xdr:row>
      <xdr:rowOff>133350</xdr:rowOff>
    </xdr:from>
    <xdr:ext cx="1495425" cy="1228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9525</xdr:colOff>
      <xdr:row>3</xdr:row>
      <xdr:rowOff>47625</xdr:rowOff>
    </xdr:from>
    <xdr:ext cx="3800475" cy="12858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47625</xdr:colOff>
      <xdr:row>3</xdr:row>
      <xdr:rowOff>47625</xdr:rowOff>
    </xdr:from>
    <xdr:ext cx="3495675" cy="12858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419100</xdr:colOff>
      <xdr:row>41</xdr:row>
      <xdr:rowOff>123825</xdr:rowOff>
    </xdr:from>
    <xdr:ext cx="2676525" cy="16478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76200</xdr:colOff>
      <xdr:row>7</xdr:row>
      <xdr:rowOff>190500</xdr:rowOff>
    </xdr:from>
    <xdr:ext cx="2152650" cy="15811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4.38"/>
  </cols>
  <sheetData>
    <row r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" t="s">
        <v>2</v>
      </c>
      <c r="M3" s="1"/>
      <c r="N3" s="1"/>
      <c r="O3" s="1"/>
      <c r="P3" s="1"/>
      <c r="Q3" s="4" t="s">
        <v>3</v>
      </c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/>
      <c r="C4" s="6"/>
      <c r="D4" s="7"/>
      <c r="E4" s="1"/>
      <c r="F4" s="8" t="s">
        <v>3</v>
      </c>
      <c r="G4" s="9">
        <f t="array" ref="G4:G5">IF(F4="Budget",C71:C72,IF(F4="Actual",C74:C75,""))</f>
        <v>25</v>
      </c>
      <c r="H4" s="9"/>
      <c r="I4" s="10"/>
      <c r="J4" s="1"/>
      <c r="K4" s="11"/>
      <c r="L4" s="9"/>
      <c r="M4" s="9"/>
      <c r="N4" s="10"/>
      <c r="O4" s="1"/>
      <c r="P4" s="11"/>
      <c r="Q4" s="9"/>
      <c r="R4" s="9"/>
      <c r="S4" s="10"/>
      <c r="T4" s="1"/>
      <c r="U4" s="1"/>
      <c r="V4" s="1"/>
      <c r="W4" s="1"/>
      <c r="X4" s="1"/>
      <c r="Y4" s="1"/>
      <c r="Z4" s="1"/>
    </row>
    <row r="5">
      <c r="A5" s="1"/>
      <c r="B5" s="12" t="s">
        <v>4</v>
      </c>
      <c r="C5" s="13"/>
      <c r="D5" s="14">
        <v>44937.0</v>
      </c>
      <c r="E5" s="1"/>
      <c r="F5" s="15"/>
      <c r="G5" s="1">
        <v>85.0</v>
      </c>
      <c r="H5" s="1"/>
      <c r="I5" s="16"/>
      <c r="J5" s="1"/>
      <c r="K5" s="17"/>
      <c r="L5" s="1"/>
      <c r="M5" s="1"/>
      <c r="N5" s="16"/>
      <c r="O5" s="1"/>
      <c r="P5" s="17"/>
      <c r="Q5" s="1"/>
      <c r="R5" s="1"/>
      <c r="S5" s="16"/>
      <c r="T5" s="1"/>
      <c r="U5" s="1"/>
      <c r="V5" s="1"/>
      <c r="W5" s="1"/>
      <c r="X5" s="1"/>
      <c r="Y5" s="1"/>
      <c r="Z5" s="1"/>
    </row>
    <row r="6">
      <c r="A6" s="1"/>
      <c r="B6" s="12" t="s">
        <v>5</v>
      </c>
      <c r="C6" s="13"/>
      <c r="D6" s="14">
        <v>44957.0</v>
      </c>
      <c r="E6" s="1"/>
      <c r="F6" s="17"/>
      <c r="G6" s="1"/>
      <c r="H6" s="1"/>
      <c r="I6" s="16"/>
      <c r="J6" s="1"/>
      <c r="K6" s="17"/>
      <c r="L6" s="1"/>
      <c r="M6" s="1"/>
      <c r="N6" s="16"/>
      <c r="O6" s="1"/>
      <c r="P6" s="17"/>
      <c r="Q6" s="1"/>
      <c r="R6" s="1"/>
      <c r="S6" s="16"/>
      <c r="T6" s="1"/>
      <c r="U6" s="1"/>
      <c r="V6" s="1"/>
      <c r="W6" s="1"/>
      <c r="X6" s="1"/>
      <c r="Y6" s="1"/>
      <c r="Z6" s="1"/>
    </row>
    <row r="7">
      <c r="A7" s="1"/>
      <c r="B7" s="12" t="s">
        <v>6</v>
      </c>
      <c r="C7" s="13"/>
      <c r="D7" s="18" t="s">
        <v>7</v>
      </c>
      <c r="E7" s="1"/>
      <c r="F7" s="17"/>
      <c r="G7" s="1"/>
      <c r="H7" s="1"/>
      <c r="I7" s="16"/>
      <c r="J7" s="1"/>
      <c r="K7" s="17"/>
      <c r="L7" s="1"/>
      <c r="M7" s="1"/>
      <c r="N7" s="16"/>
      <c r="O7" s="1"/>
      <c r="P7" s="17"/>
      <c r="Q7" s="1"/>
      <c r="R7" s="1"/>
      <c r="S7" s="16"/>
      <c r="T7" s="1"/>
      <c r="U7" s="1"/>
      <c r="V7" s="1"/>
      <c r="W7" s="1"/>
      <c r="X7" s="1"/>
      <c r="Y7" s="1"/>
      <c r="Z7" s="1"/>
    </row>
    <row r="8">
      <c r="A8" s="1"/>
      <c r="B8" s="12" t="s">
        <v>8</v>
      </c>
      <c r="C8" s="13"/>
      <c r="D8" s="18">
        <v>100.0</v>
      </c>
      <c r="E8" s="1"/>
      <c r="F8" s="17"/>
      <c r="G8" s="1"/>
      <c r="H8" s="1"/>
      <c r="I8" s="16"/>
      <c r="J8" s="1"/>
      <c r="K8" s="17"/>
      <c r="L8" s="1"/>
      <c r="M8" s="1"/>
      <c r="N8" s="16"/>
      <c r="O8" s="1"/>
      <c r="P8" s="17"/>
      <c r="Q8" s="1"/>
      <c r="R8" s="1"/>
      <c r="S8" s="16"/>
      <c r="T8" s="1"/>
      <c r="U8" s="1"/>
      <c r="V8" s="1"/>
      <c r="W8" s="1"/>
      <c r="X8" s="1"/>
      <c r="Y8" s="1"/>
      <c r="Z8" s="1"/>
    </row>
    <row r="9">
      <c r="A9" s="1"/>
      <c r="B9" s="19"/>
      <c r="C9" s="13"/>
      <c r="D9" s="20"/>
      <c r="E9" s="1"/>
      <c r="F9" s="17"/>
      <c r="G9" s="1"/>
      <c r="H9" s="1"/>
      <c r="I9" s="16"/>
      <c r="J9" s="1"/>
      <c r="K9" s="17"/>
      <c r="L9" s="1"/>
      <c r="M9" s="1"/>
      <c r="N9" s="16"/>
      <c r="O9" s="1"/>
      <c r="P9" s="17"/>
      <c r="Q9" s="1"/>
      <c r="R9" s="1"/>
      <c r="S9" s="16"/>
      <c r="T9" s="1"/>
      <c r="U9" s="1"/>
      <c r="V9" s="1"/>
      <c r="W9" s="1"/>
      <c r="X9" s="1"/>
      <c r="Y9" s="1"/>
      <c r="Z9" s="1"/>
    </row>
    <row r="10">
      <c r="A10" s="1"/>
      <c r="B10" s="21"/>
      <c r="C10" s="22"/>
      <c r="D10" s="23"/>
      <c r="E10" s="1"/>
      <c r="F10" s="24"/>
      <c r="G10" s="25"/>
      <c r="H10" s="25"/>
      <c r="I10" s="26"/>
      <c r="J10" s="1"/>
      <c r="K10" s="24"/>
      <c r="L10" s="25"/>
      <c r="M10" s="25"/>
      <c r="N10" s="26"/>
      <c r="O10" s="1"/>
      <c r="P10" s="24"/>
      <c r="Q10" s="25"/>
      <c r="R10" s="25"/>
      <c r="S10" s="26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7"/>
      <c r="C12" s="28" t="s">
        <v>9</v>
      </c>
      <c r="D12" s="29"/>
      <c r="E12" s="1"/>
      <c r="F12" s="1"/>
      <c r="G12" s="30" t="s">
        <v>10</v>
      </c>
      <c r="H12" s="1"/>
      <c r="I12" s="1"/>
      <c r="J12" s="11"/>
      <c r="K12" s="9"/>
      <c r="L12" s="31" t="s">
        <v>11</v>
      </c>
      <c r="M12" s="9"/>
      <c r="N12" s="10"/>
      <c r="O12" s="11"/>
      <c r="P12" s="9"/>
      <c r="Q12" s="31" t="s">
        <v>12</v>
      </c>
      <c r="R12" s="9"/>
      <c r="S12" s="10"/>
      <c r="T12" s="1"/>
      <c r="U12" s="1"/>
      <c r="V12" s="1"/>
      <c r="W12" s="1"/>
      <c r="X12" s="1"/>
      <c r="Y12" s="1"/>
      <c r="Z12" s="1"/>
    </row>
    <row r="13">
      <c r="A13" s="1"/>
      <c r="B13" s="32"/>
      <c r="C13" s="33" t="s">
        <v>13</v>
      </c>
      <c r="D13" s="34" t="s">
        <v>3</v>
      </c>
      <c r="E13" s="11"/>
      <c r="F13" s="9"/>
      <c r="G13" s="9" t="s">
        <v>14</v>
      </c>
      <c r="H13" s="9" t="s">
        <v>13</v>
      </c>
      <c r="I13" s="10" t="s">
        <v>3</v>
      </c>
      <c r="J13" s="17"/>
      <c r="K13" s="1"/>
      <c r="L13" s="4" t="s">
        <v>13</v>
      </c>
      <c r="M13" s="4" t="s">
        <v>3</v>
      </c>
      <c r="N13" s="35" t="s">
        <v>15</v>
      </c>
      <c r="O13" s="17"/>
      <c r="P13" s="1"/>
      <c r="Q13" s="4" t="s">
        <v>14</v>
      </c>
      <c r="R13" s="4" t="s">
        <v>13</v>
      </c>
      <c r="S13" s="35" t="s">
        <v>3</v>
      </c>
      <c r="T13" s="1"/>
      <c r="U13" s="1"/>
      <c r="V13" s="1"/>
      <c r="W13" s="1"/>
      <c r="X13" s="1"/>
      <c r="Y13" s="1"/>
      <c r="Z13" s="1"/>
    </row>
    <row r="14">
      <c r="A14" s="1"/>
      <c r="B14" s="36" t="s">
        <v>8</v>
      </c>
      <c r="C14" s="37">
        <f>D8</f>
        <v>100</v>
      </c>
      <c r="D14" s="38">
        <f t="array" ref="D14">D8</f>
        <v>100</v>
      </c>
      <c r="E14" s="15" t="b">
        <v>1</v>
      </c>
      <c r="F14" s="4" t="s">
        <v>16</v>
      </c>
      <c r="G14" s="1"/>
      <c r="H14" s="4">
        <v>5.0</v>
      </c>
      <c r="I14" s="35">
        <v>10.0</v>
      </c>
      <c r="J14" s="17"/>
      <c r="K14" s="4" t="s">
        <v>17</v>
      </c>
      <c r="L14" s="4">
        <v>50.0</v>
      </c>
      <c r="M14" s="39">
        <f t="array" ref="M14:M38">C43:C67</f>
        <v>10</v>
      </c>
      <c r="N14" s="40">
        <f t="shared" ref="N14:N39" si="1">L14 - M14</f>
        <v>40</v>
      </c>
      <c r="O14" s="17" t="b">
        <v>0</v>
      </c>
      <c r="P14" s="4" t="s">
        <v>18</v>
      </c>
      <c r="Q14" s="1"/>
      <c r="R14" s="1"/>
      <c r="S14" s="16"/>
      <c r="T14" s="1"/>
      <c r="U14" s="1"/>
      <c r="V14" s="1"/>
      <c r="W14" s="1"/>
      <c r="X14" s="1"/>
      <c r="Y14" s="1"/>
      <c r="Z14" s="1"/>
    </row>
    <row r="15">
      <c r="A15" s="1"/>
      <c r="B15" s="36" t="s">
        <v>19</v>
      </c>
      <c r="C15" s="37">
        <f>SUM($C$24:$C$29)</f>
        <v>50</v>
      </c>
      <c r="D15" s="38">
        <f>SUM($D$24:$D$29)</f>
        <v>10</v>
      </c>
      <c r="E15" s="17" t="b">
        <v>0</v>
      </c>
      <c r="F15" s="4" t="s">
        <v>20</v>
      </c>
      <c r="G15" s="1"/>
      <c r="H15" s="1"/>
      <c r="I15" s="16"/>
      <c r="J15" s="17"/>
      <c r="K15" s="4" t="s">
        <v>21</v>
      </c>
      <c r="L15" s="1"/>
      <c r="M15" s="39">
        <v>15.0</v>
      </c>
      <c r="N15" s="40">
        <f t="shared" si="1"/>
        <v>-15</v>
      </c>
      <c r="O15" s="17" t="b">
        <v>0</v>
      </c>
      <c r="P15" s="4" t="s">
        <v>22</v>
      </c>
      <c r="Q15" s="1"/>
      <c r="R15" s="4">
        <v>5.0</v>
      </c>
      <c r="S15" s="35">
        <v>10.0</v>
      </c>
      <c r="T15" s="1"/>
      <c r="U15" s="1"/>
      <c r="V15" s="1"/>
      <c r="W15" s="1"/>
      <c r="X15" s="1"/>
      <c r="Y15" s="1"/>
      <c r="Z15" s="1"/>
    </row>
    <row r="16">
      <c r="A16" s="1"/>
      <c r="B16" s="36" t="s">
        <v>23</v>
      </c>
      <c r="C16" s="37">
        <f>SUM($C$34:$C$38)</f>
        <v>10</v>
      </c>
      <c r="D16" s="34">
        <f>SUM($D$34:$D$38)</f>
        <v>5</v>
      </c>
      <c r="E16" s="15" t="b">
        <v>1</v>
      </c>
      <c r="F16" s="4" t="s">
        <v>24</v>
      </c>
      <c r="G16" s="1"/>
      <c r="H16" s="4">
        <v>10.0</v>
      </c>
      <c r="I16" s="16"/>
      <c r="J16" s="17"/>
      <c r="K16" s="4" t="s">
        <v>25</v>
      </c>
      <c r="L16" s="1"/>
      <c r="M16" s="39"/>
      <c r="N16" s="40">
        <f t="shared" si="1"/>
        <v>0</v>
      </c>
      <c r="O16" s="17" t="b">
        <v>0</v>
      </c>
      <c r="P16" s="4" t="s">
        <v>26</v>
      </c>
      <c r="Q16" s="1"/>
      <c r="R16" s="4">
        <v>10.0</v>
      </c>
      <c r="S16" s="35">
        <v>5.0</v>
      </c>
      <c r="T16" s="1"/>
      <c r="U16" s="1"/>
      <c r="V16" s="1"/>
      <c r="W16" s="1"/>
      <c r="X16" s="1"/>
      <c r="Y16" s="1"/>
      <c r="Z16" s="1"/>
    </row>
    <row r="17">
      <c r="A17" s="1"/>
      <c r="B17" s="36" t="s">
        <v>27</v>
      </c>
      <c r="C17" s="37">
        <f>SUM($H$14:$H$38)+C67</f>
        <v>45</v>
      </c>
      <c r="D17" s="38">
        <f>SUM($I$14:$I$38) + SUM($M$14:$M$38)</f>
        <v>65</v>
      </c>
      <c r="E17" s="17" t="b">
        <v>0</v>
      </c>
      <c r="F17" s="4" t="s">
        <v>28</v>
      </c>
      <c r="G17" s="1"/>
      <c r="H17" s="1"/>
      <c r="I17" s="35">
        <v>5.0</v>
      </c>
      <c r="J17" s="17"/>
      <c r="K17" s="4" t="s">
        <v>29</v>
      </c>
      <c r="L17" s="1"/>
      <c r="M17" s="39"/>
      <c r="N17" s="40">
        <f t="shared" si="1"/>
        <v>0</v>
      </c>
      <c r="O17" s="17" t="b">
        <v>0</v>
      </c>
      <c r="P17" s="1"/>
      <c r="Q17" s="1"/>
      <c r="R17" s="1"/>
      <c r="S17" s="16"/>
      <c r="T17" s="1"/>
      <c r="U17" s="1"/>
      <c r="V17" s="1"/>
      <c r="W17" s="1"/>
      <c r="X17" s="1"/>
      <c r="Y17" s="1"/>
      <c r="Z17" s="1"/>
    </row>
    <row r="18">
      <c r="A18" s="1"/>
      <c r="B18" s="36" t="s">
        <v>12</v>
      </c>
      <c r="C18" s="37">
        <f>SUM($R$14:$R$38)</f>
        <v>15</v>
      </c>
      <c r="D18" s="38">
        <f>SUM($S$14:$S$38)</f>
        <v>15</v>
      </c>
      <c r="E18" s="17" t="b">
        <v>0</v>
      </c>
      <c r="F18" s="4" t="s">
        <v>30</v>
      </c>
      <c r="G18" s="1"/>
      <c r="H18" s="1"/>
      <c r="I18" s="16"/>
      <c r="J18" s="17"/>
      <c r="K18" s="1"/>
      <c r="L18" s="1"/>
      <c r="M18" s="39"/>
      <c r="N18" s="40">
        <f t="shared" si="1"/>
        <v>0</v>
      </c>
      <c r="O18" s="17"/>
      <c r="P18" s="1"/>
      <c r="Q18" s="1"/>
      <c r="R18" s="1"/>
      <c r="S18" s="16"/>
      <c r="T18" s="1"/>
      <c r="U18" s="1"/>
      <c r="V18" s="1"/>
      <c r="W18" s="1"/>
      <c r="X18" s="1"/>
      <c r="Y18" s="1"/>
      <c r="Z18" s="1"/>
    </row>
    <row r="19">
      <c r="A19" s="1"/>
      <c r="B19" s="41" t="s">
        <v>15</v>
      </c>
      <c r="C19" s="39">
        <f t="shared" ref="C19:D19" si="2">SUM(C14:C15)-SUM(C16:C18)</f>
        <v>80</v>
      </c>
      <c r="D19" s="40">
        <f t="shared" si="2"/>
        <v>25</v>
      </c>
      <c r="E19" s="17"/>
      <c r="F19" s="1"/>
      <c r="G19" s="1"/>
      <c r="H19" s="1"/>
      <c r="I19" s="16"/>
      <c r="J19" s="17"/>
      <c r="K19" s="1"/>
      <c r="L19" s="1"/>
      <c r="M19" s="39"/>
      <c r="N19" s="40">
        <f t="shared" si="1"/>
        <v>0</v>
      </c>
      <c r="O19" s="17"/>
      <c r="P19" s="1"/>
      <c r="Q19" s="1"/>
      <c r="R19" s="1"/>
      <c r="S19" s="16"/>
      <c r="T19" s="1"/>
      <c r="U19" s="1"/>
      <c r="V19" s="1"/>
      <c r="W19" s="1"/>
      <c r="X19" s="1"/>
      <c r="Y19" s="1"/>
      <c r="Z19" s="1"/>
    </row>
    <row r="20">
      <c r="A20" s="1"/>
      <c r="B20" s="42"/>
      <c r="C20" s="43"/>
      <c r="D20" s="44"/>
      <c r="E20" s="17"/>
      <c r="F20" s="1"/>
      <c r="G20" s="1"/>
      <c r="H20" s="4">
        <v>5.0</v>
      </c>
      <c r="I20" s="16"/>
      <c r="J20" s="17"/>
      <c r="K20" s="1"/>
      <c r="L20" s="1"/>
      <c r="M20" s="39"/>
      <c r="N20" s="40">
        <f t="shared" si="1"/>
        <v>0</v>
      </c>
      <c r="O20" s="17"/>
      <c r="P20" s="1"/>
      <c r="Q20" s="1"/>
      <c r="R20" s="1"/>
      <c r="S20" s="16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7"/>
      <c r="F21" s="1"/>
      <c r="G21" s="1"/>
      <c r="H21" s="1"/>
      <c r="I21" s="16"/>
      <c r="J21" s="17"/>
      <c r="K21" s="1"/>
      <c r="L21" s="1"/>
      <c r="M21" s="39"/>
      <c r="N21" s="40">
        <f t="shared" si="1"/>
        <v>0</v>
      </c>
      <c r="O21" s="17"/>
      <c r="P21" s="1"/>
      <c r="Q21" s="1"/>
      <c r="R21" s="1"/>
      <c r="S21" s="16"/>
      <c r="T21" s="1"/>
      <c r="U21" s="1"/>
      <c r="V21" s="1"/>
      <c r="W21" s="1"/>
      <c r="X21" s="1"/>
      <c r="Y21" s="1"/>
      <c r="Z21" s="1"/>
    </row>
    <row r="22">
      <c r="A22" s="1"/>
      <c r="B22" s="11"/>
      <c r="C22" s="31" t="s">
        <v>19</v>
      </c>
      <c r="D22" s="10"/>
      <c r="E22" s="17"/>
      <c r="F22" s="1"/>
      <c r="G22" s="1"/>
      <c r="H22" s="1"/>
      <c r="I22" s="16"/>
      <c r="J22" s="17"/>
      <c r="K22" s="1"/>
      <c r="L22" s="1"/>
      <c r="M22" s="39"/>
      <c r="N22" s="40">
        <f t="shared" si="1"/>
        <v>0</v>
      </c>
      <c r="O22" s="17"/>
      <c r="P22" s="1"/>
      <c r="Q22" s="1"/>
      <c r="R22" s="1"/>
      <c r="S22" s="16"/>
      <c r="T22" s="1"/>
      <c r="U22" s="1"/>
      <c r="V22" s="1"/>
      <c r="W22" s="1"/>
      <c r="X22" s="1"/>
      <c r="Y22" s="1"/>
      <c r="Z22" s="1"/>
    </row>
    <row r="23">
      <c r="A23" s="1"/>
      <c r="B23" s="17"/>
      <c r="C23" s="4" t="s">
        <v>13</v>
      </c>
      <c r="D23" s="35" t="s">
        <v>3</v>
      </c>
      <c r="E23" s="17"/>
      <c r="F23" s="1"/>
      <c r="G23" s="1"/>
      <c r="H23" s="1"/>
      <c r="I23" s="16"/>
      <c r="J23" s="17"/>
      <c r="K23" s="1"/>
      <c r="L23" s="1"/>
      <c r="M23" s="39"/>
      <c r="N23" s="40">
        <f t="shared" si="1"/>
        <v>0</v>
      </c>
      <c r="O23" s="17"/>
      <c r="P23" s="1"/>
      <c r="Q23" s="1"/>
      <c r="R23" s="1"/>
      <c r="S23" s="16"/>
      <c r="T23" s="1"/>
      <c r="U23" s="1"/>
      <c r="V23" s="1"/>
      <c r="W23" s="1"/>
      <c r="X23" s="1"/>
      <c r="Y23" s="1"/>
      <c r="Z23" s="1"/>
    </row>
    <row r="24">
      <c r="A24" s="1"/>
      <c r="B24" s="15" t="s">
        <v>31</v>
      </c>
      <c r="C24" s="4">
        <v>5.0</v>
      </c>
      <c r="D24" s="35">
        <v>10.0</v>
      </c>
      <c r="E24" s="17"/>
      <c r="F24" s="1"/>
      <c r="G24" s="1"/>
      <c r="H24" s="1"/>
      <c r="I24" s="16"/>
      <c r="J24" s="17"/>
      <c r="K24" s="1"/>
      <c r="L24" s="1"/>
      <c r="M24" s="39"/>
      <c r="N24" s="40">
        <f t="shared" si="1"/>
        <v>0</v>
      </c>
      <c r="O24" s="17"/>
      <c r="P24" s="1"/>
      <c r="Q24" s="1"/>
      <c r="R24" s="1"/>
      <c r="S24" s="16"/>
      <c r="T24" s="1"/>
      <c r="U24" s="1"/>
      <c r="V24" s="1"/>
      <c r="W24" s="1"/>
      <c r="X24" s="1"/>
      <c r="Y24" s="1"/>
      <c r="Z24" s="1"/>
    </row>
    <row r="25">
      <c r="A25" s="1"/>
      <c r="B25" s="15" t="s">
        <v>31</v>
      </c>
      <c r="C25" s="4">
        <v>20.0</v>
      </c>
      <c r="D25" s="16"/>
      <c r="E25" s="17"/>
      <c r="F25" s="1"/>
      <c r="G25" s="1"/>
      <c r="H25" s="1"/>
      <c r="I25" s="16"/>
      <c r="J25" s="17"/>
      <c r="K25" s="1"/>
      <c r="L25" s="1"/>
      <c r="M25" s="39"/>
      <c r="N25" s="40">
        <f t="shared" si="1"/>
        <v>0</v>
      </c>
      <c r="O25" s="17"/>
      <c r="P25" s="1"/>
      <c r="Q25" s="1"/>
      <c r="R25" s="1"/>
      <c r="S25" s="16"/>
      <c r="T25" s="1"/>
      <c r="U25" s="1"/>
      <c r="V25" s="1"/>
      <c r="W25" s="1"/>
      <c r="X25" s="1"/>
      <c r="Y25" s="1"/>
      <c r="Z25" s="1"/>
    </row>
    <row r="26">
      <c r="A26" s="1"/>
      <c r="B26" s="15" t="s">
        <v>32</v>
      </c>
      <c r="C26" s="4">
        <v>20.0</v>
      </c>
      <c r="D26" s="16"/>
      <c r="E26" s="17"/>
      <c r="F26" s="1"/>
      <c r="G26" s="1"/>
      <c r="H26" s="1"/>
      <c r="I26" s="16"/>
      <c r="J26" s="17"/>
      <c r="K26" s="1"/>
      <c r="L26" s="1"/>
      <c r="M26" s="39"/>
      <c r="N26" s="40">
        <f t="shared" si="1"/>
        <v>0</v>
      </c>
      <c r="O26" s="17"/>
      <c r="P26" s="1"/>
      <c r="Q26" s="1"/>
      <c r="R26" s="1"/>
      <c r="S26" s="16"/>
      <c r="T26" s="1"/>
      <c r="U26" s="1"/>
      <c r="V26" s="1"/>
      <c r="W26" s="1"/>
      <c r="X26" s="1"/>
      <c r="Y26" s="1"/>
      <c r="Z26" s="1"/>
    </row>
    <row r="27">
      <c r="A27" s="1"/>
      <c r="B27" s="15" t="s">
        <v>33</v>
      </c>
      <c r="C27" s="4">
        <v>5.0</v>
      </c>
      <c r="D27" s="16"/>
      <c r="E27" s="17"/>
      <c r="F27" s="1"/>
      <c r="G27" s="1"/>
      <c r="H27" s="1"/>
      <c r="I27" s="16"/>
      <c r="J27" s="17"/>
      <c r="K27" s="1"/>
      <c r="L27" s="1"/>
      <c r="M27" s="39"/>
      <c r="N27" s="40">
        <f t="shared" si="1"/>
        <v>0</v>
      </c>
      <c r="O27" s="17"/>
      <c r="P27" s="1"/>
      <c r="Q27" s="1"/>
      <c r="R27" s="1"/>
      <c r="S27" s="16"/>
      <c r="T27" s="1"/>
      <c r="U27" s="1"/>
      <c r="V27" s="1"/>
      <c r="W27" s="1"/>
      <c r="X27" s="1"/>
      <c r="Y27" s="1"/>
      <c r="Z27" s="1"/>
    </row>
    <row r="28">
      <c r="A28" s="1"/>
      <c r="B28" s="17"/>
      <c r="C28" s="1"/>
      <c r="D28" s="16"/>
      <c r="E28" s="17"/>
      <c r="F28" s="1"/>
      <c r="G28" s="1"/>
      <c r="H28" s="1"/>
      <c r="I28" s="16"/>
      <c r="J28" s="17"/>
      <c r="K28" s="1"/>
      <c r="L28" s="1"/>
      <c r="M28" s="39"/>
      <c r="N28" s="40">
        <f t="shared" si="1"/>
        <v>0</v>
      </c>
      <c r="O28" s="17"/>
      <c r="P28" s="1"/>
      <c r="Q28" s="1"/>
      <c r="R28" s="1"/>
      <c r="S28" s="16"/>
      <c r="T28" s="1"/>
      <c r="U28" s="1"/>
      <c r="V28" s="1"/>
      <c r="W28" s="1"/>
      <c r="X28" s="1"/>
      <c r="Y28" s="1"/>
      <c r="Z28" s="1"/>
    </row>
    <row r="29">
      <c r="A29" s="1"/>
      <c r="B29" s="17"/>
      <c r="C29" s="1"/>
      <c r="D29" s="16"/>
      <c r="E29" s="17"/>
      <c r="F29" s="1"/>
      <c r="G29" s="1"/>
      <c r="H29" s="1"/>
      <c r="I29" s="16"/>
      <c r="J29" s="17"/>
      <c r="K29" s="1"/>
      <c r="L29" s="1"/>
      <c r="M29" s="39"/>
      <c r="N29" s="40">
        <f t="shared" si="1"/>
        <v>0</v>
      </c>
      <c r="O29" s="17"/>
      <c r="P29" s="1"/>
      <c r="Q29" s="1"/>
      <c r="R29" s="1"/>
      <c r="S29" s="16"/>
      <c r="T29" s="1"/>
      <c r="U29" s="1"/>
      <c r="V29" s="1"/>
      <c r="W29" s="1"/>
      <c r="X29" s="1"/>
      <c r="Y29" s="1"/>
      <c r="Z29" s="1"/>
    </row>
    <row r="30">
      <c r="A30" s="1"/>
      <c r="B30" s="45" t="s">
        <v>34</v>
      </c>
      <c r="C30" s="46">
        <f>SUM($C$24:$C$29)</f>
        <v>50</v>
      </c>
      <c r="D30" s="47">
        <f>SUM($D$24:$D$29)</f>
        <v>10</v>
      </c>
      <c r="E30" s="17"/>
      <c r="F30" s="1"/>
      <c r="G30" s="1"/>
      <c r="H30" s="1"/>
      <c r="I30" s="16"/>
      <c r="J30" s="17"/>
      <c r="K30" s="1"/>
      <c r="L30" s="1"/>
      <c r="M30" s="39"/>
      <c r="N30" s="40">
        <f t="shared" si="1"/>
        <v>0</v>
      </c>
      <c r="O30" s="17"/>
      <c r="P30" s="1"/>
      <c r="Q30" s="1"/>
      <c r="R30" s="1"/>
      <c r="S30" s="16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7"/>
      <c r="F31" s="1"/>
      <c r="G31" s="1"/>
      <c r="H31" s="1"/>
      <c r="I31" s="16"/>
      <c r="J31" s="17"/>
      <c r="K31" s="1"/>
      <c r="L31" s="1"/>
      <c r="M31" s="39"/>
      <c r="N31" s="40">
        <f t="shared" si="1"/>
        <v>0</v>
      </c>
      <c r="O31" s="17"/>
      <c r="P31" s="1"/>
      <c r="Q31" s="1"/>
      <c r="R31" s="1"/>
      <c r="S31" s="16"/>
      <c r="T31" s="1"/>
      <c r="U31" s="1"/>
      <c r="V31" s="1"/>
      <c r="W31" s="1"/>
      <c r="X31" s="1"/>
      <c r="Y31" s="1"/>
      <c r="Z31" s="1"/>
    </row>
    <row r="32">
      <c r="A32" s="1"/>
      <c r="B32" s="11"/>
      <c r="C32" s="31" t="s">
        <v>23</v>
      </c>
      <c r="D32" s="10"/>
      <c r="E32" s="17"/>
      <c r="F32" s="1"/>
      <c r="G32" s="1"/>
      <c r="H32" s="1"/>
      <c r="I32" s="16"/>
      <c r="J32" s="17"/>
      <c r="K32" s="1"/>
      <c r="L32" s="1"/>
      <c r="M32" s="39"/>
      <c r="N32" s="40">
        <f t="shared" si="1"/>
        <v>0</v>
      </c>
      <c r="O32" s="17"/>
      <c r="P32" s="1"/>
      <c r="Q32" s="1"/>
      <c r="R32" s="1"/>
      <c r="S32" s="16"/>
      <c r="T32" s="1"/>
      <c r="U32" s="1"/>
      <c r="V32" s="1"/>
      <c r="W32" s="1"/>
      <c r="X32" s="1"/>
      <c r="Y32" s="1"/>
      <c r="Z32" s="1"/>
    </row>
    <row r="33">
      <c r="A33" s="1"/>
      <c r="B33" s="17"/>
      <c r="C33" s="4" t="s">
        <v>13</v>
      </c>
      <c r="D33" s="35" t="s">
        <v>3</v>
      </c>
      <c r="E33" s="17"/>
      <c r="F33" s="1"/>
      <c r="G33" s="1"/>
      <c r="H33" s="1"/>
      <c r="I33" s="16"/>
      <c r="J33" s="17"/>
      <c r="K33" s="1"/>
      <c r="L33" s="1"/>
      <c r="M33" s="39"/>
      <c r="N33" s="40">
        <f t="shared" si="1"/>
        <v>0</v>
      </c>
      <c r="O33" s="17"/>
      <c r="P33" s="1"/>
      <c r="Q33" s="1"/>
      <c r="R33" s="1"/>
      <c r="S33" s="16"/>
      <c r="T33" s="1"/>
      <c r="U33" s="1"/>
      <c r="V33" s="1"/>
      <c r="W33" s="1"/>
      <c r="X33" s="1"/>
      <c r="Y33" s="1"/>
      <c r="Z33" s="1"/>
    </row>
    <row r="34">
      <c r="A34" s="1"/>
      <c r="B34" s="15" t="s">
        <v>24</v>
      </c>
      <c r="C34" s="4">
        <v>10.0</v>
      </c>
      <c r="D34" s="35">
        <v>5.0</v>
      </c>
      <c r="E34" s="17"/>
      <c r="F34" s="1"/>
      <c r="G34" s="1"/>
      <c r="H34" s="1"/>
      <c r="I34" s="16"/>
      <c r="J34" s="17"/>
      <c r="K34" s="1"/>
      <c r="L34" s="1"/>
      <c r="M34" s="39"/>
      <c r="N34" s="40">
        <f t="shared" si="1"/>
        <v>0</v>
      </c>
      <c r="O34" s="17"/>
      <c r="P34" s="1"/>
      <c r="Q34" s="1"/>
      <c r="R34" s="1"/>
      <c r="S34" s="16"/>
      <c r="T34" s="1"/>
      <c r="U34" s="1"/>
      <c r="V34" s="1"/>
      <c r="W34" s="1"/>
      <c r="X34" s="1"/>
      <c r="Y34" s="1"/>
      <c r="Z34" s="1"/>
    </row>
    <row r="35">
      <c r="A35" s="1"/>
      <c r="B35" s="15" t="s">
        <v>35</v>
      </c>
      <c r="C35" s="1"/>
      <c r="D35" s="16"/>
      <c r="E35" s="17"/>
      <c r="F35" s="1"/>
      <c r="G35" s="1"/>
      <c r="H35" s="1"/>
      <c r="I35" s="16"/>
      <c r="J35" s="17"/>
      <c r="K35" s="1"/>
      <c r="L35" s="1"/>
      <c r="M35" s="39"/>
      <c r="N35" s="40">
        <f t="shared" si="1"/>
        <v>0</v>
      </c>
      <c r="O35" s="17"/>
      <c r="P35" s="1"/>
      <c r="Q35" s="1"/>
      <c r="R35" s="1"/>
      <c r="S35" s="16"/>
      <c r="T35" s="1"/>
      <c r="U35" s="1"/>
      <c r="V35" s="1"/>
      <c r="W35" s="1"/>
      <c r="X35" s="1"/>
      <c r="Y35" s="1"/>
      <c r="Z35" s="1"/>
    </row>
    <row r="36">
      <c r="A36" s="1"/>
      <c r="B36" s="15" t="s">
        <v>36</v>
      </c>
      <c r="C36" s="1"/>
      <c r="D36" s="16"/>
      <c r="E36" s="17"/>
      <c r="F36" s="1"/>
      <c r="G36" s="1"/>
      <c r="H36" s="1"/>
      <c r="I36" s="16"/>
      <c r="J36" s="17"/>
      <c r="K36" s="1"/>
      <c r="L36" s="1"/>
      <c r="M36" s="39"/>
      <c r="N36" s="40">
        <f t="shared" si="1"/>
        <v>0</v>
      </c>
      <c r="O36" s="17"/>
      <c r="P36" s="1"/>
      <c r="Q36" s="1"/>
      <c r="R36" s="1"/>
      <c r="S36" s="16"/>
      <c r="T36" s="1"/>
      <c r="U36" s="1"/>
      <c r="V36" s="1"/>
      <c r="W36" s="1"/>
      <c r="X36" s="1"/>
      <c r="Y36" s="1"/>
      <c r="Z36" s="1"/>
    </row>
    <row r="37">
      <c r="A37" s="1"/>
      <c r="B37" s="15" t="s">
        <v>37</v>
      </c>
      <c r="C37" s="1"/>
      <c r="D37" s="16"/>
      <c r="E37" s="17"/>
      <c r="F37" s="1"/>
      <c r="G37" s="1"/>
      <c r="H37" s="1"/>
      <c r="I37" s="16"/>
      <c r="J37" s="17"/>
      <c r="K37" s="1"/>
      <c r="L37" s="1"/>
      <c r="M37" s="39"/>
      <c r="N37" s="40">
        <f t="shared" si="1"/>
        <v>0</v>
      </c>
      <c r="O37" s="17"/>
      <c r="P37" s="1"/>
      <c r="Q37" s="1"/>
      <c r="R37" s="1"/>
      <c r="S37" s="16"/>
      <c r="T37" s="1"/>
      <c r="U37" s="1"/>
      <c r="V37" s="1"/>
      <c r="W37" s="1"/>
      <c r="X37" s="1"/>
      <c r="Y37" s="1"/>
      <c r="Z37" s="1"/>
    </row>
    <row r="38">
      <c r="A38" s="1"/>
      <c r="B38" s="17"/>
      <c r="C38" s="1"/>
      <c r="D38" s="16"/>
      <c r="E38" s="17"/>
      <c r="F38" s="1"/>
      <c r="G38" s="1"/>
      <c r="H38" s="1"/>
      <c r="I38" s="16"/>
      <c r="J38" s="17"/>
      <c r="K38" s="1"/>
      <c r="L38" s="1"/>
      <c r="M38" s="39">
        <v>25.0</v>
      </c>
      <c r="N38" s="40">
        <f t="shared" si="1"/>
        <v>-25</v>
      </c>
      <c r="O38" s="17"/>
      <c r="P38" s="1"/>
      <c r="Q38" s="1"/>
      <c r="R38" s="1"/>
      <c r="S38" s="16"/>
      <c r="T38" s="1"/>
      <c r="U38" s="1"/>
      <c r="V38" s="1"/>
      <c r="W38" s="1"/>
      <c r="X38" s="1"/>
      <c r="Y38" s="1"/>
      <c r="Z38" s="1"/>
    </row>
    <row r="39">
      <c r="A39" s="1"/>
      <c r="B39" s="48"/>
      <c r="C39" s="46">
        <f>SUM($C$34:$C$38)</f>
        <v>10</v>
      </c>
      <c r="D39" s="47">
        <f>SUM($D$34:$D$38)</f>
        <v>5</v>
      </c>
      <c r="E39" s="42"/>
      <c r="F39" s="43"/>
      <c r="G39" s="43"/>
      <c r="H39" s="43">
        <f>SUM($H$14:$H$38)</f>
        <v>20</v>
      </c>
      <c r="I39" s="44">
        <f>SUM($I$14:$I$38)</f>
        <v>15</v>
      </c>
      <c r="J39" s="24"/>
      <c r="K39" s="25"/>
      <c r="L39" s="43">
        <f>sum($L$14:$L$38)</f>
        <v>50</v>
      </c>
      <c r="M39" s="43">
        <f>SUM($M$14:$M$38)</f>
        <v>50</v>
      </c>
      <c r="N39" s="44">
        <f t="shared" si="1"/>
        <v>0</v>
      </c>
      <c r="O39" s="48"/>
      <c r="P39" s="46"/>
      <c r="Q39" s="46"/>
      <c r="R39" s="46">
        <f>SUM($R$14:$R$38)</f>
        <v>15</v>
      </c>
      <c r="S39" s="47">
        <f>SUM($S$14:$S$38)</f>
        <v>15</v>
      </c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4" t="s">
        <v>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1"/>
      <c r="C41" s="9"/>
      <c r="D41" s="9"/>
      <c r="E41" s="9"/>
      <c r="F41" s="31" t="s">
        <v>39</v>
      </c>
      <c r="G41" s="9"/>
      <c r="H41" s="9"/>
      <c r="I41" s="9"/>
      <c r="J41" s="9"/>
      <c r="K41" s="9"/>
      <c r="L41" s="9"/>
      <c r="M41" s="9"/>
      <c r="N41" s="10"/>
      <c r="O41" s="1"/>
      <c r="P41" s="11"/>
      <c r="Q41" s="31" t="s">
        <v>40</v>
      </c>
      <c r="R41" s="9"/>
      <c r="S41" s="10"/>
      <c r="T41" s="1"/>
      <c r="U41" s="1"/>
      <c r="V41" s="1"/>
      <c r="W41" s="1"/>
      <c r="X41" s="1"/>
      <c r="Y41" s="1"/>
      <c r="Z41" s="1"/>
    </row>
    <row r="42">
      <c r="A42" s="1"/>
      <c r="B42" s="15" t="s">
        <v>41</v>
      </c>
      <c r="C42" s="49" t="s">
        <v>42</v>
      </c>
      <c r="D42" s="4" t="s">
        <v>43</v>
      </c>
      <c r="E42" s="1"/>
      <c r="F42" s="1"/>
      <c r="G42" s="1"/>
      <c r="H42" s="1"/>
      <c r="I42" s="1"/>
      <c r="J42" s="1"/>
      <c r="K42" s="1"/>
      <c r="L42" s="1"/>
      <c r="M42" s="1"/>
      <c r="N42" s="16"/>
      <c r="O42" s="1"/>
      <c r="P42" s="17"/>
      <c r="Q42" s="1"/>
      <c r="R42" s="1"/>
      <c r="S42" s="16"/>
      <c r="T42" s="1"/>
      <c r="U42" s="1"/>
      <c r="V42" s="1"/>
      <c r="W42" s="1"/>
      <c r="X42" s="1"/>
      <c r="Y42" s="1"/>
      <c r="Z42" s="1"/>
    </row>
    <row r="43">
      <c r="A43" s="1"/>
      <c r="B43" s="15">
        <v>44927.0</v>
      </c>
      <c r="C43" s="4">
        <v>10.0</v>
      </c>
      <c r="D43" s="4" t="s">
        <v>17</v>
      </c>
      <c r="E43" s="1"/>
      <c r="F43" s="1"/>
      <c r="G43" s="1"/>
      <c r="H43" s="1"/>
      <c r="I43" s="1"/>
      <c r="J43" s="1"/>
      <c r="K43" s="1"/>
      <c r="L43" s="1"/>
      <c r="M43" s="1"/>
      <c r="N43" s="16"/>
      <c r="O43" s="1"/>
      <c r="P43" s="17"/>
      <c r="Q43" s="1"/>
      <c r="R43" s="1"/>
      <c r="S43" s="16"/>
      <c r="T43" s="1"/>
      <c r="U43" s="1"/>
      <c r="V43" s="1"/>
      <c r="W43" s="1"/>
      <c r="X43" s="1"/>
      <c r="Y43" s="1"/>
      <c r="Z43" s="1"/>
    </row>
    <row r="44">
      <c r="A44" s="1"/>
      <c r="B44" s="17"/>
      <c r="C44" s="4">
        <v>15.0</v>
      </c>
      <c r="D44" s="4" t="s">
        <v>21</v>
      </c>
      <c r="E44" s="1"/>
      <c r="F44" s="1"/>
      <c r="G44" s="1"/>
      <c r="H44" s="1"/>
      <c r="I44" s="1"/>
      <c r="J44" s="1"/>
      <c r="K44" s="1"/>
      <c r="L44" s="1"/>
      <c r="M44" s="1"/>
      <c r="N44" s="16"/>
      <c r="O44" s="1"/>
      <c r="P44" s="17"/>
      <c r="Q44" s="1"/>
      <c r="R44" s="1"/>
      <c r="S44" s="16"/>
      <c r="T44" s="1"/>
      <c r="U44" s="1"/>
      <c r="V44" s="1"/>
      <c r="W44" s="1"/>
      <c r="X44" s="1"/>
      <c r="Y44" s="1"/>
      <c r="Z44" s="1"/>
    </row>
    <row r="45">
      <c r="A45" s="1"/>
      <c r="B45" s="1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6"/>
      <c r="O45" s="1"/>
      <c r="P45" s="17"/>
      <c r="Q45" s="1"/>
      <c r="R45" s="1"/>
      <c r="S45" s="16"/>
      <c r="T45" s="1"/>
      <c r="U45" s="1"/>
      <c r="V45" s="1"/>
      <c r="W45" s="1"/>
      <c r="X45" s="1"/>
      <c r="Y45" s="1"/>
      <c r="Z45" s="1"/>
    </row>
    <row r="46">
      <c r="A46" s="1"/>
      <c r="B46" s="1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6"/>
      <c r="O46" s="1"/>
      <c r="P46" s="17"/>
      <c r="Q46" s="1"/>
      <c r="R46" s="1"/>
      <c r="S46" s="16"/>
      <c r="T46" s="1"/>
      <c r="U46" s="1"/>
      <c r="V46" s="1"/>
      <c r="W46" s="1"/>
      <c r="X46" s="1"/>
      <c r="Y46" s="1"/>
      <c r="Z46" s="1"/>
    </row>
    <row r="47">
      <c r="A47" s="1"/>
      <c r="B47" s="1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6"/>
      <c r="O47" s="1"/>
      <c r="P47" s="17"/>
      <c r="Q47" s="1"/>
      <c r="R47" s="1"/>
      <c r="S47" s="16"/>
      <c r="T47" s="1"/>
      <c r="U47" s="1"/>
      <c r="V47" s="1"/>
      <c r="W47" s="1"/>
      <c r="X47" s="1"/>
      <c r="Y47" s="1"/>
      <c r="Z47" s="1"/>
    </row>
    <row r="48">
      <c r="A48" s="1"/>
      <c r="B48" s="1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6"/>
      <c r="O48" s="1"/>
      <c r="P48" s="17"/>
      <c r="Q48" s="1"/>
      <c r="R48" s="1"/>
      <c r="S48" s="16"/>
      <c r="T48" s="1"/>
      <c r="U48" s="1"/>
      <c r="V48" s="1"/>
      <c r="W48" s="1"/>
      <c r="X48" s="1"/>
      <c r="Y48" s="1"/>
      <c r="Z48" s="1"/>
    </row>
    <row r="49">
      <c r="A49" s="1"/>
      <c r="B49" s="1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6"/>
      <c r="O49" s="1"/>
      <c r="P49" s="17"/>
      <c r="Q49" s="1"/>
      <c r="R49" s="1"/>
      <c r="S49" s="16"/>
      <c r="T49" s="1"/>
      <c r="U49" s="1"/>
      <c r="V49" s="1"/>
      <c r="W49" s="1"/>
      <c r="X49" s="1"/>
      <c r="Y49" s="1"/>
      <c r="Z49" s="1"/>
    </row>
    <row r="50">
      <c r="A50" s="1"/>
      <c r="B50" s="1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6"/>
      <c r="O50" s="1"/>
      <c r="P50" s="17"/>
      <c r="Q50" s="1"/>
      <c r="R50" s="1"/>
      <c r="S50" s="16"/>
      <c r="T50" s="1"/>
      <c r="U50" s="1"/>
      <c r="V50" s="1"/>
      <c r="W50" s="1"/>
      <c r="X50" s="1"/>
      <c r="Y50" s="1"/>
      <c r="Z50" s="1"/>
    </row>
    <row r="51">
      <c r="A51" s="1"/>
      <c r="B51" s="1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1"/>
      <c r="P51" s="24"/>
      <c r="Q51" s="25"/>
      <c r="R51" s="25"/>
      <c r="S51" s="26"/>
      <c r="T51" s="1"/>
      <c r="U51" s="1"/>
      <c r="V51" s="1"/>
      <c r="W51" s="1"/>
      <c r="X51" s="1"/>
      <c r="Y51" s="1"/>
      <c r="Z51" s="1"/>
    </row>
    <row r="52">
      <c r="A52" s="1"/>
      <c r="B52" s="1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1"/>
      <c r="P53" s="11"/>
      <c r="Q53" s="31" t="s">
        <v>44</v>
      </c>
      <c r="R53" s="9"/>
      <c r="S53" s="10"/>
      <c r="T53" s="1"/>
      <c r="U53" s="1"/>
      <c r="V53" s="1"/>
      <c r="W53" s="1"/>
      <c r="X53" s="1"/>
      <c r="Y53" s="1"/>
      <c r="Z53" s="1"/>
    </row>
    <row r="54">
      <c r="A54" s="1"/>
      <c r="B54" s="1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6"/>
      <c r="O54" s="1"/>
      <c r="P54" s="15" t="s">
        <v>43</v>
      </c>
      <c r="Q54" s="1"/>
      <c r="R54" s="4" t="s">
        <v>42</v>
      </c>
      <c r="S54" s="35" t="s">
        <v>45</v>
      </c>
      <c r="T54" s="1"/>
      <c r="U54" s="1"/>
      <c r="V54" s="1"/>
      <c r="W54" s="1"/>
      <c r="X54" s="1"/>
      <c r="Y54" s="1"/>
      <c r="Z54" s="1"/>
    </row>
    <row r="55">
      <c r="A55" s="1"/>
      <c r="B55" s="1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1"/>
      <c r="P55" s="17"/>
      <c r="Q55" s="1"/>
      <c r="R55" s="1"/>
      <c r="S55" s="16"/>
      <c r="T55" s="1"/>
      <c r="U55" s="1"/>
      <c r="V55" s="1"/>
      <c r="W55" s="1"/>
      <c r="X55" s="1"/>
      <c r="Y55" s="1"/>
      <c r="Z55" s="1"/>
    </row>
    <row r="56">
      <c r="A56" s="1"/>
      <c r="B56" s="1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1"/>
      <c r="P56" s="15" t="str">
        <f>IFERROR(__xludf.DUMMYFUNCTION("IFERROR(FILTER(H14:H19 &amp; "" - "" &amp; F14:F19, E14:E19=TRUE), """")
"),"5 - Mortgage")</f>
        <v>5 - Mortgage</v>
      </c>
      <c r="Q56" s="1"/>
      <c r="R56" s="4">
        <v>5.0</v>
      </c>
      <c r="S56" s="16">
        <f>R56/R67*100</f>
        <v>33.33333333</v>
      </c>
      <c r="T56" s="1"/>
      <c r="U56" s="1"/>
      <c r="V56" s="1"/>
      <c r="W56" s="1"/>
      <c r="X56" s="1"/>
      <c r="Y56" s="1"/>
      <c r="Z56" s="1"/>
    </row>
    <row r="57">
      <c r="A57" s="1"/>
      <c r="B57" s="1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1"/>
      <c r="P57" s="15" t="str">
        <f>IFERROR(__xludf.DUMMYFUNCTION("""COMPUTED_VALUE"""),"10 - Car")</f>
        <v>10 - Car</v>
      </c>
      <c r="Q57" s="1"/>
      <c r="R57" s="4">
        <v>10.0</v>
      </c>
      <c r="S57" s="16">
        <f>R57/R67*100</f>
        <v>66.66666667</v>
      </c>
      <c r="T57" s="1"/>
      <c r="U57" s="1"/>
      <c r="V57" s="1"/>
      <c r="W57" s="1"/>
      <c r="X57" s="1"/>
      <c r="Y57" s="1"/>
      <c r="Z57" s="1"/>
    </row>
    <row r="58">
      <c r="A58" s="1"/>
      <c r="B58" s="1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6"/>
      <c r="O58" s="1"/>
      <c r="P58" s="15"/>
      <c r="Q58" s="1"/>
      <c r="R58" s="1"/>
      <c r="S58" s="16"/>
      <c r="T58" s="1"/>
      <c r="U58" s="1"/>
      <c r="V58" s="1"/>
      <c r="W58" s="1"/>
      <c r="X58" s="1"/>
      <c r="Y58" s="1"/>
      <c r="Z58" s="1"/>
    </row>
    <row r="59">
      <c r="A59" s="1"/>
      <c r="B59" s="1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1"/>
      <c r="P59" s="15"/>
      <c r="Q59" s="1"/>
      <c r="R59" s="1"/>
      <c r="S59" s="16"/>
      <c r="T59" s="1"/>
      <c r="U59" s="1"/>
      <c r="V59" s="1"/>
      <c r="W59" s="1"/>
      <c r="X59" s="1"/>
      <c r="Y59" s="1"/>
      <c r="Z59" s="1"/>
    </row>
    <row r="60">
      <c r="A60" s="1"/>
      <c r="B60" s="1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1"/>
      <c r="P60" s="15"/>
      <c r="Q60" s="1"/>
      <c r="R60" s="1"/>
      <c r="S60" s="16"/>
      <c r="T60" s="1"/>
      <c r="U60" s="1"/>
      <c r="V60" s="1"/>
      <c r="W60" s="1"/>
      <c r="X60" s="1"/>
      <c r="Y60" s="1"/>
      <c r="Z60" s="1"/>
    </row>
    <row r="61">
      <c r="A61" s="1"/>
      <c r="B61" s="1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1"/>
      <c r="P61" s="15"/>
      <c r="Q61" s="1"/>
      <c r="R61" s="1"/>
      <c r="S61" s="16"/>
      <c r="T61" s="1"/>
      <c r="U61" s="1"/>
      <c r="V61" s="1"/>
      <c r="W61" s="1"/>
      <c r="X61" s="1"/>
      <c r="Y61" s="1"/>
      <c r="Z61" s="1"/>
    </row>
    <row r="62">
      <c r="A62" s="1"/>
      <c r="B62" s="1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1"/>
      <c r="P62" s="17"/>
      <c r="Q62" s="1"/>
      <c r="R62" s="1"/>
      <c r="S62" s="16"/>
      <c r="T62" s="1"/>
      <c r="U62" s="1"/>
      <c r="V62" s="1"/>
      <c r="W62" s="1"/>
      <c r="X62" s="1"/>
      <c r="Y62" s="1"/>
      <c r="Z62" s="1"/>
    </row>
    <row r="63">
      <c r="A63" s="1"/>
      <c r="B63" s="1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7"/>
      <c r="Q63" s="1"/>
      <c r="R63" s="1"/>
      <c r="S63" s="16"/>
      <c r="T63" s="1"/>
      <c r="U63" s="1"/>
      <c r="V63" s="1"/>
      <c r="W63" s="1"/>
      <c r="X63" s="1"/>
      <c r="Y63" s="1"/>
      <c r="Z63" s="1"/>
    </row>
    <row r="64">
      <c r="A64" s="1"/>
      <c r="B64" s="1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6"/>
      <c r="O64" s="1"/>
      <c r="P64" s="17"/>
      <c r="Q64" s="1"/>
      <c r="R64" s="1"/>
      <c r="S64" s="16"/>
      <c r="T64" s="1"/>
      <c r="U64" s="1"/>
      <c r="V64" s="1"/>
      <c r="W64" s="1"/>
      <c r="X64" s="1"/>
      <c r="Y64" s="1"/>
      <c r="Z64" s="1"/>
    </row>
    <row r="65">
      <c r="A65" s="1"/>
      <c r="B65" s="1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6"/>
      <c r="O65" s="1"/>
      <c r="P65" s="17"/>
      <c r="Q65" s="1"/>
      <c r="R65" s="1"/>
      <c r="S65" s="16"/>
      <c r="T65" s="1"/>
      <c r="U65" s="1"/>
      <c r="V65" s="1"/>
      <c r="W65" s="1"/>
      <c r="X65" s="1"/>
      <c r="Y65" s="1"/>
      <c r="Z65" s="1"/>
    </row>
    <row r="66">
      <c r="A66" s="1"/>
      <c r="B66" s="1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6"/>
      <c r="O66" s="1"/>
      <c r="P66" s="17"/>
      <c r="Q66" s="1"/>
      <c r="R66" s="1"/>
      <c r="S66" s="16"/>
      <c r="T66" s="1"/>
      <c r="U66" s="1"/>
      <c r="V66" s="1"/>
      <c r="W66" s="1"/>
      <c r="X66" s="1"/>
      <c r="Y66" s="1"/>
      <c r="Z66" s="1"/>
    </row>
    <row r="67">
      <c r="A67" s="1"/>
      <c r="B67" s="24"/>
      <c r="C67" s="46">
        <f>SUM(C43:C66)</f>
        <v>25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6"/>
      <c r="O67" s="1"/>
      <c r="P67" s="42"/>
      <c r="Q67" s="43"/>
      <c r="R67" s="43">
        <f>SUM($R$56:$R$66)</f>
        <v>15</v>
      </c>
      <c r="S67" s="44">
        <f>SUM(S56:S66)</f>
        <v>100</v>
      </c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49" t="s">
        <v>46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33" t="s">
        <v>47</v>
      </c>
      <c r="C71" s="37">
        <f>C19</f>
        <v>80</v>
      </c>
      <c r="D71" s="37"/>
      <c r="E71" s="37"/>
      <c r="F71" s="3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3" t="s">
        <v>48</v>
      </c>
      <c r="C72" s="37">
        <f>SUM(C14:C15)-C19</f>
        <v>70</v>
      </c>
      <c r="D72" s="37"/>
      <c r="E72" s="37"/>
      <c r="F72" s="3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37"/>
      <c r="C73" s="37"/>
      <c r="D73" s="37"/>
      <c r="E73" s="37"/>
      <c r="F73" s="3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33" t="s">
        <v>3</v>
      </c>
      <c r="C74" s="37">
        <f>D19</f>
        <v>25</v>
      </c>
      <c r="D74" s="37"/>
      <c r="E74" s="33" t="s">
        <v>13</v>
      </c>
      <c r="F74" s="37">
        <f t="array" ref="F74:F75">IF(E74="Budget",C71:C72,IF(E74="Actual",C74:C75,""))</f>
        <v>80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33" t="s">
        <v>48</v>
      </c>
      <c r="C75" s="37">
        <f>sum(D14:D15)-C74</f>
        <v>85</v>
      </c>
      <c r="D75" s="37"/>
      <c r="E75" s="37"/>
      <c r="F75" s="37">
        <v>70.0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37"/>
      <c r="C76" s="37"/>
      <c r="D76" s="37"/>
      <c r="E76" s="37"/>
      <c r="F76" s="3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list" allowBlank="1" showErrorMessage="1" sqref="F4 E74">
      <formula1>"Budget,Actual"</formula1>
    </dataValidation>
    <dataValidation type="list" allowBlank="1" sqref="D43:D66">
      <formula1>"Food,Groceries,Coffee,Fuel"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53.5"/>
  </cols>
  <sheetData>
    <row r="1">
      <c r="A1" s="50">
        <v>1.0</v>
      </c>
      <c r="B1" s="51" t="s">
        <v>49</v>
      </c>
      <c r="C1" s="52"/>
      <c r="D1" s="53"/>
      <c r="E1" s="53"/>
      <c r="F1" s="54"/>
      <c r="G1" s="55" t="s">
        <v>50</v>
      </c>
      <c r="H1" s="53"/>
      <c r="I1" s="56" t="s">
        <v>51</v>
      </c>
      <c r="J1" s="55">
        <v>1.0</v>
      </c>
      <c r="K1" s="55">
        <v>2.0</v>
      </c>
      <c r="L1" s="55">
        <v>3.0</v>
      </c>
      <c r="M1" s="55">
        <v>4.0</v>
      </c>
      <c r="N1" s="55">
        <v>5.0</v>
      </c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50">
        <v>2.0</v>
      </c>
      <c r="B2" s="51" t="s">
        <v>52</v>
      </c>
      <c r="C2" s="54"/>
      <c r="D2" s="53"/>
      <c r="E2" s="53"/>
      <c r="F2" s="52"/>
      <c r="G2" s="55" t="s">
        <v>53</v>
      </c>
      <c r="H2" s="53"/>
      <c r="I2" s="53"/>
      <c r="J2" s="55" t="b">
        <v>0</v>
      </c>
      <c r="K2" s="53" t="b">
        <v>0</v>
      </c>
      <c r="L2" s="53" t="b">
        <v>0</v>
      </c>
      <c r="M2" s="53" t="b">
        <v>0</v>
      </c>
      <c r="N2" s="53" t="b">
        <v>0</v>
      </c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>
      <c r="A3" s="50">
        <v>3.0</v>
      </c>
      <c r="B3" s="51" t="s">
        <v>54</v>
      </c>
      <c r="C3" s="54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>
      <c r="A4" s="50">
        <v>4.0</v>
      </c>
      <c r="B4" s="51" t="s">
        <v>55</v>
      </c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50">
        <v>5.0</v>
      </c>
      <c r="B5" s="51" t="s">
        <v>56</v>
      </c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A6" s="50">
        <v>6.0</v>
      </c>
      <c r="B6" s="51" t="s">
        <v>57</v>
      </c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50">
        <v>7.0</v>
      </c>
      <c r="B7" s="51" t="s">
        <v>55</v>
      </c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A8" s="50">
        <v>8.0</v>
      </c>
      <c r="B8" s="51" t="s">
        <v>58</v>
      </c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50">
        <v>9.0</v>
      </c>
      <c r="B9" s="55" t="s">
        <v>59</v>
      </c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A10" s="50">
        <v>10.0</v>
      </c>
      <c r="B10" s="55" t="s">
        <v>60</v>
      </c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50">
        <v>11.0</v>
      </c>
      <c r="B11" s="51" t="s">
        <v>61</v>
      </c>
      <c r="C11" s="54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A12" s="50">
        <v>12.0</v>
      </c>
      <c r="B12" s="51" t="s">
        <v>62</v>
      </c>
      <c r="C12" s="54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50">
        <v>13.0</v>
      </c>
      <c r="B13" s="51" t="s">
        <v>63</v>
      </c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A14" s="50">
        <v>14.0</v>
      </c>
      <c r="B14" s="51" t="s">
        <v>64</v>
      </c>
      <c r="C14" s="54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50">
        <v>15.0</v>
      </c>
      <c r="B15" s="55" t="s">
        <v>65</v>
      </c>
      <c r="C15" s="54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7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7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7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57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57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57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A22" s="57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A23" s="57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A24" s="57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>
      <c r="A25" s="57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>
      <c r="A26" s="57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A27" s="57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A28" s="57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A29" s="57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>
      <c r="A30" s="57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>
      <c r="A31" s="57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>
      <c r="A32" s="57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A33" s="57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A34" s="57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>
      <c r="A35" s="57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>
      <c r="A36" s="57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>
      <c r="A37" s="57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>
      <c r="A38" s="57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>
      <c r="A39" s="57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>
      <c r="A40" s="57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>
      <c r="A41" s="57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>
      <c r="A42" s="57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>
      <c r="A43" s="57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>
      <c r="A44" s="57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>
      <c r="A45" s="57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>
      <c r="A46" s="57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>
      <c r="A47" s="57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>
      <c r="A48" s="57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>
      <c r="A49" s="57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>
      <c r="A50" s="57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>
      <c r="A51" s="57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>
      <c r="A52" s="57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>
      <c r="A53" s="57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>
      <c r="A54" s="57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>
      <c r="A55" s="57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>
      <c r="A56" s="57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>
      <c r="A57" s="57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>
      <c r="A58" s="57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>
      <c r="A59" s="57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>
      <c r="A60" s="57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>
      <c r="A61" s="57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>
      <c r="A62" s="57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>
      <c r="A63" s="57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>
      <c r="A64" s="57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>
      <c r="A65" s="57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>
      <c r="A66" s="57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>
      <c r="A67" s="57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>
      <c r="A68" s="57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>
      <c r="A69" s="57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>
      <c r="A70" s="57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>
      <c r="A71" s="57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>
      <c r="A72" s="57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>
      <c r="A73" s="57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>
      <c r="A74" s="57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>
      <c r="A75" s="57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>
      <c r="A76" s="57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>
      <c r="A77" s="57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>
      <c r="A78" s="57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>
      <c r="A79" s="57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>
      <c r="A80" s="57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>
      <c r="A81" s="57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>
      <c r="A82" s="57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>
      <c r="A83" s="57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>
      <c r="A84" s="57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>
      <c r="A85" s="57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>
      <c r="A86" s="57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>
      <c r="A87" s="57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>
      <c r="A88" s="57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>
      <c r="A89" s="57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>
      <c r="A90" s="57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>
      <c r="A91" s="57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>
      <c r="A92" s="57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>
      <c r="A93" s="57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>
      <c r="A94" s="57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>
      <c r="A95" s="57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>
      <c r="A96" s="57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>
      <c r="A97" s="57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>
      <c r="A98" s="57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>
      <c r="A99" s="57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>
      <c r="A100" s="57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>
      <c r="A101" s="57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>
      <c r="A102" s="57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>
      <c r="A103" s="57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>
      <c r="A104" s="57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>
      <c r="A105" s="57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>
      <c r="A106" s="57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>
      <c r="A107" s="57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>
      <c r="A108" s="57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>
      <c r="A109" s="57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>
      <c r="A110" s="57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>
      <c r="A111" s="57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>
      <c r="A112" s="57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>
      <c r="A113" s="57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>
      <c r="A114" s="57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>
      <c r="A115" s="57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>
      <c r="A116" s="57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>
      <c r="A117" s="57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>
      <c r="A118" s="57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>
      <c r="A119" s="57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>
      <c r="A120" s="57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>
      <c r="A121" s="57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>
      <c r="A122" s="57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>
      <c r="A123" s="57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>
      <c r="A124" s="57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>
      <c r="A125" s="57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>
      <c r="A126" s="57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>
      <c r="A127" s="57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>
      <c r="A128" s="57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>
      <c r="A129" s="57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>
      <c r="A130" s="57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>
      <c r="A131" s="57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>
      <c r="A132" s="57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>
      <c r="A133" s="57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>
      <c r="A134" s="57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>
      <c r="A135" s="57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>
      <c r="A136" s="57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>
      <c r="A137" s="57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>
      <c r="A138" s="57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>
      <c r="A139" s="57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>
      <c r="A140" s="57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>
      <c r="A141" s="57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>
      <c r="A142" s="57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>
      <c r="A143" s="57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>
      <c r="A144" s="57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>
      <c r="A145" s="57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>
      <c r="A146" s="57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>
      <c r="A147" s="57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>
      <c r="A148" s="57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>
      <c r="A149" s="57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>
      <c r="A150" s="57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>
      <c r="A151" s="57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>
      <c r="A152" s="57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>
      <c r="A153" s="57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>
      <c r="A154" s="57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>
      <c r="A155" s="57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>
      <c r="A156" s="57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>
      <c r="A157" s="57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>
      <c r="A158" s="57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>
      <c r="A159" s="57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>
      <c r="A160" s="57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>
      <c r="A161" s="57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>
      <c r="A162" s="57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>
      <c r="A163" s="57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>
      <c r="A164" s="57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>
      <c r="A165" s="57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>
      <c r="A166" s="57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>
      <c r="A167" s="57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>
      <c r="A168" s="57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>
      <c r="A169" s="57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>
      <c r="A170" s="57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>
      <c r="A171" s="57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>
      <c r="A172" s="57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>
      <c r="A173" s="57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>
      <c r="A174" s="57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>
      <c r="A175" s="57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>
      <c r="A176" s="57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>
      <c r="A177" s="57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>
      <c r="A178" s="57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>
      <c r="A179" s="57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>
      <c r="A180" s="57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>
      <c r="A181" s="57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>
      <c r="A182" s="57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>
      <c r="A183" s="57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>
      <c r="A184" s="57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>
      <c r="A185" s="57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>
      <c r="A186" s="57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>
      <c r="A187" s="57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>
      <c r="A188" s="57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>
      <c r="A189" s="57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>
      <c r="A190" s="57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>
      <c r="A191" s="57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>
      <c r="A192" s="57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>
      <c r="A193" s="57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>
      <c r="A194" s="57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>
      <c r="A195" s="57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>
      <c r="A196" s="57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>
      <c r="A197" s="57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>
      <c r="A198" s="57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>
      <c r="A199" s="57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>
      <c r="A200" s="57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>
      <c r="A201" s="57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>
      <c r="A202" s="57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>
      <c r="A203" s="57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>
      <c r="A204" s="57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>
      <c r="A205" s="57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>
      <c r="A206" s="57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>
      <c r="A207" s="57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>
      <c r="A208" s="57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>
      <c r="A209" s="57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>
      <c r="A210" s="57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>
      <c r="A211" s="57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>
      <c r="A212" s="57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>
      <c r="A213" s="57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>
      <c r="A214" s="57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>
      <c r="A215" s="57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>
      <c r="A216" s="57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>
      <c r="A217" s="57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>
      <c r="A218" s="57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>
      <c r="A219" s="57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>
      <c r="A220" s="57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>
      <c r="A221" s="57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>
      <c r="A222" s="57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>
      <c r="A223" s="57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>
      <c r="A224" s="57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>
      <c r="A225" s="57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>
      <c r="A226" s="57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>
      <c r="A227" s="57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>
      <c r="A228" s="57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>
      <c r="A229" s="57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>
      <c r="A230" s="57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>
      <c r="A231" s="57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>
      <c r="A232" s="57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>
      <c r="A233" s="57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>
      <c r="A234" s="57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>
      <c r="A235" s="57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>
      <c r="A236" s="57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>
      <c r="A237" s="57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>
      <c r="A238" s="57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>
      <c r="A239" s="57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>
      <c r="A240" s="57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>
      <c r="A241" s="57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>
      <c r="A242" s="57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>
      <c r="A243" s="57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>
      <c r="A244" s="57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>
      <c r="A245" s="57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>
      <c r="A246" s="57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>
      <c r="A247" s="57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>
      <c r="A248" s="57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>
      <c r="A249" s="57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>
      <c r="A250" s="57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>
      <c r="A251" s="57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>
      <c r="A252" s="57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>
      <c r="A253" s="57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>
      <c r="A254" s="57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>
      <c r="A255" s="57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>
      <c r="A256" s="57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>
      <c r="A257" s="57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>
      <c r="A258" s="57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>
      <c r="A259" s="57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>
      <c r="A260" s="57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>
      <c r="A261" s="57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>
      <c r="A262" s="57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>
      <c r="A263" s="57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>
      <c r="A264" s="57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>
      <c r="A265" s="57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>
      <c r="A266" s="57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>
      <c r="A267" s="57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>
      <c r="A268" s="57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>
      <c r="A269" s="57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>
      <c r="A270" s="57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>
      <c r="A271" s="57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>
      <c r="A272" s="57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>
      <c r="A273" s="57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>
      <c r="A274" s="57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>
      <c r="A275" s="57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>
      <c r="A276" s="57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>
      <c r="A277" s="57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>
      <c r="A278" s="57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>
      <c r="A279" s="57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>
      <c r="A280" s="57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>
      <c r="A281" s="57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>
      <c r="A282" s="57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>
      <c r="A283" s="57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>
      <c r="A284" s="57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>
      <c r="A285" s="57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>
      <c r="A286" s="57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>
      <c r="A287" s="57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>
      <c r="A288" s="57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>
      <c r="A289" s="57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>
      <c r="A290" s="57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>
      <c r="A291" s="57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>
      <c r="A292" s="57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>
      <c r="A293" s="57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>
      <c r="A294" s="57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>
      <c r="A295" s="57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>
      <c r="A296" s="57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>
      <c r="A297" s="57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>
      <c r="A298" s="57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>
      <c r="A299" s="57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>
      <c r="A300" s="57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>
      <c r="A301" s="57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>
      <c r="A302" s="57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>
      <c r="A303" s="57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>
      <c r="A304" s="57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>
      <c r="A305" s="57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>
      <c r="A306" s="57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>
      <c r="A307" s="57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>
      <c r="A308" s="57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>
      <c r="A309" s="57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>
      <c r="A310" s="57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>
      <c r="A311" s="57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>
      <c r="A312" s="57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>
      <c r="A313" s="57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>
      <c r="A314" s="57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>
      <c r="A315" s="57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>
      <c r="A316" s="57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>
      <c r="A317" s="57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>
      <c r="A318" s="57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>
      <c r="A319" s="57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>
      <c r="A320" s="57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>
      <c r="A321" s="57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>
      <c r="A322" s="57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>
      <c r="A323" s="57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>
      <c r="A324" s="57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>
      <c r="A325" s="57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>
      <c r="A326" s="57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>
      <c r="A327" s="57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>
      <c r="A328" s="57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>
      <c r="A329" s="57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>
      <c r="A330" s="57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>
      <c r="A331" s="57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>
      <c r="A332" s="57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>
      <c r="A333" s="57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>
      <c r="A334" s="57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>
      <c r="A335" s="57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>
      <c r="A336" s="57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>
      <c r="A337" s="57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>
      <c r="A338" s="57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>
      <c r="A339" s="57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>
      <c r="A340" s="57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>
      <c r="A341" s="57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>
      <c r="A342" s="57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>
      <c r="A343" s="57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>
      <c r="A344" s="57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>
      <c r="A345" s="57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>
      <c r="A346" s="57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>
      <c r="A347" s="57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>
      <c r="A348" s="57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>
      <c r="A349" s="57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>
      <c r="A350" s="57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>
      <c r="A351" s="57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>
      <c r="A352" s="57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>
      <c r="A353" s="57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>
      <c r="A354" s="57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>
      <c r="A355" s="57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>
      <c r="A356" s="57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>
      <c r="A357" s="57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>
      <c r="A358" s="57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>
      <c r="A359" s="57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>
      <c r="A360" s="57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>
      <c r="A361" s="57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>
      <c r="A362" s="57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>
      <c r="A363" s="57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>
      <c r="A364" s="57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>
      <c r="A365" s="57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>
      <c r="A366" s="57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>
      <c r="A367" s="57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>
      <c r="A368" s="57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>
      <c r="A369" s="57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>
      <c r="A370" s="57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>
      <c r="A371" s="57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>
      <c r="A372" s="57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>
      <c r="A373" s="57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>
      <c r="A374" s="57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>
      <c r="A375" s="57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>
      <c r="A376" s="57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>
      <c r="A377" s="57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>
      <c r="A378" s="57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>
      <c r="A379" s="57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>
      <c r="A380" s="57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>
      <c r="A381" s="57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>
      <c r="A382" s="57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>
      <c r="A383" s="57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>
      <c r="A384" s="57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>
      <c r="A385" s="57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>
      <c r="A386" s="57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>
      <c r="A387" s="57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>
      <c r="A388" s="57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>
      <c r="A389" s="57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>
      <c r="A390" s="57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>
      <c r="A391" s="57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>
      <c r="A392" s="57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>
      <c r="A393" s="57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>
      <c r="A394" s="57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>
      <c r="A395" s="57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>
      <c r="A396" s="57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>
      <c r="A397" s="57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>
      <c r="A398" s="57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>
      <c r="A399" s="57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>
      <c r="A400" s="57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>
      <c r="A401" s="57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>
      <c r="A402" s="57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>
      <c r="A403" s="57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>
      <c r="A404" s="57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>
      <c r="A405" s="57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>
      <c r="A406" s="57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>
      <c r="A407" s="57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>
      <c r="A408" s="57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>
      <c r="A409" s="57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>
      <c r="A410" s="57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>
      <c r="A411" s="57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>
      <c r="A412" s="57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>
      <c r="A413" s="57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>
      <c r="A414" s="57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>
      <c r="A415" s="57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>
      <c r="A416" s="57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>
      <c r="A417" s="57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>
      <c r="A418" s="57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>
      <c r="A419" s="57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>
      <c r="A420" s="57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>
      <c r="A421" s="57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>
      <c r="A422" s="57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>
      <c r="A423" s="57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>
      <c r="A424" s="57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>
      <c r="A425" s="57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>
      <c r="A426" s="57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>
      <c r="A427" s="57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>
      <c r="A428" s="57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>
      <c r="A429" s="57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>
      <c r="A430" s="57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>
      <c r="A431" s="57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>
      <c r="A432" s="57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>
      <c r="A433" s="57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>
      <c r="A434" s="57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>
      <c r="A435" s="57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>
      <c r="A436" s="57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>
      <c r="A437" s="57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>
      <c r="A438" s="57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>
      <c r="A439" s="57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>
      <c r="A440" s="57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>
      <c r="A441" s="57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>
      <c r="A442" s="57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>
      <c r="A443" s="57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>
      <c r="A444" s="57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>
      <c r="A445" s="57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>
      <c r="A446" s="57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>
      <c r="A447" s="57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>
      <c r="A448" s="57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>
      <c r="A449" s="57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>
      <c r="A450" s="57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>
      <c r="A451" s="57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>
      <c r="A452" s="57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>
      <c r="A453" s="57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>
      <c r="A454" s="57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>
      <c r="A455" s="57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>
      <c r="A456" s="57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>
      <c r="A457" s="57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>
      <c r="A458" s="57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>
      <c r="A459" s="57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>
      <c r="A460" s="57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>
      <c r="A461" s="57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>
      <c r="A462" s="57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>
      <c r="A463" s="57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>
      <c r="A464" s="57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>
      <c r="A465" s="57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>
      <c r="A466" s="57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>
      <c r="A467" s="57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>
      <c r="A468" s="57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>
      <c r="A469" s="57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>
      <c r="A470" s="57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>
      <c r="A471" s="57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>
      <c r="A472" s="57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>
      <c r="A473" s="57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>
      <c r="A474" s="57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>
      <c r="A475" s="57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>
      <c r="A476" s="57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>
      <c r="A477" s="57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>
      <c r="A478" s="57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>
      <c r="A479" s="57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>
      <c r="A480" s="57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>
      <c r="A481" s="57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>
      <c r="A482" s="57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>
      <c r="A483" s="57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>
      <c r="A484" s="57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>
      <c r="A485" s="57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>
      <c r="A486" s="57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>
      <c r="A487" s="57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>
      <c r="A488" s="57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>
      <c r="A489" s="57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>
      <c r="A490" s="57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>
      <c r="A491" s="57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>
      <c r="A492" s="57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>
      <c r="A493" s="57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>
      <c r="A494" s="57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>
      <c r="A495" s="57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>
      <c r="A496" s="57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>
      <c r="A497" s="57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>
      <c r="A498" s="57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>
      <c r="A499" s="57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>
      <c r="A500" s="57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>
      <c r="A501" s="57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>
      <c r="A502" s="57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>
      <c r="A503" s="57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>
      <c r="A504" s="57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>
      <c r="A505" s="57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>
      <c r="A506" s="57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>
      <c r="A507" s="57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>
      <c r="A508" s="57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>
      <c r="A509" s="57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>
      <c r="A510" s="57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>
      <c r="A511" s="57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>
      <c r="A512" s="57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>
      <c r="A513" s="57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>
      <c r="A514" s="57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>
      <c r="A515" s="57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>
      <c r="A516" s="57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>
      <c r="A517" s="57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>
      <c r="A518" s="57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>
      <c r="A519" s="57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>
      <c r="A520" s="57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>
      <c r="A521" s="57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>
      <c r="A522" s="57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>
      <c r="A523" s="57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>
      <c r="A524" s="57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>
      <c r="A525" s="57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>
      <c r="A526" s="57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>
      <c r="A527" s="57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>
      <c r="A528" s="57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>
      <c r="A529" s="57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>
      <c r="A530" s="57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>
      <c r="A531" s="57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>
      <c r="A532" s="57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>
      <c r="A533" s="57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>
      <c r="A534" s="57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>
      <c r="A535" s="57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>
      <c r="A536" s="57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>
      <c r="A537" s="57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>
      <c r="A538" s="57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>
      <c r="A539" s="57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>
      <c r="A540" s="57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>
      <c r="A541" s="57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>
      <c r="A542" s="57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>
      <c r="A543" s="57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>
      <c r="A544" s="57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>
      <c r="A545" s="57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>
      <c r="A546" s="57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>
      <c r="A547" s="57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>
      <c r="A548" s="57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>
      <c r="A549" s="57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>
      <c r="A550" s="57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>
      <c r="A551" s="57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>
      <c r="A552" s="57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>
      <c r="A553" s="57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>
      <c r="A554" s="57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>
      <c r="A555" s="57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>
      <c r="A556" s="57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>
      <c r="A557" s="57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>
      <c r="A558" s="57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>
      <c r="A559" s="57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>
      <c r="A560" s="57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>
      <c r="A561" s="57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>
      <c r="A562" s="57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>
      <c r="A563" s="57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>
      <c r="A564" s="57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>
      <c r="A565" s="57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>
      <c r="A566" s="57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>
      <c r="A567" s="57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>
      <c r="A568" s="57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>
      <c r="A569" s="57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>
      <c r="A570" s="57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>
      <c r="A571" s="57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>
      <c r="A572" s="57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>
      <c r="A573" s="57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>
      <c r="A574" s="57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>
      <c r="A575" s="57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>
      <c r="A576" s="57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>
      <c r="A577" s="57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>
      <c r="A578" s="57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>
      <c r="A579" s="57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>
      <c r="A580" s="57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>
      <c r="A581" s="57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>
      <c r="A582" s="57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>
      <c r="A583" s="57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>
      <c r="A584" s="57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>
      <c r="A585" s="57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>
      <c r="A586" s="57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>
      <c r="A587" s="57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>
      <c r="A588" s="57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>
      <c r="A589" s="57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>
      <c r="A590" s="57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>
      <c r="A591" s="57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>
      <c r="A592" s="57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>
      <c r="A593" s="57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>
      <c r="A594" s="57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>
      <c r="A595" s="57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>
      <c r="A596" s="57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>
      <c r="A597" s="57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>
      <c r="A598" s="57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>
      <c r="A599" s="57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>
      <c r="A600" s="57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>
      <c r="A601" s="57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>
      <c r="A602" s="57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>
      <c r="A603" s="57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>
      <c r="A604" s="57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>
      <c r="A605" s="57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>
      <c r="A606" s="57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>
      <c r="A607" s="57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>
      <c r="A608" s="57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>
      <c r="A609" s="57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>
      <c r="A610" s="57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>
      <c r="A611" s="57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>
      <c r="A612" s="57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>
      <c r="A613" s="57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>
      <c r="A614" s="57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>
      <c r="A615" s="57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>
      <c r="A616" s="57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>
      <c r="A617" s="57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>
      <c r="A618" s="57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>
      <c r="A619" s="57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>
      <c r="A620" s="57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>
      <c r="A621" s="57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>
      <c r="A622" s="57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>
      <c r="A623" s="57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>
      <c r="A624" s="57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>
      <c r="A625" s="57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>
      <c r="A626" s="57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>
      <c r="A627" s="57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>
      <c r="A628" s="57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>
      <c r="A629" s="57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>
      <c r="A630" s="57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>
      <c r="A631" s="57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>
      <c r="A632" s="57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>
      <c r="A633" s="57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>
      <c r="A634" s="57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>
      <c r="A635" s="57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>
      <c r="A636" s="57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>
      <c r="A637" s="57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>
      <c r="A638" s="57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>
      <c r="A639" s="57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>
      <c r="A640" s="57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>
      <c r="A641" s="57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>
      <c r="A642" s="57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>
      <c r="A643" s="57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>
      <c r="A644" s="57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>
      <c r="A645" s="57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>
      <c r="A646" s="57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>
      <c r="A647" s="57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>
      <c r="A648" s="57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>
      <c r="A649" s="57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>
      <c r="A650" s="57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>
      <c r="A651" s="57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>
      <c r="A652" s="57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>
      <c r="A653" s="57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>
      <c r="A654" s="57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>
      <c r="A655" s="57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>
      <c r="A656" s="57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>
      <c r="A657" s="57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>
      <c r="A658" s="57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>
      <c r="A659" s="57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>
      <c r="A660" s="57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>
      <c r="A661" s="57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>
      <c r="A662" s="57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>
      <c r="A663" s="57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>
      <c r="A664" s="57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>
      <c r="A665" s="57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>
      <c r="A666" s="57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>
      <c r="A667" s="57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>
      <c r="A668" s="57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>
      <c r="A669" s="57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>
      <c r="A670" s="57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>
      <c r="A671" s="57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>
      <c r="A672" s="57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>
      <c r="A673" s="57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>
      <c r="A674" s="57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>
      <c r="A675" s="57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>
      <c r="A676" s="57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>
      <c r="A677" s="57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>
      <c r="A678" s="57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>
      <c r="A679" s="57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>
      <c r="A680" s="57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>
      <c r="A681" s="57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>
      <c r="A682" s="57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>
      <c r="A683" s="57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>
      <c r="A684" s="57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>
      <c r="A685" s="57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>
      <c r="A686" s="57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>
      <c r="A687" s="57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>
      <c r="A688" s="57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>
      <c r="A689" s="57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>
      <c r="A690" s="57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>
      <c r="A691" s="57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>
      <c r="A692" s="57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>
      <c r="A693" s="57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>
      <c r="A694" s="57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>
      <c r="A695" s="57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>
      <c r="A696" s="57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>
      <c r="A697" s="57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>
      <c r="A698" s="57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>
      <c r="A699" s="57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>
      <c r="A700" s="57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>
      <c r="A701" s="57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>
      <c r="A702" s="57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>
      <c r="A703" s="57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>
      <c r="A704" s="57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>
      <c r="A705" s="57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>
      <c r="A706" s="57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>
      <c r="A707" s="57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>
      <c r="A708" s="57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>
      <c r="A709" s="57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>
      <c r="A710" s="57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>
      <c r="A711" s="57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>
      <c r="A712" s="57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>
      <c r="A713" s="57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>
      <c r="A714" s="57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>
      <c r="A715" s="57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>
      <c r="A716" s="57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>
      <c r="A717" s="57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>
      <c r="A718" s="57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>
      <c r="A719" s="57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>
      <c r="A720" s="57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>
      <c r="A721" s="57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>
      <c r="A722" s="57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>
      <c r="A723" s="57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>
      <c r="A724" s="57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>
      <c r="A725" s="57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>
      <c r="A726" s="57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>
      <c r="A727" s="57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>
      <c r="A728" s="57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>
      <c r="A729" s="57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>
      <c r="A730" s="57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>
      <c r="A731" s="57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>
      <c r="A732" s="57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>
      <c r="A733" s="57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>
      <c r="A734" s="57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>
      <c r="A735" s="57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>
      <c r="A736" s="57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>
      <c r="A737" s="57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>
      <c r="A738" s="57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>
      <c r="A739" s="57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>
      <c r="A740" s="57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>
      <c r="A741" s="57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>
      <c r="A742" s="57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>
      <c r="A743" s="57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>
      <c r="A744" s="57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>
      <c r="A745" s="57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>
      <c r="A746" s="57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>
      <c r="A747" s="57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>
      <c r="A748" s="57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>
      <c r="A749" s="57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>
      <c r="A750" s="57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>
      <c r="A751" s="57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>
      <c r="A752" s="57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>
      <c r="A753" s="57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>
      <c r="A754" s="57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>
      <c r="A755" s="57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>
      <c r="A756" s="57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>
      <c r="A757" s="57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>
      <c r="A758" s="57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>
      <c r="A759" s="57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>
      <c r="A760" s="57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>
      <c r="A761" s="57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>
      <c r="A762" s="57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>
      <c r="A763" s="57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>
      <c r="A764" s="57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>
      <c r="A765" s="57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>
      <c r="A766" s="57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>
      <c r="A767" s="57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>
      <c r="A768" s="57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>
      <c r="A769" s="57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>
      <c r="A770" s="57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>
      <c r="A771" s="57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>
      <c r="A772" s="57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>
      <c r="A773" s="57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>
      <c r="A774" s="57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>
      <c r="A775" s="57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>
      <c r="A776" s="57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>
      <c r="A777" s="57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>
      <c r="A778" s="57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>
      <c r="A779" s="57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>
      <c r="A780" s="57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>
      <c r="A781" s="57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>
      <c r="A782" s="57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>
      <c r="A783" s="57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>
      <c r="A784" s="57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>
      <c r="A785" s="57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>
      <c r="A786" s="57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>
      <c r="A787" s="57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>
      <c r="A788" s="57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>
      <c r="A789" s="57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>
      <c r="A790" s="57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>
      <c r="A791" s="57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>
      <c r="A792" s="57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>
      <c r="A793" s="57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>
      <c r="A794" s="57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>
      <c r="A795" s="57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>
      <c r="A796" s="57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>
      <c r="A797" s="57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>
      <c r="A798" s="57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>
      <c r="A799" s="57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>
      <c r="A800" s="57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>
      <c r="A801" s="57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>
      <c r="A802" s="57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>
      <c r="A803" s="57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>
      <c r="A804" s="57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>
      <c r="A805" s="57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>
      <c r="A806" s="57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>
      <c r="A807" s="57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>
      <c r="A808" s="57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>
      <c r="A809" s="57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>
      <c r="A810" s="57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>
      <c r="A811" s="57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>
      <c r="A812" s="57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>
      <c r="A813" s="57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>
      <c r="A814" s="57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>
      <c r="A815" s="57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>
      <c r="A816" s="57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>
      <c r="A817" s="57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>
      <c r="A818" s="57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>
      <c r="A819" s="57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>
      <c r="A820" s="57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>
      <c r="A821" s="57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>
      <c r="A822" s="57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>
      <c r="A823" s="57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>
      <c r="A824" s="57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>
      <c r="A825" s="57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>
      <c r="A826" s="57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>
      <c r="A827" s="57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>
      <c r="A828" s="57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>
      <c r="A829" s="57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>
      <c r="A830" s="57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>
      <c r="A831" s="57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>
      <c r="A832" s="57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>
      <c r="A833" s="57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>
      <c r="A834" s="57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>
      <c r="A835" s="57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>
      <c r="A836" s="57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>
      <c r="A837" s="57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>
      <c r="A838" s="57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>
      <c r="A839" s="57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>
      <c r="A840" s="57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>
      <c r="A841" s="57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>
      <c r="A842" s="57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>
      <c r="A843" s="57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>
      <c r="A844" s="57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>
      <c r="A845" s="57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>
      <c r="A846" s="57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>
      <c r="A847" s="57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>
      <c r="A848" s="57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>
      <c r="A849" s="57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>
      <c r="A850" s="57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>
      <c r="A851" s="57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>
      <c r="A852" s="57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>
      <c r="A853" s="57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>
      <c r="A854" s="57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>
      <c r="A855" s="57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>
      <c r="A856" s="57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>
      <c r="A857" s="57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>
      <c r="A858" s="57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>
      <c r="A859" s="57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>
      <c r="A860" s="57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>
      <c r="A861" s="57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>
      <c r="A862" s="57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>
      <c r="A863" s="57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>
      <c r="A864" s="57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>
      <c r="A865" s="57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>
      <c r="A866" s="57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>
      <c r="A867" s="57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>
      <c r="A868" s="57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>
      <c r="A869" s="57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>
      <c r="A870" s="57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>
      <c r="A871" s="57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>
      <c r="A872" s="57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>
      <c r="A873" s="57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>
      <c r="A874" s="57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>
      <c r="A875" s="57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>
      <c r="A876" s="57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>
      <c r="A877" s="57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>
      <c r="A878" s="57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>
      <c r="A879" s="57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>
      <c r="A880" s="57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>
      <c r="A881" s="57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>
      <c r="A882" s="57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>
      <c r="A883" s="57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>
      <c r="A884" s="57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>
      <c r="A885" s="57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>
      <c r="A886" s="57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>
      <c r="A887" s="57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>
      <c r="A888" s="57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>
      <c r="A889" s="57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>
      <c r="A890" s="57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>
      <c r="A891" s="57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>
      <c r="A892" s="57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>
      <c r="A893" s="57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>
      <c r="A894" s="57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>
      <c r="A895" s="57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>
      <c r="A896" s="57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>
      <c r="A897" s="57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>
      <c r="A898" s="57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>
      <c r="A899" s="57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>
      <c r="A900" s="57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>
      <c r="A901" s="57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>
      <c r="A902" s="57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>
      <c r="A903" s="57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>
      <c r="A904" s="57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>
      <c r="A905" s="57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>
      <c r="A906" s="57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>
      <c r="A907" s="57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>
      <c r="A908" s="57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>
      <c r="A909" s="57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>
      <c r="A910" s="57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>
      <c r="A911" s="57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>
      <c r="A912" s="57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>
      <c r="A913" s="57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>
      <c r="A914" s="57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>
      <c r="A915" s="57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>
      <c r="A916" s="57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>
      <c r="A917" s="57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>
      <c r="A918" s="57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>
      <c r="A919" s="57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>
      <c r="A920" s="57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>
      <c r="A921" s="57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>
      <c r="A922" s="57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>
      <c r="A923" s="57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>
      <c r="A924" s="57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>
      <c r="A925" s="57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>
      <c r="A926" s="57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>
      <c r="A927" s="57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>
      <c r="A928" s="57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>
      <c r="A929" s="57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>
      <c r="A930" s="57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>
      <c r="A931" s="57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>
      <c r="A932" s="57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>
      <c r="A933" s="57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>
      <c r="A934" s="57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>
      <c r="A935" s="57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>
      <c r="A936" s="57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>
      <c r="A937" s="57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>
      <c r="A938" s="57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>
      <c r="A939" s="57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>
      <c r="A940" s="57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>
      <c r="A941" s="57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>
      <c r="A942" s="57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>
      <c r="A943" s="57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>
      <c r="A944" s="57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>
      <c r="A945" s="57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>
      <c r="A946" s="57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>
      <c r="A947" s="57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>
      <c r="A948" s="57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>
      <c r="A949" s="57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>
      <c r="A950" s="57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>
      <c r="A951" s="57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>
      <c r="A952" s="57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>
      <c r="A953" s="57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>
      <c r="A954" s="57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>
      <c r="A955" s="57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>
      <c r="A956" s="57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>
      <c r="A957" s="57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>
      <c r="A958" s="57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>
      <c r="A959" s="57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>
      <c r="A960" s="57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>
      <c r="A961" s="57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>
      <c r="A962" s="57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>
      <c r="A963" s="57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>
      <c r="A964" s="57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>
      <c r="A965" s="57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>
      <c r="A966" s="57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>
      <c r="A967" s="57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>
      <c r="A968" s="57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>
      <c r="A969" s="57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>
      <c r="A970" s="57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>
      <c r="A971" s="57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>
      <c r="A972" s="57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>
      <c r="A973" s="57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>
      <c r="A974" s="57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>
      <c r="A975" s="57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>
      <c r="A976" s="57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>
      <c r="A977" s="57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>
      <c r="A978" s="57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>
      <c r="A979" s="57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>
      <c r="A980" s="57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>
      <c r="A981" s="57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>
      <c r="A982" s="57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>
      <c r="A983" s="57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>
      <c r="A984" s="57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>
      <c r="A985" s="57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>
      <c r="A986" s="57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>
      <c r="A987" s="57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>
      <c r="A988" s="57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>
      <c r="A989" s="57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>
      <c r="A990" s="57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>
      <c r="A991" s="57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>
      <c r="A992" s="57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>
      <c r="A993" s="57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>
      <c r="A994" s="57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>
      <c r="A995" s="57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>
      <c r="A996" s="57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>
      <c r="A997" s="57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>
      <c r="A998" s="57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>
      <c r="A999" s="57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>
      <c r="A1000" s="57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58"/>
      <c r="B1" s="59" t="s">
        <v>9</v>
      </c>
      <c r="C1" s="60"/>
    </row>
    <row r="2">
      <c r="A2" s="61"/>
      <c r="B2" s="62" t="s">
        <v>13</v>
      </c>
      <c r="C2" s="63" t="s">
        <v>3</v>
      </c>
    </row>
    <row r="3">
      <c r="A3" s="64" t="s">
        <v>8</v>
      </c>
      <c r="B3" s="65">
        <v>100.0</v>
      </c>
      <c r="C3" s="63">
        <v>100.0</v>
      </c>
    </row>
    <row r="4">
      <c r="A4" s="64" t="s">
        <v>19</v>
      </c>
      <c r="B4" s="66">
        <f>SUM($C$24:$C$29)</f>
        <v>0</v>
      </c>
      <c r="C4" s="67">
        <f>SUM($D$24:$D$29)</f>
        <v>0</v>
      </c>
    </row>
    <row r="5">
      <c r="A5" s="64" t="s">
        <v>23</v>
      </c>
      <c r="B5" s="66">
        <f>SUM($C$34:$C$38)</f>
        <v>0</v>
      </c>
      <c r="C5" s="63">
        <f>SUM($D$34:$D$38)</f>
        <v>0</v>
      </c>
    </row>
    <row r="6">
      <c r="A6" s="64" t="s">
        <v>27</v>
      </c>
      <c r="B6" s="66">
        <f>SUM($H$14:$H$38)+B56</f>
        <v>0</v>
      </c>
      <c r="C6" s="67">
        <f>SUM($I$14:$I$38) + SUM($M$14:$M$38)</f>
        <v>0</v>
      </c>
    </row>
    <row r="7">
      <c r="A7" s="64" t="s">
        <v>12</v>
      </c>
      <c r="B7" s="66">
        <f>SUM($R$14:$R$38)</f>
        <v>0</v>
      </c>
      <c r="C7" s="67">
        <f>SUM($S$14:$S$38)</f>
        <v>0</v>
      </c>
    </row>
    <row r="8">
      <c r="A8" s="68" t="s">
        <v>15</v>
      </c>
      <c r="B8" s="69">
        <f t="shared" ref="B8:C8" si="1">sum(B3:B4)-sum(B5:B7)</f>
        <v>100</v>
      </c>
      <c r="C8" s="70">
        <f t="shared" si="1"/>
        <v>100</v>
      </c>
    </row>
    <row r="10">
      <c r="A10" s="68" t="s">
        <v>13</v>
      </c>
    </row>
    <row r="11">
      <c r="A11" s="68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7" max="7" width="8.13"/>
    <col hidden="1" min="8" max="9" width="12.63"/>
  </cols>
  <sheetData>
    <row r="1">
      <c r="A1" s="71" t="s">
        <v>43</v>
      </c>
      <c r="B1" s="71" t="s">
        <v>13</v>
      </c>
      <c r="C1" s="71" t="s">
        <v>3</v>
      </c>
    </row>
    <row r="2">
      <c r="A2" s="68" t="s">
        <v>66</v>
      </c>
      <c r="B2" s="68">
        <v>15.0</v>
      </c>
      <c r="C2" s="68">
        <v>20.0</v>
      </c>
    </row>
    <row r="3">
      <c r="A3" s="68" t="s">
        <v>19</v>
      </c>
      <c r="B3" s="68">
        <v>12.0</v>
      </c>
      <c r="C3" s="68">
        <v>50.0</v>
      </c>
    </row>
    <row r="4">
      <c r="A4" s="68" t="s">
        <v>23</v>
      </c>
      <c r="B4" s="68">
        <v>10.0</v>
      </c>
      <c r="C4" s="68">
        <v>0.0</v>
      </c>
    </row>
    <row r="5">
      <c r="A5" s="68" t="s">
        <v>11</v>
      </c>
      <c r="B5" s="68">
        <v>0.0</v>
      </c>
      <c r="C5" s="68">
        <v>10.0</v>
      </c>
    </row>
    <row r="6">
      <c r="A6" s="68" t="s">
        <v>67</v>
      </c>
      <c r="B6" s="70">
        <f>SUM(B2:B3)- SUM(B4:B5)</f>
        <v>17</v>
      </c>
      <c r="C6" s="70">
        <f>sum(C2+C3)-sum(C4+C5)</f>
        <v>60</v>
      </c>
      <c r="F6" s="70">
        <f t="array" ref="F6:F7">IF(B6 &gt; B8, {B8; B6}, {B6; B8})
</f>
        <v>10</v>
      </c>
      <c r="G6" s="72" t="s">
        <v>3</v>
      </c>
      <c r="H6" s="73">
        <f>IF(G6 = "Budget",B10,B11)</f>
        <v>17</v>
      </c>
      <c r="I6" s="73">
        <f>IF(G6 = "Actual",B13)</f>
        <v>60</v>
      </c>
      <c r="J6" s="73">
        <f t="array" ref="J6:J8">IF(G6="Budget",H6:H8,IF(G6="Actual",I6:I8,""))</f>
        <v>60</v>
      </c>
      <c r="K6" s="74"/>
    </row>
    <row r="7">
      <c r="F7" s="70">
        <v>17.0</v>
      </c>
      <c r="G7" s="75"/>
      <c r="H7" s="70" t="b">
        <f>IF(G6 = "Budget",B11)</f>
        <v>0</v>
      </c>
      <c r="I7" s="70">
        <f>IF(G6 = "Actual",B14)</f>
        <v>60</v>
      </c>
      <c r="J7" s="70">
        <v>60.0</v>
      </c>
      <c r="K7" s="76"/>
    </row>
    <row r="8">
      <c r="A8" s="68" t="s">
        <v>48</v>
      </c>
      <c r="B8" s="70">
        <f t="shared" ref="B8:C8" si="1">(B2+B3)-B6</f>
        <v>10</v>
      </c>
      <c r="C8" s="70">
        <f t="shared" si="1"/>
        <v>10</v>
      </c>
      <c r="F8" s="70">
        <f t="array" ref="F8:F9">IF(C6 &gt; C8, {C8; C6}, {C6; C8})
</f>
        <v>10</v>
      </c>
      <c r="G8" s="77"/>
      <c r="J8" s="70"/>
      <c r="K8" s="76"/>
    </row>
    <row r="9">
      <c r="F9" s="70">
        <v>60.0</v>
      </c>
      <c r="G9" s="77"/>
      <c r="K9" s="76"/>
    </row>
    <row r="10">
      <c r="A10" s="68" t="s">
        <v>13</v>
      </c>
      <c r="B10" s="70">
        <f>SUM(B2:B3)-SUM(B4:B5)</f>
        <v>17</v>
      </c>
      <c r="C10" s="70">
        <f>(B2+B3)-B6</f>
        <v>10</v>
      </c>
      <c r="G10" s="77"/>
      <c r="K10" s="76"/>
    </row>
    <row r="11">
      <c r="A11" s="68" t="s">
        <v>48</v>
      </c>
      <c r="B11" s="70">
        <f>(B2+B3)-B8</f>
        <v>17</v>
      </c>
      <c r="G11" s="77"/>
      <c r="K11" s="76"/>
    </row>
    <row r="12">
      <c r="G12" s="77"/>
      <c r="K12" s="76"/>
    </row>
    <row r="13">
      <c r="A13" s="68" t="s">
        <v>3</v>
      </c>
      <c r="B13" s="70">
        <f>SUM(C2+C3)-SUM(C4+C5)</f>
        <v>60</v>
      </c>
      <c r="C13" s="70">
        <f>(C2+C3)-C8</f>
        <v>60</v>
      </c>
      <c r="G13" s="77"/>
      <c r="K13" s="76"/>
    </row>
    <row r="14">
      <c r="A14" s="68" t="s">
        <v>48</v>
      </c>
      <c r="B14" s="70">
        <f>(C2+C3)-C8</f>
        <v>60</v>
      </c>
      <c r="G14" s="77"/>
      <c r="K14" s="76"/>
    </row>
    <row r="15">
      <c r="G15" s="77"/>
      <c r="K15" s="76"/>
    </row>
    <row r="16">
      <c r="G16" s="77"/>
      <c r="K16" s="76"/>
    </row>
    <row r="17">
      <c r="G17" s="78"/>
      <c r="H17" s="79"/>
      <c r="I17" s="79"/>
      <c r="J17" s="79"/>
      <c r="K17" s="80"/>
    </row>
  </sheetData>
  <conditionalFormatting sqref="H1:H1000">
    <cfRule type="expression" dxfId="0" priority="1">
      <formula>"$G$6 = Hide"</formula>
    </cfRule>
  </conditionalFormatting>
  <conditionalFormatting sqref="G6">
    <cfRule type="notContainsBlanks" dxfId="0" priority="2">
      <formula>LEN(TRIM(G6))&gt;0</formula>
    </cfRule>
  </conditionalFormatting>
  <dataValidations>
    <dataValidation type="list" allowBlank="1" showInputMessage="1" prompt="Click and enter a value from the list of items" sqref="G6">
      <formula1>"Budget,Actual"</formula1>
    </dataValidation>
  </dataValidations>
  <drawing r:id="rId1"/>
</worksheet>
</file>