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AO_CAO_QUAN_TRI\34. BS Chart\"/>
    </mc:Choice>
  </mc:AlternateContent>
  <bookViews>
    <workbookView xWindow="-105" yWindow="-105" windowWidth="23250" windowHeight="14010"/>
  </bookViews>
  <sheets>
    <sheet name="BS_Chart" sheetId="1" r:id="rId1"/>
  </sheets>
  <definedNames>
    <definedName name="_xlnm._FilterDatabase" localSheetId="0" hidden="1">BS_Chart!$A$1:$G$117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8" i="1" l="1"/>
  <c r="K138" i="1"/>
  <c r="J137" i="1"/>
  <c r="I137" i="1"/>
  <c r="E138" i="1"/>
  <c r="D138" i="1"/>
  <c r="C137" i="1"/>
  <c r="H133" i="1"/>
  <c r="A9" i="1" l="1"/>
  <c r="A17" i="1"/>
  <c r="A25" i="1"/>
  <c r="A33" i="1"/>
  <c r="A41" i="1"/>
  <c r="A49" i="1"/>
  <c r="A57" i="1"/>
  <c r="A65" i="1"/>
  <c r="A73" i="1"/>
  <c r="A81" i="1"/>
  <c r="A89" i="1"/>
  <c r="A97" i="1"/>
  <c r="A105" i="1"/>
  <c r="A95" i="1"/>
  <c r="A74" i="1"/>
  <c r="A4" i="1"/>
  <c r="A12" i="1"/>
  <c r="A20" i="1"/>
  <c r="A28" i="1"/>
  <c r="A36" i="1"/>
  <c r="A44" i="1"/>
  <c r="A52" i="1"/>
  <c r="A60" i="1"/>
  <c r="A68" i="1"/>
  <c r="A76" i="1"/>
  <c r="A84" i="1"/>
  <c r="A92" i="1"/>
  <c r="A100" i="1"/>
  <c r="A108" i="1"/>
  <c r="A116" i="1"/>
  <c r="A90" i="1"/>
  <c r="A87" i="1"/>
  <c r="A111" i="1"/>
  <c r="A42" i="1"/>
  <c r="A66" i="1"/>
  <c r="A98" i="1"/>
  <c r="A7" i="1"/>
  <c r="A15" i="1"/>
  <c r="A23" i="1"/>
  <c r="A31" i="1"/>
  <c r="A39" i="1"/>
  <c r="A47" i="1"/>
  <c r="A55" i="1"/>
  <c r="A63" i="1"/>
  <c r="A71" i="1"/>
  <c r="A79" i="1"/>
  <c r="A103" i="1"/>
  <c r="A50" i="1"/>
  <c r="A114" i="1"/>
  <c r="A82" i="1"/>
  <c r="A106" i="1"/>
  <c r="A10" i="1"/>
  <c r="A18" i="1"/>
  <c r="A26" i="1"/>
  <c r="A34" i="1"/>
  <c r="A58" i="1"/>
  <c r="A5" i="1"/>
  <c r="A13" i="1"/>
  <c r="A21" i="1"/>
  <c r="A29" i="1"/>
  <c r="A37" i="1"/>
  <c r="A45" i="1"/>
  <c r="A53" i="1"/>
  <c r="A61" i="1"/>
  <c r="A69" i="1"/>
  <c r="A77" i="1"/>
  <c r="A85" i="1"/>
  <c r="A93" i="1"/>
  <c r="A101" i="1"/>
  <c r="A109" i="1"/>
  <c r="A117" i="1"/>
  <c r="A3" i="1"/>
  <c r="A22" i="1"/>
  <c r="A32" i="1"/>
  <c r="A104" i="1"/>
  <c r="A110" i="1"/>
  <c r="A24" i="1"/>
  <c r="A83" i="1"/>
  <c r="A35" i="1"/>
  <c r="A113" i="1"/>
  <c r="A62" i="1"/>
  <c r="A72" i="1"/>
  <c r="A38" i="1"/>
  <c r="A14" i="1"/>
  <c r="A75" i="1"/>
  <c r="A112" i="1"/>
  <c r="A27" i="1"/>
  <c r="A107" i="1"/>
  <c r="A115" i="1"/>
  <c r="A46" i="1"/>
  <c r="A16" i="1"/>
  <c r="A67" i="1"/>
  <c r="A91" i="1"/>
  <c r="A78" i="1"/>
  <c r="A40" i="1"/>
  <c r="A59" i="1"/>
  <c r="A70" i="1"/>
  <c r="A11" i="1"/>
  <c r="A51" i="1"/>
  <c r="A19" i="1"/>
  <c r="A86" i="1"/>
  <c r="A80" i="1"/>
  <c r="A94" i="1"/>
  <c r="A6" i="1"/>
  <c r="A43" i="1"/>
  <c r="A99" i="1"/>
  <c r="A54" i="1"/>
  <c r="A8" i="1"/>
  <c r="A88" i="1"/>
  <c r="A102" i="1"/>
  <c r="A96" i="1"/>
  <c r="A56" i="1"/>
  <c r="A48" i="1"/>
  <c r="A30" i="1"/>
  <c r="A64" i="1"/>
</calcChain>
</file>

<file path=xl/sharedStrings.xml><?xml version="1.0" encoding="utf-8"?>
<sst xmlns="http://schemas.openxmlformats.org/spreadsheetml/2006/main" count="185" uniqueCount="124">
  <si>
    <t xml:space="preserve">        I. Tiền và các khoản tương đương tiền</t>
  </si>
  <si>
    <t xml:space="preserve">        II. Các khoản đầu tư tài chính ngắn hạn</t>
  </si>
  <si>
    <t xml:space="preserve">        III. Các khoản phải thu ngắn hạn</t>
  </si>
  <si>
    <t xml:space="preserve">        IV. Tổng hàng tồn kho</t>
  </si>
  <si>
    <t xml:space="preserve">        V. Tài sản ngắn hạn khác</t>
  </si>
  <si>
    <t xml:space="preserve">        I. Các khoản phải thu dài hạn</t>
  </si>
  <si>
    <t xml:space="preserve">        II. Tài sản cố định</t>
  </si>
  <si>
    <t xml:space="preserve">        III. Bất động sản đầu tư</t>
  </si>
  <si>
    <t xml:space="preserve">        IV. Tài sản dở dang dài hạn</t>
  </si>
  <si>
    <t xml:space="preserve">        V. Các khoản đầu tư tài chính dài hạn</t>
  </si>
  <si>
    <t xml:space="preserve">        VI. Tổng tài sản dài hạn khác</t>
  </si>
  <si>
    <t xml:space="preserve">        VII. Lợi thế thương mại</t>
  </si>
  <si>
    <t xml:space="preserve">        I. Nợ ngắn hạn</t>
  </si>
  <si>
    <t xml:space="preserve">        II. Nợ dài hạn</t>
  </si>
  <si>
    <t xml:space="preserve">        I. Vốn chủ sở hữu</t>
  </si>
  <si>
    <t>PL</t>
  </si>
  <si>
    <t>TÀI SAN</t>
  </si>
  <si>
    <t>NO PT</t>
  </si>
  <si>
    <t>NGUON VON</t>
  </si>
  <si>
    <t>TAI SAN</t>
  </si>
  <si>
    <t>NO</t>
  </si>
  <si>
    <t>VON</t>
  </si>
  <si>
    <t>NGAN</t>
  </si>
  <si>
    <t>DAI</t>
  </si>
  <si>
    <t/>
  </si>
  <si>
    <t>TÀI SẢN</t>
  </si>
  <si>
    <t xml:space="preserve">    A. Tài sản lưu động và đầu tư ngắn hạn</t>
  </si>
  <si>
    <t xml:space="preserve">            1. Tiền</t>
  </si>
  <si>
    <t xml:space="preserve">            2. Các khoản tương đương tiền</t>
  </si>
  <si>
    <t xml:space="preserve">            1. Chứng khoán kinh doanh</t>
  </si>
  <si>
    <t xml:space="preserve">            2. Dự phòng giảm giá chứng khoán kinh doanh</t>
  </si>
  <si>
    <t xml:space="preserve">            3. Đầu tư nắm giữ đến ngày đáo hạn</t>
  </si>
  <si>
    <t xml:space="preserve">            1. Phải thu ngắn hạn của khách hàng</t>
  </si>
  <si>
    <t xml:space="preserve">            2. Trả trước cho người bán</t>
  </si>
  <si>
    <t xml:space="preserve">            3. Phải thu nội bộ ngắn hạn</t>
  </si>
  <si>
    <t xml:space="preserve">            4. Phải thu theo tiến độ hợp đồng xây dựng</t>
  </si>
  <si>
    <t xml:space="preserve">            5. Phải thu về cho vay ngắn hạn</t>
  </si>
  <si>
    <t xml:space="preserve">            6. Phải thu ngắn hạn khác</t>
  </si>
  <si>
    <t xml:space="preserve">            7. Dự phòng phải thu ngắn hạn khó đòi</t>
  </si>
  <si>
    <t xml:space="preserve">            1. Hàng tồn kho</t>
  </si>
  <si>
    <t xml:space="preserve">            2. Dự phòng giảm giá hàng tồn kho</t>
  </si>
  <si>
    <t xml:space="preserve">            1. Chi phí trả trước ngắn hạn</t>
  </si>
  <si>
    <t xml:space="preserve">            2. Thuế giá trị gia tăng được khấu trừ</t>
  </si>
  <si>
    <t xml:space="preserve">            3. Thuế và các khoản phải thu Nhà nước</t>
  </si>
  <si>
    <t xml:space="preserve">            4. Giao dịch mua bán lại trái phiếu chính phủ</t>
  </si>
  <si>
    <t xml:space="preserve">            5. Tài sản ngắn hạn khác</t>
  </si>
  <si>
    <t xml:space="preserve">    B. Tài sản cố định và đầu tư dài hạn</t>
  </si>
  <si>
    <t xml:space="preserve">            1. Phải thu dài hạn của khách hàng</t>
  </si>
  <si>
    <t xml:space="preserve">            2. Vốn kinh doanh tại các đơn vị trực thuộc</t>
  </si>
  <si>
    <t xml:space="preserve">            3. Phải thu dài hạn nội bộ</t>
  </si>
  <si>
    <t xml:space="preserve">            4. Phải thu về cho vay dài hạn</t>
  </si>
  <si>
    <t xml:space="preserve">            5. Phải thu dài hạn khác</t>
  </si>
  <si>
    <t xml:space="preserve">            6. Dự phòng phải thu dài hạn khó đòi</t>
  </si>
  <si>
    <t xml:space="preserve">            1. Tài sản cố định hữu hình</t>
  </si>
  <si>
    <t xml:space="preserve">                - Nguyên giá</t>
  </si>
  <si>
    <t xml:space="preserve">                - Giá trị hao mòn lũy kế</t>
  </si>
  <si>
    <t xml:space="preserve">            2. Tài sản cố định thuê tài chính</t>
  </si>
  <si>
    <t xml:space="preserve">            3. Tài sản cố định vô hình</t>
  </si>
  <si>
    <t xml:space="preserve">            - Nguyên giá</t>
  </si>
  <si>
    <t xml:space="preserve">            - Giá trị hao mòn lũy kế</t>
  </si>
  <si>
    <t xml:space="preserve">            1. Chi phí sản xuất, kinh doanh dở dang dài hạn</t>
  </si>
  <si>
    <t xml:space="preserve">            2. chi phí xây dựng cơ bản dở dang</t>
  </si>
  <si>
    <t xml:space="preserve">            1. Đầu tư vào công ty con</t>
  </si>
  <si>
    <t xml:space="preserve">            2. Đầu tư vào công ty liên kết, liên doanh</t>
  </si>
  <si>
    <t xml:space="preserve">            3. Đầu tư khác vào công cụ vốn</t>
  </si>
  <si>
    <t xml:space="preserve">            4. Dự phòng giảm giá đầu tư tài chính dài hạn</t>
  </si>
  <si>
    <t xml:space="preserve">            5. Đầu tư nắm giữ đến ngày đáo hạn</t>
  </si>
  <si>
    <t xml:space="preserve">            1. Chi phí trả trước dài hạn</t>
  </si>
  <si>
    <t xml:space="preserve">            2. Tài sản Thuế thu nhập hoãn lại</t>
  </si>
  <si>
    <t xml:space="preserve">            3. Tài sản dài hạn khác</t>
  </si>
  <si>
    <t>TỔNG CỘNG TÀI SẢN</t>
  </si>
  <si>
    <t>NGUỒN VỐN</t>
  </si>
  <si>
    <t xml:space="preserve">    A. Nợ phải trả</t>
  </si>
  <si>
    <t xml:space="preserve">            1. Vay và nợ thuê tài chính ngắn hạn</t>
  </si>
  <si>
    <t xml:space="preserve">            2. Vay và nợ dài hạn đến hạn phải trả</t>
  </si>
  <si>
    <t xml:space="preserve">            3. Phải trả người bán ngắn hạn</t>
  </si>
  <si>
    <t xml:space="preserve">            4. Người mua trả tiền trước</t>
  </si>
  <si>
    <t xml:space="preserve">            5. Thuế và các khoản phải nộp nhà nước</t>
  </si>
  <si>
    <t xml:space="preserve">            6. Phải trả người lao động</t>
  </si>
  <si>
    <t xml:space="preserve">            7. Chi phí phải trả ngắn hạn</t>
  </si>
  <si>
    <t xml:space="preserve">            8. Phải trả nội bộ ngắn hạn</t>
  </si>
  <si>
    <t xml:space="preserve">            9. Phải trả theo tiến độ kế hoạch hợp đồng xây dựng</t>
  </si>
  <si>
    <t xml:space="preserve">            10. Doanh thu chưa thực hiện ngắn hạn</t>
  </si>
  <si>
    <t xml:space="preserve">            11. Phải trả ngắn hạn khác</t>
  </si>
  <si>
    <t xml:space="preserve">            12. Dự phòng phải trả ngắn hạn</t>
  </si>
  <si>
    <t xml:space="preserve">            13. Quỹ khen thưởng phúc lợi</t>
  </si>
  <si>
    <t xml:space="preserve">            14. Quỹ bình ổn giá</t>
  </si>
  <si>
    <t xml:space="preserve">            15. Giao dịch mua bán lại trái phiếu chính phủ</t>
  </si>
  <si>
    <t xml:space="preserve">            1. Phải trả người bán dài hạn</t>
  </si>
  <si>
    <t xml:space="preserve">            2. Chi phí phải trả dài hạn</t>
  </si>
  <si>
    <t xml:space="preserve">            3. Phải trả nội bộ về vốn kinh doanh</t>
  </si>
  <si>
    <t xml:space="preserve">            4. Phải trả nội bộ dài hạn</t>
  </si>
  <si>
    <t xml:space="preserve">            5. Phải trả dài hạn khác</t>
  </si>
  <si>
    <t xml:space="preserve">            6. Vay và nợ thuê tài chính dài hạn</t>
  </si>
  <si>
    <t xml:space="preserve">            7. Trái phiếu chuyển đổi</t>
  </si>
  <si>
    <t xml:space="preserve">            8. Thuế thu nhập hoãn lại phải trả</t>
  </si>
  <si>
    <t xml:space="preserve">            9. Dự phòng trợ cấp mất việc làm</t>
  </si>
  <si>
    <t xml:space="preserve">            10. Dự phòng phải trả dài hạn</t>
  </si>
  <si>
    <t xml:space="preserve">            11. Doanh thu chưa thực hiện dài hạn</t>
  </si>
  <si>
    <t xml:space="preserve">            12. Quỹ phát triển khoa học và công nghệ</t>
  </si>
  <si>
    <t xml:space="preserve">    B. Nguồn vốn chủ sở hữu</t>
  </si>
  <si>
    <t xml:space="preserve">            1. Vốn đầu tư của chủ sở hữu</t>
  </si>
  <si>
    <t xml:space="preserve">            2. Thặng dư vốn cổ phần</t>
  </si>
  <si>
    <t xml:space="preserve">            3. Quyền chọn chuyển đổi trái phiếu</t>
  </si>
  <si>
    <t xml:space="preserve">            4. Vốn khác của chủ sở hữu</t>
  </si>
  <si>
    <t xml:space="preserve">            5. Cổ phiếu quỹ</t>
  </si>
  <si>
    <t xml:space="preserve">            6. Chênh lệch đánh giá lại tài sản</t>
  </si>
  <si>
    <t xml:space="preserve">            7. Chênh lệch tỷ giá hối đoái</t>
  </si>
  <si>
    <t xml:space="preserve">            8. Quỹ đầu tư phát triển</t>
  </si>
  <si>
    <t xml:space="preserve">            9. Quỹ dự phòng tài chính</t>
  </si>
  <si>
    <t xml:space="preserve">            10. Quỹ khác thuộc vốn chủ sở hữu</t>
  </si>
  <si>
    <t xml:space="preserve">            11. Lợi nhuận sau thuế chưa phân phối</t>
  </si>
  <si>
    <t xml:space="preserve">                - LNST chưa phân phối lũy kế đến cuối kỳ trước</t>
  </si>
  <si>
    <t xml:space="preserve">                - LNST chưa phân phối kỳ này</t>
  </si>
  <si>
    <t xml:space="preserve">            12. Nguồn vốn đầu tư xây dựng cơ bản</t>
  </si>
  <si>
    <t xml:space="preserve">            13. Quỹ hỗ trợ sắp xếp doanh nghiệp</t>
  </si>
  <si>
    <t xml:space="preserve">            14. Lợi ích của cổ đông không kiểm soát</t>
  </si>
  <si>
    <t xml:space="preserve">        II. Nguồn kinh phí và quỹ khác</t>
  </si>
  <si>
    <t xml:space="preserve">            1. Nguồn kinh phí </t>
  </si>
  <si>
    <t xml:space="preserve">            2. Nguồn kinh phí đã hình thành tài sản cố định</t>
  </si>
  <si>
    <t xml:space="preserve">            3. Quỹ dự phòng trợ cấp mất việc làm</t>
  </si>
  <si>
    <t>TỔNG CỘNG NGUỒN VỐN</t>
  </si>
  <si>
    <t>https://www.youtube.com/watch?v=dEi7lvOqsVY</t>
  </si>
  <si>
    <t>Video hướng dẫn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</si>
</sst>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2" fillId="0" borderId="0" xfId="0" applyFont="1"/>
    <xf numFmtId="0" fontId="2" fillId="0" borderId="1" xfId="0" applyFont="1" applyBorder="1"/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BS_Chart!$C$136</c:f>
              <c:strCache>
                <c:ptCount val="1"/>
                <c:pt idx="0">
                  <c:v>TAI 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AC66F86-9793-4BE1-93CC-E9DB45DF68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B0923EA-38B8-4AAE-A183-837005F599E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A8-4005-B791-11606C2F62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8-4005-B791-11606C2F6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BS_Chart!$C$137:$C$138</c:f>
              <c:numCache>
                <c:formatCode>_(* #,##0.00_);_(* \(#,##0.00\);_(* "-"??_);_(@_)</c:formatCode>
                <c:ptCount val="2"/>
                <c:pt idx="0">
                  <c:v>52673.371104459999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BS_Chart!$C$136</c15:f>
                <c15:dlblRangeCache>
                  <c:ptCount val="1"/>
                  <c:pt idx="0">
                    <c:v>TAI SAN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A8-4005-B791-11606C2F62E5}"/>
            </c:ext>
          </c:extLst>
        </c:ser>
        <c:ser>
          <c:idx val="1"/>
          <c:order val="1"/>
          <c:tx>
            <c:strRef>
              <c:f>BS_Chart!$D$136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BS_Chart!$D$137:$D$138</c:f>
              <c:numCache>
                <c:formatCode>_(* #,##0.00_);_(* \(#,##0.00\);_(* "-"??_);_(@_)</c:formatCode>
                <c:ptCount val="2"/>
                <c:pt idx="1">
                  <c:v>17647.627338990002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8-4005-B791-11606C2F62E5}"/>
            </c:ext>
          </c:extLst>
        </c:ser>
        <c:ser>
          <c:idx val="2"/>
          <c:order val="2"/>
          <c:tx>
            <c:strRef>
              <c:f>BS_Chart!$E$136</c:f>
              <c:strCache>
                <c:ptCount val="1"/>
                <c:pt idx="0">
                  <c:v>VON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BS_Chart!$E$137:$E$138</c:f>
              <c:numCache>
                <c:formatCode>_(* #,##0.00_);_(* \(#,##0.00\);_(* "-"??_);_(@_)</c:formatCode>
                <c:ptCount val="2"/>
                <c:pt idx="1">
                  <c:v>35025.743765469997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8-4005-B791-11606C2F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1077407"/>
        <c:axId val="1251078367"/>
      </c:barChart>
      <c:catAx>
        <c:axId val="12510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78367"/>
        <c:crosses val="autoZero"/>
        <c:auto val="1"/>
        <c:lblAlgn val="ctr"/>
        <c:lblOffset val="100"/>
        <c:noMultiLvlLbl val="0"/>
      </c:catAx>
      <c:valAx>
        <c:axId val="12510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BS_Chart!$I$136</c:f>
              <c:strCache>
                <c:ptCount val="1"/>
                <c:pt idx="0">
                  <c:v>NGAN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BS_Chart!$H$137:$H$138</c:f>
              <c:strCache>
                <c:ptCount val="2"/>
                <c:pt idx="0">
                  <c:v>TAI SAN</c:v>
                </c:pt>
                <c:pt idx="1">
                  <c:v>NGUON VON</c:v>
                </c:pt>
              </c:strCache>
            </c:strRef>
          </c:cat>
          <c:val>
            <c:numRef>
              <c:f>BS_Chart!$I$137:$I$138</c:f>
              <c:numCache>
                <c:formatCode>General</c:formatCode>
                <c:ptCount val="2"/>
                <c:pt idx="0">
                  <c:v>35935.879621476997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B-40AC-94BF-4E44F8D79D66}"/>
            </c:ext>
          </c:extLst>
        </c:ser>
        <c:ser>
          <c:idx val="1"/>
          <c:order val="1"/>
          <c:tx>
            <c:strRef>
              <c:f>BS_Chart!$J$136</c:f>
              <c:strCache>
                <c:ptCount val="1"/>
                <c:pt idx="0">
                  <c:v>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BS_Chart!$H$137:$H$138</c:f>
              <c:strCache>
                <c:ptCount val="2"/>
                <c:pt idx="0">
                  <c:v>TAI SAN</c:v>
                </c:pt>
                <c:pt idx="1">
                  <c:v>NGUON VON</c:v>
                </c:pt>
              </c:strCache>
            </c:strRef>
          </c:cat>
          <c:val>
            <c:numRef>
              <c:f>BS_Chart!$J$137:$J$138</c:f>
              <c:numCache>
                <c:formatCode>General</c:formatCode>
                <c:ptCount val="2"/>
                <c:pt idx="0">
                  <c:v>16737.491482983001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B-40AC-94BF-4E44F8D79D66}"/>
            </c:ext>
          </c:extLst>
        </c:ser>
        <c:ser>
          <c:idx val="2"/>
          <c:order val="2"/>
          <c:tx>
            <c:strRef>
              <c:f>BS_Chart!$K$136</c:f>
              <c:strCache>
                <c:ptCount val="1"/>
                <c:pt idx="0">
                  <c:v>NGAN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BS_Chart!$H$137:$H$138</c:f>
              <c:strCache>
                <c:ptCount val="2"/>
                <c:pt idx="0">
                  <c:v>TAI SAN</c:v>
                </c:pt>
                <c:pt idx="1">
                  <c:v>NGUON VON</c:v>
                </c:pt>
              </c:strCache>
            </c:strRef>
          </c:cat>
          <c:val>
            <c:numRef>
              <c:f>BS_Chart!$K$137:$K$138</c:f>
              <c:numCache>
                <c:formatCode>General</c:formatCode>
                <c:ptCount val="2"/>
                <c:pt idx="1">
                  <c:v>17138.689974862002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B-40AC-94BF-4E44F8D79D66}"/>
            </c:ext>
          </c:extLst>
        </c:ser>
        <c:ser>
          <c:idx val="3"/>
          <c:order val="3"/>
          <c:tx>
            <c:strRef>
              <c:f>BS_Chart!$L$136</c:f>
              <c:strCache>
                <c:ptCount val="1"/>
                <c:pt idx="0">
                  <c:v>DAI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BS_Chart!$H$137:$H$138</c:f>
              <c:strCache>
                <c:ptCount val="2"/>
                <c:pt idx="0">
                  <c:v>TAI SAN</c:v>
                </c:pt>
                <c:pt idx="1">
                  <c:v>NGUON VON</c:v>
                </c:pt>
              </c:strCache>
            </c:strRef>
          </c:cat>
          <c:val>
            <c:numRef>
              <c:f>BS_Chart!$L$137:$L$138</c:f>
              <c:numCache>
                <c:formatCode>General</c:formatCode>
                <c:ptCount val="2"/>
                <c:pt idx="1">
                  <c:v>35534.681129598001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B-40AC-94BF-4E44F8D79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8072671"/>
        <c:axId val="1018073631"/>
      </c:barChart>
      <c:catAx>
        <c:axId val="10180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73631"/>
        <c:crosses val="autoZero"/>
        <c:auto val="1"/>
        <c:lblAlgn val="ctr"/>
        <c:lblOffset val="100"/>
        <c:noMultiLvlLbl val="0"/>
      </c:catAx>
      <c:valAx>
        <c:axId val="1018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5404</xdr:colOff>
      <xdr:row>140</xdr:row>
      <xdr:rowOff>84848</xdr:rowOff>
    </xdr:from>
    <xdr:to>
      <xdr:col>2</xdr:col>
      <xdr:colOff>43234</xdr:colOff>
      <xdr:row>155</xdr:row>
      <xdr:rowOff>71877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65F27-9505-5325-2E8C-B4ED9FE41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280313</xdr:colOff>
      <xdr:row>140</xdr:row>
      <xdr:rowOff>64093</xdr:rowOff>
    </xdr:from>
    <xdr:to>
      <xdr:col>8</xdr:col>
      <xdr:colOff>56417</xdr:colOff>
      <xdr:row>155</xdr:row>
      <xdr:rowOff>92029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3EBE8-F7E0-5495-39FE-CFB9D52EE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dEi7lvOqs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143"/>
  <sheetViews>
    <sheetView tabSelected="1" topLeftCell="A133" zoomScale="107" zoomScaleNormal="107" workbookViewId="0">
      <selection activeCell="D160" sqref="D160"/>
    </sheetView>
  </sheetViews>
  <sheetFormatPr defaultRowHeight="15" outlineLevelRow="1" x14ac:dyDescent="0.25"/>
  <cols>
    <col min="2" max="2" width="51.42578125" bestFit="1" customWidth="1"/>
    <col min="3" max="3" width="13" customWidth="1"/>
    <col min="4" max="4" width="13.140625" customWidth="1"/>
    <col min="5" max="5" width="13.42578125" customWidth="1"/>
    <col min="11" max="11" width="11.85546875" bestFit="1" customWidth="1"/>
  </cols>
  <sheetData>
    <row r="1" spans="1:7" x14ac:dyDescent="0.25">
      <c r="B1" t="s">
        <v>24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</row>
    <row r="2" spans="1:7" outlineLevel="1" x14ac:dyDescent="0.25">
      <c r="B2" t="s">
        <v>25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</row>
    <row r="3" spans="1:7" outlineLevel="1" x14ac:dyDescent="0.25">
      <c r="A3" t="str">
        <f>LEFT(B3,9)</f>
        <v xml:space="preserve">    A. Tà</v>
      </c>
      <c r="B3" t="s">
        <v>26</v>
      </c>
      <c r="C3">
        <v>24721.565376552</v>
      </c>
      <c r="D3">
        <v>29665.725805057999</v>
      </c>
      <c r="E3">
        <v>36109.910649785001</v>
      </c>
      <c r="F3">
        <v>31560.382174201</v>
      </c>
      <c r="G3">
        <v>35935.879621476997</v>
      </c>
    </row>
    <row r="4" spans="1:7" outlineLevel="1" x14ac:dyDescent="0.25">
      <c r="A4" t="str">
        <f t="shared" ref="A4:A67" si="0">LEFT(B4,9)</f>
        <v xml:space="preserve">        I</v>
      </c>
      <c r="B4" t="s">
        <v>0</v>
      </c>
      <c r="C4">
        <v>2665.1946384520002</v>
      </c>
      <c r="D4">
        <v>2111.2428155809998</v>
      </c>
      <c r="E4">
        <v>2348.5518743480002</v>
      </c>
      <c r="F4">
        <v>2299.9435276240001</v>
      </c>
      <c r="G4">
        <v>2912.0273599249999</v>
      </c>
    </row>
    <row r="5" spans="1:7" outlineLevel="1" x14ac:dyDescent="0.25">
      <c r="A5" t="str">
        <f t="shared" si="0"/>
        <v xml:space="preserve">         </v>
      </c>
      <c r="B5" t="s">
        <v>27</v>
      </c>
      <c r="C5">
        <v>2378.5837646549999</v>
      </c>
      <c r="D5">
        <v>863.85326038400001</v>
      </c>
      <c r="E5">
        <v>1187.3502515790001</v>
      </c>
      <c r="F5">
        <v>1327.4295184370001</v>
      </c>
      <c r="G5">
        <v>1025.4874702499999</v>
      </c>
    </row>
    <row r="6" spans="1:7" outlineLevel="1" x14ac:dyDescent="0.25">
      <c r="A6" t="str">
        <f t="shared" si="0"/>
        <v xml:space="preserve">         </v>
      </c>
      <c r="B6" t="s">
        <v>28</v>
      </c>
      <c r="C6">
        <v>286.61087379700001</v>
      </c>
      <c r="D6">
        <v>1247.3895551969999</v>
      </c>
      <c r="E6">
        <v>1161.2016227690001</v>
      </c>
      <c r="F6">
        <v>972.51400918700006</v>
      </c>
      <c r="G6">
        <v>1886.539889675</v>
      </c>
    </row>
    <row r="7" spans="1:7" outlineLevel="1" x14ac:dyDescent="0.25">
      <c r="A7" t="str">
        <f t="shared" si="0"/>
        <v xml:space="preserve">        I</v>
      </c>
      <c r="B7" t="s">
        <v>1</v>
      </c>
      <c r="C7">
        <v>12435.744328964</v>
      </c>
      <c r="D7">
        <v>17313.679774893</v>
      </c>
      <c r="E7">
        <v>21025.735779474999</v>
      </c>
      <c r="F7">
        <v>17414.055328683</v>
      </c>
      <c r="G7">
        <v>20137.243800460001</v>
      </c>
    </row>
    <row r="8" spans="1:7" outlineLevel="1" x14ac:dyDescent="0.25">
      <c r="A8" t="str">
        <f t="shared" si="0"/>
        <v xml:space="preserve">         </v>
      </c>
      <c r="B8" t="s">
        <v>29</v>
      </c>
      <c r="C8">
        <v>1.153041048</v>
      </c>
      <c r="D8">
        <v>1.1241788610000001</v>
      </c>
      <c r="E8">
        <v>1.119781812</v>
      </c>
      <c r="F8">
        <v>1.159355253</v>
      </c>
      <c r="G8">
        <v>1.1930659619999999</v>
      </c>
    </row>
    <row r="9" spans="1:7" outlineLevel="1" x14ac:dyDescent="0.25">
      <c r="A9" t="str">
        <f t="shared" si="0"/>
        <v xml:space="preserve">         </v>
      </c>
      <c r="B9" t="s">
        <v>30</v>
      </c>
      <c r="C9">
        <v>-0.840586787</v>
      </c>
      <c r="D9">
        <v>-0.93652080599999998</v>
      </c>
      <c r="E9">
        <v>-0.66620142999999998</v>
      </c>
      <c r="F9">
        <v>-0.68974519700000003</v>
      </c>
      <c r="G9">
        <v>-0.82266340199999999</v>
      </c>
    </row>
    <row r="10" spans="1:7" outlineLevel="1" x14ac:dyDescent="0.25">
      <c r="A10" t="str">
        <f t="shared" si="0"/>
        <v xml:space="preserve">         </v>
      </c>
      <c r="B10" t="s">
        <v>31</v>
      </c>
      <c r="C10">
        <v>12435.431874702999</v>
      </c>
      <c r="D10">
        <v>17313.492116837999</v>
      </c>
      <c r="E10">
        <v>21025.282199092999</v>
      </c>
      <c r="F10">
        <v>17413.585718627</v>
      </c>
      <c r="G10">
        <v>20136.873397899999</v>
      </c>
    </row>
    <row r="11" spans="1:7" outlineLevel="1" x14ac:dyDescent="0.25">
      <c r="A11" t="str">
        <f t="shared" si="0"/>
        <v xml:space="preserve">        I</v>
      </c>
      <c r="B11" t="s">
        <v>2</v>
      </c>
      <c r="C11">
        <v>4503.1547289589998</v>
      </c>
      <c r="D11">
        <v>5187.25317215</v>
      </c>
      <c r="E11">
        <v>5822.0287427909998</v>
      </c>
      <c r="F11">
        <v>6100.402870854</v>
      </c>
      <c r="G11">
        <v>6529.705184034</v>
      </c>
    </row>
    <row r="12" spans="1:7" outlineLevel="1" x14ac:dyDescent="0.25">
      <c r="A12" t="str">
        <f t="shared" si="0"/>
        <v xml:space="preserve">         </v>
      </c>
      <c r="B12" t="s">
        <v>32</v>
      </c>
      <c r="C12">
        <v>3474.4985189590002</v>
      </c>
      <c r="D12">
        <v>4173.5632138130004</v>
      </c>
      <c r="E12">
        <v>4367.7664820600003</v>
      </c>
      <c r="F12">
        <v>4633.9425102710002</v>
      </c>
      <c r="G12">
        <v>4808.1835576450003</v>
      </c>
    </row>
    <row r="13" spans="1:7" outlineLevel="1" x14ac:dyDescent="0.25">
      <c r="A13" t="str">
        <f t="shared" si="0"/>
        <v xml:space="preserve">         </v>
      </c>
      <c r="B13" t="s">
        <v>33</v>
      </c>
      <c r="C13">
        <v>576.01306139400003</v>
      </c>
      <c r="D13">
        <v>546.23656234199996</v>
      </c>
      <c r="E13">
        <v>655.82264621900003</v>
      </c>
      <c r="F13">
        <v>589.43988481199995</v>
      </c>
      <c r="G13">
        <v>655.61931340900003</v>
      </c>
    </row>
    <row r="14" spans="1:7" outlineLevel="1" x14ac:dyDescent="0.25">
      <c r="A14" t="str">
        <f t="shared" si="0"/>
        <v xml:space="preserve">         </v>
      </c>
      <c r="B14" t="s">
        <v>34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outlineLevel="1" x14ac:dyDescent="0.25">
      <c r="A15" t="str">
        <f t="shared" si="0"/>
        <v xml:space="preserve">         </v>
      </c>
      <c r="B15" t="s">
        <v>35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outlineLevel="1" x14ac:dyDescent="0.25">
      <c r="A16" t="str">
        <f t="shared" si="0"/>
        <v xml:space="preserve">         </v>
      </c>
      <c r="B16" t="s">
        <v>36</v>
      </c>
      <c r="C16">
        <v>31.170336327000001</v>
      </c>
      <c r="D16">
        <v>0.15</v>
      </c>
      <c r="E16">
        <v>0</v>
      </c>
      <c r="F16">
        <v>0</v>
      </c>
      <c r="G16">
        <v>0</v>
      </c>
    </row>
    <row r="17" spans="1:7" outlineLevel="1" x14ac:dyDescent="0.25">
      <c r="A17" t="str">
        <f t="shared" si="0"/>
        <v xml:space="preserve">         </v>
      </c>
      <c r="B17" t="s">
        <v>37</v>
      </c>
      <c r="C17">
        <v>438.26751790399999</v>
      </c>
      <c r="D17">
        <v>483.73747510300001</v>
      </c>
      <c r="E17">
        <v>810.69710777299997</v>
      </c>
      <c r="F17">
        <v>890.46620057099994</v>
      </c>
      <c r="G17">
        <v>1080.8034110030001</v>
      </c>
    </row>
    <row r="18" spans="1:7" outlineLevel="1" x14ac:dyDescent="0.25">
      <c r="A18" t="str">
        <f t="shared" si="0"/>
        <v xml:space="preserve">         </v>
      </c>
      <c r="B18" t="s">
        <v>38</v>
      </c>
      <c r="C18">
        <v>-16.794705624999999</v>
      </c>
      <c r="D18">
        <v>-16.434079107999999</v>
      </c>
      <c r="E18">
        <v>-12.257493261</v>
      </c>
      <c r="F18">
        <v>-13.445724800000001</v>
      </c>
      <c r="G18">
        <v>-14.901098022999999</v>
      </c>
    </row>
    <row r="19" spans="1:7" outlineLevel="1" x14ac:dyDescent="0.25">
      <c r="A19" t="str">
        <f t="shared" si="0"/>
        <v xml:space="preserve">        I</v>
      </c>
      <c r="B19" t="s">
        <v>3</v>
      </c>
      <c r="C19">
        <v>4983.0444039169997</v>
      </c>
      <c r="D19">
        <v>4905.0686136160002</v>
      </c>
      <c r="E19">
        <v>6773.0716340170002</v>
      </c>
      <c r="F19">
        <v>5537.5633961169997</v>
      </c>
      <c r="G19">
        <v>6128.0818050879998</v>
      </c>
    </row>
    <row r="20" spans="1:7" outlineLevel="1" x14ac:dyDescent="0.25">
      <c r="A20" t="str">
        <f t="shared" si="0"/>
        <v xml:space="preserve">         </v>
      </c>
      <c r="B20" t="s">
        <v>39</v>
      </c>
      <c r="C20">
        <v>4996.1147999779996</v>
      </c>
      <c r="D20">
        <v>4952.8486880110004</v>
      </c>
      <c r="E20">
        <v>6820.4863916699996</v>
      </c>
      <c r="F20">
        <v>5560.1694535039996</v>
      </c>
      <c r="G20">
        <v>6165.9352945430001</v>
      </c>
    </row>
    <row r="21" spans="1:7" outlineLevel="1" x14ac:dyDescent="0.25">
      <c r="A21" t="str">
        <f t="shared" si="0"/>
        <v xml:space="preserve">         </v>
      </c>
      <c r="B21" t="s">
        <v>40</v>
      </c>
      <c r="C21">
        <v>-13.070396061</v>
      </c>
      <c r="D21">
        <v>-47.780074395</v>
      </c>
      <c r="E21">
        <v>-47.414757653000002</v>
      </c>
      <c r="F21">
        <v>-22.606057387</v>
      </c>
      <c r="G21">
        <v>-37.853489455000002</v>
      </c>
    </row>
    <row r="22" spans="1:7" outlineLevel="1" x14ac:dyDescent="0.25">
      <c r="A22" t="str">
        <f t="shared" si="0"/>
        <v xml:space="preserve">        V</v>
      </c>
      <c r="B22" t="s">
        <v>4</v>
      </c>
      <c r="C22">
        <v>134.42727626000001</v>
      </c>
      <c r="D22">
        <v>148.48142881800001</v>
      </c>
      <c r="E22">
        <v>140.52261915400001</v>
      </c>
      <c r="F22">
        <v>208.41705092300001</v>
      </c>
      <c r="G22">
        <v>228.82147197</v>
      </c>
    </row>
    <row r="23" spans="1:7" outlineLevel="1" x14ac:dyDescent="0.25">
      <c r="A23" t="str">
        <f t="shared" si="0"/>
        <v xml:space="preserve">         </v>
      </c>
      <c r="B23" t="s">
        <v>41</v>
      </c>
      <c r="C23">
        <v>68.634341837999997</v>
      </c>
      <c r="D23">
        <v>57.414707597000003</v>
      </c>
      <c r="E23">
        <v>57.272673101000002</v>
      </c>
      <c r="F23">
        <v>97.570693043000006</v>
      </c>
      <c r="G23">
        <v>82.860441483000002</v>
      </c>
    </row>
    <row r="24" spans="1:7" outlineLevel="1" x14ac:dyDescent="0.25">
      <c r="A24" t="str">
        <f t="shared" si="0"/>
        <v xml:space="preserve">         </v>
      </c>
      <c r="B24" t="s">
        <v>42</v>
      </c>
      <c r="C24">
        <v>60.875991566000003</v>
      </c>
      <c r="D24">
        <v>37.158670215999997</v>
      </c>
      <c r="E24">
        <v>79.012114725000004</v>
      </c>
      <c r="F24">
        <v>89.204099538999998</v>
      </c>
      <c r="G24">
        <v>99.428954456</v>
      </c>
    </row>
    <row r="25" spans="1:7" outlineLevel="1" x14ac:dyDescent="0.25">
      <c r="A25" t="str">
        <f t="shared" si="0"/>
        <v xml:space="preserve">         </v>
      </c>
      <c r="B25" t="s">
        <v>43</v>
      </c>
      <c r="C25">
        <v>4.9169428560000004</v>
      </c>
      <c r="D25">
        <v>53.908051004999997</v>
      </c>
      <c r="E25">
        <v>4.2378313280000004</v>
      </c>
      <c r="F25">
        <v>21.642258341000002</v>
      </c>
      <c r="G25">
        <v>46.532076031000003</v>
      </c>
    </row>
    <row r="26" spans="1:7" outlineLevel="1" x14ac:dyDescent="0.25">
      <c r="A26" t="str">
        <f t="shared" si="0"/>
        <v xml:space="preserve">         </v>
      </c>
      <c r="B26" t="s">
        <v>44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outlineLevel="1" x14ac:dyDescent="0.25">
      <c r="A27" t="str">
        <f t="shared" si="0"/>
        <v xml:space="preserve">         </v>
      </c>
      <c r="B27" t="s">
        <v>45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outlineLevel="1" x14ac:dyDescent="0.25">
      <c r="A28" t="str">
        <f t="shared" si="0"/>
        <v xml:space="preserve">    B. Tà</v>
      </c>
      <c r="B28" t="s">
        <v>46</v>
      </c>
      <c r="C28">
        <v>19978.308009482</v>
      </c>
      <c r="D28">
        <v>18766.754868570999</v>
      </c>
      <c r="E28">
        <v>17222.492788434</v>
      </c>
      <c r="F28">
        <v>16922.282062019</v>
      </c>
      <c r="G28">
        <v>16737.491482983001</v>
      </c>
    </row>
    <row r="29" spans="1:7" outlineLevel="1" x14ac:dyDescent="0.25">
      <c r="A29" t="str">
        <f t="shared" si="0"/>
        <v xml:space="preserve">        I</v>
      </c>
      <c r="B29" t="s">
        <v>5</v>
      </c>
      <c r="C29">
        <v>21.169968995000001</v>
      </c>
      <c r="D29">
        <v>19.974111714999999</v>
      </c>
      <c r="E29">
        <v>16.695104494999999</v>
      </c>
      <c r="F29">
        <v>38.422722714999999</v>
      </c>
      <c r="G29">
        <v>16.131990975000001</v>
      </c>
    </row>
    <row r="30" spans="1:7" outlineLevel="1" x14ac:dyDescent="0.25">
      <c r="A30" t="str">
        <f t="shared" si="0"/>
        <v xml:space="preserve">         </v>
      </c>
      <c r="B30" t="s">
        <v>47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outlineLevel="1" x14ac:dyDescent="0.25">
      <c r="A31" t="str">
        <f t="shared" si="0"/>
        <v xml:space="preserve">         </v>
      </c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outlineLevel="1" x14ac:dyDescent="0.25">
      <c r="A32" t="str">
        <f t="shared" si="0"/>
        <v xml:space="preserve">         </v>
      </c>
      <c r="B32" t="s">
        <v>49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outlineLevel="1" x14ac:dyDescent="0.25">
      <c r="A33" t="str">
        <f t="shared" si="0"/>
        <v xml:space="preserve">         </v>
      </c>
      <c r="B33" t="s">
        <v>50</v>
      </c>
      <c r="C33">
        <v>0.54531200000000002</v>
      </c>
      <c r="D33">
        <v>0</v>
      </c>
      <c r="E33">
        <v>0</v>
      </c>
      <c r="F33">
        <v>0</v>
      </c>
      <c r="G33">
        <v>0</v>
      </c>
    </row>
    <row r="34" spans="1:7" outlineLevel="1" x14ac:dyDescent="0.25">
      <c r="A34" t="str">
        <f t="shared" si="0"/>
        <v xml:space="preserve">         </v>
      </c>
      <c r="B34" t="s">
        <v>51</v>
      </c>
      <c r="C34">
        <v>20.624656994999999</v>
      </c>
      <c r="D34">
        <v>19.974111714999999</v>
      </c>
      <c r="E34">
        <v>16.695104494999999</v>
      </c>
      <c r="F34">
        <v>38.422722714999999</v>
      </c>
      <c r="G34">
        <v>16.131990975000001</v>
      </c>
    </row>
    <row r="35" spans="1:7" outlineLevel="1" x14ac:dyDescent="0.25">
      <c r="A35" t="str">
        <f t="shared" si="0"/>
        <v xml:space="preserve">         </v>
      </c>
      <c r="B35" t="s">
        <v>52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outlineLevel="1" x14ac:dyDescent="0.25">
      <c r="A36" t="str">
        <f t="shared" si="0"/>
        <v xml:space="preserve">        I</v>
      </c>
      <c r="B36" t="s">
        <v>6</v>
      </c>
      <c r="C36">
        <v>14893.540216703001</v>
      </c>
      <c r="D36">
        <v>13853.807867035999</v>
      </c>
      <c r="E36">
        <v>12706.598557849</v>
      </c>
      <c r="F36">
        <v>11903.20764294</v>
      </c>
      <c r="G36">
        <v>12689.652377511</v>
      </c>
    </row>
    <row r="37" spans="1:7" outlineLevel="1" x14ac:dyDescent="0.25">
      <c r="A37" t="str">
        <f t="shared" si="0"/>
        <v xml:space="preserve">         </v>
      </c>
      <c r="B37" t="s">
        <v>53</v>
      </c>
      <c r="C37">
        <v>13743.909618600999</v>
      </c>
      <c r="D37">
        <v>12717.306878414</v>
      </c>
      <c r="E37">
        <v>11620.094589519</v>
      </c>
      <c r="F37">
        <v>10860.366507422001</v>
      </c>
      <c r="G37">
        <v>11688.520305045</v>
      </c>
    </row>
    <row r="38" spans="1:7" outlineLevel="1" x14ac:dyDescent="0.25">
      <c r="A38" t="str">
        <f t="shared" si="0"/>
        <v xml:space="preserve">         </v>
      </c>
      <c r="B38" t="s">
        <v>54</v>
      </c>
      <c r="C38">
        <v>26227.436154249001</v>
      </c>
      <c r="D38">
        <v>27037.635338368</v>
      </c>
      <c r="E38">
        <v>27645.343065556001</v>
      </c>
      <c r="F38">
        <v>28502.157270866999</v>
      </c>
      <c r="G38">
        <v>31109.174369692999</v>
      </c>
    </row>
    <row r="39" spans="1:7" outlineLevel="1" x14ac:dyDescent="0.25">
      <c r="A39" t="str">
        <f t="shared" si="0"/>
        <v xml:space="preserve">         </v>
      </c>
      <c r="B39" t="s">
        <v>55</v>
      </c>
      <c r="C39">
        <v>-12483.526535647999</v>
      </c>
      <c r="D39">
        <v>-14320.328459954</v>
      </c>
      <c r="E39">
        <v>-16025.248476037001</v>
      </c>
      <c r="F39">
        <v>-17641.790763444998</v>
      </c>
      <c r="G39">
        <v>-19420.654064647999</v>
      </c>
    </row>
    <row r="40" spans="1:7" outlineLevel="1" x14ac:dyDescent="0.25">
      <c r="A40" t="str">
        <f t="shared" si="0"/>
        <v xml:space="preserve">         </v>
      </c>
      <c r="B40" t="s">
        <v>56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outlineLevel="1" x14ac:dyDescent="0.25">
      <c r="A41" t="str">
        <f t="shared" si="0"/>
        <v xml:space="preserve">         </v>
      </c>
      <c r="B41" t="s">
        <v>54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outlineLevel="1" x14ac:dyDescent="0.25">
      <c r="A42" t="str">
        <f t="shared" si="0"/>
        <v xml:space="preserve">         </v>
      </c>
      <c r="B42" t="s">
        <v>55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outlineLevel="1" x14ac:dyDescent="0.25">
      <c r="A43" t="str">
        <f t="shared" si="0"/>
        <v xml:space="preserve">         </v>
      </c>
      <c r="B43" t="s">
        <v>57</v>
      </c>
      <c r="C43">
        <v>1149.630598102</v>
      </c>
      <c r="D43">
        <v>1136.500988622</v>
      </c>
      <c r="E43">
        <v>1086.5039683299999</v>
      </c>
      <c r="F43">
        <v>1042.8411355180001</v>
      </c>
      <c r="G43">
        <v>1001.132072466</v>
      </c>
    </row>
    <row r="44" spans="1:7" outlineLevel="1" x14ac:dyDescent="0.25">
      <c r="A44" t="str">
        <f t="shared" si="0"/>
        <v xml:space="preserve">         </v>
      </c>
      <c r="B44" t="s">
        <v>54</v>
      </c>
      <c r="C44">
        <v>1297.664982735</v>
      </c>
      <c r="D44">
        <v>1338.6289842670001</v>
      </c>
      <c r="E44">
        <v>1341.6648030670001</v>
      </c>
      <c r="F44">
        <v>1353.423614905</v>
      </c>
      <c r="G44">
        <v>1366.405903459</v>
      </c>
    </row>
    <row r="45" spans="1:7" outlineLevel="1" x14ac:dyDescent="0.25">
      <c r="A45" t="str">
        <f t="shared" si="0"/>
        <v xml:space="preserve">         </v>
      </c>
      <c r="B45" t="s">
        <v>55</v>
      </c>
      <c r="C45">
        <v>-148.034384633</v>
      </c>
      <c r="D45">
        <v>-202.127995645</v>
      </c>
      <c r="E45">
        <v>-255.16083473699999</v>
      </c>
      <c r="F45">
        <v>-310.58247938699998</v>
      </c>
      <c r="G45">
        <v>-365.27383099299999</v>
      </c>
    </row>
    <row r="46" spans="1:7" outlineLevel="1" x14ac:dyDescent="0.25">
      <c r="A46" t="str">
        <f t="shared" si="0"/>
        <v xml:space="preserve">        I</v>
      </c>
      <c r="B46" t="s">
        <v>7</v>
      </c>
      <c r="C46">
        <v>62.018116736000003</v>
      </c>
      <c r="D46">
        <v>59.996974041000001</v>
      </c>
      <c r="E46">
        <v>60.049893676000003</v>
      </c>
      <c r="F46">
        <v>57.593807783000003</v>
      </c>
      <c r="G46">
        <v>55.594154394</v>
      </c>
    </row>
    <row r="47" spans="1:7" outlineLevel="1" x14ac:dyDescent="0.25">
      <c r="A47" t="str">
        <f t="shared" si="0"/>
        <v xml:space="preserve">         </v>
      </c>
      <c r="B47" t="s">
        <v>58</v>
      </c>
      <c r="C47">
        <v>81.481271444000001</v>
      </c>
      <c r="D47">
        <v>81.481271444000001</v>
      </c>
      <c r="E47">
        <v>98.822678885000002</v>
      </c>
      <c r="F47">
        <v>98.822678885000002</v>
      </c>
      <c r="G47">
        <v>98.822678885000002</v>
      </c>
    </row>
    <row r="48" spans="1:7" outlineLevel="1" x14ac:dyDescent="0.25">
      <c r="A48" t="str">
        <f t="shared" si="0"/>
        <v xml:space="preserve">         </v>
      </c>
      <c r="B48" t="s">
        <v>59</v>
      </c>
      <c r="C48">
        <v>-19.463154708000001</v>
      </c>
      <c r="D48">
        <v>-21.484297402999999</v>
      </c>
      <c r="E48">
        <v>-38.772785208999998</v>
      </c>
      <c r="F48">
        <v>-41.228871101999999</v>
      </c>
      <c r="G48">
        <v>-43.228524491000002</v>
      </c>
    </row>
    <row r="49" spans="1:7" outlineLevel="1" x14ac:dyDescent="0.25">
      <c r="A49" t="str">
        <f t="shared" si="0"/>
        <v xml:space="preserve">        I</v>
      </c>
      <c r="B49" t="s">
        <v>8</v>
      </c>
      <c r="C49">
        <v>943.845551903</v>
      </c>
      <c r="D49">
        <v>1062.6335199570001</v>
      </c>
      <c r="E49">
        <v>1130.02369591</v>
      </c>
      <c r="F49">
        <v>1805.129940386</v>
      </c>
      <c r="G49">
        <v>936.92364989800001</v>
      </c>
    </row>
    <row r="50" spans="1:7" outlineLevel="1" x14ac:dyDescent="0.25">
      <c r="A50" t="str">
        <f t="shared" si="0"/>
        <v xml:space="preserve">         </v>
      </c>
      <c r="B50" t="s">
        <v>60</v>
      </c>
      <c r="C50">
        <v>249.63389339599999</v>
      </c>
      <c r="D50">
        <v>268.812038616</v>
      </c>
      <c r="E50">
        <v>295.204758395</v>
      </c>
      <c r="F50">
        <v>334.54738734900002</v>
      </c>
      <c r="G50">
        <v>381.979710802</v>
      </c>
    </row>
    <row r="51" spans="1:7" outlineLevel="1" x14ac:dyDescent="0.25">
      <c r="A51" t="str">
        <f t="shared" si="0"/>
        <v xml:space="preserve">         </v>
      </c>
      <c r="B51" t="s">
        <v>61</v>
      </c>
      <c r="C51">
        <v>694.21165850700004</v>
      </c>
      <c r="D51">
        <v>793.82148134099998</v>
      </c>
      <c r="E51">
        <v>834.81893751500002</v>
      </c>
      <c r="F51">
        <v>1470.582553037</v>
      </c>
      <c r="G51">
        <v>554.94393909600001</v>
      </c>
    </row>
    <row r="52" spans="1:7" outlineLevel="1" x14ac:dyDescent="0.25">
      <c r="A52" t="str">
        <f t="shared" si="0"/>
        <v xml:space="preserve">        V</v>
      </c>
      <c r="B52" t="s">
        <v>9</v>
      </c>
      <c r="C52">
        <v>986.67629042900001</v>
      </c>
      <c r="D52">
        <v>973.44091247599999</v>
      </c>
      <c r="E52">
        <v>743.86202383099999</v>
      </c>
      <c r="F52">
        <v>742.67030643099997</v>
      </c>
      <c r="G52">
        <v>831.22759734500005</v>
      </c>
    </row>
    <row r="53" spans="1:7" outlineLevel="1" x14ac:dyDescent="0.25">
      <c r="A53" t="str">
        <f t="shared" si="0"/>
        <v xml:space="preserve">         </v>
      </c>
      <c r="B53" t="s">
        <v>62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outlineLevel="1" x14ac:dyDescent="0.25">
      <c r="A54" t="str">
        <f t="shared" si="0"/>
        <v xml:space="preserve">         </v>
      </c>
      <c r="B54" t="s">
        <v>63</v>
      </c>
      <c r="C54">
        <v>688.11258705900002</v>
      </c>
      <c r="D54">
        <v>686.48572906300001</v>
      </c>
      <c r="E54">
        <v>661.02375442200002</v>
      </c>
      <c r="F54">
        <v>664.30277801800003</v>
      </c>
      <c r="G54">
        <v>602.59102893199997</v>
      </c>
    </row>
    <row r="55" spans="1:7" outlineLevel="1" x14ac:dyDescent="0.25">
      <c r="A55" t="str">
        <f t="shared" si="0"/>
        <v xml:space="preserve">         </v>
      </c>
      <c r="B55" t="s">
        <v>64</v>
      </c>
      <c r="C55">
        <v>104.537010212</v>
      </c>
      <c r="D55">
        <v>101.924299081</v>
      </c>
      <c r="E55">
        <v>101.921059081</v>
      </c>
      <c r="F55">
        <v>101.950219081</v>
      </c>
      <c r="G55">
        <v>101.975059081</v>
      </c>
    </row>
    <row r="56" spans="1:7" outlineLevel="1" x14ac:dyDescent="0.25">
      <c r="A56" t="str">
        <f t="shared" si="0"/>
        <v xml:space="preserve">         </v>
      </c>
      <c r="B56" t="s">
        <v>65</v>
      </c>
      <c r="C56">
        <v>-5.9733068420000004</v>
      </c>
      <c r="D56">
        <v>-14.969115668000001</v>
      </c>
      <c r="E56">
        <v>0</v>
      </c>
      <c r="F56">
        <v>-23.582690668000001</v>
      </c>
      <c r="G56">
        <v>-23.582690668000001</v>
      </c>
    </row>
    <row r="57" spans="1:7" outlineLevel="1" x14ac:dyDescent="0.25">
      <c r="A57" t="str">
        <f t="shared" si="0"/>
        <v xml:space="preserve">         </v>
      </c>
      <c r="B57" t="s">
        <v>66</v>
      </c>
      <c r="C57">
        <v>200</v>
      </c>
      <c r="D57">
        <v>200</v>
      </c>
      <c r="E57">
        <v>-19.082789672000001</v>
      </c>
      <c r="F57">
        <v>0</v>
      </c>
      <c r="G57">
        <v>150.24420000000001</v>
      </c>
    </row>
    <row r="58" spans="1:7" outlineLevel="1" x14ac:dyDescent="0.25">
      <c r="A58" t="str">
        <f t="shared" si="0"/>
        <v xml:space="preserve">        V</v>
      </c>
      <c r="B58" t="s">
        <v>10</v>
      </c>
      <c r="C58">
        <v>704.99776072099996</v>
      </c>
      <c r="D58">
        <v>738.35347773399997</v>
      </c>
      <c r="E58">
        <v>752.25562228599995</v>
      </c>
      <c r="F58">
        <v>807.78986660199996</v>
      </c>
      <c r="G58">
        <v>886.03405292299999</v>
      </c>
    </row>
    <row r="59" spans="1:7" outlineLevel="1" x14ac:dyDescent="0.25">
      <c r="A59" t="str">
        <f t="shared" si="0"/>
        <v xml:space="preserve">         </v>
      </c>
      <c r="B59" t="s">
        <v>67</v>
      </c>
      <c r="C59">
        <v>678.63047986900006</v>
      </c>
      <c r="D59">
        <v>713.49930701400001</v>
      </c>
      <c r="E59">
        <v>725.10810137500005</v>
      </c>
      <c r="F59">
        <v>772.80466314099999</v>
      </c>
      <c r="G59">
        <v>871.58554333699999</v>
      </c>
    </row>
    <row r="60" spans="1:7" outlineLevel="1" x14ac:dyDescent="0.25">
      <c r="A60" t="str">
        <f t="shared" si="0"/>
        <v xml:space="preserve">         </v>
      </c>
      <c r="B60" t="s">
        <v>68</v>
      </c>
      <c r="C60">
        <v>26.367280852</v>
      </c>
      <c r="D60">
        <v>24.854170719999999</v>
      </c>
      <c r="E60">
        <v>27.147520911000001</v>
      </c>
      <c r="F60">
        <v>34.985203460999998</v>
      </c>
      <c r="G60">
        <v>14.448509586</v>
      </c>
    </row>
    <row r="61" spans="1:7" outlineLevel="1" x14ac:dyDescent="0.25">
      <c r="A61" t="str">
        <f t="shared" si="0"/>
        <v xml:space="preserve">         </v>
      </c>
      <c r="B61" t="s">
        <v>69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outlineLevel="1" x14ac:dyDescent="0.25">
      <c r="A62" t="str">
        <f t="shared" si="0"/>
        <v xml:space="preserve">        V</v>
      </c>
      <c r="B62" t="s">
        <v>11</v>
      </c>
      <c r="C62">
        <v>2366.0601039950002</v>
      </c>
      <c r="D62">
        <v>2058.548005612</v>
      </c>
      <c r="E62">
        <v>1813.0078903870001</v>
      </c>
      <c r="F62">
        <v>1567.467775162</v>
      </c>
      <c r="G62">
        <v>1321.927659937</v>
      </c>
    </row>
    <row r="63" spans="1:7" outlineLevel="1" x14ac:dyDescent="0.25">
      <c r="A63" t="str">
        <f t="shared" si="0"/>
        <v>TỔNG CỘNG</v>
      </c>
      <c r="B63" t="s">
        <v>70</v>
      </c>
      <c r="C63">
        <v>44699.873386034</v>
      </c>
      <c r="D63">
        <v>48432.480673628997</v>
      </c>
      <c r="E63">
        <v>53332.403438219</v>
      </c>
      <c r="F63">
        <v>48482.66423622</v>
      </c>
      <c r="G63">
        <v>52673.371104459999</v>
      </c>
    </row>
    <row r="64" spans="1:7" outlineLevel="1" x14ac:dyDescent="0.25">
      <c r="A64" t="str">
        <f t="shared" si="0"/>
        <v>NGUỒN VỐN</v>
      </c>
      <c r="B64" t="s">
        <v>71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</row>
    <row r="65" spans="1:7" outlineLevel="1" x14ac:dyDescent="0.25">
      <c r="A65" t="str">
        <f t="shared" si="0"/>
        <v xml:space="preserve">    A. Nợ</v>
      </c>
      <c r="B65" t="s">
        <v>72</v>
      </c>
      <c r="C65">
        <v>14968.618181669999</v>
      </c>
      <c r="D65">
        <v>14785.358443806999</v>
      </c>
      <c r="E65">
        <v>17482.289188834999</v>
      </c>
      <c r="F65">
        <v>15666.145881135</v>
      </c>
      <c r="G65">
        <v>17647.627338990002</v>
      </c>
    </row>
    <row r="66" spans="1:7" outlineLevel="1" x14ac:dyDescent="0.25">
      <c r="A66" t="str">
        <f t="shared" si="0"/>
        <v xml:space="preserve">        I</v>
      </c>
      <c r="B66" t="s">
        <v>12</v>
      </c>
      <c r="C66">
        <v>14442.85183336</v>
      </c>
      <c r="D66">
        <v>14212.646285475001</v>
      </c>
      <c r="E66">
        <v>17068.416995519001</v>
      </c>
      <c r="F66">
        <v>15308.423081524001</v>
      </c>
      <c r="G66">
        <v>17138.689974862002</v>
      </c>
    </row>
    <row r="67" spans="1:7" outlineLevel="1" x14ac:dyDescent="0.25">
      <c r="A67" t="str">
        <f t="shared" si="0"/>
        <v xml:space="preserve">         </v>
      </c>
      <c r="B67" t="s">
        <v>73</v>
      </c>
      <c r="C67">
        <v>5351.4612601910003</v>
      </c>
      <c r="D67">
        <v>7316.4970783070003</v>
      </c>
      <c r="E67">
        <v>9382.3541181180008</v>
      </c>
      <c r="F67">
        <v>4867.1298391030004</v>
      </c>
      <c r="G67">
        <v>8217.757172267</v>
      </c>
    </row>
    <row r="68" spans="1:7" outlineLevel="1" x14ac:dyDescent="0.25">
      <c r="A68" t="str">
        <f t="shared" ref="A68:A117" si="1">LEFT(B68,9)</f>
        <v xml:space="preserve">         </v>
      </c>
      <c r="B68" t="s">
        <v>74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outlineLevel="1" x14ac:dyDescent="0.25">
      <c r="A69" t="str">
        <f t="shared" si="1"/>
        <v xml:space="preserve">         </v>
      </c>
      <c r="B69" t="s">
        <v>75</v>
      </c>
      <c r="C69">
        <v>3648.445576699</v>
      </c>
      <c r="D69">
        <v>3199.186016787</v>
      </c>
      <c r="E69">
        <v>4213.887652294</v>
      </c>
      <c r="F69">
        <v>4284.1583901630001</v>
      </c>
      <c r="G69">
        <v>3805.8854291980001</v>
      </c>
    </row>
    <row r="70" spans="1:7" outlineLevel="1" x14ac:dyDescent="0.25">
      <c r="A70" t="str">
        <f t="shared" si="1"/>
        <v xml:space="preserve">         </v>
      </c>
      <c r="B70" t="s">
        <v>76</v>
      </c>
      <c r="C70">
        <v>245.24766615999999</v>
      </c>
      <c r="D70">
        <v>111.15998241200001</v>
      </c>
      <c r="E70">
        <v>66.036392886000002</v>
      </c>
      <c r="F70">
        <v>161.70856712</v>
      </c>
      <c r="G70">
        <v>164.712782108</v>
      </c>
    </row>
    <row r="71" spans="1:7" outlineLevel="1" x14ac:dyDescent="0.25">
      <c r="A71" t="str">
        <f t="shared" si="1"/>
        <v xml:space="preserve">         </v>
      </c>
      <c r="B71" t="s">
        <v>77</v>
      </c>
      <c r="C71">
        <v>619.39366585000005</v>
      </c>
      <c r="D71">
        <v>659.55022259600003</v>
      </c>
      <c r="E71">
        <v>648.14674163500001</v>
      </c>
      <c r="F71">
        <v>598.13512829499996</v>
      </c>
      <c r="G71">
        <v>967.878916785</v>
      </c>
    </row>
    <row r="72" spans="1:7" outlineLevel="1" x14ac:dyDescent="0.25">
      <c r="A72" t="str">
        <f t="shared" si="1"/>
        <v xml:space="preserve">         </v>
      </c>
      <c r="B72" t="s">
        <v>78</v>
      </c>
      <c r="C72">
        <v>239.520745753</v>
      </c>
      <c r="D72">
        <v>279.67330645099997</v>
      </c>
      <c r="E72">
        <v>304.67199707399999</v>
      </c>
      <c r="F72">
        <v>287.914221269</v>
      </c>
      <c r="G72">
        <v>289.224237367</v>
      </c>
    </row>
    <row r="73" spans="1:7" outlineLevel="1" x14ac:dyDescent="0.25">
      <c r="A73" t="str">
        <f t="shared" si="1"/>
        <v xml:space="preserve">         </v>
      </c>
      <c r="B73" t="s">
        <v>79</v>
      </c>
      <c r="C73">
        <v>1738.3219088440001</v>
      </c>
      <c r="D73">
        <v>1910.213748076</v>
      </c>
      <c r="E73">
        <v>1817.26301792</v>
      </c>
      <c r="F73">
        <v>1620.8745384429999</v>
      </c>
      <c r="G73">
        <v>1910.2046258600001</v>
      </c>
    </row>
    <row r="74" spans="1:7" outlineLevel="1" x14ac:dyDescent="0.25">
      <c r="A74" t="str">
        <f t="shared" si="1"/>
        <v xml:space="preserve">         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outlineLevel="1" x14ac:dyDescent="0.25">
      <c r="A75" t="str">
        <f t="shared" si="1"/>
        <v xml:space="preserve">         </v>
      </c>
      <c r="B75" t="s">
        <v>81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outlineLevel="1" x14ac:dyDescent="0.25">
      <c r="A76" t="str">
        <f t="shared" si="1"/>
        <v xml:space="preserve">         </v>
      </c>
      <c r="B76" t="s">
        <v>82</v>
      </c>
      <c r="C76">
        <v>2.111168658</v>
      </c>
      <c r="D76">
        <v>15.927234779000001</v>
      </c>
      <c r="E76">
        <v>3.9834006980000001</v>
      </c>
      <c r="F76">
        <v>4.1614051200000004</v>
      </c>
      <c r="G76">
        <v>0.26391272900000001</v>
      </c>
    </row>
    <row r="77" spans="1:7" outlineLevel="1" x14ac:dyDescent="0.25">
      <c r="A77" t="str">
        <f t="shared" si="1"/>
        <v xml:space="preserve">         </v>
      </c>
      <c r="B77" t="s">
        <v>83</v>
      </c>
      <c r="C77">
        <v>1956.364398828</v>
      </c>
      <c r="D77">
        <v>145.835054429</v>
      </c>
      <c r="E77">
        <v>114.41706765799999</v>
      </c>
      <c r="F77">
        <v>3055.5415902340001</v>
      </c>
      <c r="G77">
        <v>1193.9008584650001</v>
      </c>
    </row>
    <row r="78" spans="1:7" outlineLevel="1" x14ac:dyDescent="0.25">
      <c r="A78" t="str">
        <f t="shared" si="1"/>
        <v xml:space="preserve">         </v>
      </c>
      <c r="B78" t="s">
        <v>84</v>
      </c>
      <c r="C78">
        <v>8.0488857659999997</v>
      </c>
      <c r="D78">
        <v>15.278019907999999</v>
      </c>
      <c r="E78">
        <v>10.290982323</v>
      </c>
      <c r="F78">
        <v>26.635759312000001</v>
      </c>
      <c r="G78">
        <v>16.770514285000001</v>
      </c>
    </row>
    <row r="79" spans="1:7" outlineLevel="1" x14ac:dyDescent="0.25">
      <c r="A79" t="str">
        <f t="shared" si="1"/>
        <v xml:space="preserve">         </v>
      </c>
      <c r="B79" t="s">
        <v>85</v>
      </c>
      <c r="C79">
        <v>633.93655661100001</v>
      </c>
      <c r="D79">
        <v>559.32562172999997</v>
      </c>
      <c r="E79">
        <v>507.36562491299998</v>
      </c>
      <c r="F79">
        <v>402.16364246500001</v>
      </c>
      <c r="G79">
        <v>572.09152579800002</v>
      </c>
    </row>
    <row r="80" spans="1:7" outlineLevel="1" x14ac:dyDescent="0.25">
      <c r="A80" t="str">
        <f t="shared" si="1"/>
        <v xml:space="preserve">         </v>
      </c>
      <c r="B80" t="s">
        <v>86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outlineLevel="1" x14ac:dyDescent="0.25">
      <c r="A81" t="str">
        <f t="shared" si="1"/>
        <v xml:space="preserve">         </v>
      </c>
      <c r="B81" t="s">
        <v>87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outlineLevel="1" x14ac:dyDescent="0.25">
      <c r="A82" t="str">
        <f t="shared" si="1"/>
        <v xml:space="preserve">        I</v>
      </c>
      <c r="B82" t="s">
        <v>13</v>
      </c>
      <c r="C82">
        <v>525.76634831000001</v>
      </c>
      <c r="D82">
        <v>572.71215833199994</v>
      </c>
      <c r="E82">
        <v>413.87219331599999</v>
      </c>
      <c r="F82">
        <v>357.72279961100003</v>
      </c>
      <c r="G82">
        <v>508.93736412800001</v>
      </c>
    </row>
    <row r="83" spans="1:7" outlineLevel="1" x14ac:dyDescent="0.25">
      <c r="A83" t="str">
        <f t="shared" si="1"/>
        <v xml:space="preserve">         </v>
      </c>
      <c r="B83" t="s">
        <v>88</v>
      </c>
      <c r="C83">
        <v>0.42791652000000002</v>
      </c>
      <c r="D83">
        <v>0</v>
      </c>
      <c r="E83">
        <v>0</v>
      </c>
      <c r="F83">
        <v>0</v>
      </c>
      <c r="G83">
        <v>0</v>
      </c>
    </row>
    <row r="84" spans="1:7" outlineLevel="1" x14ac:dyDescent="0.25">
      <c r="A84" t="str">
        <f t="shared" si="1"/>
        <v xml:space="preserve">         </v>
      </c>
      <c r="B84" t="s">
        <v>89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outlineLevel="1" x14ac:dyDescent="0.25">
      <c r="A85" t="str">
        <f t="shared" si="1"/>
        <v xml:space="preserve">         </v>
      </c>
      <c r="B85" t="s">
        <v>90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outlineLevel="1" x14ac:dyDescent="0.25">
      <c r="A86" t="str">
        <f t="shared" si="1"/>
        <v xml:space="preserve">         </v>
      </c>
      <c r="B86" t="s">
        <v>91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outlineLevel="1" x14ac:dyDescent="0.25">
      <c r="A87" t="str">
        <f t="shared" si="1"/>
        <v xml:space="preserve">         </v>
      </c>
      <c r="B87" t="s">
        <v>92</v>
      </c>
      <c r="C87">
        <v>27.418573519999999</v>
      </c>
      <c r="D87">
        <v>59.731299501999999</v>
      </c>
      <c r="E87">
        <v>21.900931811</v>
      </c>
      <c r="F87">
        <v>3.7117800019999998</v>
      </c>
      <c r="G87">
        <v>1.0633782519999999</v>
      </c>
    </row>
    <row r="88" spans="1:7" outlineLevel="1" x14ac:dyDescent="0.25">
      <c r="A88" t="str">
        <f t="shared" si="1"/>
        <v xml:space="preserve">         </v>
      </c>
      <c r="B88" t="s">
        <v>93</v>
      </c>
      <c r="C88">
        <v>122.992982893</v>
      </c>
      <c r="D88">
        <v>167.42174888400001</v>
      </c>
      <c r="E88">
        <v>75.635999999999996</v>
      </c>
      <c r="F88">
        <v>66.028724999999994</v>
      </c>
      <c r="G88">
        <v>238.47607410000001</v>
      </c>
    </row>
    <row r="89" spans="1:7" outlineLevel="1" x14ac:dyDescent="0.25">
      <c r="A89" t="str">
        <f t="shared" si="1"/>
        <v xml:space="preserve">         </v>
      </c>
      <c r="B89" t="s">
        <v>94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outlineLevel="1" x14ac:dyDescent="0.25">
      <c r="A90" t="str">
        <f t="shared" si="1"/>
        <v xml:space="preserve">         </v>
      </c>
      <c r="B90" t="s">
        <v>95</v>
      </c>
      <c r="C90">
        <v>374.92687537699999</v>
      </c>
      <c r="D90">
        <v>345.55910994599998</v>
      </c>
      <c r="E90">
        <v>316.33526150500001</v>
      </c>
      <c r="F90">
        <v>287.98229460900001</v>
      </c>
      <c r="G90">
        <v>269.397911776</v>
      </c>
    </row>
    <row r="91" spans="1:7" outlineLevel="1" x14ac:dyDescent="0.25">
      <c r="A91" t="str">
        <f t="shared" si="1"/>
        <v xml:space="preserve">         </v>
      </c>
      <c r="B91" t="s">
        <v>96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outlineLevel="1" x14ac:dyDescent="0.25">
      <c r="A92" t="str">
        <f t="shared" si="1"/>
        <v xml:space="preserve">         </v>
      </c>
      <c r="B92" t="s">
        <v>97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outlineLevel="1" x14ac:dyDescent="0.25">
      <c r="A93" t="str">
        <f t="shared" si="1"/>
        <v xml:space="preserve">         </v>
      </c>
      <c r="B93" t="s">
        <v>98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outlineLevel="1" x14ac:dyDescent="0.25">
      <c r="A94" t="str">
        <f t="shared" si="1"/>
        <v xml:space="preserve">         </v>
      </c>
      <c r="B94" t="s">
        <v>99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outlineLevel="1" x14ac:dyDescent="0.25">
      <c r="A95" t="str">
        <f t="shared" si="1"/>
        <v xml:space="preserve">    B. Ng</v>
      </c>
      <c r="B95" t="s">
        <v>100</v>
      </c>
      <c r="C95">
        <v>29731.255204363999</v>
      </c>
      <c r="D95">
        <v>33647.122229822002</v>
      </c>
      <c r="E95">
        <v>35850.114249384002</v>
      </c>
      <c r="F95">
        <v>32816.518355084998</v>
      </c>
      <c r="G95">
        <v>35025.743765469997</v>
      </c>
    </row>
    <row r="96" spans="1:7" outlineLevel="1" x14ac:dyDescent="0.25">
      <c r="A96" t="str">
        <f t="shared" si="1"/>
        <v xml:space="preserve">        I</v>
      </c>
      <c r="B96" t="s">
        <v>14</v>
      </c>
      <c r="C96">
        <v>29731.255204363999</v>
      </c>
      <c r="D96">
        <v>33647.122229822002</v>
      </c>
      <c r="E96">
        <v>35850.114249384002</v>
      </c>
      <c r="F96">
        <v>32816.518355084998</v>
      </c>
      <c r="G96">
        <v>35025.743765469997</v>
      </c>
    </row>
    <row r="97" spans="1:7" outlineLevel="1" x14ac:dyDescent="0.25">
      <c r="A97" t="str">
        <f t="shared" si="1"/>
        <v xml:space="preserve">         </v>
      </c>
      <c r="B97" t="s">
        <v>101</v>
      </c>
      <c r="C97">
        <v>17416.877929999999</v>
      </c>
      <c r="D97">
        <v>20899.55445</v>
      </c>
      <c r="E97">
        <v>20899.55445</v>
      </c>
      <c r="F97">
        <v>20899.55445</v>
      </c>
      <c r="G97">
        <v>20899.55445</v>
      </c>
    </row>
    <row r="98" spans="1:7" outlineLevel="1" x14ac:dyDescent="0.25">
      <c r="A98" t="str">
        <f t="shared" si="1"/>
        <v xml:space="preserve">         </v>
      </c>
      <c r="B98" t="s">
        <v>102</v>
      </c>
      <c r="C98">
        <v>0</v>
      </c>
      <c r="D98">
        <v>0</v>
      </c>
      <c r="E98">
        <v>34.110709700000001</v>
      </c>
      <c r="F98">
        <v>34.110709700000001</v>
      </c>
      <c r="G98">
        <v>34.110709700000001</v>
      </c>
    </row>
    <row r="99" spans="1:7" outlineLevel="1" x14ac:dyDescent="0.25">
      <c r="A99" t="str">
        <f t="shared" si="1"/>
        <v xml:space="preserve">         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outlineLevel="1" x14ac:dyDescent="0.25">
      <c r="A100" t="str">
        <f t="shared" si="1"/>
        <v xml:space="preserve">         </v>
      </c>
      <c r="B100" t="s">
        <v>104</v>
      </c>
      <c r="C100">
        <v>0</v>
      </c>
      <c r="D100">
        <v>202.65841821500001</v>
      </c>
      <c r="E100">
        <v>202.65841821500001</v>
      </c>
      <c r="F100">
        <v>202.65841821500001</v>
      </c>
      <c r="G100">
        <v>499.080803215</v>
      </c>
    </row>
    <row r="101" spans="1:7" outlineLevel="1" x14ac:dyDescent="0.25">
      <c r="A101" t="str">
        <f t="shared" si="1"/>
        <v xml:space="preserve">         </v>
      </c>
      <c r="B101" t="s">
        <v>105</v>
      </c>
      <c r="C101">
        <v>-11.64495612</v>
      </c>
      <c r="D101">
        <v>-11.64495612</v>
      </c>
      <c r="E101">
        <v>0</v>
      </c>
      <c r="F101">
        <v>0</v>
      </c>
      <c r="G101">
        <v>0</v>
      </c>
    </row>
    <row r="102" spans="1:7" outlineLevel="1" x14ac:dyDescent="0.25">
      <c r="A102" t="str">
        <f t="shared" si="1"/>
        <v xml:space="preserve">         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outlineLevel="1" x14ac:dyDescent="0.25">
      <c r="A103" t="str">
        <f t="shared" si="1"/>
        <v xml:space="preserve">         </v>
      </c>
      <c r="B103" t="s">
        <v>107</v>
      </c>
      <c r="C103">
        <v>23.174494893999999</v>
      </c>
      <c r="D103">
        <v>10.647239612</v>
      </c>
      <c r="E103">
        <v>0.25356960099999998</v>
      </c>
      <c r="F103">
        <v>92.498048226999998</v>
      </c>
      <c r="G103">
        <v>174.100152253</v>
      </c>
    </row>
    <row r="104" spans="1:7" outlineLevel="1" x14ac:dyDescent="0.25">
      <c r="A104" t="str">
        <f t="shared" si="1"/>
        <v xml:space="preserve">         </v>
      </c>
      <c r="B104" t="s">
        <v>108</v>
      </c>
      <c r="C104">
        <v>2200.1883731950002</v>
      </c>
      <c r="D104">
        <v>3286.24191109</v>
      </c>
      <c r="E104">
        <v>4352.4413350599998</v>
      </c>
      <c r="F104">
        <v>5266.761584973</v>
      </c>
      <c r="G104">
        <v>6163.7365869960004</v>
      </c>
    </row>
    <row r="105" spans="1:7" outlineLevel="1" x14ac:dyDescent="0.25">
      <c r="A105" t="str">
        <f t="shared" si="1"/>
        <v xml:space="preserve">         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outlineLevel="1" x14ac:dyDescent="0.25">
      <c r="A106" t="str">
        <f t="shared" si="1"/>
        <v xml:space="preserve">         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outlineLevel="1" x14ac:dyDescent="0.25">
      <c r="A107" t="str">
        <f t="shared" si="1"/>
        <v xml:space="preserve">         </v>
      </c>
      <c r="B107" t="s">
        <v>111</v>
      </c>
      <c r="C107">
        <v>7875.462401924</v>
      </c>
      <c r="D107">
        <v>6909.7256684530003</v>
      </c>
      <c r="E107">
        <v>7594.2603783750001</v>
      </c>
      <c r="F107">
        <v>3353.4680926659998</v>
      </c>
      <c r="G107">
        <v>3926.2320039870001</v>
      </c>
    </row>
    <row r="108" spans="1:7" outlineLevel="1" x14ac:dyDescent="0.25">
      <c r="A108" t="str">
        <f t="shared" si="1"/>
        <v xml:space="preserve">         </v>
      </c>
      <c r="B108" t="s">
        <v>112</v>
      </c>
      <c r="C108">
        <v>4543.3467867549998</v>
      </c>
      <c r="D108">
        <v>1578.0609227100001</v>
      </c>
      <c r="E108">
        <v>2521.098332953</v>
      </c>
      <c r="F108">
        <v>2682.865082625</v>
      </c>
      <c r="G108">
        <v>1068.4537600149999</v>
      </c>
    </row>
    <row r="109" spans="1:7" outlineLevel="1" x14ac:dyDescent="0.25">
      <c r="A109" t="str">
        <f t="shared" si="1"/>
        <v xml:space="preserve">         </v>
      </c>
      <c r="B109" t="s">
        <v>113</v>
      </c>
      <c r="C109">
        <v>3332.1156151690002</v>
      </c>
      <c r="D109">
        <v>5331.6647457429999</v>
      </c>
      <c r="E109">
        <v>5073.1620454220001</v>
      </c>
      <c r="F109">
        <v>670.60301004099995</v>
      </c>
      <c r="G109">
        <v>2857.7782439719999</v>
      </c>
    </row>
    <row r="110" spans="1:7" outlineLevel="1" x14ac:dyDescent="0.25">
      <c r="A110" t="str">
        <f t="shared" si="1"/>
        <v xml:space="preserve">         </v>
      </c>
      <c r="B110" t="s">
        <v>114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outlineLevel="1" x14ac:dyDescent="0.25">
      <c r="A111" t="str">
        <f t="shared" si="1"/>
        <v xml:space="preserve">         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outlineLevel="1" x14ac:dyDescent="0.25">
      <c r="A112" t="str">
        <f t="shared" si="1"/>
        <v xml:space="preserve">         </v>
      </c>
      <c r="B112" t="s">
        <v>116</v>
      </c>
      <c r="C112">
        <v>2227.1969604709998</v>
      </c>
      <c r="D112">
        <v>2349.939498572</v>
      </c>
      <c r="E112">
        <v>2766.8353884329999</v>
      </c>
      <c r="F112">
        <v>2967.4670513040001</v>
      </c>
      <c r="G112">
        <v>3328.9290593189999</v>
      </c>
    </row>
    <row r="113" spans="1:9" outlineLevel="1" x14ac:dyDescent="0.25">
      <c r="A113" t="str">
        <f t="shared" si="1"/>
        <v xml:space="preserve">        I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9" outlineLevel="1" x14ac:dyDescent="0.25">
      <c r="A114" t="str">
        <f t="shared" si="1"/>
        <v xml:space="preserve">         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9" outlineLevel="1" x14ac:dyDescent="0.25">
      <c r="A115" t="str">
        <f t="shared" si="1"/>
        <v xml:space="preserve">         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9" outlineLevel="1" x14ac:dyDescent="0.25">
      <c r="A116" t="str">
        <f t="shared" si="1"/>
        <v xml:space="preserve">         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9" outlineLevel="1" x14ac:dyDescent="0.25">
      <c r="A117" t="str">
        <f t="shared" si="1"/>
        <v>TỔNG CỘNG</v>
      </c>
      <c r="B117" t="s">
        <v>121</v>
      </c>
      <c r="C117">
        <v>44699.873386034</v>
      </c>
      <c r="D117">
        <v>48432.480673628997</v>
      </c>
      <c r="E117">
        <v>53332.403438219</v>
      </c>
      <c r="F117">
        <v>48482.66423622</v>
      </c>
      <c r="G117">
        <v>52673.371104459999</v>
      </c>
    </row>
    <row r="119" spans="1:9" x14ac:dyDescent="0.25">
      <c r="C119">
        <v>2019</v>
      </c>
      <c r="D119">
        <v>2020</v>
      </c>
      <c r="E119">
        <v>2021</v>
      </c>
      <c r="F119">
        <v>2022</v>
      </c>
      <c r="G119">
        <v>2023</v>
      </c>
      <c r="H119" t="s">
        <v>15</v>
      </c>
    </row>
    <row r="120" spans="1:9" x14ac:dyDescent="0.25">
      <c r="B120" t="s">
        <v>0</v>
      </c>
      <c r="C120">
        <v>2665.1946384520002</v>
      </c>
      <c r="D120">
        <v>2111.2428155809998</v>
      </c>
      <c r="E120">
        <v>2348.5518743480002</v>
      </c>
      <c r="F120">
        <v>2299.9435276240001</v>
      </c>
      <c r="G120">
        <v>2912.0273599249999</v>
      </c>
      <c r="H120" t="s">
        <v>16</v>
      </c>
      <c r="I120" t="s">
        <v>22</v>
      </c>
    </row>
    <row r="121" spans="1:9" x14ac:dyDescent="0.25">
      <c r="B121" t="s">
        <v>1</v>
      </c>
      <c r="C121">
        <v>12435.744328964</v>
      </c>
      <c r="D121">
        <v>17313.679774893</v>
      </c>
      <c r="E121">
        <v>21025.735779474999</v>
      </c>
      <c r="F121">
        <v>17414.055328683</v>
      </c>
      <c r="G121">
        <v>20137.243800460001</v>
      </c>
      <c r="H121" t="s">
        <v>16</v>
      </c>
      <c r="I121" t="s">
        <v>22</v>
      </c>
    </row>
    <row r="122" spans="1:9" x14ac:dyDescent="0.25">
      <c r="B122" t="s">
        <v>2</v>
      </c>
      <c r="C122">
        <v>4503.1547289589998</v>
      </c>
      <c r="D122">
        <v>5187.25317215</v>
      </c>
      <c r="E122">
        <v>5822.0287427909998</v>
      </c>
      <c r="F122">
        <v>6100.402870854</v>
      </c>
      <c r="G122">
        <v>6529.705184034</v>
      </c>
      <c r="H122" t="s">
        <v>16</v>
      </c>
      <c r="I122" t="s">
        <v>22</v>
      </c>
    </row>
    <row r="123" spans="1:9" x14ac:dyDescent="0.25">
      <c r="B123" t="s">
        <v>3</v>
      </c>
      <c r="C123">
        <v>4983.0444039169997</v>
      </c>
      <c r="D123">
        <v>4905.0686136160002</v>
      </c>
      <c r="E123">
        <v>6773.0716340170002</v>
      </c>
      <c r="F123">
        <v>5537.5633961169997</v>
      </c>
      <c r="G123">
        <v>6128.0818050879998</v>
      </c>
      <c r="H123" t="s">
        <v>16</v>
      </c>
      <c r="I123" t="s">
        <v>22</v>
      </c>
    </row>
    <row r="124" spans="1:9" x14ac:dyDescent="0.25">
      <c r="B124" t="s">
        <v>4</v>
      </c>
      <c r="C124">
        <v>134.42727626000001</v>
      </c>
      <c r="D124">
        <v>148.48142881800001</v>
      </c>
      <c r="E124">
        <v>140.52261915400001</v>
      </c>
      <c r="F124">
        <v>208.41705092300001</v>
      </c>
      <c r="G124">
        <v>228.82147197</v>
      </c>
      <c r="H124" t="s">
        <v>16</v>
      </c>
      <c r="I124" t="s">
        <v>22</v>
      </c>
    </row>
    <row r="125" spans="1:9" x14ac:dyDescent="0.25">
      <c r="B125" t="s">
        <v>5</v>
      </c>
      <c r="C125">
        <v>21.169968995000001</v>
      </c>
      <c r="D125">
        <v>19.974111714999999</v>
      </c>
      <c r="E125">
        <v>16.695104494999999</v>
      </c>
      <c r="F125">
        <v>38.422722714999999</v>
      </c>
      <c r="G125">
        <v>16.131990975000001</v>
      </c>
      <c r="H125" t="s">
        <v>16</v>
      </c>
      <c r="I125" t="s">
        <v>23</v>
      </c>
    </row>
    <row r="126" spans="1:9" x14ac:dyDescent="0.25">
      <c r="B126" t="s">
        <v>6</v>
      </c>
      <c r="C126">
        <v>14893.540216703001</v>
      </c>
      <c r="D126">
        <v>13853.807867035999</v>
      </c>
      <c r="E126">
        <v>12706.598557849</v>
      </c>
      <c r="F126">
        <v>11903.20764294</v>
      </c>
      <c r="G126">
        <v>12689.652377511</v>
      </c>
      <c r="H126" t="s">
        <v>16</v>
      </c>
      <c r="I126" t="s">
        <v>23</v>
      </c>
    </row>
    <row r="127" spans="1:9" x14ac:dyDescent="0.25">
      <c r="B127" t="s">
        <v>7</v>
      </c>
      <c r="C127">
        <v>62.018116736000003</v>
      </c>
      <c r="D127">
        <v>59.996974041000001</v>
      </c>
      <c r="E127">
        <v>60.049893676000003</v>
      </c>
      <c r="F127">
        <v>57.593807783000003</v>
      </c>
      <c r="G127">
        <v>55.594154394</v>
      </c>
      <c r="H127" t="s">
        <v>16</v>
      </c>
      <c r="I127" t="s">
        <v>23</v>
      </c>
    </row>
    <row r="128" spans="1:9" x14ac:dyDescent="0.25">
      <c r="B128" t="s">
        <v>8</v>
      </c>
      <c r="C128">
        <v>943.845551903</v>
      </c>
      <c r="D128">
        <v>1062.6335199570001</v>
      </c>
      <c r="E128">
        <v>1130.02369591</v>
      </c>
      <c r="F128">
        <v>1805.129940386</v>
      </c>
      <c r="G128">
        <v>936.92364989800001</v>
      </c>
      <c r="H128" t="s">
        <v>16</v>
      </c>
      <c r="I128" t="s">
        <v>23</v>
      </c>
    </row>
    <row r="129" spans="2:13" x14ac:dyDescent="0.25">
      <c r="B129" t="s">
        <v>9</v>
      </c>
      <c r="C129">
        <v>986.67629042900001</v>
      </c>
      <c r="D129">
        <v>973.44091247599999</v>
      </c>
      <c r="E129">
        <v>743.86202383099999</v>
      </c>
      <c r="F129">
        <v>742.67030643099997</v>
      </c>
      <c r="G129">
        <v>831.22759734500005</v>
      </c>
      <c r="H129" t="s">
        <v>16</v>
      </c>
      <c r="I129" t="s">
        <v>23</v>
      </c>
    </row>
    <row r="130" spans="2:13" x14ac:dyDescent="0.25">
      <c r="B130" t="s">
        <v>10</v>
      </c>
      <c r="C130">
        <v>704.99776072099996</v>
      </c>
      <c r="D130">
        <v>738.35347773399997</v>
      </c>
      <c r="E130">
        <v>752.25562228599995</v>
      </c>
      <c r="F130">
        <v>807.78986660199996</v>
      </c>
      <c r="G130">
        <v>886.03405292299999</v>
      </c>
      <c r="H130" t="s">
        <v>16</v>
      </c>
      <c r="I130" t="s">
        <v>23</v>
      </c>
    </row>
    <row r="131" spans="2:13" x14ac:dyDescent="0.25">
      <c r="B131" t="s">
        <v>11</v>
      </c>
      <c r="C131">
        <v>2366.0601039950002</v>
      </c>
      <c r="D131">
        <v>2058.548005612</v>
      </c>
      <c r="E131">
        <v>1813.0078903870001</v>
      </c>
      <c r="F131">
        <v>1567.467775162</v>
      </c>
      <c r="G131">
        <v>1321.927659937</v>
      </c>
      <c r="H131" t="s">
        <v>16</v>
      </c>
      <c r="I131" t="s">
        <v>23</v>
      </c>
    </row>
    <row r="132" spans="2:13" x14ac:dyDescent="0.25">
      <c r="B132" t="s">
        <v>12</v>
      </c>
      <c r="C132">
        <v>14442.85183336</v>
      </c>
      <c r="D132">
        <v>14212.646285475001</v>
      </c>
      <c r="E132">
        <v>17068.416995519001</v>
      </c>
      <c r="F132">
        <v>15308.423081524001</v>
      </c>
      <c r="G132">
        <v>17138.689974862002</v>
      </c>
      <c r="H132" t="s">
        <v>17</v>
      </c>
      <c r="I132" t="s">
        <v>22</v>
      </c>
    </row>
    <row r="133" spans="2:13" x14ac:dyDescent="0.25">
      <c r="B133" t="s">
        <v>13</v>
      </c>
      <c r="C133">
        <v>525.76634831000001</v>
      </c>
      <c r="D133">
        <v>572.71215833199994</v>
      </c>
      <c r="E133">
        <v>413.87219331599999</v>
      </c>
      <c r="F133">
        <v>357.72279961100003</v>
      </c>
      <c r="G133">
        <v>508.93736412800001</v>
      </c>
      <c r="H133" t="str">
        <f>H132</f>
        <v>NO PT</v>
      </c>
      <c r="I133" t="s">
        <v>23</v>
      </c>
    </row>
    <row r="134" spans="2:13" x14ac:dyDescent="0.25">
      <c r="B134" t="s">
        <v>14</v>
      </c>
      <c r="C134">
        <v>29731.255204363999</v>
      </c>
      <c r="D134">
        <v>33647.122229822002</v>
      </c>
      <c r="E134">
        <v>35850.114249384002</v>
      </c>
      <c r="F134">
        <v>32816.518355084998</v>
      </c>
      <c r="G134">
        <v>35025.743765469997</v>
      </c>
      <c r="H134" t="s">
        <v>18</v>
      </c>
      <c r="I134" t="s">
        <v>23</v>
      </c>
    </row>
    <row r="136" spans="2:13" x14ac:dyDescent="0.25">
      <c r="B136" s="3"/>
      <c r="C136" s="3" t="s">
        <v>19</v>
      </c>
      <c r="D136" s="3" t="s">
        <v>20</v>
      </c>
      <c r="E136" s="3" t="s">
        <v>21</v>
      </c>
      <c r="H136" s="2"/>
      <c r="I136" s="2" t="s">
        <v>22</v>
      </c>
      <c r="J136" s="2" t="s">
        <v>23</v>
      </c>
      <c r="K136" s="2" t="s">
        <v>22</v>
      </c>
      <c r="L136" s="2" t="s">
        <v>23</v>
      </c>
    </row>
    <row r="137" spans="2:13" x14ac:dyDescent="0.25">
      <c r="B137" t="s">
        <v>19</v>
      </c>
      <c r="C137" s="1">
        <f>SUM(G120:G131)</f>
        <v>52673.371104459999</v>
      </c>
      <c r="D137" s="1"/>
      <c r="E137" s="1"/>
      <c r="H137" t="s">
        <v>19</v>
      </c>
      <c r="I137">
        <f>SUM(G120:G124)</f>
        <v>35935.879621476997</v>
      </c>
      <c r="J137">
        <f>SUM(G125:G131)</f>
        <v>16737.491482983001</v>
      </c>
    </row>
    <row r="138" spans="2:13" x14ac:dyDescent="0.25">
      <c r="B138" t="s">
        <v>18</v>
      </c>
      <c r="C138" s="1"/>
      <c r="D138" s="1">
        <f>G132+G133</f>
        <v>17647.627338990002</v>
      </c>
      <c r="E138" s="1">
        <f>G134</f>
        <v>35025.743765469997</v>
      </c>
      <c r="H138" t="s">
        <v>18</v>
      </c>
      <c r="K138">
        <f>G132</f>
        <v>17138.689974862002</v>
      </c>
      <c r="L138">
        <f>G133+G134</f>
        <v>35534.681129598001</v>
      </c>
    </row>
    <row r="142" spans="2:13" x14ac:dyDescent="0.25">
      <c r="M142" t="s">
        <v>123</v>
      </c>
    </row>
    <row r="143" spans="2:13" x14ac:dyDescent="0.25">
      <c r="M143" s="4" t="s">
        <v>122</v>
      </c>
    </row>
  </sheetData>
  <hyperlinks>
    <hyperlink ref="M14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Trần</dc:creator>
  <cp:lastModifiedBy>ADMIN</cp:lastModifiedBy>
  <dcterms:created xsi:type="dcterms:W3CDTF">2024-03-30T08:29:26Z</dcterms:created>
  <dcterms:modified xsi:type="dcterms:W3CDTF">2024-04-03T09:32:08Z</dcterms:modified>
</cp:coreProperties>
</file>