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19_ERP_TAG_THUONG_MAI\documents\"/>
    </mc:Choice>
  </mc:AlternateContent>
  <bookViews>
    <workbookView xWindow="0" yWindow="0" windowWidth="15360" windowHeight="7650"/>
  </bookViews>
  <sheets>
    <sheet name="DANH_SACH_NGHIEP_VU_SAN_XUAT" sheetId="4" r:id="rId1"/>
    <sheet name="DANH_SACH_NGHIEP_VU_THUONG_MAI" sheetId="6" r:id="rId2"/>
    <sheet name="HUONG_DAN_NGHIEP_VU" sheetId="1" r:id="rId3"/>
  </sheets>
  <definedNames>
    <definedName name="_xlnm._FilterDatabase" localSheetId="0" hidden="1">DANH_SACH_NGHIEP_VU_SAN_XUAT!$A$2:$E$21</definedName>
    <definedName name="_xlnm._FilterDatabase" localSheetId="1" hidden="1">DANH_SACH_NGHIEP_VU_THUONG_MAI!$A$2:$E$21</definedName>
    <definedName name="_xlnm.Print_Titles" localSheetId="0">DANH_SACH_NGHIEP_VU_SAN_XUAT!$2:$2</definedName>
    <definedName name="_xlnm.Print_Titles" localSheetId="1">DANH_SACH_NGHIEP_VU_THUONG_MAI!$2:$2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10" i="6"/>
  <c r="E31" i="6"/>
  <c r="E50" i="6"/>
  <c r="E47" i="6"/>
  <c r="E41" i="6"/>
  <c r="E35" i="6"/>
  <c r="E28" i="6"/>
  <c r="E22" i="6"/>
  <c r="E16" i="6"/>
  <c r="E113" i="4"/>
  <c r="E125" i="4"/>
  <c r="E122" i="4"/>
  <c r="E116" i="4"/>
  <c r="E110" i="4"/>
  <c r="E104" i="4"/>
  <c r="E98" i="4"/>
  <c r="E92" i="4"/>
  <c r="E86" i="4"/>
  <c r="E80" i="4"/>
  <c r="E74" i="4"/>
  <c r="E68" i="4"/>
  <c r="E10" i="4"/>
  <c r="E4" i="4"/>
  <c r="E52" i="4"/>
  <c r="E58" i="4"/>
  <c r="E61" i="4"/>
  <c r="E46" i="4"/>
  <c r="E40" i="4"/>
  <c r="E34" i="4"/>
  <c r="E28" i="4"/>
  <c r="E22" i="4"/>
  <c r="E16" i="4"/>
  <c r="E3" i="6" l="1"/>
  <c r="E34" i="6"/>
  <c r="E3" i="4"/>
  <c r="E115" i="4"/>
  <c r="E85" i="4"/>
  <c r="E83" i="4" s="1"/>
  <c r="E67" i="4" s="1"/>
  <c r="E1" i="6" l="1"/>
  <c r="E1" i="4"/>
</calcChain>
</file>

<file path=xl/sharedStrings.xml><?xml version="1.0" encoding="utf-8"?>
<sst xmlns="http://schemas.openxmlformats.org/spreadsheetml/2006/main" count="515" uniqueCount="175">
  <si>
    <t>Bán hàng - Không xuất hóa đơn</t>
  </si>
  <si>
    <t>Bán hàng - Khách trả hàng lại</t>
  </si>
  <si>
    <t>QUẢN LÝ BÁN HÀNG</t>
  </si>
  <si>
    <t>QUẢN LÝ XUẤT TRƯỚC HH</t>
  </si>
  <si>
    <t>XTHH - Xuất trước hàng hóa</t>
  </si>
  <si>
    <t>QUẢN LÝ XUẤT TRƯỚC HĐ</t>
  </si>
  <si>
    <t>XTHĐ - Xuất trước hóa đơn</t>
  </si>
  <si>
    <t>XTHĐ - Quyết toán xuất trước hóa đơn</t>
  </si>
  <si>
    <t>XTHH - Quyết toán xuất mẫu</t>
  </si>
  <si>
    <t>XTHH - Xuất mẫu</t>
  </si>
  <si>
    <t>XTHH - Xuất hàng đi thử nghiệm</t>
  </si>
  <si>
    <t>XTHH - Nhận lại hàng cho mượn nội bộ</t>
  </si>
  <si>
    <t>XTHH - Cho mượn hàng nội bộ</t>
  </si>
  <si>
    <t>Bán hàng - Xuất hóa đơn</t>
  </si>
  <si>
    <t>Bán hàng - Đề Nghị xuất hóa đơn sau</t>
  </si>
  <si>
    <t>Bán hàng - Chậm luân chuyển</t>
  </si>
  <si>
    <t>Bán hàng - Khách đổi hàng</t>
  </si>
  <si>
    <t>Thực hiện giống:
 - Bán hàng xuất hóa đơn
 - Bán hàng không xuất hóa đơn</t>
  </si>
  <si>
    <t>Bán hàng - Nhờ bên khác ghi hộ</t>
  </si>
  <si>
    <t>Bán hàng - Nhận ghi hộ cho bên khác</t>
  </si>
  <si>
    <t>GHI HỘ</t>
  </si>
  <si>
    <t>KINH DOANH</t>
  </si>
  <si>
    <t>VẬT TƯ</t>
  </si>
  <si>
    <t>TÀI CHÍNH - KẾ TOÁN</t>
  </si>
  <si>
    <t>Không xuất hóa đơn</t>
  </si>
  <si>
    <t>Không xuất kho</t>
  </si>
  <si>
    <t>Kế thừa các thông tin: Mã hàng, số lượng từ form kinh doanh
==&gt; làm phiếu VTP… Xuất kho thành phẩm</t>
  </si>
  <si>
    <t>Điều chỉnh hóa đơn tương ứng</t>
  </si>
  <si>
    <r>
      <t xml:space="preserve">Thực hiện giống:
 - Bán hàng xuất hóa đơn
</t>
    </r>
    <r>
      <rPr>
        <b/>
        <sz val="14"/>
        <color theme="1"/>
        <rFont val="Calibri"/>
        <family val="2"/>
        <scheme val="minor"/>
      </rPr>
      <t>(thỏa thuận với kế toán đối tác nhằm xác định: có xuất hóa đơn không, và đơn giá xuất là bao nhiêu)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</si>
  <si>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</si>
  <si>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Tên hàng, số lượng, đơn giá hóa đơn
 - Xuất hóa đơn cho khách hàng
 - Cập nhật số hóa đơn theo phiếu đề nghị của KD</t>
    </r>
  </si>
  <si>
    <t>Bán hàng - Quyết toán XTHH</t>
  </si>
  <si>
    <t>Bán hàng - Quyết toán XTHĐ</t>
  </si>
  <si>
    <t>Bán hàng - Thu 2% xử lý kho kế toán</t>
  </si>
  <si>
    <t>KINH DOANH - KỸ THUẬT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</si>
  <si>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</si>
  <si>
    <r>
      <t xml:space="preserve">Kinh doanh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KLHD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</si>
  <si>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r>
      <t xml:space="preserve">Kinh doanh:
 -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XHDS</t>
    </r>
    <r>
      <rPr>
        <sz val="14"/>
        <color theme="1"/>
        <rFont val="Calibri"/>
        <family val="2"/>
        <scheme val="minor"/>
      </rPr>
      <t xml:space="preserve"> để kế toán xuất hóa đơn và vật tư không xuất kho
 - Nội dung đề nghị khác: XHDS cho số phiếu nào
 - Theo quy chế 2023 (Trang 235): được xuất hóa đơn sau 30 ngày (Nghệ An 50 ngày), kể từ ngày bán hàng nhưng không được quá 31/12</t>
    </r>
  </si>
  <si>
    <t>Kinh doanh - Thực hiện giống Bán hàng - Xuất hóa đơn
(Đơn giá bán ghi nhận 100%)</t>
  </si>
  <si>
    <r>
      <t xml:space="preserve">Kinh doanh - Thực hiện giống Bán hàng  - không Xuất hóa đơn, và </t>
    </r>
    <r>
      <rPr>
        <b/>
        <sz val="14"/>
        <color theme="1"/>
        <rFont val="Calibri"/>
        <family val="2"/>
        <scheme val="minor"/>
      </rPr>
      <t>check vào ô quyết toán XTHĐ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</si>
  <si>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t>Bán hàng - Xuất bỏ mẫu</t>
  </si>
  <si>
    <t>Kỹ thuật: lập tờ trình xuất bỏ mẫu</t>
  </si>
  <si>
    <t>Làm phiếu xuất bỏ mẫu
 - Mã khách hàng: xuất bỏ mẫu</t>
  </si>
  <si>
    <r>
      <t xml:space="preserve">Kinh doanh:
 - Tạo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 mới, nhập âm số lượng để nhận lại hàng</t>
    </r>
  </si>
  <si>
    <r>
      <t xml:space="preserve"> - Kế thừa thông tin mã hàng và số lượng âm từ kinh doanh
 -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để nhận lại hàng (số lượng âm)</t>
    </r>
  </si>
  <si>
    <r>
      <t xml:space="preserve">Kinh doanh:
 - Nhận lại hàng: thực hiện giống </t>
    </r>
    <r>
      <rPr>
        <b/>
        <sz val="14"/>
        <color theme="1"/>
        <rFont val="Calibri"/>
        <family val="2"/>
        <scheme val="minor"/>
      </rPr>
      <t>Bán hàng - khách trả hàng lại</t>
    </r>
    <r>
      <rPr>
        <sz val="14"/>
        <color theme="1"/>
        <rFont val="Calibri"/>
        <family val="2"/>
        <scheme val="minor"/>
      </rPr>
      <t xml:space="preserve">
 - Đổi hàng mới cho khách: Tạo phiếu mới, số lượng dương, để đổi hàng cho khách</t>
    </r>
  </si>
  <si>
    <r>
      <rPr>
        <b/>
        <sz val="14"/>
        <color rgb="FF0070C0"/>
        <rFont val="Calibri"/>
        <family val="2"/>
        <scheme val="minor"/>
      </rPr>
      <t>Trả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âm
 - Làm phiếu xuất kho (số lượng âm) để nhận lại hàng
</t>
    </r>
    <r>
      <rPr>
        <b/>
        <sz val="14"/>
        <color rgb="FF0070C0"/>
        <rFont val="Calibri"/>
        <family val="2"/>
        <scheme val="minor"/>
      </rPr>
      <t>Đổi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dương
 - Làm phiếu xuất kho (số lượng dương) để đổi lại hàng cho khách</t>
    </r>
  </si>
  <si>
    <t>XTHH - Quyết toán XTHH từng phần</t>
  </si>
  <si>
    <r>
      <t xml:space="preserve">1. Quyết toán hàng xuất trước: thực hiện giống </t>
    </r>
    <r>
      <rPr>
        <b/>
        <sz val="14"/>
        <color theme="1"/>
        <rFont val="Calibri"/>
        <family val="2"/>
        <scheme val="minor"/>
      </rPr>
      <t xml:space="preserve">XTHH - Quyết toán XTHH từng phần
</t>
    </r>
    <r>
      <rPr>
        <sz val="14"/>
        <color theme="1"/>
        <rFont val="Calibri"/>
        <family val="2"/>
        <scheme val="minor"/>
      </rPr>
      <t xml:space="preserve">2. Ghi  nhận doanh thu: thực hiện giống </t>
    </r>
    <r>
      <rPr>
        <b/>
        <sz val="14"/>
        <color theme="1"/>
        <rFont val="Calibri"/>
        <family val="2"/>
        <scheme val="minor"/>
      </rPr>
      <t>Bán hàng  - Xuất hóa đơn</t>
    </r>
    <r>
      <rPr>
        <sz val="14"/>
        <color theme="1"/>
        <rFont val="Calibri"/>
        <family val="2"/>
        <scheme val="minor"/>
      </rPr>
      <t xml:space="preserve">, và </t>
    </r>
    <r>
      <rPr>
        <b/>
        <sz val="14"/>
        <color theme="1"/>
        <rFont val="Calibri"/>
        <family val="2"/>
        <scheme val="minor"/>
      </rPr>
      <t>check vào ô quyết toán XTHH</t>
    </r>
    <r>
      <rPr>
        <sz val="14"/>
        <color theme="1"/>
        <rFont val="Calibri"/>
        <family val="2"/>
        <scheme val="minor"/>
      </rPr>
      <t xml:space="preserve"> để vật tư không xuất kho nữa và kế toán xuất hóa đơn</t>
    </r>
  </si>
  <si>
    <r>
      <t xml:space="preserve">Kinh doanh - Thực hiện giống:
 - Bán hàng xuất hóa đơn
 - Bán hàng không xuất hóa đơn
</t>
    </r>
    <r>
      <rPr>
        <b/>
        <sz val="14"/>
        <color theme="1"/>
        <rFont val="Calibri"/>
        <family val="2"/>
        <scheme val="minor"/>
      </rPr>
      <t>Phải check vào Check box thu nhập khác</t>
    </r>
  </si>
  <si>
    <t>Thực hiện giống:
 - Bán hàng xuất hóa đơn
 - Bán hàng không xuất hóa đơn
(Liên hệ nội bộ để thỏa thuận có xuất hóa đơn hay không)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</si>
  <si>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
(chọn check box tương ứng kho A hoặc kho B)</t>
    </r>
  </si>
  <si>
    <t>Bán hàng tại kho A và kho B</t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</si>
  <si>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 tương ứng với kho A hoặc kho B</t>
    </r>
  </si>
  <si>
    <t>Đối chiếu công nợ khách hàng</t>
  </si>
  <si>
    <r>
      <t xml:space="preserve">1. Quyết toán hàng xuất trước: tiếp nhận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của kinh doanh, thực hiện quyết toán XTHH trên phần mềm và scan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cho thủ kho nhận hàng (nếu có)
2. Ghi nhận doanh thu: kế thừa mã hàng và số lượng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, lập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</t>
    </r>
    <r>
      <rPr>
        <u/>
        <sz val="14"/>
        <color theme="1"/>
        <rFont val="Calibri"/>
        <family val="2"/>
        <scheme val="minor"/>
      </rPr>
      <t>nhưng không đi hàng nữa</t>
    </r>
  </si>
  <si>
    <r>
      <t xml:space="preserve"> - Không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khi không có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>, trừ các trường hợp:
 + Chuyển kho
 + Phí in chữ, phí sửa chữa lắp đặt ….
 + Mỡ Compund bôi cosse
 + Xử lý chênh kho theo tờ trình đã được duyệt</t>
    </r>
  </si>
  <si>
    <t>Các quy định ban đầu</t>
  </si>
  <si>
    <r>
      <t xml:space="preserve"> -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và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khách hàng</t>
    </r>
  </si>
  <si>
    <t>Quản lý khách hàng</t>
  </si>
  <si>
    <t>Khởi tạo cơ sở dữ liệu</t>
  </si>
  <si>
    <t>KD0101</t>
  </si>
  <si>
    <t>KD0102</t>
  </si>
  <si>
    <t>KD0201</t>
  </si>
  <si>
    <t>KD0202</t>
  </si>
  <si>
    <t>KD0301</t>
  </si>
  <si>
    <t>KD0302</t>
  </si>
  <si>
    <t>KD0401</t>
  </si>
  <si>
    <t>KD0402</t>
  </si>
  <si>
    <t>KD0501</t>
  </si>
  <si>
    <t>KD0502</t>
  </si>
  <si>
    <t>KD0601</t>
  </si>
  <si>
    <t>KD0602</t>
  </si>
  <si>
    <t>KD0701</t>
  </si>
  <si>
    <t>KD0702</t>
  </si>
  <si>
    <t>KD0801</t>
  </si>
  <si>
    <t>KD0802</t>
  </si>
  <si>
    <t>KD0901</t>
  </si>
  <si>
    <t>KD0902</t>
  </si>
  <si>
    <t>HẠN MỤC CÔNG VIỆC</t>
  </si>
  <si>
    <t>KT0101</t>
  </si>
  <si>
    <t>KT0102</t>
  </si>
  <si>
    <t>MÃ MÀN HÌNH CHỨC NĂNG</t>
  </si>
  <si>
    <t>Thiết kế giao diện</t>
  </si>
  <si>
    <t>PHÂN LOẠI CÔNG VIỆC</t>
  </si>
  <si>
    <t>Dự kiến hoàn thành ở mức DEMO - 95%</t>
  </si>
  <si>
    <t>Quản lý đề nghị sản xuất</t>
  </si>
  <si>
    <t>Kiểm thử</t>
  </si>
  <si>
    <t>Viết tài liệu hướng dẫn nghiệp vụ</t>
  </si>
  <si>
    <t>Danh sách khách hàng</t>
  </si>
  <si>
    <t>Viết hướng dẫn</t>
  </si>
  <si>
    <t>Thiết kế cơ sở dữ liệu</t>
  </si>
  <si>
    <t>KD01</t>
  </si>
  <si>
    <t>Nhật ký đơn đặt hàng thành viên</t>
  </si>
  <si>
    <t>Quản lý đơn đặt hàng của thành viên</t>
  </si>
  <si>
    <t>Quản lý đơn đang giữ chỗ</t>
  </si>
  <si>
    <t>Quản lý thông báo giao hàng</t>
  </si>
  <si>
    <t>Quản lý đề nghị xuất kho</t>
  </si>
  <si>
    <t>Quản lý đề nghị xuất hoá đơn</t>
  </si>
  <si>
    <t>Quản lý biên bản giao nhận</t>
  </si>
  <si>
    <t>KD02</t>
  </si>
  <si>
    <t>KD03</t>
  </si>
  <si>
    <t>KD04</t>
  </si>
  <si>
    <t>KD05</t>
  </si>
  <si>
    <t>KD06</t>
  </si>
  <si>
    <t>KD07</t>
  </si>
  <si>
    <t>KD08</t>
  </si>
  <si>
    <t>KD09</t>
  </si>
  <si>
    <t>Quản lý kho thành phẩm</t>
  </si>
  <si>
    <t>Báo cáo kinh doanh</t>
  </si>
  <si>
    <t>Khởi tạo các câu lệnh lưu trữ sẵn</t>
  </si>
  <si>
    <t>Màn hình truy xuất báo cáo</t>
  </si>
  <si>
    <t>KD99</t>
  </si>
  <si>
    <t>KD9901</t>
  </si>
  <si>
    <t>KD9902</t>
  </si>
  <si>
    <t>Các thao tác với đối tượng:
 - CRUDP: xem, thêm, sửa, xoá, in
 - Nhập liệu thủ công hoặc nhập liệu bằng import Excel</t>
  </si>
  <si>
    <t>Thông báo khi có đơn đặt hàng mới</t>
  </si>
  <si>
    <t>Thông báo khi có đủ hàng tồn kho</t>
  </si>
  <si>
    <t>Thông báo khi đề nghị sản xuất được hoàn thành</t>
  </si>
  <si>
    <t>Thông báo tình trạng đơn đặt hàng:
 - Chưa xử lý
 - Đã xác nhận
 - Đã thông báo giao hàng
 - Đã giao một phần
 - STOP
 - Hoàn thành</t>
  </si>
  <si>
    <t>Các tiện ích hỗ trợ người dùng</t>
  </si>
  <si>
    <t>25-M01</t>
  </si>
  <si>
    <t>25-M02</t>
  </si>
  <si>
    <t>Quản lý danh mục HH-VT</t>
  </si>
  <si>
    <t>KT01</t>
  </si>
  <si>
    <t>KT02</t>
  </si>
  <si>
    <t>KT0201</t>
  </si>
  <si>
    <t>KT0202</t>
  </si>
  <si>
    <t>Báo cáo kế toán</t>
  </si>
  <si>
    <t>KT99</t>
  </si>
  <si>
    <t>KT9901</t>
  </si>
  <si>
    <t>KT9902</t>
  </si>
  <si>
    <t>Thông báo khi có đề nghị xuất kho thành phẩm</t>
  </si>
  <si>
    <t>MODULE BỘ PHẬN KINH DOANH</t>
  </si>
  <si>
    <t>MODULE BỘ PHẬN KẾ TOÁN KHO</t>
  </si>
  <si>
    <t>MODULE BỘ PHẬN KẾ HOẠCH</t>
  </si>
  <si>
    <t>KH01</t>
  </si>
  <si>
    <t>KH0101</t>
  </si>
  <si>
    <t>KH0102</t>
  </si>
  <si>
    <t>Quản lý kế hoạch sản xuất</t>
  </si>
  <si>
    <t>KH02</t>
  </si>
  <si>
    <t>KH0201</t>
  </si>
  <si>
    <t>KH0202</t>
  </si>
  <si>
    <t>Quản lý lệnh sản xuất</t>
  </si>
  <si>
    <t>KH03</t>
  </si>
  <si>
    <t>KH0301</t>
  </si>
  <si>
    <t>KH0302</t>
  </si>
  <si>
    <t>KH04</t>
  </si>
  <si>
    <t>KH0401</t>
  </si>
  <si>
    <t>KH0402</t>
  </si>
  <si>
    <t>25-M03</t>
  </si>
  <si>
    <t>Báo cáo kế hoạch</t>
  </si>
  <si>
    <t>KH99</t>
  </si>
  <si>
    <t>KH9901</t>
  </si>
  <si>
    <t>KH9902</t>
  </si>
  <si>
    <t>Thông báo khi có đơn đang giữ chỗ được hoàn thành</t>
  </si>
  <si>
    <t>MODULE BỘ PHẬN XƯỞNG</t>
  </si>
  <si>
    <t>XG01</t>
  </si>
  <si>
    <t>XG0101</t>
  </si>
  <si>
    <t>XG0102</t>
  </si>
  <si>
    <t>XG99</t>
  </si>
  <si>
    <t>XG9901</t>
  </si>
  <si>
    <t>XG9902</t>
  </si>
  <si>
    <t>Quản lý yêu cầu đặt hàng</t>
  </si>
  <si>
    <t>Quản lý tồn kho</t>
  </si>
  <si>
    <t>Thông báo khi có yêu cầu đặt hàng hoàn thành</t>
  </si>
  <si>
    <t>Quản lý Đơn đặt hàng của khách hàng</t>
  </si>
  <si>
    <t>MODULE BỘ PHẬN VẬT TƯ</t>
  </si>
  <si>
    <t>Quản lý đơn đặt hàng SX-TM</t>
  </si>
  <si>
    <t>Báo cáo vật tư</t>
  </si>
  <si>
    <t>Thông báo khi có đơn đặt hàng hoàn thành</t>
  </si>
  <si>
    <t>25-M04</t>
  </si>
  <si>
    <t>Tỷ lệ hoàn thành</t>
  </si>
  <si>
    <t>BÁO CÁO TIẾN ĐỘ THIẾT KẾ PHẦN MỀM - TỔNG HỢP
NHÓM THƯƠNG MẠI</t>
  </si>
  <si>
    <t>BÁO CÁO TIẾN ĐỘ THIẾT KẾ PHẦN MỀM - CHI TIẾT
NHÓM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</si>
</sst>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ỷ lệ hoàn thành tổng:&quot;\ 00%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70C0"/>
      <name val="Times New Roman"/>
      <family val="1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0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1" applyFont="1" applyBorder="1" applyAlignment="1">
      <alignment horizontal="center" vertical="top" wrapText="1"/>
    </xf>
    <xf numFmtId="0" fontId="2" fillId="3" borderId="1" xfId="2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2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2" fillId="5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top"/>
    </xf>
    <xf numFmtId="0" fontId="2" fillId="2" borderId="0" xfId="1" applyFont="1" applyAlignment="1">
      <alignment horizontal="left" vertical="top"/>
    </xf>
    <xf numFmtId="9" fontId="9" fillId="4" borderId="0" xfId="0" applyNumberFormat="1" applyFont="1" applyFill="1" applyAlignment="1">
      <alignment horizontal="center" vertical="top"/>
    </xf>
    <xf numFmtId="9" fontId="2" fillId="2" borderId="0" xfId="1" applyNumberFormat="1" applyFont="1" applyAlignment="1">
      <alignment horizontal="center" vertical="top"/>
    </xf>
    <xf numFmtId="164" fontId="3" fillId="6" borderId="0" xfId="3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</cellXfs>
  <cellStyles count="4">
    <cellStyle name="Accent5" xfId="1" builtinId="45"/>
    <cellStyle name="Accent6" xfId="2" builtinId="49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AE400"/>
      <color rgb="FFD7D2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892866</xdr:rowOff>
    </xdr:from>
    <xdr:to>
      <xdr:col>1</xdr:col>
      <xdr:colOff>4048125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5" y="1130991"/>
          <a:ext cx="4048125" cy="2136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1051569</xdr:rowOff>
    </xdr:from>
    <xdr:to>
      <xdr:col>1</xdr:col>
      <xdr:colOff>4210050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4318644"/>
          <a:ext cx="4210050" cy="224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 summaryRight="0"/>
  </sheetPr>
  <dimension ref="A1:E126"/>
  <sheetViews>
    <sheetView tabSelected="1" zoomScaleNormal="100" workbookViewId="0">
      <selection activeCell="C13" sqref="C13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8" t="s">
        <v>174</v>
      </c>
      <c r="B1" s="18"/>
      <c r="C1" s="18"/>
      <c r="D1" s="18"/>
      <c r="E1" s="17">
        <f>AVERAGE(E3,E67,E85,E115)</f>
        <v>0.39686363636363636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122</v>
      </c>
      <c r="E3" s="16">
        <f>+AVERAGE(E4,E10,E16,E22,E28,E34,E40,E46,E52,E58,E61)</f>
        <v>0.44045454545454549</v>
      </c>
    </row>
    <row r="4" spans="1:5" outlineLevel="1" x14ac:dyDescent="0.3">
      <c r="A4" s="8" t="s">
        <v>59</v>
      </c>
      <c r="B4" s="8" t="s">
        <v>92</v>
      </c>
      <c r="C4" s="8"/>
      <c r="D4" s="8" t="s">
        <v>122</v>
      </c>
      <c r="E4" s="15">
        <f>+AVERAGE(E5:E9)</f>
        <v>0.48</v>
      </c>
    </row>
    <row r="5" spans="1:5" outlineLevel="2" x14ac:dyDescent="0.3">
      <c r="A5" s="10" t="s">
        <v>60</v>
      </c>
      <c r="C5" s="7" t="s">
        <v>91</v>
      </c>
      <c r="E5" s="13">
        <v>1</v>
      </c>
    </row>
    <row r="6" spans="1:5" ht="56.25" outlineLevel="2" x14ac:dyDescent="0.3">
      <c r="A6" s="9" t="s">
        <v>115</v>
      </c>
      <c r="B6" s="7" t="s">
        <v>61</v>
      </c>
      <c r="C6" s="7" t="s">
        <v>83</v>
      </c>
      <c r="E6" s="13">
        <v>0.5</v>
      </c>
    </row>
    <row r="7" spans="1:5" outlineLevel="2" x14ac:dyDescent="0.3">
      <c r="A7" s="10" t="s">
        <v>89</v>
      </c>
      <c r="B7" s="7" t="s">
        <v>62</v>
      </c>
      <c r="C7" s="7" t="s">
        <v>83</v>
      </c>
      <c r="E7" s="13">
        <v>0.5</v>
      </c>
    </row>
    <row r="8" spans="1:5" outlineLevel="2" x14ac:dyDescent="0.3">
      <c r="A8" s="10" t="s">
        <v>87</v>
      </c>
      <c r="C8" s="7" t="s">
        <v>87</v>
      </c>
      <c r="E8" s="13">
        <v>0.3</v>
      </c>
    </row>
    <row r="9" spans="1:5" outlineLevel="2" x14ac:dyDescent="0.3">
      <c r="A9" s="10" t="s">
        <v>88</v>
      </c>
      <c r="C9" s="7" t="s">
        <v>90</v>
      </c>
      <c r="E9" s="13">
        <v>0.1</v>
      </c>
    </row>
    <row r="10" spans="1:5" outlineLevel="1" x14ac:dyDescent="0.3">
      <c r="A10" s="8" t="s">
        <v>94</v>
      </c>
      <c r="B10" s="8" t="s">
        <v>100</v>
      </c>
      <c r="C10" s="8"/>
      <c r="D10" s="8" t="s">
        <v>122</v>
      </c>
      <c r="E10" s="15">
        <f>+AVERAGE(E11:E15)</f>
        <v>0.48</v>
      </c>
    </row>
    <row r="11" spans="1:5" outlineLevel="2" x14ac:dyDescent="0.3">
      <c r="A11" s="10" t="s">
        <v>60</v>
      </c>
      <c r="C11" s="7" t="s">
        <v>91</v>
      </c>
      <c r="E11" s="13">
        <v>1</v>
      </c>
    </row>
    <row r="12" spans="1:5" ht="56.25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outlineLevel="2" x14ac:dyDescent="0.3">
      <c r="A14" s="10" t="s">
        <v>87</v>
      </c>
      <c r="C14" s="7" t="s">
        <v>87</v>
      </c>
      <c r="E14" s="13">
        <v>0.3</v>
      </c>
    </row>
    <row r="15" spans="1:5" outlineLevel="2" x14ac:dyDescent="0.3">
      <c r="A15" s="10" t="s">
        <v>88</v>
      </c>
      <c r="C15" s="7" t="s">
        <v>90</v>
      </c>
      <c r="E15" s="13">
        <v>0.1</v>
      </c>
    </row>
    <row r="16" spans="1:5" outlineLevel="1" x14ac:dyDescent="0.3">
      <c r="A16" s="8" t="s">
        <v>86</v>
      </c>
      <c r="B16" s="8" t="s">
        <v>101</v>
      </c>
      <c r="C16" s="8"/>
      <c r="D16" s="8" t="s">
        <v>122</v>
      </c>
      <c r="E16" s="15">
        <f>+AVERAGE(E17:E21)</f>
        <v>0.48</v>
      </c>
    </row>
    <row r="17" spans="1:5" outlineLevel="2" x14ac:dyDescent="0.3">
      <c r="A17" s="10" t="s">
        <v>60</v>
      </c>
      <c r="C17" s="7" t="s">
        <v>91</v>
      </c>
      <c r="E17" s="13">
        <v>1</v>
      </c>
    </row>
    <row r="18" spans="1:5" ht="56.25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outlineLevel="2" x14ac:dyDescent="0.3">
      <c r="A20" s="10" t="s">
        <v>87</v>
      </c>
      <c r="C20" s="7" t="s">
        <v>87</v>
      </c>
      <c r="E20" s="13">
        <v>0.3</v>
      </c>
    </row>
    <row r="21" spans="1:5" outlineLevel="2" x14ac:dyDescent="0.3">
      <c r="A21" s="10" t="s">
        <v>88</v>
      </c>
      <c r="C21" s="7" t="s">
        <v>90</v>
      </c>
      <c r="E21" s="13">
        <v>0.1</v>
      </c>
    </row>
    <row r="22" spans="1:5" outlineLevel="1" x14ac:dyDescent="0.3">
      <c r="A22" s="8" t="s">
        <v>95</v>
      </c>
      <c r="B22" s="8" t="s">
        <v>102</v>
      </c>
      <c r="C22" s="8"/>
      <c r="D22" s="8" t="s">
        <v>122</v>
      </c>
      <c r="E22" s="15">
        <f>+AVERAGE(E23:E27)</f>
        <v>0.48</v>
      </c>
    </row>
    <row r="23" spans="1:5" outlineLevel="2" x14ac:dyDescent="0.3">
      <c r="A23" s="10" t="s">
        <v>60</v>
      </c>
      <c r="C23" s="7" t="s">
        <v>91</v>
      </c>
      <c r="E23" s="13">
        <v>1</v>
      </c>
    </row>
    <row r="24" spans="1:5" ht="56.25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outlineLevel="2" x14ac:dyDescent="0.3">
      <c r="A26" s="10" t="s">
        <v>87</v>
      </c>
      <c r="C26" s="7" t="s">
        <v>87</v>
      </c>
      <c r="E26" s="13">
        <v>0.3</v>
      </c>
    </row>
    <row r="27" spans="1:5" outlineLevel="2" x14ac:dyDescent="0.3">
      <c r="A27" s="10" t="s">
        <v>88</v>
      </c>
      <c r="C27" s="7" t="s">
        <v>90</v>
      </c>
      <c r="E27" s="13">
        <v>0.1</v>
      </c>
    </row>
    <row r="28" spans="1:5" outlineLevel="1" x14ac:dyDescent="0.3">
      <c r="A28" s="8" t="s">
        <v>96</v>
      </c>
      <c r="B28" s="8" t="s">
        <v>103</v>
      </c>
      <c r="C28" s="8"/>
      <c r="D28" s="8" t="s">
        <v>122</v>
      </c>
      <c r="E28" s="15">
        <f>+AVERAGE(E29:E33)</f>
        <v>0.48</v>
      </c>
    </row>
    <row r="29" spans="1:5" outlineLevel="2" x14ac:dyDescent="0.3">
      <c r="A29" s="10" t="s">
        <v>60</v>
      </c>
      <c r="C29" s="7" t="s">
        <v>91</v>
      </c>
      <c r="E29" s="13">
        <v>1</v>
      </c>
    </row>
    <row r="30" spans="1:5" ht="56.25" outlineLevel="2" x14ac:dyDescent="0.3">
      <c r="A30" s="9" t="s">
        <v>115</v>
      </c>
      <c r="B30" s="7" t="s">
        <v>69</v>
      </c>
      <c r="C30" s="7" t="s">
        <v>83</v>
      </c>
      <c r="E30" s="13">
        <v>0.5</v>
      </c>
    </row>
    <row r="31" spans="1:5" outlineLevel="2" x14ac:dyDescent="0.3">
      <c r="A31" s="10" t="s">
        <v>93</v>
      </c>
      <c r="B31" s="7" t="s">
        <v>70</v>
      </c>
      <c r="C31" s="7" t="s">
        <v>83</v>
      </c>
      <c r="E31" s="13">
        <v>0.5</v>
      </c>
    </row>
    <row r="32" spans="1:5" outlineLevel="2" x14ac:dyDescent="0.3">
      <c r="A32" s="10" t="s">
        <v>87</v>
      </c>
      <c r="C32" s="7" t="s">
        <v>87</v>
      </c>
      <c r="E32" s="13">
        <v>0.3</v>
      </c>
    </row>
    <row r="33" spans="1:5" outlineLevel="2" x14ac:dyDescent="0.3">
      <c r="A33" s="10" t="s">
        <v>88</v>
      </c>
      <c r="C33" s="7" t="s">
        <v>90</v>
      </c>
      <c r="E33" s="13">
        <v>0.1</v>
      </c>
    </row>
    <row r="34" spans="1:5" outlineLevel="1" x14ac:dyDescent="0.3">
      <c r="A34" s="8" t="s">
        <v>97</v>
      </c>
      <c r="B34" s="8" t="s">
        <v>104</v>
      </c>
      <c r="C34" s="8"/>
      <c r="D34" s="8" t="s">
        <v>122</v>
      </c>
      <c r="E34" s="15">
        <f>+AVERAGE(E35:E39)</f>
        <v>0.48</v>
      </c>
    </row>
    <row r="35" spans="1:5" outlineLevel="2" x14ac:dyDescent="0.3">
      <c r="A35" s="10" t="s">
        <v>60</v>
      </c>
      <c r="C35" s="7" t="s">
        <v>91</v>
      </c>
      <c r="E35" s="13">
        <v>1</v>
      </c>
    </row>
    <row r="36" spans="1:5" ht="56.25" outlineLevel="2" x14ac:dyDescent="0.3">
      <c r="A36" s="9" t="s">
        <v>115</v>
      </c>
      <c r="B36" s="7" t="s">
        <v>71</v>
      </c>
      <c r="C36" s="7" t="s">
        <v>83</v>
      </c>
      <c r="E36" s="13">
        <v>0.5</v>
      </c>
    </row>
    <row r="37" spans="1:5" outlineLevel="2" x14ac:dyDescent="0.3">
      <c r="A37" s="10" t="s">
        <v>93</v>
      </c>
      <c r="B37" s="7" t="s">
        <v>72</v>
      </c>
      <c r="C37" s="7" t="s">
        <v>83</v>
      </c>
      <c r="E37" s="13">
        <v>0.5</v>
      </c>
    </row>
    <row r="38" spans="1:5" outlineLevel="2" x14ac:dyDescent="0.3">
      <c r="A38" s="10" t="s">
        <v>87</v>
      </c>
      <c r="C38" s="7" t="s">
        <v>87</v>
      </c>
      <c r="E38" s="13">
        <v>0.3</v>
      </c>
    </row>
    <row r="39" spans="1:5" outlineLevel="2" x14ac:dyDescent="0.3">
      <c r="A39" s="10" t="s">
        <v>88</v>
      </c>
      <c r="C39" s="7" t="s">
        <v>90</v>
      </c>
      <c r="E39" s="13">
        <v>0.1</v>
      </c>
    </row>
    <row r="40" spans="1:5" outlineLevel="1" x14ac:dyDescent="0.3">
      <c r="A40" s="8" t="s">
        <v>98</v>
      </c>
      <c r="B40" s="8" t="s">
        <v>105</v>
      </c>
      <c r="C40" s="8"/>
      <c r="D40" s="8" t="s">
        <v>122</v>
      </c>
      <c r="E40" s="15">
        <f>+AVERAGE(E41:E45)</f>
        <v>0.48</v>
      </c>
    </row>
    <row r="41" spans="1:5" outlineLevel="2" x14ac:dyDescent="0.3">
      <c r="A41" s="10" t="s">
        <v>60</v>
      </c>
      <c r="C41" s="7" t="s">
        <v>91</v>
      </c>
      <c r="E41" s="13">
        <v>1</v>
      </c>
    </row>
    <row r="42" spans="1:5" ht="56.25" outlineLevel="2" x14ac:dyDescent="0.3">
      <c r="A42" s="9" t="s">
        <v>115</v>
      </c>
      <c r="B42" s="7" t="s">
        <v>73</v>
      </c>
      <c r="C42" s="7" t="s">
        <v>83</v>
      </c>
      <c r="E42" s="13">
        <v>0.5</v>
      </c>
    </row>
    <row r="43" spans="1:5" outlineLevel="2" x14ac:dyDescent="0.3">
      <c r="A43" s="10" t="s">
        <v>93</v>
      </c>
      <c r="B43" s="7" t="s">
        <v>74</v>
      </c>
      <c r="C43" s="7" t="s">
        <v>83</v>
      </c>
      <c r="E43" s="13">
        <v>0.5</v>
      </c>
    </row>
    <row r="44" spans="1:5" outlineLevel="2" x14ac:dyDescent="0.3">
      <c r="A44" s="10" t="s">
        <v>87</v>
      </c>
      <c r="C44" s="7" t="s">
        <v>87</v>
      </c>
      <c r="E44" s="13">
        <v>0.3</v>
      </c>
    </row>
    <row r="45" spans="1:5" outlineLevel="2" x14ac:dyDescent="0.3">
      <c r="A45" s="10" t="s">
        <v>88</v>
      </c>
      <c r="C45" s="7" t="s">
        <v>90</v>
      </c>
      <c r="E45" s="13">
        <v>0.1</v>
      </c>
    </row>
    <row r="46" spans="1:5" outlineLevel="1" x14ac:dyDescent="0.3">
      <c r="A46" s="8" t="s">
        <v>99</v>
      </c>
      <c r="B46" s="8" t="s">
        <v>106</v>
      </c>
      <c r="C46" s="8"/>
      <c r="D46" s="8" t="s">
        <v>122</v>
      </c>
      <c r="E46" s="15">
        <f>+AVERAGE(E47:E51)</f>
        <v>0.48</v>
      </c>
    </row>
    <row r="47" spans="1:5" outlineLevel="2" x14ac:dyDescent="0.3">
      <c r="A47" s="10" t="s">
        <v>60</v>
      </c>
      <c r="C47" s="7" t="s">
        <v>91</v>
      </c>
      <c r="E47" s="13">
        <v>1</v>
      </c>
    </row>
    <row r="48" spans="1:5" ht="56.25" outlineLevel="2" x14ac:dyDescent="0.3">
      <c r="A48" s="9" t="s">
        <v>115</v>
      </c>
      <c r="B48" s="7" t="s">
        <v>75</v>
      </c>
      <c r="C48" s="7" t="s">
        <v>83</v>
      </c>
      <c r="E48" s="13">
        <v>0.5</v>
      </c>
    </row>
    <row r="49" spans="1:5" outlineLevel="2" x14ac:dyDescent="0.3">
      <c r="A49" s="10" t="s">
        <v>93</v>
      </c>
      <c r="B49" s="7" t="s">
        <v>76</v>
      </c>
      <c r="C49" s="7" t="s">
        <v>83</v>
      </c>
      <c r="E49" s="13">
        <v>0.5</v>
      </c>
    </row>
    <row r="50" spans="1:5" outlineLevel="2" x14ac:dyDescent="0.3">
      <c r="A50" s="10" t="s">
        <v>87</v>
      </c>
      <c r="C50" s="7" t="s">
        <v>87</v>
      </c>
      <c r="E50" s="13">
        <v>0.3</v>
      </c>
    </row>
    <row r="51" spans="1:5" outlineLevel="2" x14ac:dyDescent="0.3">
      <c r="A51" s="10" t="s">
        <v>88</v>
      </c>
      <c r="C51" s="7" t="s">
        <v>90</v>
      </c>
      <c r="E51" s="13">
        <v>0.1</v>
      </c>
    </row>
    <row r="52" spans="1:5" outlineLevel="1" x14ac:dyDescent="0.3">
      <c r="A52" s="8" t="s">
        <v>108</v>
      </c>
      <c r="B52" s="8" t="s">
        <v>107</v>
      </c>
      <c r="C52" s="8"/>
      <c r="D52" s="8" t="s">
        <v>122</v>
      </c>
      <c r="E52" s="15">
        <f>+AVERAGE(E53:E57)</f>
        <v>0.48</v>
      </c>
    </row>
    <row r="53" spans="1:5" outlineLevel="2" x14ac:dyDescent="0.3">
      <c r="A53" s="10" t="s">
        <v>60</v>
      </c>
      <c r="C53" s="7" t="s">
        <v>91</v>
      </c>
      <c r="E53" s="13">
        <v>1</v>
      </c>
    </row>
    <row r="54" spans="1:5" ht="56.25" outlineLevel="2" x14ac:dyDescent="0.3">
      <c r="A54" s="9" t="s">
        <v>115</v>
      </c>
      <c r="B54" s="7" t="s">
        <v>77</v>
      </c>
      <c r="C54" s="7" t="s">
        <v>83</v>
      </c>
      <c r="E54" s="13">
        <v>0.5</v>
      </c>
    </row>
    <row r="55" spans="1:5" outlineLevel="2" x14ac:dyDescent="0.3">
      <c r="A55" s="10" t="s">
        <v>93</v>
      </c>
      <c r="B55" s="7" t="s">
        <v>78</v>
      </c>
      <c r="C55" s="7" t="s">
        <v>83</v>
      </c>
      <c r="E55" s="13">
        <v>0.5</v>
      </c>
    </row>
    <row r="56" spans="1:5" outlineLevel="2" x14ac:dyDescent="0.3">
      <c r="A56" s="10" t="s">
        <v>87</v>
      </c>
      <c r="C56" s="7" t="s">
        <v>87</v>
      </c>
      <c r="E56" s="13">
        <v>0.3</v>
      </c>
    </row>
    <row r="57" spans="1:5" outlineLevel="2" x14ac:dyDescent="0.3">
      <c r="A57" s="10" t="s">
        <v>88</v>
      </c>
      <c r="C57" s="7" t="s">
        <v>90</v>
      </c>
      <c r="E57" s="13">
        <v>0.1</v>
      </c>
    </row>
    <row r="58" spans="1:5" outlineLevel="1" x14ac:dyDescent="0.3">
      <c r="A58" s="8" t="s">
        <v>109</v>
      </c>
      <c r="B58" s="8" t="s">
        <v>112</v>
      </c>
      <c r="C58" s="8"/>
      <c r="D58" s="8" t="s">
        <v>122</v>
      </c>
      <c r="E58" s="15">
        <f>+AVERAGE(E59:E60)</f>
        <v>2.5000000000000001E-2</v>
      </c>
    </row>
    <row r="59" spans="1:5" outlineLevel="2" x14ac:dyDescent="0.3">
      <c r="A59" s="10" t="s">
        <v>110</v>
      </c>
      <c r="B59" s="7" t="s">
        <v>113</v>
      </c>
      <c r="C59" s="7" t="s">
        <v>91</v>
      </c>
      <c r="E59" s="13">
        <v>0.05</v>
      </c>
    </row>
    <row r="60" spans="1:5" outlineLevel="2" x14ac:dyDescent="0.3">
      <c r="A60" s="10" t="s">
        <v>111</v>
      </c>
      <c r="B60" s="7" t="s">
        <v>114</v>
      </c>
      <c r="C60" s="7" t="s">
        <v>83</v>
      </c>
      <c r="E60" s="13">
        <v>0</v>
      </c>
    </row>
    <row r="61" spans="1:5" outlineLevel="1" x14ac:dyDescent="0.3">
      <c r="A61" s="8" t="s">
        <v>120</v>
      </c>
      <c r="B61" s="8"/>
      <c r="C61" s="8"/>
      <c r="D61" s="8" t="s">
        <v>122</v>
      </c>
      <c r="E61" s="15">
        <f>+AVERAGE(E62:E66)</f>
        <v>0.5</v>
      </c>
    </row>
    <row r="62" spans="1:5" outlineLevel="2" x14ac:dyDescent="0.3">
      <c r="A62" s="10" t="s">
        <v>116</v>
      </c>
      <c r="C62" s="7" t="s">
        <v>83</v>
      </c>
      <c r="E62" s="13">
        <v>0.5</v>
      </c>
    </row>
    <row r="63" spans="1:5" ht="131.25" outlineLevel="2" x14ac:dyDescent="0.3">
      <c r="A63" s="9" t="s">
        <v>119</v>
      </c>
      <c r="C63" s="7" t="s">
        <v>83</v>
      </c>
      <c r="E63" s="13">
        <v>0.5</v>
      </c>
    </row>
    <row r="64" spans="1:5" outlineLevel="2" x14ac:dyDescent="0.3">
      <c r="A64" s="10" t="s">
        <v>117</v>
      </c>
      <c r="C64" s="7" t="s">
        <v>83</v>
      </c>
      <c r="E64" s="13">
        <v>0.5</v>
      </c>
    </row>
    <row r="65" spans="1:5" outlineLevel="2" x14ac:dyDescent="0.3">
      <c r="A65" s="10" t="s">
        <v>118</v>
      </c>
      <c r="C65" s="7" t="s">
        <v>83</v>
      </c>
      <c r="E65" s="13">
        <v>0.5</v>
      </c>
    </row>
    <row r="66" spans="1:5" outlineLevel="2" x14ac:dyDescent="0.3">
      <c r="A66" s="10" t="s">
        <v>118</v>
      </c>
      <c r="C66" s="7" t="s">
        <v>83</v>
      </c>
      <c r="E66" s="13">
        <v>0.5</v>
      </c>
    </row>
    <row r="67" spans="1:5" x14ac:dyDescent="0.3">
      <c r="A67" s="14" t="s">
        <v>134</v>
      </c>
      <c r="B67" s="6"/>
      <c r="C67" s="6"/>
      <c r="D67" s="14" t="s">
        <v>122</v>
      </c>
      <c r="E67" s="16">
        <f>+AVERAGE(E68,E74,E80,E83)</f>
        <v>0.39128571428571429</v>
      </c>
    </row>
    <row r="68" spans="1:5" outlineLevel="1" x14ac:dyDescent="0.3">
      <c r="A68" s="8" t="s">
        <v>123</v>
      </c>
      <c r="B68" s="8" t="s">
        <v>124</v>
      </c>
      <c r="C68" s="8"/>
      <c r="D68" s="8" t="s">
        <v>122</v>
      </c>
      <c r="E68" s="15">
        <f>+AVERAGE(E69:E73)</f>
        <v>0.48</v>
      </c>
    </row>
    <row r="69" spans="1:5" outlineLevel="2" x14ac:dyDescent="0.3">
      <c r="A69" s="10" t="s">
        <v>60</v>
      </c>
      <c r="C69" s="7" t="s">
        <v>91</v>
      </c>
      <c r="E69" s="13">
        <v>1</v>
      </c>
    </row>
    <row r="70" spans="1:5" ht="56.25" outlineLevel="2" x14ac:dyDescent="0.3">
      <c r="A70" s="9" t="s">
        <v>115</v>
      </c>
      <c r="B70" s="7" t="s">
        <v>80</v>
      </c>
      <c r="C70" s="7" t="s">
        <v>83</v>
      </c>
      <c r="E70" s="13">
        <v>0.5</v>
      </c>
    </row>
    <row r="71" spans="1:5" outlineLevel="2" x14ac:dyDescent="0.3">
      <c r="A71" s="10" t="s">
        <v>89</v>
      </c>
      <c r="B71" s="7" t="s">
        <v>81</v>
      </c>
      <c r="C71" s="7" t="s">
        <v>83</v>
      </c>
      <c r="E71" s="13">
        <v>0.5</v>
      </c>
    </row>
    <row r="72" spans="1:5" outlineLevel="2" x14ac:dyDescent="0.3">
      <c r="A72" s="10" t="s">
        <v>87</v>
      </c>
      <c r="C72" s="7" t="s">
        <v>87</v>
      </c>
      <c r="E72" s="13">
        <v>0.3</v>
      </c>
    </row>
    <row r="73" spans="1:5" outlineLevel="2" x14ac:dyDescent="0.3">
      <c r="A73" s="10" t="s">
        <v>88</v>
      </c>
      <c r="C73" s="7" t="s">
        <v>90</v>
      </c>
      <c r="E73" s="13">
        <v>0.1</v>
      </c>
    </row>
    <row r="74" spans="1:5" outlineLevel="1" x14ac:dyDescent="0.3">
      <c r="A74" s="8" t="s">
        <v>97</v>
      </c>
      <c r="B74" s="8" t="s">
        <v>125</v>
      </c>
      <c r="C74" s="8"/>
      <c r="D74" s="8" t="s">
        <v>122</v>
      </c>
      <c r="E74" s="15">
        <f>+AVERAGE(E75:E79)</f>
        <v>0.48</v>
      </c>
    </row>
    <row r="75" spans="1:5" outlineLevel="2" x14ac:dyDescent="0.3">
      <c r="A75" s="10" t="s">
        <v>60</v>
      </c>
      <c r="C75" s="7" t="s">
        <v>91</v>
      </c>
      <c r="E75" s="13">
        <v>1</v>
      </c>
    </row>
    <row r="76" spans="1:5" ht="56.25" outlineLevel="2" x14ac:dyDescent="0.3">
      <c r="A76" s="9" t="s">
        <v>115</v>
      </c>
      <c r="B76" s="7" t="s">
        <v>126</v>
      </c>
      <c r="C76" s="7" t="s">
        <v>83</v>
      </c>
      <c r="E76" s="13">
        <v>0.5</v>
      </c>
    </row>
    <row r="77" spans="1:5" outlineLevel="2" x14ac:dyDescent="0.3">
      <c r="A77" s="10" t="s">
        <v>93</v>
      </c>
      <c r="B77" s="7" t="s">
        <v>127</v>
      </c>
      <c r="C77" s="7" t="s">
        <v>83</v>
      </c>
      <c r="E77" s="13">
        <v>0.5</v>
      </c>
    </row>
    <row r="78" spans="1:5" outlineLevel="2" x14ac:dyDescent="0.3">
      <c r="A78" s="10" t="s">
        <v>87</v>
      </c>
      <c r="C78" s="7" t="s">
        <v>87</v>
      </c>
      <c r="E78" s="13">
        <v>0.3</v>
      </c>
    </row>
    <row r="79" spans="1:5" outlineLevel="2" x14ac:dyDescent="0.3">
      <c r="A79" s="10" t="s">
        <v>88</v>
      </c>
      <c r="C79" s="7" t="s">
        <v>90</v>
      </c>
      <c r="E79" s="13">
        <v>0.1</v>
      </c>
    </row>
    <row r="80" spans="1:5" outlineLevel="1" x14ac:dyDescent="0.3">
      <c r="A80" s="8" t="s">
        <v>128</v>
      </c>
      <c r="B80" s="8" t="s">
        <v>129</v>
      </c>
      <c r="C80" s="8"/>
      <c r="D80" s="8" t="s">
        <v>122</v>
      </c>
      <c r="E80" s="15">
        <f>+AVERAGE(E81:E82)</f>
        <v>2.5000000000000001E-2</v>
      </c>
    </row>
    <row r="81" spans="1:5" outlineLevel="2" x14ac:dyDescent="0.3">
      <c r="A81" s="10" t="s">
        <v>110</v>
      </c>
      <c r="B81" s="7" t="s">
        <v>130</v>
      </c>
      <c r="C81" s="7" t="s">
        <v>91</v>
      </c>
      <c r="E81" s="13">
        <v>0.05</v>
      </c>
    </row>
    <row r="82" spans="1:5" outlineLevel="2" x14ac:dyDescent="0.3">
      <c r="A82" s="10" t="s">
        <v>111</v>
      </c>
      <c r="B82" s="7" t="s">
        <v>131</v>
      </c>
      <c r="C82" s="7" t="s">
        <v>83</v>
      </c>
      <c r="E82" s="13">
        <v>0</v>
      </c>
    </row>
    <row r="83" spans="1:5" outlineLevel="1" x14ac:dyDescent="0.3">
      <c r="A83" s="8" t="s">
        <v>120</v>
      </c>
      <c r="B83" s="8"/>
      <c r="C83" s="8"/>
      <c r="D83" s="8" t="s">
        <v>122</v>
      </c>
      <c r="E83" s="15">
        <f>+AVERAGE(E84:E88)</f>
        <v>0.58014285714285718</v>
      </c>
    </row>
    <row r="84" spans="1:5" outlineLevel="2" x14ac:dyDescent="0.3">
      <c r="A84" s="10" t="s">
        <v>132</v>
      </c>
      <c r="C84" s="7" t="s">
        <v>83</v>
      </c>
      <c r="E84" s="13">
        <v>0.5</v>
      </c>
    </row>
    <row r="85" spans="1:5" x14ac:dyDescent="0.3">
      <c r="A85" s="14" t="s">
        <v>135</v>
      </c>
      <c r="B85" s="6"/>
      <c r="C85" s="6"/>
      <c r="D85" s="14" t="s">
        <v>150</v>
      </c>
      <c r="E85" s="16">
        <f>+AVERAGE(E86,E92,E98,E101,E104,E110,E113)</f>
        <v>0.42071428571428571</v>
      </c>
    </row>
    <row r="86" spans="1:5" outlineLevel="1" x14ac:dyDescent="0.3">
      <c r="A86" s="8" t="s">
        <v>86</v>
      </c>
      <c r="B86" s="8" t="s">
        <v>136</v>
      </c>
      <c r="C86" s="8"/>
      <c r="D86" s="8" t="s">
        <v>150</v>
      </c>
      <c r="E86" s="15">
        <f>+AVERAGE(E87:E91)</f>
        <v>0.48</v>
      </c>
    </row>
    <row r="87" spans="1:5" outlineLevel="2" x14ac:dyDescent="0.3">
      <c r="A87" s="10" t="s">
        <v>60</v>
      </c>
      <c r="C87" s="7" t="s">
        <v>91</v>
      </c>
      <c r="E87" s="13">
        <v>1</v>
      </c>
    </row>
    <row r="88" spans="1:5" ht="56.25" outlineLevel="2" x14ac:dyDescent="0.3">
      <c r="A88" s="9" t="s">
        <v>115</v>
      </c>
      <c r="B88" s="7" t="s">
        <v>137</v>
      </c>
      <c r="C88" s="7" t="s">
        <v>83</v>
      </c>
      <c r="E88" s="13">
        <v>0.5</v>
      </c>
    </row>
    <row r="89" spans="1:5" outlineLevel="2" x14ac:dyDescent="0.3">
      <c r="A89" s="10" t="s">
        <v>89</v>
      </c>
      <c r="B89" s="7" t="s">
        <v>138</v>
      </c>
      <c r="C89" s="7" t="s">
        <v>83</v>
      </c>
      <c r="E89" s="13">
        <v>0.5</v>
      </c>
    </row>
    <row r="90" spans="1:5" outlineLevel="2" x14ac:dyDescent="0.3">
      <c r="A90" s="10" t="s">
        <v>87</v>
      </c>
      <c r="C90" s="7" t="s">
        <v>87</v>
      </c>
      <c r="E90" s="13">
        <v>0.3</v>
      </c>
    </row>
    <row r="91" spans="1:5" outlineLevel="2" x14ac:dyDescent="0.3">
      <c r="A91" s="10" t="s">
        <v>88</v>
      </c>
      <c r="C91" s="7" t="s">
        <v>90</v>
      </c>
      <c r="E91" s="13">
        <v>0.1</v>
      </c>
    </row>
    <row r="92" spans="1:5" outlineLevel="1" x14ac:dyDescent="0.3">
      <c r="A92" s="8" t="s">
        <v>139</v>
      </c>
      <c r="B92" s="8" t="s">
        <v>140</v>
      </c>
      <c r="C92" s="8"/>
      <c r="D92" s="8" t="s">
        <v>150</v>
      </c>
      <c r="E92" s="15">
        <f>+AVERAGE(E93:E97)</f>
        <v>0.48</v>
      </c>
    </row>
    <row r="93" spans="1:5" outlineLevel="2" x14ac:dyDescent="0.3">
      <c r="A93" s="10" t="s">
        <v>60</v>
      </c>
      <c r="C93" s="7" t="s">
        <v>91</v>
      </c>
      <c r="E93" s="13">
        <v>1</v>
      </c>
    </row>
    <row r="94" spans="1:5" ht="56.25" outlineLevel="2" x14ac:dyDescent="0.3">
      <c r="A94" s="9" t="s">
        <v>115</v>
      </c>
      <c r="B94" s="7" t="s">
        <v>141</v>
      </c>
      <c r="C94" s="7" t="s">
        <v>83</v>
      </c>
      <c r="E94" s="13">
        <v>0.5</v>
      </c>
    </row>
    <row r="95" spans="1:5" outlineLevel="2" x14ac:dyDescent="0.3">
      <c r="A95" s="10" t="s">
        <v>89</v>
      </c>
      <c r="B95" s="7" t="s">
        <v>142</v>
      </c>
      <c r="C95" s="7" t="s">
        <v>83</v>
      </c>
      <c r="E95" s="13">
        <v>0.5</v>
      </c>
    </row>
    <row r="96" spans="1:5" outlineLevel="2" x14ac:dyDescent="0.3">
      <c r="A96" s="10" t="s">
        <v>87</v>
      </c>
      <c r="C96" s="7" t="s">
        <v>87</v>
      </c>
      <c r="E96" s="13">
        <v>0.3</v>
      </c>
    </row>
    <row r="97" spans="1:5" outlineLevel="2" x14ac:dyDescent="0.3">
      <c r="A97" s="10" t="s">
        <v>88</v>
      </c>
      <c r="C97" s="7" t="s">
        <v>90</v>
      </c>
      <c r="E97" s="13">
        <v>0.1</v>
      </c>
    </row>
    <row r="98" spans="1:5" outlineLevel="1" x14ac:dyDescent="0.3">
      <c r="A98" s="8" t="s">
        <v>143</v>
      </c>
      <c r="B98" s="8" t="s">
        <v>144</v>
      </c>
      <c r="C98" s="8"/>
      <c r="D98" s="8" t="s">
        <v>150</v>
      </c>
      <c r="E98" s="15">
        <f>+AVERAGE(E99:E103)</f>
        <v>0.48</v>
      </c>
    </row>
    <row r="99" spans="1:5" outlineLevel="2" x14ac:dyDescent="0.3">
      <c r="A99" s="10" t="s">
        <v>60</v>
      </c>
      <c r="C99" s="7" t="s">
        <v>91</v>
      </c>
      <c r="E99" s="13">
        <v>1</v>
      </c>
    </row>
    <row r="100" spans="1:5" ht="56.25" outlineLevel="2" x14ac:dyDescent="0.3">
      <c r="A100" s="9" t="s">
        <v>115</v>
      </c>
      <c r="B100" s="7" t="s">
        <v>145</v>
      </c>
      <c r="C100" s="7" t="s">
        <v>83</v>
      </c>
      <c r="E100" s="13">
        <v>0.5</v>
      </c>
    </row>
    <row r="101" spans="1:5" outlineLevel="2" x14ac:dyDescent="0.3">
      <c r="A101" s="10" t="s">
        <v>89</v>
      </c>
      <c r="B101" s="7" t="s">
        <v>146</v>
      </c>
      <c r="C101" s="7" t="s">
        <v>83</v>
      </c>
      <c r="E101" s="13">
        <v>0.5</v>
      </c>
    </row>
    <row r="102" spans="1:5" outlineLevel="2" x14ac:dyDescent="0.3">
      <c r="A102" s="10" t="s">
        <v>87</v>
      </c>
      <c r="C102" s="7" t="s">
        <v>87</v>
      </c>
      <c r="E102" s="13">
        <v>0.3</v>
      </c>
    </row>
    <row r="103" spans="1:5" outlineLevel="2" x14ac:dyDescent="0.3">
      <c r="A103" s="10" t="s">
        <v>88</v>
      </c>
      <c r="C103" s="7" t="s">
        <v>90</v>
      </c>
      <c r="E103" s="13">
        <v>0.1</v>
      </c>
    </row>
    <row r="104" spans="1:5" outlineLevel="1" x14ac:dyDescent="0.3">
      <c r="A104" s="8" t="s">
        <v>95</v>
      </c>
      <c r="B104" s="8" t="s">
        <v>147</v>
      </c>
      <c r="C104" s="8"/>
      <c r="D104" s="8" t="s">
        <v>150</v>
      </c>
      <c r="E104" s="15">
        <f>+AVERAGE(E105:E109)</f>
        <v>0.48</v>
      </c>
    </row>
    <row r="105" spans="1:5" outlineLevel="2" x14ac:dyDescent="0.3">
      <c r="A105" s="10" t="s">
        <v>60</v>
      </c>
      <c r="C105" s="7" t="s">
        <v>91</v>
      </c>
      <c r="E105" s="13">
        <v>1</v>
      </c>
    </row>
    <row r="106" spans="1:5" ht="56.25" outlineLevel="2" x14ac:dyDescent="0.3">
      <c r="A106" s="9" t="s">
        <v>115</v>
      </c>
      <c r="B106" s="7" t="s">
        <v>148</v>
      </c>
      <c r="C106" s="7" t="s">
        <v>83</v>
      </c>
      <c r="E106" s="13">
        <v>0.5</v>
      </c>
    </row>
    <row r="107" spans="1:5" outlineLevel="2" x14ac:dyDescent="0.3">
      <c r="A107" s="10" t="s">
        <v>89</v>
      </c>
      <c r="B107" s="7" t="s">
        <v>149</v>
      </c>
      <c r="C107" s="7" t="s">
        <v>83</v>
      </c>
      <c r="E107" s="13">
        <v>0.5</v>
      </c>
    </row>
    <row r="108" spans="1:5" outlineLevel="2" x14ac:dyDescent="0.3">
      <c r="A108" s="10" t="s">
        <v>87</v>
      </c>
      <c r="C108" s="7" t="s">
        <v>87</v>
      </c>
      <c r="E108" s="13">
        <v>0.3</v>
      </c>
    </row>
    <row r="109" spans="1:5" outlineLevel="2" x14ac:dyDescent="0.3">
      <c r="A109" s="10" t="s">
        <v>88</v>
      </c>
      <c r="C109" s="7" t="s">
        <v>90</v>
      </c>
      <c r="E109" s="13">
        <v>0.1</v>
      </c>
    </row>
    <row r="110" spans="1:5" outlineLevel="1" x14ac:dyDescent="0.3">
      <c r="A110" s="8" t="s">
        <v>151</v>
      </c>
      <c r="B110" s="8" t="s">
        <v>152</v>
      </c>
      <c r="C110" s="8"/>
      <c r="D110" s="8" t="s">
        <v>150</v>
      </c>
      <c r="E110" s="15">
        <f>+AVERAGE(E111:E112)</f>
        <v>2.5000000000000001E-2</v>
      </c>
    </row>
    <row r="111" spans="1:5" outlineLevel="2" x14ac:dyDescent="0.3">
      <c r="A111" s="10" t="s">
        <v>110</v>
      </c>
      <c r="B111" s="7" t="s">
        <v>153</v>
      </c>
      <c r="C111" s="7" t="s">
        <v>91</v>
      </c>
      <c r="E111" s="13">
        <v>0.05</v>
      </c>
    </row>
    <row r="112" spans="1:5" outlineLevel="2" x14ac:dyDescent="0.3">
      <c r="A112" s="10" t="s">
        <v>111</v>
      </c>
      <c r="B112" s="7" t="s">
        <v>154</v>
      </c>
      <c r="C112" s="7" t="s">
        <v>83</v>
      </c>
      <c r="E112" s="13">
        <v>0</v>
      </c>
    </row>
    <row r="113" spans="1:5" outlineLevel="1" x14ac:dyDescent="0.3">
      <c r="A113" s="8" t="s">
        <v>120</v>
      </c>
      <c r="B113" s="8"/>
      <c r="C113" s="8"/>
      <c r="D113" s="8" t="s">
        <v>150</v>
      </c>
      <c r="E113" s="15">
        <f>+AVERAGE(E114:E114)</f>
        <v>0.5</v>
      </c>
    </row>
    <row r="114" spans="1:5" outlineLevel="2" x14ac:dyDescent="0.3">
      <c r="A114" s="10" t="s">
        <v>155</v>
      </c>
      <c r="C114" s="7" t="s">
        <v>83</v>
      </c>
      <c r="E114" s="13">
        <v>0.5</v>
      </c>
    </row>
    <row r="115" spans="1:5" x14ac:dyDescent="0.3">
      <c r="A115" s="14" t="s">
        <v>156</v>
      </c>
      <c r="B115" s="6"/>
      <c r="C115" s="6"/>
      <c r="D115" s="14" t="s">
        <v>171</v>
      </c>
      <c r="E115" s="16">
        <f>+AVERAGE(E116,E122,E125)</f>
        <v>0.33499999999999996</v>
      </c>
    </row>
    <row r="116" spans="1:5" outlineLevel="1" x14ac:dyDescent="0.3">
      <c r="A116" s="8" t="s">
        <v>143</v>
      </c>
      <c r="B116" s="8" t="s">
        <v>157</v>
      </c>
      <c r="C116" s="8"/>
      <c r="D116" s="8" t="s">
        <v>171</v>
      </c>
      <c r="E116" s="15">
        <f>+AVERAGE(E117:E121)</f>
        <v>0.48</v>
      </c>
    </row>
    <row r="117" spans="1:5" outlineLevel="2" x14ac:dyDescent="0.3">
      <c r="A117" s="10" t="s">
        <v>60</v>
      </c>
      <c r="C117" s="7" t="s">
        <v>91</v>
      </c>
      <c r="E117" s="13">
        <v>1</v>
      </c>
    </row>
    <row r="118" spans="1:5" ht="56.25" outlineLevel="2" x14ac:dyDescent="0.3">
      <c r="A118" s="9" t="s">
        <v>115</v>
      </c>
      <c r="B118" s="7" t="s">
        <v>158</v>
      </c>
      <c r="C118" s="7" t="s">
        <v>83</v>
      </c>
      <c r="E118" s="13">
        <v>0.5</v>
      </c>
    </row>
    <row r="119" spans="1:5" outlineLevel="2" x14ac:dyDescent="0.3">
      <c r="A119" s="10" t="s">
        <v>89</v>
      </c>
      <c r="B119" s="7" t="s">
        <v>159</v>
      </c>
      <c r="C119" s="7" t="s">
        <v>83</v>
      </c>
      <c r="E119" s="13">
        <v>0.5</v>
      </c>
    </row>
    <row r="120" spans="1:5" outlineLevel="2" x14ac:dyDescent="0.3">
      <c r="A120" s="10" t="s">
        <v>87</v>
      </c>
      <c r="C120" s="7" t="s">
        <v>87</v>
      </c>
      <c r="E120" s="13">
        <v>0.3</v>
      </c>
    </row>
    <row r="121" spans="1:5" outlineLevel="2" x14ac:dyDescent="0.3">
      <c r="A121" s="10" t="s">
        <v>88</v>
      </c>
      <c r="C121" s="7" t="s">
        <v>90</v>
      </c>
      <c r="E121" s="13">
        <v>0.1</v>
      </c>
    </row>
    <row r="122" spans="1:5" outlineLevel="1" x14ac:dyDescent="0.3">
      <c r="A122" s="8" t="s">
        <v>151</v>
      </c>
      <c r="B122" s="8" t="s">
        <v>160</v>
      </c>
      <c r="C122" s="8"/>
      <c r="D122" s="8" t="s">
        <v>171</v>
      </c>
      <c r="E122" s="15">
        <f>+AVERAGE(E123:E124)</f>
        <v>2.5000000000000001E-2</v>
      </c>
    </row>
    <row r="123" spans="1:5" outlineLevel="2" x14ac:dyDescent="0.3">
      <c r="A123" s="10" t="s">
        <v>110</v>
      </c>
      <c r="B123" s="7" t="s">
        <v>161</v>
      </c>
      <c r="C123" s="7" t="s">
        <v>91</v>
      </c>
      <c r="E123" s="13">
        <v>0.05</v>
      </c>
    </row>
    <row r="124" spans="1:5" outlineLevel="2" x14ac:dyDescent="0.3">
      <c r="A124" s="10" t="s">
        <v>111</v>
      </c>
      <c r="B124" s="7" t="s">
        <v>162</v>
      </c>
      <c r="C124" s="7" t="s">
        <v>83</v>
      </c>
      <c r="E124" s="13">
        <v>0</v>
      </c>
    </row>
    <row r="125" spans="1:5" outlineLevel="1" x14ac:dyDescent="0.3">
      <c r="A125" s="8" t="s">
        <v>120</v>
      </c>
      <c r="B125" s="8"/>
      <c r="C125" s="8"/>
      <c r="D125" s="8" t="s">
        <v>171</v>
      </c>
      <c r="E125" s="15">
        <f>+AVERAGE(E126:E126)</f>
        <v>0.5</v>
      </c>
    </row>
    <row r="126" spans="1:5" outlineLevel="2" x14ac:dyDescent="0.3">
      <c r="A126" s="10" t="s">
        <v>155</v>
      </c>
      <c r="C126" s="7" t="s">
        <v>83</v>
      </c>
      <c r="E126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outlinePr summaryBelow="0" summaryRight="0"/>
  </sheetPr>
  <dimension ref="A1:E51"/>
  <sheetViews>
    <sheetView zoomScaleNormal="100" workbookViewId="0">
      <selection sqref="A1:D1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8" t="s">
        <v>173</v>
      </c>
      <c r="B1" s="18"/>
      <c r="C1" s="18"/>
      <c r="D1" s="18"/>
      <c r="E1" s="17">
        <f>AVERAGE(E3,E34)</f>
        <v>0.38937499999999997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121</v>
      </c>
      <c r="E3" s="16">
        <f>+AVERAGE(E4,E10,E16,E22,E28,E31)</f>
        <v>0.40749999999999997</v>
      </c>
    </row>
    <row r="4" spans="1:5" outlineLevel="1" collapsed="1" x14ac:dyDescent="0.3">
      <c r="A4" s="8" t="s">
        <v>166</v>
      </c>
      <c r="B4" s="8" t="s">
        <v>100</v>
      </c>
      <c r="C4" s="8"/>
      <c r="D4" s="8" t="s">
        <v>121</v>
      </c>
      <c r="E4" s="15">
        <f>+AVERAGE(E5:E9)</f>
        <v>0.48</v>
      </c>
    </row>
    <row r="5" spans="1:5" hidden="1" outlineLevel="2" x14ac:dyDescent="0.3">
      <c r="A5" s="10" t="s">
        <v>60</v>
      </c>
      <c r="C5" s="7" t="s">
        <v>91</v>
      </c>
      <c r="E5" s="13">
        <v>1</v>
      </c>
    </row>
    <row r="6" spans="1:5" ht="56.25" hidden="1" outlineLevel="2" x14ac:dyDescent="0.3">
      <c r="A6" s="9" t="s">
        <v>115</v>
      </c>
      <c r="B6" s="7" t="s">
        <v>63</v>
      </c>
      <c r="C6" s="7" t="s">
        <v>83</v>
      </c>
      <c r="E6" s="13">
        <v>0.5</v>
      </c>
    </row>
    <row r="7" spans="1:5" hidden="1" outlineLevel="2" x14ac:dyDescent="0.3">
      <c r="A7" s="10" t="s">
        <v>93</v>
      </c>
      <c r="B7" s="7" t="s">
        <v>64</v>
      </c>
      <c r="C7" s="7" t="s">
        <v>83</v>
      </c>
      <c r="E7" s="13">
        <v>0.5</v>
      </c>
    </row>
    <row r="8" spans="1:5" hidden="1" outlineLevel="2" x14ac:dyDescent="0.3">
      <c r="A8" s="10" t="s">
        <v>87</v>
      </c>
      <c r="C8" s="7" t="s">
        <v>87</v>
      </c>
      <c r="E8" s="13">
        <v>0.3</v>
      </c>
    </row>
    <row r="9" spans="1:5" hidden="1" outlineLevel="2" x14ac:dyDescent="0.3">
      <c r="A9" s="10" t="s">
        <v>88</v>
      </c>
      <c r="C9" s="7" t="s">
        <v>90</v>
      </c>
      <c r="E9" s="13">
        <v>0.1</v>
      </c>
    </row>
    <row r="10" spans="1:5" outlineLevel="1" collapsed="1" x14ac:dyDescent="0.3">
      <c r="A10" s="8" t="s">
        <v>163</v>
      </c>
      <c r="B10" s="8" t="s">
        <v>100</v>
      </c>
      <c r="C10" s="8"/>
      <c r="D10" s="8" t="s">
        <v>121</v>
      </c>
      <c r="E10" s="15">
        <f>+AVERAGE(E11:E15)</f>
        <v>0.48</v>
      </c>
    </row>
    <row r="11" spans="1:5" hidden="1" outlineLevel="2" x14ac:dyDescent="0.3">
      <c r="A11" s="10" t="s">
        <v>60</v>
      </c>
      <c r="C11" s="7" t="s">
        <v>91</v>
      </c>
      <c r="E11" s="13">
        <v>1</v>
      </c>
    </row>
    <row r="12" spans="1:5" ht="56.25" hidden="1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hidden="1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hidden="1" outlineLevel="2" x14ac:dyDescent="0.3">
      <c r="A14" s="10" t="s">
        <v>87</v>
      </c>
      <c r="C14" s="7" t="s">
        <v>87</v>
      </c>
      <c r="E14" s="13">
        <v>0.3</v>
      </c>
    </row>
    <row r="15" spans="1:5" hidden="1" outlineLevel="2" x14ac:dyDescent="0.3">
      <c r="A15" s="10" t="s">
        <v>88</v>
      </c>
      <c r="C15" s="7" t="s">
        <v>90</v>
      </c>
      <c r="E15" s="13">
        <v>0.1</v>
      </c>
    </row>
    <row r="16" spans="1:5" outlineLevel="1" collapsed="1" x14ac:dyDescent="0.3">
      <c r="A16" s="8" t="s">
        <v>59</v>
      </c>
      <c r="B16" s="8" t="s">
        <v>101</v>
      </c>
      <c r="C16" s="8"/>
      <c r="D16" s="8" t="s">
        <v>121</v>
      </c>
      <c r="E16" s="15">
        <f>+AVERAGE(E17:E21)</f>
        <v>0.48</v>
      </c>
    </row>
    <row r="17" spans="1:5" hidden="1" outlineLevel="2" x14ac:dyDescent="0.3">
      <c r="A17" s="10" t="s">
        <v>60</v>
      </c>
      <c r="C17" s="7" t="s">
        <v>91</v>
      </c>
      <c r="E17" s="13">
        <v>1</v>
      </c>
    </row>
    <row r="18" spans="1:5" ht="56.25" hidden="1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hidden="1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hidden="1" outlineLevel="2" x14ac:dyDescent="0.3">
      <c r="A20" s="10" t="s">
        <v>87</v>
      </c>
      <c r="C20" s="7" t="s">
        <v>87</v>
      </c>
      <c r="E20" s="13">
        <v>0.3</v>
      </c>
    </row>
    <row r="21" spans="1:5" hidden="1" outlineLevel="2" x14ac:dyDescent="0.3">
      <c r="A21" s="10" t="s">
        <v>88</v>
      </c>
      <c r="C21" s="7" t="s">
        <v>90</v>
      </c>
      <c r="E21" s="13">
        <v>0.1</v>
      </c>
    </row>
    <row r="22" spans="1:5" outlineLevel="1" collapsed="1" x14ac:dyDescent="0.3">
      <c r="A22" s="8" t="s">
        <v>164</v>
      </c>
      <c r="B22" s="8" t="s">
        <v>102</v>
      </c>
      <c r="C22" s="8"/>
      <c r="D22" s="8" t="s">
        <v>121</v>
      </c>
      <c r="E22" s="15">
        <f>+AVERAGE(E23:E27)</f>
        <v>0.48</v>
      </c>
    </row>
    <row r="23" spans="1:5" hidden="1" outlineLevel="2" x14ac:dyDescent="0.3">
      <c r="A23" s="10" t="s">
        <v>60</v>
      </c>
      <c r="C23" s="7" t="s">
        <v>91</v>
      </c>
      <c r="E23" s="13">
        <v>1</v>
      </c>
    </row>
    <row r="24" spans="1:5" ht="56.25" hidden="1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hidden="1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hidden="1" outlineLevel="2" x14ac:dyDescent="0.3">
      <c r="A26" s="10" t="s">
        <v>87</v>
      </c>
      <c r="C26" s="7" t="s">
        <v>87</v>
      </c>
      <c r="E26" s="13">
        <v>0.3</v>
      </c>
    </row>
    <row r="27" spans="1:5" hidden="1" outlineLevel="2" x14ac:dyDescent="0.3">
      <c r="A27" s="10" t="s">
        <v>88</v>
      </c>
      <c r="C27" s="7" t="s">
        <v>90</v>
      </c>
      <c r="E27" s="13">
        <v>0.1</v>
      </c>
    </row>
    <row r="28" spans="1:5" outlineLevel="1" collapsed="1" x14ac:dyDescent="0.3">
      <c r="A28" s="8" t="s">
        <v>109</v>
      </c>
      <c r="B28" s="8" t="s">
        <v>112</v>
      </c>
      <c r="C28" s="8"/>
      <c r="D28" s="8" t="s">
        <v>121</v>
      </c>
      <c r="E28" s="15">
        <f>+AVERAGE(E29:E30)</f>
        <v>2.5000000000000001E-2</v>
      </c>
    </row>
    <row r="29" spans="1:5" hidden="1" outlineLevel="2" x14ac:dyDescent="0.3">
      <c r="A29" s="10" t="s">
        <v>110</v>
      </c>
      <c r="B29" s="7" t="s">
        <v>113</v>
      </c>
      <c r="C29" s="7" t="s">
        <v>91</v>
      </c>
      <c r="E29" s="13">
        <v>0.05</v>
      </c>
    </row>
    <row r="30" spans="1:5" hidden="1" outlineLevel="2" x14ac:dyDescent="0.3">
      <c r="A30" s="10" t="s">
        <v>111</v>
      </c>
      <c r="B30" s="7" t="s">
        <v>114</v>
      </c>
      <c r="C30" s="7" t="s">
        <v>83</v>
      </c>
      <c r="E30" s="13">
        <v>0</v>
      </c>
    </row>
    <row r="31" spans="1:5" outlineLevel="1" collapsed="1" x14ac:dyDescent="0.3">
      <c r="A31" s="8" t="s">
        <v>120</v>
      </c>
      <c r="B31" s="8"/>
      <c r="C31" s="8"/>
      <c r="D31" s="8" t="s">
        <v>121</v>
      </c>
      <c r="E31" s="15">
        <f>+AVERAGE(E32:E33)</f>
        <v>0.5</v>
      </c>
    </row>
    <row r="32" spans="1:5" hidden="1" outlineLevel="2" x14ac:dyDescent="0.3">
      <c r="A32" s="10" t="s">
        <v>165</v>
      </c>
      <c r="C32" s="7" t="s">
        <v>83</v>
      </c>
      <c r="E32" s="13">
        <v>0.5</v>
      </c>
    </row>
    <row r="33" spans="1:5" ht="131.25" hidden="1" outlineLevel="2" x14ac:dyDescent="0.3">
      <c r="A33" s="9" t="s">
        <v>119</v>
      </c>
      <c r="C33" s="7" t="s">
        <v>83</v>
      </c>
      <c r="E33" s="13">
        <v>0.5</v>
      </c>
    </row>
    <row r="34" spans="1:5" x14ac:dyDescent="0.3">
      <c r="A34" s="14" t="s">
        <v>167</v>
      </c>
      <c r="B34" s="6"/>
      <c r="C34" s="6"/>
      <c r="D34" s="14" t="s">
        <v>121</v>
      </c>
      <c r="E34" s="16">
        <f>+AVERAGE(E35,E41,E47,E50)</f>
        <v>0.37124999999999997</v>
      </c>
    </row>
    <row r="35" spans="1:5" outlineLevel="1" collapsed="1" x14ac:dyDescent="0.3">
      <c r="A35" s="8" t="s">
        <v>123</v>
      </c>
      <c r="B35" s="8" t="s">
        <v>124</v>
      </c>
      <c r="C35" s="8"/>
      <c r="D35" s="8" t="s">
        <v>121</v>
      </c>
      <c r="E35" s="15">
        <f>+AVERAGE(E36:E40)</f>
        <v>0.48</v>
      </c>
    </row>
    <row r="36" spans="1:5" hidden="1" outlineLevel="2" x14ac:dyDescent="0.3">
      <c r="A36" s="10" t="s">
        <v>60</v>
      </c>
      <c r="C36" s="7" t="s">
        <v>91</v>
      </c>
      <c r="E36" s="13">
        <v>1</v>
      </c>
    </row>
    <row r="37" spans="1:5" ht="56.25" hidden="1" outlineLevel="2" x14ac:dyDescent="0.3">
      <c r="A37" s="9" t="s">
        <v>115</v>
      </c>
      <c r="B37" s="7" t="s">
        <v>80</v>
      </c>
      <c r="C37" s="7" t="s">
        <v>83</v>
      </c>
      <c r="E37" s="13">
        <v>0.5</v>
      </c>
    </row>
    <row r="38" spans="1:5" hidden="1" outlineLevel="2" x14ac:dyDescent="0.3">
      <c r="A38" s="10" t="s">
        <v>89</v>
      </c>
      <c r="B38" s="7" t="s">
        <v>81</v>
      </c>
      <c r="C38" s="7" t="s">
        <v>83</v>
      </c>
      <c r="E38" s="13">
        <v>0.5</v>
      </c>
    </row>
    <row r="39" spans="1:5" hidden="1" outlineLevel="2" x14ac:dyDescent="0.3">
      <c r="A39" s="10" t="s">
        <v>87</v>
      </c>
      <c r="C39" s="7" t="s">
        <v>87</v>
      </c>
      <c r="E39" s="13">
        <v>0.3</v>
      </c>
    </row>
    <row r="40" spans="1:5" hidden="1" outlineLevel="2" x14ac:dyDescent="0.3">
      <c r="A40" s="10" t="s">
        <v>88</v>
      </c>
      <c r="C40" s="7" t="s">
        <v>90</v>
      </c>
      <c r="E40" s="13">
        <v>0.1</v>
      </c>
    </row>
    <row r="41" spans="1:5" outlineLevel="1" collapsed="1" x14ac:dyDescent="0.3">
      <c r="A41" s="8" t="s">
        <v>168</v>
      </c>
      <c r="B41" s="8" t="s">
        <v>125</v>
      </c>
      <c r="C41" s="8"/>
      <c r="D41" s="8" t="s">
        <v>121</v>
      </c>
      <c r="E41" s="15">
        <f>+AVERAGE(E42:E46)</f>
        <v>0.48</v>
      </c>
    </row>
    <row r="42" spans="1:5" hidden="1" outlineLevel="2" x14ac:dyDescent="0.3">
      <c r="A42" s="10" t="s">
        <v>60</v>
      </c>
      <c r="C42" s="7" t="s">
        <v>91</v>
      </c>
      <c r="E42" s="13">
        <v>1</v>
      </c>
    </row>
    <row r="43" spans="1:5" ht="56.25" hidden="1" outlineLevel="2" x14ac:dyDescent="0.3">
      <c r="A43" s="9" t="s">
        <v>115</v>
      </c>
      <c r="B43" s="7" t="s">
        <v>126</v>
      </c>
      <c r="C43" s="7" t="s">
        <v>83</v>
      </c>
      <c r="E43" s="13">
        <v>0.5</v>
      </c>
    </row>
    <row r="44" spans="1:5" hidden="1" outlineLevel="2" x14ac:dyDescent="0.3">
      <c r="A44" s="10" t="s">
        <v>93</v>
      </c>
      <c r="B44" s="7" t="s">
        <v>127</v>
      </c>
      <c r="C44" s="7" t="s">
        <v>83</v>
      </c>
      <c r="E44" s="13">
        <v>0.5</v>
      </c>
    </row>
    <row r="45" spans="1:5" hidden="1" outlineLevel="2" x14ac:dyDescent="0.3">
      <c r="A45" s="10" t="s">
        <v>87</v>
      </c>
      <c r="C45" s="7" t="s">
        <v>87</v>
      </c>
      <c r="E45" s="13">
        <v>0.3</v>
      </c>
    </row>
    <row r="46" spans="1:5" hidden="1" outlineLevel="2" x14ac:dyDescent="0.3">
      <c r="A46" s="10" t="s">
        <v>88</v>
      </c>
      <c r="C46" s="7" t="s">
        <v>90</v>
      </c>
      <c r="E46" s="13">
        <v>0.1</v>
      </c>
    </row>
    <row r="47" spans="1:5" outlineLevel="1" collapsed="1" x14ac:dyDescent="0.3">
      <c r="A47" s="8" t="s">
        <v>169</v>
      </c>
      <c r="B47" s="8" t="s">
        <v>129</v>
      </c>
      <c r="C47" s="8"/>
      <c r="D47" s="8" t="s">
        <v>121</v>
      </c>
      <c r="E47" s="15">
        <f>+AVERAGE(E48:E49)</f>
        <v>2.5000000000000001E-2</v>
      </c>
    </row>
    <row r="48" spans="1:5" hidden="1" outlineLevel="2" x14ac:dyDescent="0.3">
      <c r="A48" s="10" t="s">
        <v>110</v>
      </c>
      <c r="B48" s="7" t="s">
        <v>130</v>
      </c>
      <c r="C48" s="7" t="s">
        <v>91</v>
      </c>
      <c r="E48" s="13">
        <v>0.05</v>
      </c>
    </row>
    <row r="49" spans="1:5" hidden="1" outlineLevel="2" x14ac:dyDescent="0.3">
      <c r="A49" s="10" t="s">
        <v>111</v>
      </c>
      <c r="B49" s="7" t="s">
        <v>131</v>
      </c>
      <c r="C49" s="7" t="s">
        <v>83</v>
      </c>
      <c r="E49" s="13">
        <v>0</v>
      </c>
    </row>
    <row r="50" spans="1:5" outlineLevel="1" collapsed="1" x14ac:dyDescent="0.3">
      <c r="A50" s="8" t="s">
        <v>120</v>
      </c>
      <c r="B50" s="8"/>
      <c r="C50" s="8"/>
      <c r="D50" s="8" t="s">
        <v>121</v>
      </c>
      <c r="E50" s="15">
        <f>+AVERAGE(E51:E51)</f>
        <v>0.5</v>
      </c>
    </row>
    <row r="51" spans="1:5" hidden="1" outlineLevel="2" x14ac:dyDescent="0.3">
      <c r="A51" s="10" t="s">
        <v>170</v>
      </c>
      <c r="C51" s="7" t="s">
        <v>83</v>
      </c>
      <c r="E51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8.75" x14ac:dyDescent="0.3"/>
  <cols>
    <col min="1" max="1" width="44.28515625" style="2" customWidth="1"/>
    <col min="2" max="4" width="73" style="2" customWidth="1"/>
    <col min="5" max="16384" width="9.140625" style="1"/>
  </cols>
  <sheetData>
    <row r="1" spans="1:4" x14ac:dyDescent="0.3">
      <c r="A1" s="3" t="s">
        <v>2</v>
      </c>
      <c r="B1" s="3" t="s">
        <v>34</v>
      </c>
      <c r="C1" s="4" t="s">
        <v>22</v>
      </c>
      <c r="D1" s="3" t="s">
        <v>23</v>
      </c>
    </row>
    <row r="2" spans="1:4" ht="112.5" x14ac:dyDescent="0.3">
      <c r="A2" s="5" t="s">
        <v>57</v>
      </c>
      <c r="B2" s="5" t="s">
        <v>58</v>
      </c>
      <c r="C2" s="5" t="s">
        <v>56</v>
      </c>
      <c r="D2" s="5"/>
    </row>
    <row r="3" spans="1:4" ht="238.5" customHeight="1" x14ac:dyDescent="0.3">
      <c r="A3" s="5" t="s">
        <v>13</v>
      </c>
      <c r="B3" s="5" t="s">
        <v>35</v>
      </c>
      <c r="C3" s="5" t="s">
        <v>29</v>
      </c>
      <c r="D3" s="5" t="s">
        <v>30</v>
      </c>
    </row>
    <row r="4" spans="1:4" ht="259.5" customHeight="1" x14ac:dyDescent="0.3">
      <c r="A4" s="5" t="s">
        <v>52</v>
      </c>
      <c r="B4" s="5" t="s">
        <v>51</v>
      </c>
      <c r="C4" s="5" t="s">
        <v>53</v>
      </c>
      <c r="D4" s="5"/>
    </row>
    <row r="5" spans="1:4" ht="56.25" x14ac:dyDescent="0.3">
      <c r="A5" s="5" t="s">
        <v>0</v>
      </c>
      <c r="B5" s="5" t="s">
        <v>36</v>
      </c>
      <c r="C5" s="5" t="s">
        <v>29</v>
      </c>
      <c r="D5" s="5" t="s">
        <v>24</v>
      </c>
    </row>
    <row r="6" spans="1:4" ht="131.25" x14ac:dyDescent="0.3">
      <c r="A6" s="5" t="s">
        <v>14</v>
      </c>
      <c r="B6" s="5" t="s">
        <v>37</v>
      </c>
      <c r="C6" s="5" t="s">
        <v>25</v>
      </c>
      <c r="D6" s="5" t="s">
        <v>30</v>
      </c>
    </row>
    <row r="7" spans="1:4" ht="56.25" x14ac:dyDescent="0.3">
      <c r="A7" s="5" t="s">
        <v>1</v>
      </c>
      <c r="B7" s="5" t="s">
        <v>43</v>
      </c>
      <c r="C7" s="5" t="s">
        <v>44</v>
      </c>
      <c r="D7" s="5" t="s">
        <v>27</v>
      </c>
    </row>
    <row r="8" spans="1:4" ht="168.75" x14ac:dyDescent="0.3">
      <c r="A8" s="5" t="s">
        <v>16</v>
      </c>
      <c r="B8" s="5" t="s">
        <v>45</v>
      </c>
      <c r="C8" s="5" t="s">
        <v>46</v>
      </c>
      <c r="D8" s="5" t="s">
        <v>27</v>
      </c>
    </row>
    <row r="9" spans="1:4" ht="75" x14ac:dyDescent="0.3">
      <c r="A9" s="5" t="s">
        <v>15</v>
      </c>
      <c r="B9" s="5" t="s">
        <v>49</v>
      </c>
      <c r="C9" s="5" t="s">
        <v>17</v>
      </c>
      <c r="D9" s="5" t="s">
        <v>50</v>
      </c>
    </row>
    <row r="10" spans="1:4" ht="75" x14ac:dyDescent="0.3">
      <c r="A10" s="5" t="s">
        <v>18</v>
      </c>
      <c r="B10" s="5" t="s">
        <v>38</v>
      </c>
      <c r="C10" s="5" t="s">
        <v>26</v>
      </c>
      <c r="D10" s="5" t="s">
        <v>28</v>
      </c>
    </row>
    <row r="11" spans="1:4" ht="131.25" x14ac:dyDescent="0.3">
      <c r="A11" s="5" t="s">
        <v>31</v>
      </c>
      <c r="B11" s="5" t="s">
        <v>48</v>
      </c>
      <c r="C11" s="5" t="s">
        <v>55</v>
      </c>
      <c r="D11" s="5" t="s">
        <v>30</v>
      </c>
    </row>
    <row r="12" spans="1:4" ht="56.25" x14ac:dyDescent="0.3">
      <c r="A12" s="5" t="s">
        <v>32</v>
      </c>
      <c r="B12" s="5" t="s">
        <v>39</v>
      </c>
      <c r="C12" s="5" t="s">
        <v>29</v>
      </c>
      <c r="D12" s="5" t="s">
        <v>24</v>
      </c>
    </row>
    <row r="13" spans="1:4" x14ac:dyDescent="0.3">
      <c r="A13" s="5" t="s">
        <v>33</v>
      </c>
      <c r="B13" s="5"/>
      <c r="C13" s="5"/>
      <c r="D13" s="5"/>
    </row>
    <row r="14" spans="1:4" ht="37.5" x14ac:dyDescent="0.3">
      <c r="A14" s="5" t="s">
        <v>40</v>
      </c>
      <c r="B14" s="5" t="s">
        <v>41</v>
      </c>
      <c r="C14" s="5"/>
      <c r="D14" s="5" t="s">
        <v>42</v>
      </c>
    </row>
    <row r="15" spans="1:4" x14ac:dyDescent="0.3">
      <c r="A15" s="5" t="s">
        <v>54</v>
      </c>
      <c r="B15" s="5"/>
      <c r="C15" s="5"/>
      <c r="D15" s="5"/>
    </row>
    <row r="16" spans="1:4" x14ac:dyDescent="0.3">
      <c r="A16" s="3" t="s">
        <v>3</v>
      </c>
      <c r="B16" s="3" t="s">
        <v>21</v>
      </c>
      <c r="C16" s="4" t="s">
        <v>22</v>
      </c>
      <c r="D16" s="3" t="s">
        <v>23</v>
      </c>
    </row>
    <row r="17" spans="1:4" x14ac:dyDescent="0.3">
      <c r="A17" s="5" t="s">
        <v>12</v>
      </c>
      <c r="B17" s="5"/>
      <c r="C17" s="5"/>
      <c r="D17" s="5"/>
    </row>
    <row r="18" spans="1:4" ht="37.5" x14ac:dyDescent="0.3">
      <c r="A18" s="5" t="s">
        <v>11</v>
      </c>
      <c r="B18" s="5"/>
      <c r="C18" s="5"/>
      <c r="D18" s="5"/>
    </row>
    <row r="19" spans="1:4" x14ac:dyDescent="0.3">
      <c r="A19" s="5" t="s">
        <v>10</v>
      </c>
      <c r="B19" s="5"/>
      <c r="C19" s="5"/>
      <c r="D19" s="5"/>
    </row>
    <row r="20" spans="1:4" x14ac:dyDescent="0.3">
      <c r="A20" s="5" t="s">
        <v>9</v>
      </c>
      <c r="B20" s="5"/>
      <c r="C20" s="5"/>
      <c r="D20" s="5"/>
    </row>
    <row r="21" spans="1:4" x14ac:dyDescent="0.3">
      <c r="A21" s="5" t="s">
        <v>8</v>
      </c>
      <c r="B21" s="5"/>
      <c r="C21" s="5"/>
      <c r="D21" s="5"/>
    </row>
    <row r="22" spans="1:4" x14ac:dyDescent="0.3">
      <c r="A22" s="5" t="s">
        <v>4</v>
      </c>
      <c r="B22" s="5"/>
      <c r="C22" s="5"/>
      <c r="D22" s="5"/>
    </row>
    <row r="23" spans="1:4" x14ac:dyDescent="0.3">
      <c r="A23" s="5" t="s">
        <v>47</v>
      </c>
      <c r="B23" s="5"/>
      <c r="C23" s="5"/>
      <c r="D23" s="5"/>
    </row>
    <row r="24" spans="1:4" x14ac:dyDescent="0.3">
      <c r="A24" s="3" t="s">
        <v>5</v>
      </c>
      <c r="B24" s="3" t="s">
        <v>21</v>
      </c>
      <c r="C24" s="4" t="s">
        <v>22</v>
      </c>
      <c r="D24" s="3" t="s">
        <v>23</v>
      </c>
    </row>
    <row r="25" spans="1:4" x14ac:dyDescent="0.3">
      <c r="A25" s="5" t="s">
        <v>6</v>
      </c>
      <c r="B25" s="5"/>
      <c r="C25" s="5"/>
      <c r="D25" s="5"/>
    </row>
    <row r="26" spans="1:4" ht="37.5" x14ac:dyDescent="0.3">
      <c r="A26" s="5" t="s">
        <v>7</v>
      </c>
      <c r="B26" s="5"/>
      <c r="C26" s="5"/>
      <c r="D26" s="5"/>
    </row>
    <row r="27" spans="1:4" x14ac:dyDescent="0.3">
      <c r="A27" s="3" t="s">
        <v>20</v>
      </c>
      <c r="B27" s="3" t="s">
        <v>21</v>
      </c>
      <c r="C27" s="4" t="s">
        <v>22</v>
      </c>
      <c r="D27" s="3" t="s">
        <v>23</v>
      </c>
    </row>
    <row r="28" spans="1:4" x14ac:dyDescent="0.3">
      <c r="A28" s="5" t="s">
        <v>19</v>
      </c>
      <c r="B28" s="5"/>
      <c r="C28" s="5"/>
      <c r="D2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DANH_SACH_NGHIEP_VU_SAN_XUAT</vt:lpstr>
      <vt:lpstr>DANH_SACH_NGHIEP_VU_THUONG_MAI</vt:lpstr>
      <vt:lpstr>HUONG_DAN_NGHIEP_VU</vt:lpstr>
      <vt:lpstr>DANH_SACH_NGHIEP_VU_SAN_XUAT!Print_Titles</vt:lpstr>
      <vt:lpstr>DANH_SACH_NGHIEP_VU_THUONG_MAI!Print_Titles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ADMIN</cp:lastModifiedBy>
  <cp:lastPrinted>2024-12-23T03:51:45Z</cp:lastPrinted>
  <dcterms:created xsi:type="dcterms:W3CDTF">2023-10-20T01:18:58Z</dcterms:created>
  <dcterms:modified xsi:type="dcterms:W3CDTF">2025-02-05T06:22:47Z</dcterms:modified>
</cp:coreProperties>
</file>