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0" yWindow="0" windowWidth="15360" windowHeight="7650" activeTab="2"/>
  </bookViews>
  <sheets>
    <sheet name="DANH_SACH_NGHIEP_VU_SAN_XUAT" sheetId="4" r:id="rId1"/>
    <sheet name="DANH_SACH_NGHIEP_VU_THUONG_MAI" sheetId="6" r:id="rId2"/>
    <sheet name="Sheet1" sheetId="7" r:id="rId3"/>
    <sheet name="HUONG_DAN_NGHIEP_VU" sheetId="1" r:id="rId4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7" l="1"/>
  <c r="F22" i="7"/>
  <c r="H22" i="7"/>
  <c r="E21" i="7"/>
  <c r="F21" i="7"/>
  <c r="H21" i="7"/>
  <c r="E15" i="7"/>
  <c r="F15" i="7"/>
  <c r="H15" i="7"/>
  <c r="I15" i="7" s="1"/>
  <c r="F5" i="7"/>
  <c r="F6" i="7"/>
  <c r="F7" i="7"/>
  <c r="F8" i="7"/>
  <c r="F9" i="7"/>
  <c r="F10" i="7"/>
  <c r="F11" i="7"/>
  <c r="F12" i="7"/>
  <c r="F13" i="7"/>
  <c r="F14" i="7"/>
  <c r="F16" i="7"/>
  <c r="F17" i="7"/>
  <c r="F18" i="7"/>
  <c r="F19" i="7"/>
  <c r="F20" i="7"/>
  <c r="F4" i="7"/>
  <c r="J5" i="7"/>
  <c r="J6" i="7"/>
  <c r="J7" i="7"/>
  <c r="J8" i="7"/>
  <c r="J4" i="7"/>
  <c r="H5" i="7"/>
  <c r="H6" i="7"/>
  <c r="H7" i="7"/>
  <c r="H8" i="7"/>
  <c r="H9" i="7"/>
  <c r="H10" i="7"/>
  <c r="H11" i="7"/>
  <c r="H12" i="7"/>
  <c r="I12" i="7" s="1"/>
  <c r="H13" i="7"/>
  <c r="I13" i="7" s="1"/>
  <c r="H14" i="7"/>
  <c r="H16" i="7"/>
  <c r="H17" i="7"/>
  <c r="H18" i="7"/>
  <c r="H19" i="7"/>
  <c r="H20" i="7"/>
  <c r="I21" i="7" s="1"/>
  <c r="J21" i="7" s="1"/>
  <c r="H4" i="7"/>
  <c r="I5" i="7" s="1"/>
  <c r="I7" i="7"/>
  <c r="I8" i="7"/>
  <c r="I4" i="7"/>
  <c r="E5" i="7"/>
  <c r="E11" i="7"/>
  <c r="E10" i="7"/>
  <c r="E9" i="7"/>
  <c r="E8" i="7"/>
  <c r="E7" i="7"/>
  <c r="E6" i="7"/>
  <c r="E4" i="7"/>
  <c r="E12" i="7"/>
  <c r="E13" i="7"/>
  <c r="E14" i="7"/>
  <c r="E16" i="7"/>
  <c r="E17" i="7"/>
  <c r="E18" i="7"/>
  <c r="E19" i="7"/>
  <c r="E20" i="7"/>
  <c r="I22" i="7" l="1"/>
  <c r="J22" i="7"/>
  <c r="K21" i="7"/>
  <c r="L21" i="7" s="1"/>
  <c r="N21" i="7"/>
  <c r="J15" i="7"/>
  <c r="K15" i="7"/>
  <c r="L15" i="7" s="1"/>
  <c r="N15" i="7"/>
  <c r="I14" i="7"/>
  <c r="I16" i="7"/>
  <c r="J16" i="7" s="1"/>
  <c r="N16" i="7" s="1"/>
  <c r="J14" i="7"/>
  <c r="J13" i="7"/>
  <c r="J12" i="7"/>
  <c r="I9" i="7"/>
  <c r="J9" i="7" s="1"/>
  <c r="I11" i="7"/>
  <c r="J11" i="7" s="1"/>
  <c r="I10" i="7"/>
  <c r="J10" i="7" s="1"/>
  <c r="I19" i="7"/>
  <c r="J19" i="7" s="1"/>
  <c r="I18" i="7"/>
  <c r="J18" i="7" s="1"/>
  <c r="K18" i="7" s="1"/>
  <c r="L18" i="7" s="1"/>
  <c r="I17" i="7"/>
  <c r="J17" i="7" s="1"/>
  <c r="I20" i="7"/>
  <c r="J20" i="7" s="1"/>
  <c r="I6" i="7"/>
  <c r="K11" i="7" s="1"/>
  <c r="L11" i="7" s="1"/>
  <c r="K5" i="7"/>
  <c r="L5" i="7" s="1"/>
  <c r="N14" i="7"/>
  <c r="K7" i="7"/>
  <c r="L7" i="7" s="1"/>
  <c r="E4" i="6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K22" i="7" l="1"/>
  <c r="L22" i="7" s="1"/>
  <c r="N22" i="7"/>
  <c r="N17" i="7"/>
  <c r="K20" i="7"/>
  <c r="L20" i="7" s="1"/>
  <c r="K8" i="7"/>
  <c r="L8" i="7" s="1"/>
  <c r="K12" i="7"/>
  <c r="L12" i="7" s="1"/>
  <c r="N18" i="7"/>
  <c r="N13" i="7"/>
  <c r="K19" i="7"/>
  <c r="L19" i="7" s="1"/>
  <c r="K9" i="7"/>
  <c r="L9" i="7" s="1"/>
  <c r="K14" i="7"/>
  <c r="L14" i="7" s="1"/>
  <c r="K13" i="7"/>
  <c r="L13" i="7" s="1"/>
  <c r="N11" i="7"/>
  <c r="N5" i="7"/>
  <c r="K16" i="7"/>
  <c r="L16" i="7" s="1"/>
  <c r="N20" i="7"/>
  <c r="K17" i="7"/>
  <c r="L17" i="7" s="1"/>
  <c r="N8" i="7"/>
  <c r="K4" i="7"/>
  <c r="L4" i="7" s="1"/>
  <c r="N4" i="7"/>
  <c r="N7" i="7"/>
  <c r="N10" i="7"/>
  <c r="K10" i="7"/>
  <c r="L10" i="7" s="1"/>
  <c r="K6" i="7"/>
  <c r="L6" i="7" s="1"/>
  <c r="N6" i="7"/>
  <c r="E3" i="6"/>
  <c r="E34" i="6"/>
  <c r="E3" i="4"/>
  <c r="E115" i="4"/>
  <c r="E85" i="4"/>
  <c r="E83" i="4" s="1"/>
  <c r="E67" i="4" s="1"/>
  <c r="N12" i="7" l="1"/>
  <c r="N9" i="7"/>
  <c r="N19" i="7"/>
  <c r="E1" i="6"/>
  <c r="E1" i="4"/>
</calcChain>
</file>

<file path=xl/sharedStrings.xml><?xml version="1.0" encoding="utf-8"?>
<sst xmlns="http://schemas.openxmlformats.org/spreadsheetml/2006/main" count="536" uniqueCount="196">
  <si>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</si>
  <si>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</si>
  <si>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</si>
  <si>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</si>
  <si>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</si>
  <si>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</si>
  <si>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</si>
  <si>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</si>
  <si>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</si>
  <si>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</si>
  <si>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</si>
  <si>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</si>
  <si>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</si>
  <si>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</si>
  <si>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</si>
  <si>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</si>
  <si>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</si>
  <si>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</si>
  <si>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</si>
  <si>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</si>
  <si>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</si>
  <si>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</si>
  <si>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</si>
  <si>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</si>
  <si>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</si>
  <si>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</si>
  <si>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</si>
  <si>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</si>
  <si>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</si>
  <si>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</si>
  <si>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</si>
  <si>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</si>
  <si>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</si>
  <si>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</si>
  <si>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</si>
  <si>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</si>
  <si>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</si>
  <si>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</si>
  <si>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</si>
  <si>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</si>
  <si>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</si>
  <si>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</si>
  <si>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</si>
  <si>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</si>
  <si>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</si>
  <si>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</si>
  <si>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</si>
  <si>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</si>
  <si>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</si>
  <si>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</si>
  <si>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</si>
  <si>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</si>
  <si>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</si>
  <si>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</si>
  <si>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</si>
  <si>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</si>
  <si>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</si>
  <si>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</si>
  <si>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</si>
  <si>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</si>
  <si>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</si>
  <si>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</si>
  <si>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</si>
  <si>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</si>
  <si>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</si>
  <si>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</si>
  <si>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</si>
  <si>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</si>
  <si>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</si>
  <si>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</si>
  <si>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</si>
  <si>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</si>
  <si>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</si>
  <si>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</si>
  <si>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</si>
  <si>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</si>
  <si>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</si>
  <si>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</si>
  <si>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</si>
  <si>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</si>
  <si>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</si>
  <si>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</si>
  <si>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</si>
  <si>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</si>
  <si>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</si>
  <si>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</si>
  <si>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</si>
  <si>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</si>
  <si>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</si>
  <si>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</si>
  <si>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</si>
  <si>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</si>
  <si>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</si>
  <si>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</si>
  <si>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</si>
  <si>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</si>
  <si>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</si>
  <si>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</si>
  <si>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</si>
  <si>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</si>
  <si>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</si>
  <si>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</si>
  <si>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</si>
  <si>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</si>
  <si>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</si>
  <si>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</si>
  <si>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</si>
  <si>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</si>
  <si>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</si>
  <si>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</si>
  <si>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</si>
  <si>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</si>
  <si>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</si>
  <si>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</si>
  <si>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</si>
  <si>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</si>
  <si>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</si>
  <si>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</si>
  <si>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</si>
  <si>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</si>
  <si>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</si>
  <si>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</si>
  <si>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</si>
  <si>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</si>
  <si>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</si>
  <si>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</si>
  <si>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</si>
  <si>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</si>
  <si>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</si>
  <si>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</si>
  <si>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</si>
  <si>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</si>
  <si>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</si>
  <si>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</si>
  <si>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</si>
  <si>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</si>
  <si>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</si>
  <si>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</si>
  <si>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</si>
  <si>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</si>
  <si>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</si>
  <si>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</si>
  <si>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</si>
  <si>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</si>
  <si>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</si>
  <si>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</si>
  <si>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</si>
  <si>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</si>
  <si>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</si>
  <si>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</si>
  <si>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</si>
  <si>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</si>
  <si>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</si>
  <si>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</si>
  <si>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</si>
  <si>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</si>
  <si>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</si>
  <si>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</si>
  <si>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</si>
  <si>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</si>
  <si>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</si>
  <si>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</si>
  <si>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</si>
  <si>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</si>
  <si>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</si>
  <si>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</si>
  <si>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</si>
  <si>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</si>
  <si>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</si>
  <si>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</si>
  <si>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</si>
  <si>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</si>
  <si>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</si>
  <si>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BÁO CÁO TIẾN ĐỘ THIẾT KẾ PHẦN MỀM - TỔNG HỢP
NHÓM THƯƠNG MẠI</t>
  </si>
  <si>
    <t>BÁO CÁO TIẾN ĐỘ THIẾT KẾ PHẦN MỀM - CHI TIẾT
NHÓM SẢN XUẤT</t>
  </si>
  <si>
    <t>SL nhu cầu</t>
  </si>
  <si>
    <t>SL giữ chỗ</t>
  </si>
  <si>
    <t>SL yêu cầu đặt hàng</t>
  </si>
  <si>
    <t>Ví dụ 01</t>
  </si>
  <si>
    <t>SL khả dụng user thấy</t>
  </si>
  <si>
    <t>SL khả dụng thật</t>
  </si>
  <si>
    <t>SL nhập kho</t>
  </si>
  <si>
    <t>SL xuất kho</t>
  </si>
  <si>
    <t>SL tồn kho đầu kỳ</t>
  </si>
  <si>
    <t>SL tồn kho cuối kỳ</t>
  </si>
  <si>
    <t>SL quyết toán</t>
  </si>
  <si>
    <t>SL nhu cầu chưa quyết toán</t>
  </si>
  <si>
    <t>Số phiếu yêu cầu</t>
  </si>
  <si>
    <t>Quyết toán cho phiếu nào</t>
  </si>
  <si>
    <t>P3</t>
  </si>
  <si>
    <t>P1</t>
  </si>
  <si>
    <t>P2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</si>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</sst>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" fillId="2" borderId="1" xfId="1" applyBorder="1"/>
    <xf numFmtId="0" fontId="0" fillId="0" borderId="1" xfId="0" applyBorder="1"/>
    <xf numFmtId="0" fontId="0" fillId="4" borderId="1" xfId="0" applyFill="1" applyBorder="1"/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zoomScaleNormal="100" workbookViewId="0">
      <selection activeCell="C12" sqref="C1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174</v>
      </c>
      <c r="B1" s="18"/>
      <c r="C1" s="18"/>
      <c r="D1" s="18"/>
      <c r="E1" s="17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">
      <c r="A29" s="10" t="s">
        <v>60</v>
      </c>
      <c r="C29" s="7" t="s">
        <v>91</v>
      </c>
      <c r="E29" s="13">
        <v>1</v>
      </c>
    </row>
    <row r="30" spans="1:5" ht="56.25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">
      <c r="A32" s="10" t="s">
        <v>87</v>
      </c>
      <c r="C32" s="7" t="s">
        <v>87</v>
      </c>
      <c r="E32" s="13">
        <v>0.3</v>
      </c>
    </row>
    <row r="33" spans="1:5" outlineLevel="2" x14ac:dyDescent="0.3">
      <c r="A33" s="10" t="s">
        <v>88</v>
      </c>
      <c r="C33" s="7" t="s">
        <v>90</v>
      </c>
      <c r="E33" s="13">
        <v>0.1</v>
      </c>
    </row>
    <row r="34" spans="1:5" outlineLevel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">
      <c r="A35" s="10" t="s">
        <v>60</v>
      </c>
      <c r="C35" s="7" t="s">
        <v>91</v>
      </c>
      <c r="E35" s="13">
        <v>1</v>
      </c>
    </row>
    <row r="36" spans="1:5" ht="56.25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">
      <c r="A38" s="10" t="s">
        <v>87</v>
      </c>
      <c r="C38" s="7" t="s">
        <v>87</v>
      </c>
      <c r="E38" s="13">
        <v>0.3</v>
      </c>
    </row>
    <row r="39" spans="1:5" outlineLevel="2" x14ac:dyDescent="0.3">
      <c r="A39" s="10" t="s">
        <v>88</v>
      </c>
      <c r="C39" s="7" t="s">
        <v>90</v>
      </c>
      <c r="E39" s="13">
        <v>0.1</v>
      </c>
    </row>
    <row r="40" spans="1:5" outlineLevel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">
      <c r="A41" s="10" t="s">
        <v>60</v>
      </c>
      <c r="C41" s="7" t="s">
        <v>91</v>
      </c>
      <c r="E41" s="13">
        <v>1</v>
      </c>
    </row>
    <row r="42" spans="1:5" ht="56.25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">
      <c r="A44" s="10" t="s">
        <v>87</v>
      </c>
      <c r="C44" s="7" t="s">
        <v>87</v>
      </c>
      <c r="E44" s="13">
        <v>0.3</v>
      </c>
    </row>
    <row r="45" spans="1:5" outlineLevel="2" x14ac:dyDescent="0.3">
      <c r="A45" s="10" t="s">
        <v>88</v>
      </c>
      <c r="C45" s="7" t="s">
        <v>90</v>
      </c>
      <c r="E45" s="13">
        <v>0.1</v>
      </c>
    </row>
    <row r="46" spans="1:5" outlineLevel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">
      <c r="A47" s="10" t="s">
        <v>60</v>
      </c>
      <c r="C47" s="7" t="s">
        <v>91</v>
      </c>
      <c r="E47" s="13">
        <v>1</v>
      </c>
    </row>
    <row r="48" spans="1:5" ht="56.25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">
      <c r="A50" s="10" t="s">
        <v>87</v>
      </c>
      <c r="C50" s="7" t="s">
        <v>87</v>
      </c>
      <c r="E50" s="13">
        <v>0.3</v>
      </c>
    </row>
    <row r="51" spans="1:5" outlineLevel="2" x14ac:dyDescent="0.3">
      <c r="A51" s="10" t="s">
        <v>88</v>
      </c>
      <c r="C51" s="7" t="s">
        <v>90</v>
      </c>
      <c r="E51" s="13">
        <v>0.1</v>
      </c>
    </row>
    <row r="52" spans="1:5" outlineLevel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">
      <c r="A53" s="10" t="s">
        <v>60</v>
      </c>
      <c r="C53" s="7" t="s">
        <v>91</v>
      </c>
      <c r="E53" s="13">
        <v>1</v>
      </c>
    </row>
    <row r="54" spans="1:5" ht="56.25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">
      <c r="A56" s="10" t="s">
        <v>87</v>
      </c>
      <c r="C56" s="7" t="s">
        <v>87</v>
      </c>
      <c r="E56" s="13">
        <v>0.3</v>
      </c>
    </row>
    <row r="57" spans="1:5" outlineLevel="2" x14ac:dyDescent="0.3">
      <c r="A57" s="10" t="s">
        <v>88</v>
      </c>
      <c r="C57" s="7" t="s">
        <v>90</v>
      </c>
      <c r="E57" s="13">
        <v>0.1</v>
      </c>
    </row>
    <row r="58" spans="1:5" outlineLevel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">
      <c r="A62" s="10" t="s">
        <v>116</v>
      </c>
      <c r="C62" s="7" t="s">
        <v>83</v>
      </c>
      <c r="E62" s="13">
        <v>0.5</v>
      </c>
    </row>
    <row r="63" spans="1:5" ht="131.25" outlineLevel="2" x14ac:dyDescent="0.3">
      <c r="A63" s="9" t="s">
        <v>119</v>
      </c>
      <c r="C63" s="7" t="s">
        <v>83</v>
      </c>
      <c r="E63" s="13">
        <v>0.5</v>
      </c>
    </row>
    <row r="64" spans="1:5" outlineLevel="2" x14ac:dyDescent="0.3">
      <c r="A64" s="10" t="s">
        <v>117</v>
      </c>
      <c r="C64" s="7" t="s">
        <v>83</v>
      </c>
      <c r="E64" s="13">
        <v>0.5</v>
      </c>
    </row>
    <row r="65" spans="1:5" outlineLevel="2" x14ac:dyDescent="0.3">
      <c r="A65" s="10" t="s">
        <v>118</v>
      </c>
      <c r="C65" s="7" t="s">
        <v>83</v>
      </c>
      <c r="E65" s="13">
        <v>0.5</v>
      </c>
    </row>
    <row r="66" spans="1:5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">
      <c r="A69" s="10" t="s">
        <v>60</v>
      </c>
      <c r="C69" s="7" t="s">
        <v>91</v>
      </c>
      <c r="E69" s="13">
        <v>1</v>
      </c>
    </row>
    <row r="70" spans="1:5" ht="56.25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">
      <c r="A72" s="10" t="s">
        <v>87</v>
      </c>
      <c r="C72" s="7" t="s">
        <v>87</v>
      </c>
      <c r="E72" s="13">
        <v>0.3</v>
      </c>
    </row>
    <row r="73" spans="1:5" outlineLevel="2" x14ac:dyDescent="0.3">
      <c r="A73" s="10" t="s">
        <v>88</v>
      </c>
      <c r="C73" s="7" t="s">
        <v>90</v>
      </c>
      <c r="E73" s="13">
        <v>0.1</v>
      </c>
    </row>
    <row r="74" spans="1:5" outlineLevel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">
      <c r="A75" s="10" t="s">
        <v>60</v>
      </c>
      <c r="C75" s="7" t="s">
        <v>91</v>
      </c>
      <c r="E75" s="13">
        <v>1</v>
      </c>
    </row>
    <row r="76" spans="1:5" ht="56.25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">
      <c r="A78" s="10" t="s">
        <v>87</v>
      </c>
      <c r="C78" s="7" t="s">
        <v>87</v>
      </c>
      <c r="E78" s="13">
        <v>0.3</v>
      </c>
    </row>
    <row r="79" spans="1:5" outlineLevel="2" x14ac:dyDescent="0.3">
      <c r="A79" s="10" t="s">
        <v>88</v>
      </c>
      <c r="C79" s="7" t="s">
        <v>90</v>
      </c>
      <c r="E79" s="13">
        <v>0.1</v>
      </c>
    </row>
    <row r="80" spans="1:5" outlineLevel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">
      <c r="A87" s="10" t="s">
        <v>60</v>
      </c>
      <c r="C87" s="7" t="s">
        <v>91</v>
      </c>
      <c r="E87" s="13">
        <v>1</v>
      </c>
    </row>
    <row r="88" spans="1:5" ht="56.25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">
      <c r="A90" s="10" t="s">
        <v>87</v>
      </c>
      <c r="C90" s="7" t="s">
        <v>87</v>
      </c>
      <c r="E90" s="13">
        <v>0.3</v>
      </c>
    </row>
    <row r="91" spans="1:5" outlineLevel="2" x14ac:dyDescent="0.3">
      <c r="A91" s="10" t="s">
        <v>88</v>
      </c>
      <c r="C91" s="7" t="s">
        <v>90</v>
      </c>
      <c r="E91" s="13">
        <v>0.1</v>
      </c>
    </row>
    <row r="92" spans="1:5" outlineLevel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">
      <c r="A93" s="10" t="s">
        <v>60</v>
      </c>
      <c r="C93" s="7" t="s">
        <v>91</v>
      </c>
      <c r="E93" s="13">
        <v>1</v>
      </c>
    </row>
    <row r="94" spans="1:5" ht="56.25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">
      <c r="A96" s="10" t="s">
        <v>87</v>
      </c>
      <c r="C96" s="7" t="s">
        <v>87</v>
      </c>
      <c r="E96" s="13">
        <v>0.3</v>
      </c>
    </row>
    <row r="97" spans="1:5" outlineLevel="2" x14ac:dyDescent="0.3">
      <c r="A97" s="10" t="s">
        <v>88</v>
      </c>
      <c r="C97" s="7" t="s">
        <v>90</v>
      </c>
      <c r="E97" s="13">
        <v>0.1</v>
      </c>
    </row>
    <row r="98" spans="1:5" outlineLevel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">
      <c r="A99" s="10" t="s">
        <v>60</v>
      </c>
      <c r="C99" s="7" t="s">
        <v>91</v>
      </c>
      <c r="E99" s="13">
        <v>1</v>
      </c>
    </row>
    <row r="100" spans="1:5" ht="56.25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">
      <c r="A102" s="10" t="s">
        <v>87</v>
      </c>
      <c r="C102" s="7" t="s">
        <v>87</v>
      </c>
      <c r="E102" s="13">
        <v>0.3</v>
      </c>
    </row>
    <row r="103" spans="1:5" outlineLevel="2" x14ac:dyDescent="0.3">
      <c r="A103" s="10" t="s">
        <v>88</v>
      </c>
      <c r="C103" s="7" t="s">
        <v>90</v>
      </c>
      <c r="E103" s="13">
        <v>0.1</v>
      </c>
    </row>
    <row r="104" spans="1:5" outlineLevel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">
      <c r="A105" s="10" t="s">
        <v>60</v>
      </c>
      <c r="C105" s="7" t="s">
        <v>91</v>
      </c>
      <c r="E105" s="13">
        <v>1</v>
      </c>
    </row>
    <row r="106" spans="1:5" ht="56.25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">
      <c r="A108" s="10" t="s">
        <v>87</v>
      </c>
      <c r="C108" s="7" t="s">
        <v>87</v>
      </c>
      <c r="E108" s="13">
        <v>0.3</v>
      </c>
    </row>
    <row r="109" spans="1:5" outlineLevel="2" x14ac:dyDescent="0.3">
      <c r="A109" s="10" t="s">
        <v>88</v>
      </c>
      <c r="C109" s="7" t="s">
        <v>90</v>
      </c>
      <c r="E109" s="13">
        <v>0.1</v>
      </c>
    </row>
    <row r="110" spans="1:5" outlineLevel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">
      <c r="A117" s="10" t="s">
        <v>60</v>
      </c>
      <c r="C117" s="7" t="s">
        <v>91</v>
      </c>
      <c r="E117" s="13">
        <v>1</v>
      </c>
    </row>
    <row r="118" spans="1:5" ht="56.25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">
      <c r="A120" s="10" t="s">
        <v>87</v>
      </c>
      <c r="C120" s="7" t="s">
        <v>87</v>
      </c>
      <c r="E120" s="13">
        <v>0.3</v>
      </c>
    </row>
    <row r="121" spans="1:5" outlineLevel="2" x14ac:dyDescent="0.3">
      <c r="A121" s="10" t="s">
        <v>88</v>
      </c>
      <c r="C121" s="7" t="s">
        <v>90</v>
      </c>
      <c r="E121" s="13">
        <v>0.1</v>
      </c>
    </row>
    <row r="122" spans="1:5" outlineLevel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zoomScaleNormal="100" workbookViewId="0">
      <selection sqref="A1:D1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173</v>
      </c>
      <c r="B1" s="18"/>
      <c r="C1" s="18"/>
      <c r="D1" s="18"/>
      <c r="E1" s="17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">
      <c r="A32" s="10" t="s">
        <v>165</v>
      </c>
      <c r="C32" s="7" t="s">
        <v>83</v>
      </c>
      <c r="E32" s="13">
        <v>0.5</v>
      </c>
    </row>
    <row r="33" spans="1:5" ht="131.25" hidden="1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">
      <c r="A36" s="10" t="s">
        <v>60</v>
      </c>
      <c r="C36" s="7" t="s">
        <v>91</v>
      </c>
      <c r="E36" s="13">
        <v>1</v>
      </c>
    </row>
    <row r="37" spans="1:5" ht="56.25" hidden="1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">
      <c r="A39" s="10" t="s">
        <v>87</v>
      </c>
      <c r="C39" s="7" t="s">
        <v>87</v>
      </c>
      <c r="E39" s="13">
        <v>0.3</v>
      </c>
    </row>
    <row r="40" spans="1:5" hidden="1" outlineLevel="2" x14ac:dyDescent="0.3">
      <c r="A40" s="10" t="s">
        <v>88</v>
      </c>
      <c r="C40" s="7" t="s">
        <v>90</v>
      </c>
      <c r="E40" s="13">
        <v>0.1</v>
      </c>
    </row>
    <row r="41" spans="1:5" outlineLevel="1" collapsed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">
      <c r="A42" s="10" t="s">
        <v>60</v>
      </c>
      <c r="C42" s="7" t="s">
        <v>91</v>
      </c>
      <c r="E42" s="13">
        <v>1</v>
      </c>
    </row>
    <row r="43" spans="1:5" ht="56.25" hidden="1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">
      <c r="A45" s="10" t="s">
        <v>87</v>
      </c>
      <c r="C45" s="7" t="s">
        <v>87</v>
      </c>
      <c r="E45" s="13">
        <v>0.3</v>
      </c>
    </row>
    <row r="46" spans="1:5" hidden="1" outlineLevel="2" x14ac:dyDescent="0.3">
      <c r="A46" s="10" t="s">
        <v>88</v>
      </c>
      <c r="C46" s="7" t="s">
        <v>90</v>
      </c>
      <c r="E46" s="13">
        <v>0.1</v>
      </c>
    </row>
    <row r="47" spans="1:5" outlineLevel="1" collapsed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view="pageBreakPreview" zoomScale="60" zoomScaleNormal="100" workbookViewId="0">
      <selection activeCell="E28" sqref="E28"/>
    </sheetView>
  </sheetViews>
  <sheetFormatPr defaultRowHeight="15" x14ac:dyDescent="0.25"/>
  <cols>
    <col min="1" max="1" width="16.28515625" bestFit="1" customWidth="1"/>
    <col min="2" max="2" width="11.42578125" bestFit="1" customWidth="1"/>
    <col min="3" max="3" width="10.85546875" bestFit="1" customWidth="1"/>
    <col min="4" max="4" width="24.140625" bestFit="1" customWidth="1"/>
    <col min="5" max="5" width="23" bestFit="1" customWidth="1"/>
    <col min="6" max="6" width="23" customWidth="1"/>
    <col min="7" max="7" width="10.140625" bestFit="1" customWidth="1"/>
    <col min="8" max="8" width="12.85546875" bestFit="1" customWidth="1"/>
    <col min="9" max="9" width="25.28515625" bestFit="1" customWidth="1"/>
    <col min="10" max="10" width="15.42578125" bestFit="1" customWidth="1"/>
    <col min="11" max="11" width="9.7109375" bestFit="1" customWidth="1"/>
    <col min="12" max="12" width="18.28515625" bestFit="1" customWidth="1"/>
    <col min="14" max="14" width="20.140625" bestFit="1" customWidth="1"/>
  </cols>
  <sheetData>
    <row r="2" spans="1:14" x14ac:dyDescent="0.25">
      <c r="A2" t="s">
        <v>178</v>
      </c>
    </row>
    <row r="3" spans="1:14" x14ac:dyDescent="0.25">
      <c r="A3" s="19" t="s">
        <v>183</v>
      </c>
      <c r="B3" s="19" t="s">
        <v>181</v>
      </c>
      <c r="C3" s="19" t="s">
        <v>182</v>
      </c>
      <c r="D3" s="19" t="s">
        <v>188</v>
      </c>
      <c r="E3" s="19" t="s">
        <v>184</v>
      </c>
      <c r="F3" s="19" t="s">
        <v>187</v>
      </c>
      <c r="G3" s="19" t="s">
        <v>175</v>
      </c>
      <c r="H3" s="19" t="s">
        <v>185</v>
      </c>
      <c r="I3" s="19" t="s">
        <v>186</v>
      </c>
      <c r="J3" s="19" t="s">
        <v>180</v>
      </c>
      <c r="K3" s="19" t="s">
        <v>176</v>
      </c>
      <c r="L3" s="19" t="s">
        <v>177</v>
      </c>
      <c r="N3" s="19" t="s">
        <v>179</v>
      </c>
    </row>
    <row r="4" spans="1:14" x14ac:dyDescent="0.25">
      <c r="A4" s="20">
        <v>10</v>
      </c>
      <c r="B4" s="20"/>
      <c r="C4" s="20"/>
      <c r="D4" s="20"/>
      <c r="E4" s="21">
        <f>$A$4+SUM($B$4:B4)-SUM($C$4:C4)</f>
        <v>10</v>
      </c>
      <c r="F4" s="21" t="str">
        <f>IF(G4="","","P"&amp;COUNTA($G$4:G4))</f>
        <v>P1</v>
      </c>
      <c r="G4" s="20">
        <v>30</v>
      </c>
      <c r="H4" s="21">
        <f>+C4</f>
        <v>0</v>
      </c>
      <c r="I4" s="21">
        <f>SUM($G$4:G4)-SUM($H$4:H4)</f>
        <v>30</v>
      </c>
      <c r="J4" s="21">
        <f>+E4-I4</f>
        <v>-20</v>
      </c>
      <c r="K4" s="21">
        <f>IF(J4&lt;0,0,MIN(E4,G4))</f>
        <v>0</v>
      </c>
      <c r="L4" s="21">
        <f>+G4-K4</f>
        <v>30</v>
      </c>
      <c r="N4" s="21">
        <f>MAX(J4,0)</f>
        <v>0</v>
      </c>
    </row>
    <row r="5" spans="1:14" x14ac:dyDescent="0.25">
      <c r="A5" s="20"/>
      <c r="B5" s="20"/>
      <c r="C5" s="20"/>
      <c r="D5" s="20"/>
      <c r="E5" s="21">
        <f>$A$4+SUM($B$4:B5)-SUM($C$4:C5)</f>
        <v>10</v>
      </c>
      <c r="F5" s="21" t="str">
        <f>IF(G5="","","P"&amp;COUNTA($G$4:G5))</f>
        <v>P2</v>
      </c>
      <c r="G5" s="20">
        <v>40</v>
      </c>
      <c r="H5" s="21">
        <f t="shared" ref="H5:H20" si="0">+C5</f>
        <v>0</v>
      </c>
      <c r="I5" s="21">
        <f>SUM($G$4:G5)-SUM($H$4:H5)</f>
        <v>70</v>
      </c>
      <c r="J5" s="21">
        <f t="shared" ref="J5:J20" si="1">+E5-I5</f>
        <v>-60</v>
      </c>
      <c r="K5" s="21">
        <f t="shared" ref="K5:K20" si="2">IF(J5&lt;0,0,MIN(E5,G5))</f>
        <v>0</v>
      </c>
      <c r="L5" s="21">
        <f t="shared" ref="L5:L20" si="3">+G5-K5</f>
        <v>40</v>
      </c>
      <c r="N5" s="21">
        <f t="shared" ref="N5:N20" si="4">MAX(J5,0)</f>
        <v>0</v>
      </c>
    </row>
    <row r="6" spans="1:14" x14ac:dyDescent="0.25">
      <c r="A6" s="20"/>
      <c r="B6" s="20"/>
      <c r="C6" s="20"/>
      <c r="D6" s="20"/>
      <c r="E6" s="21">
        <f>$A$4+SUM($B$4:B6)-SUM($C$4:C6)</f>
        <v>10</v>
      </c>
      <c r="F6" s="21" t="str">
        <f>IF(G6="","","P"&amp;COUNTA($G$4:G6))</f>
        <v>P3</v>
      </c>
      <c r="G6" s="20">
        <v>15</v>
      </c>
      <c r="H6" s="21">
        <f t="shared" si="0"/>
        <v>0</v>
      </c>
      <c r="I6" s="21">
        <f>SUM($G$4:G6)-SUM($H$4:H6)</f>
        <v>85</v>
      </c>
      <c r="J6" s="21">
        <f t="shared" si="1"/>
        <v>-75</v>
      </c>
      <c r="K6" s="21">
        <f t="shared" si="2"/>
        <v>0</v>
      </c>
      <c r="L6" s="21">
        <f t="shared" si="3"/>
        <v>15</v>
      </c>
      <c r="N6" s="21">
        <f t="shared" si="4"/>
        <v>0</v>
      </c>
    </row>
    <row r="7" spans="1:14" x14ac:dyDescent="0.25">
      <c r="A7" s="20"/>
      <c r="B7" s="20">
        <v>60</v>
      </c>
      <c r="C7" s="20"/>
      <c r="D7" s="20"/>
      <c r="E7" s="21">
        <f>$A$4+SUM($B$4:B7)-SUM($C$4:C7)</f>
        <v>70</v>
      </c>
      <c r="F7" s="21" t="str">
        <f>IF(G7="","","P"&amp;COUNTA($G$4:G7))</f>
        <v/>
      </c>
      <c r="G7" s="20"/>
      <c r="H7" s="21">
        <f t="shared" si="0"/>
        <v>0</v>
      </c>
      <c r="I7" s="21">
        <f>SUM($G$4:G7)-SUM($H$4:H7)</f>
        <v>85</v>
      </c>
      <c r="J7" s="21">
        <f t="shared" si="1"/>
        <v>-15</v>
      </c>
      <c r="K7" s="21">
        <f t="shared" si="2"/>
        <v>0</v>
      </c>
      <c r="L7" s="21">
        <f t="shared" si="3"/>
        <v>0</v>
      </c>
      <c r="N7" s="21">
        <f t="shared" si="4"/>
        <v>0</v>
      </c>
    </row>
    <row r="8" spans="1:14" x14ac:dyDescent="0.25">
      <c r="A8" s="20"/>
      <c r="B8" s="20"/>
      <c r="C8" s="20">
        <v>15</v>
      </c>
      <c r="D8" s="20" t="s">
        <v>189</v>
      </c>
      <c r="E8" s="21">
        <f>$A$4+SUM($B$4:B8)-SUM($C$4:C8)</f>
        <v>55</v>
      </c>
      <c r="F8" s="21" t="str">
        <f>IF(G8="","","P"&amp;COUNTA($G$4:G8))</f>
        <v/>
      </c>
      <c r="G8" s="20"/>
      <c r="H8" s="21">
        <f t="shared" si="0"/>
        <v>15</v>
      </c>
      <c r="I8" s="21">
        <f>SUM($G$4:G8)-SUM($H$4:H8)</f>
        <v>70</v>
      </c>
      <c r="J8" s="21">
        <f t="shared" si="1"/>
        <v>-15</v>
      </c>
      <c r="K8" s="21">
        <f t="shared" si="2"/>
        <v>0</v>
      </c>
      <c r="L8" s="21">
        <f t="shared" si="3"/>
        <v>0</v>
      </c>
      <c r="N8" s="21">
        <f t="shared" si="4"/>
        <v>0</v>
      </c>
    </row>
    <row r="9" spans="1:14" x14ac:dyDescent="0.25">
      <c r="A9" s="20"/>
      <c r="B9" s="20"/>
      <c r="C9" s="20"/>
      <c r="D9" s="20"/>
      <c r="E9" s="21">
        <f>$A$4+SUM($B$4:B9)-SUM($C$4:C9)</f>
        <v>55</v>
      </c>
      <c r="F9" s="21" t="str">
        <f>IF(G9="","","P"&amp;COUNTA($G$4:G9))</f>
        <v>P4</v>
      </c>
      <c r="G9" s="20">
        <v>60</v>
      </c>
      <c r="H9" s="21">
        <f t="shared" si="0"/>
        <v>0</v>
      </c>
      <c r="I9" s="21">
        <f>SUM($G$4:G9)-SUM($H$4:H9)</f>
        <v>130</v>
      </c>
      <c r="J9" s="21">
        <f t="shared" si="1"/>
        <v>-75</v>
      </c>
      <c r="K9" s="21">
        <f t="shared" si="2"/>
        <v>0</v>
      </c>
      <c r="L9" s="21">
        <f t="shared" si="3"/>
        <v>60</v>
      </c>
      <c r="N9" s="21">
        <f t="shared" si="4"/>
        <v>0</v>
      </c>
    </row>
    <row r="10" spans="1:14" x14ac:dyDescent="0.25">
      <c r="A10" s="20"/>
      <c r="B10" s="20">
        <v>80</v>
      </c>
      <c r="C10" s="20"/>
      <c r="D10" s="20"/>
      <c r="E10" s="21">
        <f>$A$4+SUM($B$4:B10)-SUM($C$4:C10)</f>
        <v>135</v>
      </c>
      <c r="F10" s="21" t="str">
        <f>IF(G10="","","P"&amp;COUNTA($G$4:G10))</f>
        <v/>
      </c>
      <c r="G10" s="20"/>
      <c r="H10" s="21">
        <f t="shared" si="0"/>
        <v>0</v>
      </c>
      <c r="I10" s="21">
        <f>SUM($G$4:G10)-SUM($H$4:H10)</f>
        <v>130</v>
      </c>
      <c r="J10" s="21">
        <f t="shared" si="1"/>
        <v>5</v>
      </c>
      <c r="K10" s="21">
        <f t="shared" si="2"/>
        <v>135</v>
      </c>
      <c r="L10" s="21">
        <f t="shared" si="3"/>
        <v>-135</v>
      </c>
      <c r="N10" s="21">
        <f t="shared" si="4"/>
        <v>5</v>
      </c>
    </row>
    <row r="11" spans="1:14" x14ac:dyDescent="0.25">
      <c r="A11" s="20"/>
      <c r="B11" s="20"/>
      <c r="C11" s="20"/>
      <c r="D11" s="20"/>
      <c r="E11" s="21">
        <f>$A$4+SUM($B$4:B11)-SUM($C$4:C11)</f>
        <v>135</v>
      </c>
      <c r="F11" s="21" t="str">
        <f>IF(G11="","","P"&amp;COUNTA($G$4:G11))</f>
        <v>P5</v>
      </c>
      <c r="G11" s="20">
        <v>5</v>
      </c>
      <c r="H11" s="21">
        <f t="shared" si="0"/>
        <v>0</v>
      </c>
      <c r="I11" s="21">
        <f>SUM($G$4:G11)-SUM($H$4:H11)</f>
        <v>135</v>
      </c>
      <c r="J11" s="21">
        <f t="shared" si="1"/>
        <v>0</v>
      </c>
      <c r="K11" s="21">
        <f t="shared" si="2"/>
        <v>5</v>
      </c>
      <c r="L11" s="21">
        <f t="shared" si="3"/>
        <v>0</v>
      </c>
      <c r="N11" s="21">
        <f t="shared" si="4"/>
        <v>0</v>
      </c>
    </row>
    <row r="12" spans="1:14" x14ac:dyDescent="0.25">
      <c r="A12" s="20"/>
      <c r="B12" s="20">
        <v>40</v>
      </c>
      <c r="C12" s="20"/>
      <c r="D12" s="20"/>
      <c r="E12" s="21">
        <f>$A$4+SUM($B$4:B12)-SUM($C$4:C12)</f>
        <v>175</v>
      </c>
      <c r="F12" s="21" t="str">
        <f>IF(G12="","","P"&amp;COUNTA($G$4:G12))</f>
        <v/>
      </c>
      <c r="G12" s="20"/>
      <c r="H12" s="21">
        <f t="shared" si="0"/>
        <v>0</v>
      </c>
      <c r="I12" s="21">
        <f>SUM($G$4:G12)-SUM($H$4:H12)</f>
        <v>135</v>
      </c>
      <c r="J12" s="21">
        <f t="shared" si="1"/>
        <v>40</v>
      </c>
      <c r="K12" s="21">
        <f t="shared" si="2"/>
        <v>175</v>
      </c>
      <c r="L12" s="21">
        <f t="shared" si="3"/>
        <v>-175</v>
      </c>
      <c r="N12" s="21">
        <f t="shared" si="4"/>
        <v>40</v>
      </c>
    </row>
    <row r="13" spans="1:14" x14ac:dyDescent="0.25">
      <c r="A13" s="20"/>
      <c r="B13" s="20"/>
      <c r="C13" s="20"/>
      <c r="D13" s="20"/>
      <c r="E13" s="21">
        <f>$A$4+SUM($B$4:B13)-SUM($C$4:C13)</f>
        <v>175</v>
      </c>
      <c r="F13" s="21" t="str">
        <f>IF(G13="","","P"&amp;COUNTA($G$4:G13))</f>
        <v>P6</v>
      </c>
      <c r="G13" s="20">
        <v>20</v>
      </c>
      <c r="H13" s="21">
        <f t="shared" si="0"/>
        <v>0</v>
      </c>
      <c r="I13" s="21">
        <f>SUM($G$4:G13)-SUM($H$4:H13)</f>
        <v>155</v>
      </c>
      <c r="J13" s="21">
        <f t="shared" si="1"/>
        <v>20</v>
      </c>
      <c r="K13" s="21">
        <f t="shared" si="2"/>
        <v>20</v>
      </c>
      <c r="L13" s="21">
        <f t="shared" si="3"/>
        <v>0</v>
      </c>
      <c r="N13" s="21">
        <f t="shared" si="4"/>
        <v>20</v>
      </c>
    </row>
    <row r="14" spans="1:14" x14ac:dyDescent="0.25">
      <c r="A14" s="20"/>
      <c r="B14" s="20">
        <v>30</v>
      </c>
      <c r="C14" s="20"/>
      <c r="D14" s="20"/>
      <c r="E14" s="21">
        <f>$A$4+SUM($B$4:B14)-SUM($C$4:C14)</f>
        <v>205</v>
      </c>
      <c r="F14" s="21" t="str">
        <f>IF(G14="","","P"&amp;COUNTA($G$4:G14))</f>
        <v/>
      </c>
      <c r="G14" s="20"/>
      <c r="H14" s="21">
        <f t="shared" si="0"/>
        <v>0</v>
      </c>
      <c r="I14" s="21">
        <f>SUM($G$4:G14)-SUM($H$4:H14)</f>
        <v>155</v>
      </c>
      <c r="J14" s="21">
        <f t="shared" si="1"/>
        <v>50</v>
      </c>
      <c r="K14" s="21">
        <f t="shared" si="2"/>
        <v>205</v>
      </c>
      <c r="L14" s="21">
        <f t="shared" si="3"/>
        <v>-205</v>
      </c>
      <c r="N14" s="21">
        <f t="shared" si="4"/>
        <v>50</v>
      </c>
    </row>
    <row r="15" spans="1:14" x14ac:dyDescent="0.25">
      <c r="A15" s="20"/>
      <c r="B15" s="20"/>
      <c r="C15" s="20"/>
      <c r="D15" s="20"/>
      <c r="E15" s="21">
        <f>$A$4+SUM($B$4:B15)-SUM($C$4:C15)</f>
        <v>205</v>
      </c>
      <c r="F15" s="21" t="str">
        <f>IF(G15="","","P"&amp;COUNTA($G$4:G15))</f>
        <v>P7</v>
      </c>
      <c r="G15" s="20">
        <v>10</v>
      </c>
      <c r="H15" s="21">
        <f t="shared" ref="H15" si="5">+C15</f>
        <v>0</v>
      </c>
      <c r="I15" s="21">
        <f>SUM($G$4:G15)-SUM($H$4:H15)</f>
        <v>165</v>
      </c>
      <c r="J15" s="21">
        <f t="shared" ref="J15" si="6">+E15-I15</f>
        <v>40</v>
      </c>
      <c r="K15" s="21">
        <f t="shared" ref="K15" si="7">IF(J15&lt;0,0,MIN(E15,G15))</f>
        <v>10</v>
      </c>
      <c r="L15" s="21">
        <f t="shared" ref="L15" si="8">+G15-K15</f>
        <v>0</v>
      </c>
      <c r="N15" s="21">
        <f t="shared" ref="N15" si="9">MAX(J15,0)</f>
        <v>40</v>
      </c>
    </row>
    <row r="16" spans="1:14" x14ac:dyDescent="0.25">
      <c r="A16" s="20"/>
      <c r="B16" s="20"/>
      <c r="C16" s="20">
        <v>30</v>
      </c>
      <c r="D16" s="20" t="s">
        <v>190</v>
      </c>
      <c r="E16" s="21">
        <f>$A$4+SUM($B$4:B16)-SUM($C$4:C16)</f>
        <v>175</v>
      </c>
      <c r="F16" s="21" t="str">
        <f>IF(G16="","","P"&amp;COUNTA($G$4:G16))</f>
        <v/>
      </c>
      <c r="G16" s="20"/>
      <c r="H16" s="21">
        <f t="shared" si="0"/>
        <v>30</v>
      </c>
      <c r="I16" s="21">
        <f>SUM($G$4:G16)-SUM($H$4:H16)</f>
        <v>135</v>
      </c>
      <c r="J16" s="21">
        <f t="shared" si="1"/>
        <v>40</v>
      </c>
      <c r="K16" s="21">
        <f t="shared" si="2"/>
        <v>175</v>
      </c>
      <c r="L16" s="21">
        <f t="shared" si="3"/>
        <v>-175</v>
      </c>
      <c r="N16" s="21">
        <f t="shared" si="4"/>
        <v>40</v>
      </c>
    </row>
    <row r="17" spans="1:14" x14ac:dyDescent="0.25">
      <c r="A17" s="20"/>
      <c r="B17" s="20"/>
      <c r="C17" s="20">
        <v>40</v>
      </c>
      <c r="D17" s="20" t="s">
        <v>191</v>
      </c>
      <c r="E17" s="21">
        <f>$A$4+SUM($B$4:B17)-SUM($C$4:C17)</f>
        <v>135</v>
      </c>
      <c r="F17" s="21" t="str">
        <f>IF(G17="","","P"&amp;COUNTA($G$4:G17))</f>
        <v/>
      </c>
      <c r="G17" s="20"/>
      <c r="H17" s="21">
        <f t="shared" si="0"/>
        <v>40</v>
      </c>
      <c r="I17" s="21">
        <f>SUM($G$4:G17)-SUM($H$4:H17)</f>
        <v>95</v>
      </c>
      <c r="J17" s="21">
        <f t="shared" si="1"/>
        <v>40</v>
      </c>
      <c r="K17" s="21">
        <f t="shared" si="2"/>
        <v>135</v>
      </c>
      <c r="L17" s="21">
        <f t="shared" si="3"/>
        <v>-135</v>
      </c>
      <c r="N17" s="21">
        <f t="shared" si="4"/>
        <v>40</v>
      </c>
    </row>
    <row r="18" spans="1:14" x14ac:dyDescent="0.25">
      <c r="A18" s="20"/>
      <c r="B18" s="20"/>
      <c r="C18" s="20">
        <v>60</v>
      </c>
      <c r="D18" s="20" t="s">
        <v>192</v>
      </c>
      <c r="E18" s="21">
        <f>$A$4+SUM($B$4:B18)-SUM($C$4:C18)</f>
        <v>75</v>
      </c>
      <c r="F18" s="21" t="str">
        <f>IF(G18="","","P"&amp;COUNTA($G$4:G18))</f>
        <v/>
      </c>
      <c r="G18" s="20"/>
      <c r="H18" s="21">
        <f t="shared" si="0"/>
        <v>60</v>
      </c>
      <c r="I18" s="21">
        <f>SUM($G$4:G18)-SUM($H$4:H18)</f>
        <v>35</v>
      </c>
      <c r="J18" s="21">
        <f t="shared" si="1"/>
        <v>40</v>
      </c>
      <c r="K18" s="21">
        <f t="shared" si="2"/>
        <v>75</v>
      </c>
      <c r="L18" s="21">
        <f t="shared" si="3"/>
        <v>-75</v>
      </c>
      <c r="N18" s="21">
        <f t="shared" si="4"/>
        <v>40</v>
      </c>
    </row>
    <row r="19" spans="1:14" x14ac:dyDescent="0.25">
      <c r="A19" s="20"/>
      <c r="B19" s="20"/>
      <c r="C19" s="20">
        <v>5</v>
      </c>
      <c r="D19" s="20" t="s">
        <v>193</v>
      </c>
      <c r="E19" s="21">
        <f>$A$4+SUM($B$4:B19)-SUM($C$4:C19)</f>
        <v>70</v>
      </c>
      <c r="F19" s="21" t="str">
        <f>IF(G19="","","P"&amp;COUNTA($G$4:G19))</f>
        <v/>
      </c>
      <c r="G19" s="20"/>
      <c r="H19" s="21">
        <f t="shared" si="0"/>
        <v>5</v>
      </c>
      <c r="I19" s="21">
        <f>SUM($G$4:G19)-SUM($H$4:H19)</f>
        <v>30</v>
      </c>
      <c r="J19" s="21">
        <f t="shared" si="1"/>
        <v>40</v>
      </c>
      <c r="K19" s="21">
        <f t="shared" si="2"/>
        <v>70</v>
      </c>
      <c r="L19" s="21">
        <f t="shared" si="3"/>
        <v>-70</v>
      </c>
      <c r="N19" s="21">
        <f t="shared" si="4"/>
        <v>40</v>
      </c>
    </row>
    <row r="20" spans="1:14" x14ac:dyDescent="0.25">
      <c r="A20" s="20"/>
      <c r="B20" s="20"/>
      <c r="C20" s="20">
        <v>20</v>
      </c>
      <c r="D20" s="20" t="s">
        <v>194</v>
      </c>
      <c r="E20" s="21">
        <f>$A$4+SUM($B$4:B20)-SUM($C$4:C20)</f>
        <v>50</v>
      </c>
      <c r="F20" s="21" t="str">
        <f>IF(G20="","","P"&amp;COUNTA($G$4:G20))</f>
        <v/>
      </c>
      <c r="G20" s="20"/>
      <c r="H20" s="21">
        <f t="shared" si="0"/>
        <v>20</v>
      </c>
      <c r="I20" s="21">
        <f>SUM($G$4:G20)-SUM($H$4:H20)</f>
        <v>10</v>
      </c>
      <c r="J20" s="21">
        <f t="shared" si="1"/>
        <v>40</v>
      </c>
      <c r="K20" s="21">
        <f t="shared" si="2"/>
        <v>50</v>
      </c>
      <c r="L20" s="21">
        <f t="shared" si="3"/>
        <v>-50</v>
      </c>
      <c r="N20" s="21">
        <f t="shared" si="4"/>
        <v>40</v>
      </c>
    </row>
    <row r="21" spans="1:14" x14ac:dyDescent="0.25">
      <c r="A21" s="20"/>
      <c r="B21" s="20"/>
      <c r="C21" s="20">
        <v>10</v>
      </c>
      <c r="D21" s="20" t="s">
        <v>195</v>
      </c>
      <c r="E21" s="21">
        <f>$A$4+SUM($B$4:B21)-SUM($C$4:C21)</f>
        <v>40</v>
      </c>
      <c r="F21" s="21" t="str">
        <f>IF(G21="","","P"&amp;COUNTA($G$4:G21))</f>
        <v/>
      </c>
      <c r="G21" s="20"/>
      <c r="H21" s="21">
        <f t="shared" ref="H21" si="10">+C21</f>
        <v>10</v>
      </c>
      <c r="I21" s="21">
        <f>SUM($G$4:G21)-SUM($H$4:H21)</f>
        <v>0</v>
      </c>
      <c r="J21" s="21">
        <f t="shared" ref="J21" si="11">+E21-I21</f>
        <v>40</v>
      </c>
      <c r="K21" s="21">
        <f t="shared" ref="K21" si="12">IF(J21&lt;0,0,MIN(E21,G21))</f>
        <v>40</v>
      </c>
      <c r="L21" s="21">
        <f t="shared" ref="L21" si="13">+G21-K21</f>
        <v>-40</v>
      </c>
      <c r="N21" s="21">
        <f t="shared" ref="N21" si="14">MAX(J21,0)</f>
        <v>40</v>
      </c>
    </row>
    <row r="22" spans="1:14" x14ac:dyDescent="0.25">
      <c r="A22" s="20"/>
      <c r="B22" s="20"/>
      <c r="C22" s="20"/>
      <c r="D22" s="20"/>
      <c r="E22" s="21">
        <f>$A$4+SUM($B$4:B22)-SUM($C$4:C22)</f>
        <v>40</v>
      </c>
      <c r="F22" s="21" t="str">
        <f>IF(G22="","","P"&amp;COUNTA($G$4:G22))</f>
        <v/>
      </c>
      <c r="G22" s="20"/>
      <c r="H22" s="21">
        <f t="shared" ref="H22" si="15">+C22</f>
        <v>0</v>
      </c>
      <c r="I22" s="21">
        <f>SUM($G$4:G22)-SUM($H$4:H22)</f>
        <v>0</v>
      </c>
      <c r="J22" s="21">
        <f t="shared" ref="J22" si="16">+E22-I22</f>
        <v>40</v>
      </c>
      <c r="K22" s="21">
        <f t="shared" ref="K22" si="17">IF(J22&lt;0,0,MIN(E22,G22))</f>
        <v>40</v>
      </c>
      <c r="L22" s="21">
        <f t="shared" ref="L22" si="18">+G22-K22</f>
        <v>-40</v>
      </c>
      <c r="N22" s="21">
        <f t="shared" ref="N22" si="19">MAX(J22,0)</f>
        <v>40</v>
      </c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DANH_SACH_NGHIEP_VU_SAN_XUAT</vt:lpstr>
      <vt:lpstr>DANH_SACH_NGHIEP_VU_THUONG_MAI</vt:lpstr>
      <vt:lpstr>Sheet1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2025-02-12T10:39:39Z</cp:lastPrinted>
  <dcterms:created xsi:type="dcterms:W3CDTF">2023-10-20T01:18:58Z</dcterms:created>
  <dcterms:modified xsi:type="dcterms:W3CDTF">2025-02-12T10:39:40Z</dcterms:modified>
</cp:coreProperties>
</file>