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kiWiki" sheetId="1" state="visible" r:id="rId2"/>
    <sheet name="Rails" sheetId="2" state="visible" r:id="rId3"/>
    <sheet name="Samba" sheetId="3" state="visible" r:id="rId4"/>
    <sheet name="LinuxKernel" sheetId="4" state="visible" r:id="rId5"/>
    <sheet name="SpearmanRanks" sheetId="5" state="visible" r:id="rId6"/>
    <sheet name="Conflict typ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<sst xmlns="http://schemas.openxmlformats.org/spreadsheetml/2006/main" count="581" uniqueCount="268">
  <si>
    <t xml:space="preserve">MF</t>
  </si>
  <si>
    <t xml:space="preserve">CMF</t>
  </si>
  <si>
    <t xml:space="preserve">CflF</t>
  </si>
  <si>
    <t xml:space="preserve">Integration rate</t>
  </si>
  <si>
    <t xml:space="preserve">Conflict rate</t>
  </si>
  <si>
    <t xml:space="preserve">B8W</t>
  </si>
  <si>
    <t xml:space="preserve">ikiwiki</t>
  </si>
  <si>
    <t xml:space="preserve">B4W</t>
  </si>
  <si>
    <t xml:space="preserve">B3W</t>
  </si>
  <si>
    <t xml:space="preserve">B2W</t>
  </si>
  <si>
    <t xml:space="preserve">B1W</t>
  </si>
  <si>
    <t xml:space="preserve">A1W</t>
  </si>
  <si>
    <t xml:space="preserve">A2W</t>
  </si>
  <si>
    <t xml:space="preserve">A3W</t>
  </si>
  <si>
    <t xml:space="preserve">A4W</t>
  </si>
  <si>
    <t xml:space="preserve">A8W</t>
  </si>
  <si>
    <t xml:space="preserve">Modified files</t>
  </si>
  <si>
    <t xml:space="preserve">Concurrently modified fies</t>
  </si>
  <si>
    <t xml:space="preserve">Conflicts files</t>
  </si>
  <si>
    <t xml:space="preserve">Commits</t>
  </si>
  <si>
    <t xml:space="preserve">Merges</t>
  </si>
  <si>
    <t xml:space="preserve">Conflict merges</t>
  </si>
  <si>
    <t xml:space="preserve">V3.1</t>
  </si>
  <si>
    <t xml:space="preserve">V3.2</t>
  </si>
  <si>
    <t xml:space="preserve">V4.0</t>
  </si>
  <si>
    <t xml:space="preserve">2013-06-25</t>
  </si>
  <si>
    <t xml:space="preserve">V4.1</t>
  </si>
  <si>
    <t xml:space="preserve">2014-04-08</t>
  </si>
  <si>
    <t xml:space="preserve">V4.2</t>
  </si>
  <si>
    <t xml:space="preserve">2014-08-20</t>
  </si>
  <si>
    <t xml:space="preserve">IR3.1</t>
  </si>
  <si>
    <t xml:space="preserve">CR3.1</t>
  </si>
  <si>
    <t xml:space="preserve">IR3.2</t>
  </si>
  <si>
    <t xml:space="preserve">CR3.2</t>
  </si>
  <si>
    <t xml:space="preserve">IR4.0</t>
  </si>
  <si>
    <t xml:space="preserve">CR4.0</t>
  </si>
  <si>
    <t xml:space="preserve">IR4.1</t>
  </si>
  <si>
    <t xml:space="preserve">CR4.1</t>
  </si>
  <si>
    <t xml:space="preserve">IR4.2</t>
  </si>
  <si>
    <t xml:space="preserve">CR4.2</t>
  </si>
  <si>
    <t xml:space="preserve">rs</t>
  </si>
  <si>
    <t xml:space="preserve">V3.3</t>
  </si>
  <si>
    <t xml:space="preserve">V3.6</t>
  </si>
  <si>
    <t xml:space="preserve">IR3.3</t>
  </si>
  <si>
    <t xml:space="preserve">CR3.3</t>
  </si>
  <si>
    <t xml:space="preserve">IR3.6</t>
  </si>
  <si>
    <t xml:space="preserve">CR3.6</t>
  </si>
  <si>
    <t xml:space="preserve">V2.6.39</t>
  </si>
  <si>
    <t xml:space="preserve">V3.0</t>
  </si>
  <si>
    <t xml:space="preserve">V3.19</t>
  </si>
  <si>
    <t xml:space="preserve">IR2.6.39</t>
  </si>
  <si>
    <t xml:space="preserve">CR2.6.39</t>
  </si>
  <si>
    <t xml:space="preserve">IR3.0</t>
  </si>
  <si>
    <t xml:space="preserve">CR3.0</t>
  </si>
  <si>
    <t xml:space="preserve">IR3.19</t>
  </si>
  <si>
    <t xml:space="preserve">CR3.19</t>
  </si>
  <si>
    <t xml:space="preserve">[-4w, -3w]</t>
  </si>
  <si>
    <t xml:space="preserve">[-3w, -2w]</t>
  </si>
  <si>
    <t xml:space="preserve">[-2w, -1w]</t>
  </si>
  <si>
    <t xml:space="preserve">[-1w, R]</t>
  </si>
  <si>
    <t xml:space="preserve">[R, +1w]</t>
  </si>
  <si>
    <t xml:space="preserve">[+1w, +2w]</t>
  </si>
  <si>
    <t xml:space="preserve">[+2w, +3w]</t>
  </si>
  <si>
    <t xml:space="preserve">[+3w, +4w]</t>
  </si>
  <si>
    <t xml:space="preserve">`</t>
  </si>
  <si>
    <t xml:space="preserve">1 Dec 2014</t>
  </si>
  <si>
    <t xml:space="preserve">938</t>
  </si>
  <si>
    <t xml:space="preserve">1 Jan 2015</t>
  </si>
  <si>
    <t xml:space="preserve">157</t>
  </si>
  <si>
    <t xml:space="preserve">1 Feb 2015</t>
  </si>
  <si>
    <t xml:space="preserve">257</t>
  </si>
  <si>
    <t xml:space="preserve">2 Dec 2014</t>
  </si>
  <si>
    <t xml:space="preserve">1044</t>
  </si>
  <si>
    <t xml:space="preserve">2 Jan 2015</t>
  </si>
  <si>
    <t xml:space="preserve">339</t>
  </si>
  <si>
    <t xml:space="preserve">2 Feb 2015</t>
  </si>
  <si>
    <t xml:space="preserve">862</t>
  </si>
  <si>
    <t xml:space="preserve">3 Dec 2014</t>
  </si>
  <si>
    <t xml:space="preserve">1069</t>
  </si>
  <si>
    <t xml:space="preserve">3 Jan 2015</t>
  </si>
  <si>
    <t xml:space="preserve">138</t>
  </si>
  <si>
    <t xml:space="preserve">3 Feb 2015</t>
  </si>
  <si>
    <t xml:space="preserve">979</t>
  </si>
  <si>
    <t xml:space="preserve">4 Dec 2014</t>
  </si>
  <si>
    <t xml:space="preserve">950</t>
  </si>
  <si>
    <t xml:space="preserve">4 Jan 2015</t>
  </si>
  <si>
    <t xml:space="preserve">240</t>
  </si>
  <si>
    <t xml:space="preserve">4 Feb 2015</t>
  </si>
  <si>
    <t xml:space="preserve">865</t>
  </si>
  <si>
    <t xml:space="preserve">5 Dec 2014</t>
  </si>
  <si>
    <t xml:space="preserve">853</t>
  </si>
  <si>
    <t xml:space="preserve">5 Jan 2015</t>
  </si>
  <si>
    <t xml:space="preserve">842</t>
  </si>
  <si>
    <t xml:space="preserve">5 Feb 2015</t>
  </si>
  <si>
    <t xml:space="preserve">6 Dec 2014</t>
  </si>
  <si>
    <t xml:space="preserve">227</t>
  </si>
  <si>
    <t xml:space="preserve">6 Jan 2015</t>
  </si>
  <si>
    <t xml:space="preserve">1187</t>
  </si>
  <si>
    <t xml:space="preserve">6 Feb 2015</t>
  </si>
  <si>
    <t xml:space="preserve">784</t>
  </si>
  <si>
    <t xml:space="preserve">7 Dec 2014</t>
  </si>
  <si>
    <t xml:space="preserve">252</t>
  </si>
  <si>
    <t xml:space="preserve">7 Jan 2015</t>
  </si>
  <si>
    <t xml:space="preserve">7 Feb 2015</t>
  </si>
  <si>
    <t xml:space="preserve">232</t>
  </si>
  <si>
    <t xml:space="preserve">8 Dec 2014</t>
  </si>
  <si>
    <t xml:space="preserve">776</t>
  </si>
  <si>
    <t xml:space="preserve">8 Jan 2015</t>
  </si>
  <si>
    <t xml:space="preserve">690</t>
  </si>
  <si>
    <t xml:space="preserve">8 Feb 2015</t>
  </si>
  <si>
    <t xml:space="preserve">215</t>
  </si>
  <si>
    <t xml:space="preserve">9 Dec 2014</t>
  </si>
  <si>
    <t xml:space="preserve">782</t>
  </si>
  <si>
    <t xml:space="preserve">9 Jan 2015</t>
  </si>
  <si>
    <t xml:space="preserve">835</t>
  </si>
  <si>
    <t xml:space="preserve">9 Feb 2015</t>
  </si>
  <si>
    <t xml:space="preserve">770</t>
  </si>
  <si>
    <t xml:space="preserve">10 Dec 2014</t>
  </si>
  <si>
    <t xml:space="preserve">780</t>
  </si>
  <si>
    <t xml:space="preserve">10 Jan 2015</t>
  </si>
  <si>
    <t xml:space="preserve">281</t>
  </si>
  <si>
    <t xml:space="preserve">10 Feb 2015</t>
  </si>
  <si>
    <t xml:space="preserve">682</t>
  </si>
  <si>
    <t xml:space="preserve">11 Dec 2014</t>
  </si>
  <si>
    <t xml:space="preserve">598</t>
  </si>
  <si>
    <t xml:space="preserve">11 Jan 2015</t>
  </si>
  <si>
    <t xml:space="preserve">326</t>
  </si>
  <si>
    <t xml:space="preserve">11 Feb 2015</t>
  </si>
  <si>
    <t xml:space="preserve">719</t>
  </si>
  <si>
    <t xml:space="preserve">12 Dec 2014</t>
  </si>
  <si>
    <t xml:space="preserve">815</t>
  </si>
  <si>
    <t xml:space="preserve">12 Jan 2015</t>
  </si>
  <si>
    <t xml:space="preserve">1137</t>
  </si>
  <si>
    <t xml:space="preserve">12 Feb 2015</t>
  </si>
  <si>
    <t xml:space="preserve">753</t>
  </si>
  <si>
    <t xml:space="preserve">13 Dec 2014</t>
  </si>
  <si>
    <t xml:space="preserve">140</t>
  </si>
  <si>
    <t xml:space="preserve">13 Jan 2015</t>
  </si>
  <si>
    <t xml:space="preserve">906</t>
  </si>
  <si>
    <t xml:space="preserve">13 Feb 2015</t>
  </si>
  <si>
    <t xml:space="preserve">445</t>
  </si>
  <si>
    <t xml:space="preserve">14 Dec 2014</t>
  </si>
  <si>
    <t xml:space="preserve">386</t>
  </si>
  <si>
    <t xml:space="preserve">14 Jan 2015</t>
  </si>
  <si>
    <t xml:space="preserve">1048</t>
  </si>
  <si>
    <t xml:space="preserve">14 Feb 2015</t>
  </si>
  <si>
    <t xml:space="preserve">117</t>
  </si>
  <si>
    <t xml:space="preserve">15 Dec 2014</t>
  </si>
  <si>
    <t xml:space="preserve">982</t>
  </si>
  <si>
    <t xml:space="preserve">15 Jan 2015</t>
  </si>
  <si>
    <t xml:space="preserve">908</t>
  </si>
  <si>
    <t xml:space="preserve">15 Feb 2015</t>
  </si>
  <si>
    <t xml:space="preserve">241</t>
  </si>
  <si>
    <t xml:space="preserve">16 Dec 2014</t>
  </si>
  <si>
    <t xml:space="preserve">622</t>
  </si>
  <si>
    <t xml:space="preserve">16 Jan 2015</t>
  </si>
  <si>
    <t xml:space="preserve">633</t>
  </si>
  <si>
    <t xml:space="preserve">16 Feb 2015</t>
  </si>
  <si>
    <t xml:space="preserve">17 Dec 2014</t>
  </si>
  <si>
    <t xml:space="preserve">536</t>
  </si>
  <si>
    <t xml:space="preserve">17 Jan 2015</t>
  </si>
  <si>
    <t xml:space="preserve">213</t>
  </si>
  <si>
    <t xml:space="preserve">17 Feb 2015</t>
  </si>
  <si>
    <t xml:space="preserve">730</t>
  </si>
  <si>
    <t xml:space="preserve">18 Dec 2014</t>
  </si>
  <si>
    <t xml:space="preserve">642</t>
  </si>
  <si>
    <t xml:space="preserve">18 Jan 2015</t>
  </si>
  <si>
    <t xml:space="preserve">309</t>
  </si>
  <si>
    <t xml:space="preserve">18 Feb 2015</t>
  </si>
  <si>
    <t xml:space="preserve">902</t>
  </si>
  <si>
    <t xml:space="preserve">19 Dec 2014</t>
  </si>
  <si>
    <t xml:space="preserve">465</t>
  </si>
  <si>
    <t xml:space="preserve">19 Jan 2015</t>
  </si>
  <si>
    <t xml:space="preserve">762</t>
  </si>
  <si>
    <t xml:space="preserve">19 Feb 2015</t>
  </si>
  <si>
    <t xml:space="preserve">528</t>
  </si>
  <si>
    <t xml:space="preserve">20 Dec 2014</t>
  </si>
  <si>
    <t xml:space="preserve">218</t>
  </si>
  <si>
    <t xml:space="preserve">20 Jan 2015</t>
  </si>
  <si>
    <t xml:space="preserve">1085</t>
  </si>
  <si>
    <t xml:space="preserve">20 Feb 2015</t>
  </si>
  <si>
    <t xml:space="preserve">650</t>
  </si>
  <si>
    <t xml:space="preserve">21 Dec 2014</t>
  </si>
  <si>
    <t xml:space="preserve">261</t>
  </si>
  <si>
    <t xml:space="preserve">21 Jan 2015</t>
  </si>
  <si>
    <t xml:space="preserve">956</t>
  </si>
  <si>
    <t xml:space="preserve">21 Feb 2015</t>
  </si>
  <si>
    <t xml:space="preserve">266</t>
  </si>
  <si>
    <t xml:space="preserve">22 Dec 2014</t>
  </si>
  <si>
    <t xml:space="preserve">564</t>
  </si>
  <si>
    <t xml:space="preserve">22 Jan 2015</t>
  </si>
  <si>
    <t xml:space="preserve">856</t>
  </si>
  <si>
    <t xml:space="preserve">22 Feb 2015</t>
  </si>
  <si>
    <t xml:space="preserve">23 Dec 2014</t>
  </si>
  <si>
    <t xml:space="preserve">480</t>
  </si>
  <si>
    <t xml:space="preserve">23 Jan 2015</t>
  </si>
  <si>
    <t xml:space="preserve">802</t>
  </si>
  <si>
    <t xml:space="preserve">23 Feb 2015</t>
  </si>
  <si>
    <t xml:space="preserve">778</t>
  </si>
  <si>
    <t xml:space="preserve">24 Dec 2014</t>
  </si>
  <si>
    <t xml:space="preserve">346</t>
  </si>
  <si>
    <t xml:space="preserve">24 Jan 2015</t>
  </si>
  <si>
    <t xml:space="preserve">185</t>
  </si>
  <si>
    <t xml:space="preserve">24 Feb 2015</t>
  </si>
  <si>
    <t xml:space="preserve">920</t>
  </si>
  <si>
    <t xml:space="preserve">25 Dec 2014</t>
  </si>
  <si>
    <t xml:space="preserve">179</t>
  </si>
  <si>
    <t xml:space="preserve">25 Jan 2015</t>
  </si>
  <si>
    <t xml:space="preserve">586</t>
  </si>
  <si>
    <t xml:space="preserve">25 Feb 2015</t>
  </si>
  <si>
    <t xml:space="preserve">888</t>
  </si>
  <si>
    <t xml:space="preserve">26 Dec 2014</t>
  </si>
  <si>
    <t xml:space="preserve">217</t>
  </si>
  <si>
    <t xml:space="preserve">26 Jan 2015</t>
  </si>
  <si>
    <t xml:space="preserve">975</t>
  </si>
  <si>
    <t xml:space="preserve">26 Feb 2015</t>
  </si>
  <si>
    <t xml:space="preserve">798</t>
  </si>
  <si>
    <t xml:space="preserve">27 Dec 2014</t>
  </si>
  <si>
    <t xml:space="preserve">125</t>
  </si>
  <si>
    <t xml:space="preserve">27 Jan 2015</t>
  </si>
  <si>
    <t xml:space="preserve">1373</t>
  </si>
  <si>
    <t xml:space="preserve">27 Feb 2015</t>
  </si>
  <si>
    <t xml:space="preserve">721</t>
  </si>
  <si>
    <t xml:space="preserve">28 Dec 2014</t>
  </si>
  <si>
    <t xml:space="preserve">199</t>
  </si>
  <si>
    <t xml:space="preserve">28 Jan 2015</t>
  </si>
  <si>
    <t xml:space="preserve">1127</t>
  </si>
  <si>
    <t xml:space="preserve">28 Feb 2015</t>
  </si>
  <si>
    <t xml:space="preserve">304</t>
  </si>
  <si>
    <t xml:space="preserve">29 Dec 2014</t>
  </si>
  <si>
    <t xml:space="preserve">362</t>
  </si>
  <si>
    <t xml:space="preserve">29 Jan 2015</t>
  </si>
  <si>
    <t xml:space="preserve">1121</t>
  </si>
  <si>
    <t xml:space="preserve">30 Dec 2014</t>
  </si>
  <si>
    <t xml:space="preserve">30 Jan 2015</t>
  </si>
  <si>
    <t xml:space="preserve">821</t>
  </si>
  <si>
    <t xml:space="preserve">31 Dec 2014</t>
  </si>
  <si>
    <t xml:space="preserve">258</t>
  </si>
  <si>
    <t xml:space="preserve">31 Jan 2015</t>
  </si>
  <si>
    <t xml:space="preserve">246</t>
  </si>
  <si>
    <t xml:space="preserve">iki</t>
  </si>
  <si>
    <t xml:space="preserve">##############</t>
  </si>
  <si>
    <t xml:space="preserve">Iki</t>
  </si>
  <si>
    <t xml:space="preserve">Rails</t>
  </si>
  <si>
    <t xml:space="preserve">Samba</t>
  </si>
  <si>
    <t xml:space="preserve">Linux</t>
  </si>
  <si>
    <t xml:space="preserve">content</t>
  </si>
  <si>
    <t xml:space="preserve">modify/delete</t>
  </si>
  <si>
    <t xml:space="preserve">rename/modify</t>
  </si>
  <si>
    <t xml:space="preserve">rename/delete</t>
  </si>
  <si>
    <t xml:space="preserve">rename/rename</t>
  </si>
  <si>
    <t xml:space="preserve">rename/add</t>
  </si>
  <si>
    <t xml:space="preserve">add/add</t>
  </si>
  <si>
    <t xml:space="preserve">IkiWiki</t>
  </si>
  <si>
    <t xml:space="preserve">Samba 3.2</t>
  </si>
  <si>
    <t xml:space="preserve">Samba 3.3</t>
  </si>
  <si>
    <t xml:space="preserve">Samba 3.6</t>
  </si>
  <si>
    <t xml:space="preserve">Rails 3.1</t>
  </si>
  <si>
    <t xml:space="preserve">Rails 3.2</t>
  </si>
  <si>
    <t xml:space="preserve">Rails 4.0</t>
  </si>
  <si>
    <t xml:space="preserve">Rails 4.1</t>
  </si>
  <si>
    <t xml:space="preserve">Rails 4.2</t>
  </si>
  <si>
    <t xml:space="preserve">Linux 2.6.39</t>
  </si>
  <si>
    <t xml:space="preserve">Linux 3.0</t>
  </si>
  <si>
    <t xml:space="preserve">Linux 3.1</t>
  </si>
  <si>
    <t xml:space="preserve">Linux 3.19</t>
  </si>
  <si>
    <t xml:space="preserve">Linux 4.0</t>
  </si>
  <si>
    <t xml:space="preserve">Linux 4.1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</si>
</sst>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\-DD"/>
    <numFmt numFmtId="167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b val="true"/>
      <sz val="10"/>
      <name val="Arial"/>
      <family val="2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3300"/>
        <bgColor rgb="FFFF420E"/>
      </patternFill>
    </fill>
    <fill>
      <patternFill patternType="solid">
        <fgColor rgb="FFFF3333"/>
        <bgColor rgb="FFFF420E"/>
      </patternFill>
    </fill>
    <fill>
      <patternFill patternType="solid">
        <fgColor rgb="FF66FFFF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420E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DDDDDD"/>
        <bgColor rgb="FFCC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FF3333"/>
      <rgbColor rgb="FFFFFF66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99"/>
      <rgbColor rgb="FFCC99FF"/>
      <rgbColor rgb="FFFFCC99"/>
      <rgbColor rgb="FF3366FF"/>
      <rgbColor rgb="FF66FFFF"/>
      <rgbColor rgb="FF99CC00"/>
      <rgbColor rgb="FFFFD320"/>
      <rgbColor rgb="FFFF9900"/>
      <rgbColor rgb="FFFF6600"/>
      <rgbColor rgb="FF666699"/>
      <rgbColor rgb="FFB2B2B2"/>
      <rgbColor rgb="FF004586"/>
      <rgbColor rgb="FF579D1C"/>
      <rgbColor rgb="FF003300"/>
      <rgbColor rgb="FF333300"/>
      <rgbColor rgb="FFFF42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IkiWiki!$F$2</c:f>
              <c:strCache>
                <c:ptCount val="1"/>
                <c:pt idx="0">
                  <c:v>Integration rate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IkiWiki!$B$4:$B$11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IkiWiki!$F$4:$F$11</c:f>
              <c:numCache>
                <c:formatCode>General</c:formatCode>
                <c:ptCount val="8"/>
                <c:pt idx="0">
                  <c:v>0</c:v>
                </c:pt>
                <c:pt idx="1">
                  <c:v>0.037037037037037</c:v>
                </c:pt>
                <c:pt idx="2">
                  <c:v>0.00471698113207547</c:v>
                </c:pt>
                <c:pt idx="3">
                  <c:v>0.294117647058823</c:v>
                </c:pt>
                <c:pt idx="4">
                  <c:v>0.0784313725490196</c:v>
                </c:pt>
                <c:pt idx="5">
                  <c:v>0.0555555555555556</c:v>
                </c:pt>
                <c:pt idx="6">
                  <c:v>0.171428571428571</c:v>
                </c:pt>
                <c:pt idx="7">
                  <c:v>0.285714285714286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IkiWiki!$G$2</c:f>
              <c:strCache>
                <c:ptCount val="1"/>
                <c:pt idx="0">
                  <c:v>Conflict rate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IkiWiki!$B$4:$B$11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IkiWiki!$G$4:$G$11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0.466666666666667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637224"/>
        <c:axId val="89071610"/>
      </c:lineChart>
      <c:catAx>
        <c:axId val="92637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071610"/>
        <c:crosses val="autoZero"/>
        <c:auto val="1"/>
        <c:lblAlgn val="ctr"/>
        <c:lblOffset val="100"/>
      </c:catAx>
      <c:valAx>
        <c:axId val="890716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6372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IkiWiki!$J$3</c:f>
              <c:strCache>
                <c:ptCount val="1"/>
                <c:pt idx="0">
                  <c:v>Conflict rate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IkiWiki!$I$4:$I$11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IkiWiki!$J$4:$J$11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0.466666666666667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gapWidth val="100"/>
        <c:overlap val="0"/>
        <c:axId val="42830279"/>
        <c:axId val="92425139"/>
      </c:barChart>
      <c:lineChart>
        <c:grouping val="standard"/>
        <c:ser>
          <c:idx val="1"/>
          <c:order val="1"/>
          <c:tx>
            <c:strRef>
              <c:f>IkiWiki!$K$3</c:f>
              <c:strCache>
                <c:ptCount val="1"/>
                <c:pt idx="0">
                  <c:v>Integration rate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IkiWiki!$I$4:$I$11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IkiWiki!$K$4:$K$11</c:f>
              <c:numCache>
                <c:formatCode>General</c:formatCode>
                <c:ptCount val="8"/>
                <c:pt idx="0">
                  <c:v>0</c:v>
                </c:pt>
                <c:pt idx="1">
                  <c:v>0.037037037037037</c:v>
                </c:pt>
                <c:pt idx="2">
                  <c:v>0.00471698113207547</c:v>
                </c:pt>
                <c:pt idx="3">
                  <c:v>0.294117647058823</c:v>
                </c:pt>
                <c:pt idx="4">
                  <c:v>0.0784313725490196</c:v>
                </c:pt>
                <c:pt idx="5">
                  <c:v>0.0555555555555556</c:v>
                </c:pt>
                <c:pt idx="6">
                  <c:v>0.171428571428571</c:v>
                </c:pt>
                <c:pt idx="7">
                  <c:v>0.285714285714286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4747133"/>
        <c:axId val="24321892"/>
      </c:lineChart>
      <c:catAx>
        <c:axId val="42830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425139"/>
        <c:crosses val="autoZero"/>
        <c:auto val="1"/>
        <c:lblAlgn val="ctr"/>
        <c:lblOffset val="100"/>
      </c:catAx>
      <c:valAx>
        <c:axId val="924251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830279"/>
        <c:crosses val="autoZero"/>
        <c:crossBetween val="midCat"/>
      </c:valAx>
      <c:catAx>
        <c:axId val="1474713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321892"/>
        <c:crosses val="autoZero"/>
        <c:auto val="1"/>
        <c:lblAlgn val="ctr"/>
        <c:lblOffset val="100"/>
      </c:catAx>
      <c:valAx>
        <c:axId val="24321892"/>
        <c:scaling>
          <c:orientation val="minMax"/>
        </c:scaling>
        <c:delete val="1"/>
        <c:axPos val="r"/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7471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Rails!$B$65</c:f>
              <c:strCache>
                <c:ptCount val="1"/>
                <c:pt idx="0">
                  <c:v>V3.1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Rails!$B$67:$B$74</c:f>
              <c:numCache>
                <c:formatCode>General</c:formatCode>
                <c:ptCount val="8"/>
                <c:pt idx="0">
                  <c:v>0</c:v>
                </c:pt>
                <c:pt idx="1">
                  <c:v>0.126865671641791</c:v>
                </c:pt>
                <c:pt idx="2">
                  <c:v>0.171428571428571</c:v>
                </c:pt>
                <c:pt idx="3">
                  <c:v>0.0886075949367089</c:v>
                </c:pt>
                <c:pt idx="4">
                  <c:v>0.0948275862068966</c:v>
                </c:pt>
                <c:pt idx="5">
                  <c:v>0.0945945945945946</c:v>
                </c:pt>
                <c:pt idx="6">
                  <c:v>0.0277777777777778</c:v>
                </c:pt>
                <c:pt idx="7">
                  <c:v>0.0483870967741936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Rails!$D$65</c:f>
              <c:strCache>
                <c:ptCount val="1"/>
                <c:pt idx="0">
                  <c:v>V3.2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Rails!$D$67:$D$74</c:f>
              <c:numCache>
                <c:formatCode>General</c:formatCode>
                <c:ptCount val="8"/>
                <c:pt idx="0">
                  <c:v>0.0384615384615385</c:v>
                </c:pt>
                <c:pt idx="1">
                  <c:v>0.0544747081712062</c:v>
                </c:pt>
                <c:pt idx="2">
                  <c:v>0.0679611650485437</c:v>
                </c:pt>
                <c:pt idx="3">
                  <c:v>0.00826446280991736</c:v>
                </c:pt>
                <c:pt idx="4">
                  <c:v>0.0534351145038168</c:v>
                </c:pt>
                <c:pt idx="5">
                  <c:v>0.0701754385964912</c:v>
                </c:pt>
                <c:pt idx="6">
                  <c:v>0.228915662650602</c:v>
                </c:pt>
                <c:pt idx="7">
                  <c:v>0.0175438596491228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Rails!$F$65</c:f>
              <c:strCache>
                <c:ptCount val="1"/>
                <c:pt idx="0">
                  <c:v>V4.0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Rails!$F$67:$F$74</c:f>
              <c:numCache>
                <c:formatCode>General</c:formatCode>
                <c:ptCount val="8"/>
                <c:pt idx="0">
                  <c:v>0.0192307692307692</c:v>
                </c:pt>
                <c:pt idx="1">
                  <c:v>0.0555555555555556</c:v>
                </c:pt>
                <c:pt idx="2">
                  <c:v>0.228571428571429</c:v>
                </c:pt>
                <c:pt idx="3">
                  <c:v>0.0125628140703518</c:v>
                </c:pt>
                <c:pt idx="4">
                  <c:v>0.0848214285714286</c:v>
                </c:pt>
                <c:pt idx="5">
                  <c:v>0.0769230769230769</c:v>
                </c:pt>
                <c:pt idx="6">
                  <c:v>0</c:v>
                </c:pt>
                <c:pt idx="7">
                  <c:v>0.103448275862069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Rails!$H$65</c:f>
              <c:strCache>
                <c:ptCount val="1"/>
                <c:pt idx="0">
                  <c:v>V4.1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Rails!$H$67:$H$74</c:f>
              <c:numCache>
                <c:formatCode>General</c:formatCode>
                <c:ptCount val="8"/>
                <c:pt idx="0">
                  <c:v>0.2</c:v>
                </c:pt>
                <c:pt idx="1">
                  <c:v>0.321428571428571</c:v>
                </c:pt>
                <c:pt idx="2">
                  <c:v>0.05</c:v>
                </c:pt>
                <c:pt idx="3">
                  <c:v>0.309278350515464</c:v>
                </c:pt>
                <c:pt idx="4">
                  <c:v>0.136645962732919</c:v>
                </c:pt>
                <c:pt idx="5">
                  <c:v>0.404255319148936</c:v>
                </c:pt>
                <c:pt idx="6">
                  <c:v>0.285714285714286</c:v>
                </c:pt>
                <c:pt idx="7">
                  <c:v>0.35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Rails!$J$65</c:f>
              <c:strCache>
                <c:ptCount val="1"/>
                <c:pt idx="0">
                  <c:v>V4.2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Rails!$J$67:$J$74</c:f>
              <c:numCache>
                <c:formatCode>General</c:formatCode>
                <c:ptCount val="8"/>
                <c:pt idx="0">
                  <c:v>0.0454545454545455</c:v>
                </c:pt>
                <c:pt idx="1">
                  <c:v>0.103896103896104</c:v>
                </c:pt>
                <c:pt idx="2">
                  <c:v>0.0977011494252874</c:v>
                </c:pt>
                <c:pt idx="3">
                  <c:v>0.184834123222749</c:v>
                </c:pt>
                <c:pt idx="4">
                  <c:v>0.0546875</c:v>
                </c:pt>
                <c:pt idx="5">
                  <c:v>0.027027027027027</c:v>
                </c:pt>
                <c:pt idx="6">
                  <c:v>0.119047619047619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815189"/>
        <c:axId val="93022705"/>
      </c:lineChart>
      <c:catAx>
        <c:axId val="498151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022705"/>
        <c:crosses val="autoZero"/>
        <c:auto val="1"/>
        <c:lblAlgn val="ctr"/>
        <c:lblOffset val="100"/>
      </c:catAx>
      <c:valAx>
        <c:axId val="930227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8151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Rails!$C$65</c:f>
              <c:strCache>
                <c:ptCount val="1"/>
                <c:pt idx="0">
                  <c:v>V3.1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Rails!$C$67:$C$74</c:f>
              <c:numCache>
                <c:formatCode>General</c:formatCode>
                <c:ptCount val="8"/>
                <c:pt idx="0">
                  <c:v>0</c:v>
                </c:pt>
                <c:pt idx="1">
                  <c:v>0.411764705882353</c:v>
                </c:pt>
                <c:pt idx="2">
                  <c:v>0</c:v>
                </c:pt>
                <c:pt idx="3">
                  <c:v>0</c:v>
                </c:pt>
                <c:pt idx="4">
                  <c:v>0.0909090909090909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Rails!$E$65</c:f>
              <c:strCache>
                <c:ptCount val="1"/>
                <c:pt idx="0">
                  <c:v>V3.2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Rails!$E$67:$E$74</c:f>
              <c:numCache>
                <c:formatCode>General</c:formatCode>
                <c:ptCount val="8"/>
                <c:pt idx="0">
                  <c:v>0</c:v>
                </c:pt>
                <c:pt idx="1">
                  <c:v>0.0714285714285714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0.105263157894737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Rails!$G$65</c:f>
              <c:strCache>
                <c:ptCount val="1"/>
                <c:pt idx="0">
                  <c:v>V4.0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Rails!$G$67:$G$74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0.0625</c:v>
                </c:pt>
                <c:pt idx="3">
                  <c:v>0.3</c:v>
                </c:pt>
                <c:pt idx="4">
                  <c:v>0.210526315789474</c:v>
                </c:pt>
                <c:pt idx="5">
                  <c:v>0.125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Rails!$I$65</c:f>
              <c:strCache>
                <c:ptCount val="1"/>
                <c:pt idx="0">
                  <c:v>V4.1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Rails!$I$67:$I$74</c:f>
              <c:numCache>
                <c:formatCode>General</c:formatCode>
                <c:ptCount val="8"/>
                <c:pt idx="0">
                  <c:v>0.2</c:v>
                </c:pt>
                <c:pt idx="1">
                  <c:v>0.222222222222222</c:v>
                </c:pt>
                <c:pt idx="2">
                  <c:v>0</c:v>
                </c:pt>
                <c:pt idx="3">
                  <c:v>0.266666666666667</c:v>
                </c:pt>
                <c:pt idx="4">
                  <c:v>0.227272727272727</c:v>
                </c:pt>
                <c:pt idx="5">
                  <c:v>0.263157894736842</c:v>
                </c:pt>
                <c:pt idx="6">
                  <c:v>0</c:v>
                </c:pt>
                <c:pt idx="7">
                  <c:v>0.428571428571429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Rails!$K$65</c:f>
              <c:strCache>
                <c:ptCount val="1"/>
                <c:pt idx="0">
                  <c:v>V4.2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Rails!$K$67:$K$74</c:f>
              <c:numCache>
                <c:formatCode>General</c:formatCode>
                <c:ptCount val="8"/>
                <c:pt idx="0">
                  <c:v>0</c:v>
                </c:pt>
                <c:pt idx="1">
                  <c:v>0.375</c:v>
                </c:pt>
                <c:pt idx="2">
                  <c:v>0.470588235294118</c:v>
                </c:pt>
                <c:pt idx="3">
                  <c:v>0.230769230769231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799273"/>
        <c:axId val="13757129"/>
      </c:lineChart>
      <c:catAx>
        <c:axId val="317992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757129"/>
        <c:crosses val="autoZero"/>
        <c:auto val="1"/>
        <c:lblAlgn val="ctr"/>
        <c:lblOffset val="100"/>
      </c:catAx>
      <c:valAx>
        <c:axId val="137571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7992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Rails!$C$65</c:f>
              <c:strCache>
                <c:ptCount val="1"/>
                <c:pt idx="0">
                  <c:v>V3.1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Rails!$C$67:$C$74</c:f>
              <c:numCache>
                <c:formatCode>General</c:formatCode>
                <c:ptCount val="8"/>
                <c:pt idx="0">
                  <c:v>0</c:v>
                </c:pt>
                <c:pt idx="1">
                  <c:v>0.411764705882353</c:v>
                </c:pt>
                <c:pt idx="2">
                  <c:v>0</c:v>
                </c:pt>
                <c:pt idx="3">
                  <c:v>0</c:v>
                </c:pt>
                <c:pt idx="4">
                  <c:v>0.0909090909090909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Rails!$E$65</c:f>
              <c:strCache>
                <c:ptCount val="1"/>
                <c:pt idx="0">
                  <c:v>V3.2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Rails!$E$67:$E$74</c:f>
              <c:numCache>
                <c:formatCode>General</c:formatCode>
                <c:ptCount val="8"/>
                <c:pt idx="0">
                  <c:v>0</c:v>
                </c:pt>
                <c:pt idx="1">
                  <c:v>0.0714285714285714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0.105263157894737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Rails!$G$65</c:f>
              <c:strCache>
                <c:ptCount val="1"/>
                <c:pt idx="0">
                  <c:v>V4.0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Rails!$G$67:$G$74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0.0625</c:v>
                </c:pt>
                <c:pt idx="3">
                  <c:v>0.3</c:v>
                </c:pt>
                <c:pt idx="4">
                  <c:v>0.210526315789474</c:v>
                </c:pt>
                <c:pt idx="5">
                  <c:v>0.125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Rails!$I$65</c:f>
              <c:strCache>
                <c:ptCount val="1"/>
                <c:pt idx="0">
                  <c:v>V4.1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Rails!$I$67:$I$74</c:f>
              <c:numCache>
                <c:formatCode>General</c:formatCode>
                <c:ptCount val="8"/>
                <c:pt idx="0">
                  <c:v>0.2</c:v>
                </c:pt>
                <c:pt idx="1">
                  <c:v>0.222222222222222</c:v>
                </c:pt>
                <c:pt idx="2">
                  <c:v>0</c:v>
                </c:pt>
                <c:pt idx="3">
                  <c:v>0.266666666666667</c:v>
                </c:pt>
                <c:pt idx="4">
                  <c:v>0.227272727272727</c:v>
                </c:pt>
                <c:pt idx="5">
                  <c:v>0.263157894736842</c:v>
                </c:pt>
                <c:pt idx="6">
                  <c:v>0</c:v>
                </c:pt>
                <c:pt idx="7">
                  <c:v>0.428571428571429</c:v>
                </c:pt>
              </c:numCache>
            </c:numRef>
          </c:val>
        </c:ser>
        <c:ser>
          <c:idx val="4"/>
          <c:order val="4"/>
          <c:tx>
            <c:strRef>
              <c:f>Rails!$K$65</c:f>
              <c:strCache>
                <c:ptCount val="1"/>
                <c:pt idx="0">
                  <c:v>V4.2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Rails!$A$67:$A$74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Rails!$K$67:$K$74</c:f>
              <c:numCache>
                <c:formatCode>General</c:formatCode>
                <c:ptCount val="8"/>
                <c:pt idx="0">
                  <c:v>0</c:v>
                </c:pt>
                <c:pt idx="1">
                  <c:v>0.375</c:v>
                </c:pt>
                <c:pt idx="2">
                  <c:v>0.470588235294118</c:v>
                </c:pt>
                <c:pt idx="3">
                  <c:v>0.230769230769231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</c:numCache>
            </c:numRef>
          </c:val>
        </c:ser>
        <c:gapWidth val="100"/>
        <c:overlap val="0"/>
        <c:axId val="49807081"/>
        <c:axId val="3701177"/>
      </c:barChart>
      <c:catAx>
        <c:axId val="498070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01177"/>
        <c:crosses val="autoZero"/>
        <c:auto val="1"/>
        <c:lblAlgn val="ctr"/>
        <c:lblOffset val="100"/>
      </c:catAx>
      <c:valAx>
        <c:axId val="37011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8070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Samba!$C$41</c:f>
              <c:strCache>
                <c:ptCount val="1"/>
                <c:pt idx="0">
                  <c:v>IR3.2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Samba!$B$43:$B$50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Samba!$C$43:$C$50</c:f>
              <c:numCache>
                <c:formatCode>General</c:formatCode>
                <c:ptCount val="8"/>
                <c:pt idx="0">
                  <c:v>0.0306122448979592</c:v>
                </c:pt>
                <c:pt idx="1">
                  <c:v>0.00699300699300699</c:v>
                </c:pt>
                <c:pt idx="2">
                  <c:v>0</c:v>
                </c:pt>
                <c:pt idx="3">
                  <c:v>0.0153846153846154</c:v>
                </c:pt>
                <c:pt idx="4">
                  <c:v>0</c:v>
                </c:pt>
                <c:pt idx="5">
                  <c:v>0.0421052631578947</c:v>
                </c:pt>
                <c:pt idx="6">
                  <c:v>0.00467289719626168</c:v>
                </c:pt>
                <c:pt idx="7">
                  <c:v>0.0545454545454545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Samba!$E$41</c:f>
              <c:strCache>
                <c:ptCount val="1"/>
                <c:pt idx="0">
                  <c:v>IR3.3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Samba!$B$43:$B$50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Samba!$E$43:$E$50</c:f>
              <c:numCache>
                <c:formatCode>General</c:formatCode>
                <c:ptCount val="8"/>
                <c:pt idx="0">
                  <c:v>0.0382165605095541</c:v>
                </c:pt>
                <c:pt idx="1">
                  <c:v>0</c:v>
                </c:pt>
                <c:pt idx="2">
                  <c:v>0.00617283950617284</c:v>
                </c:pt>
                <c:pt idx="3">
                  <c:v>0.0218978102189781</c:v>
                </c:pt>
                <c:pt idx="4">
                  <c:v>0</c:v>
                </c:pt>
                <c:pt idx="5">
                  <c:v>0.0319148936170213</c:v>
                </c:pt>
                <c:pt idx="6">
                  <c:v>0.00952380952380952</c:v>
                </c:pt>
                <c:pt idx="7">
                  <c:v>0.0267857142857143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Samba!$G$41</c:f>
              <c:strCache>
                <c:ptCount val="1"/>
                <c:pt idx="0">
                  <c:v>IR3.6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Samba!$B$43:$B$50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Samba!$G$43:$G$50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0.00467289719626168</c:v>
                </c:pt>
                <c:pt idx="3">
                  <c:v>0</c:v>
                </c:pt>
                <c:pt idx="4">
                  <c:v>0.00390625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544127"/>
        <c:axId val="96254643"/>
      </c:lineChart>
      <c:catAx>
        <c:axId val="51544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254643"/>
        <c:crosses val="autoZero"/>
        <c:auto val="1"/>
        <c:lblAlgn val="ctr"/>
        <c:lblOffset val="100"/>
      </c:catAx>
      <c:valAx>
        <c:axId val="962546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5441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Samba!$D$41</c:f>
              <c:strCache>
                <c:ptCount val="1"/>
                <c:pt idx="0">
                  <c:v>CR3.2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Samba!$B$43:$B$50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Samba!$D$43:$D$50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Samba!$F$41</c:f>
              <c:strCache>
                <c:ptCount val="1"/>
                <c:pt idx="0">
                  <c:v>CR3.3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Samba!$B$43:$B$50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Samba!$F$43:$F$50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0.166666666666667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Samba!$H$41</c:f>
              <c:strCache>
                <c:ptCount val="1"/>
                <c:pt idx="0">
                  <c:v>CR3.6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Samba!$B$43:$B$50</c:f>
              <c:strCache>
                <c:ptCount val="8"/>
                <c:pt idx="0">
                  <c:v>B4W</c:v>
                </c:pt>
                <c:pt idx="1">
                  <c:v>B3W</c:v>
                </c:pt>
                <c:pt idx="2">
                  <c:v>B2W</c:v>
                </c:pt>
                <c:pt idx="3">
                  <c:v>B1W</c:v>
                </c:pt>
                <c:pt idx="4">
                  <c:v>A1W</c:v>
                </c:pt>
                <c:pt idx="5">
                  <c:v>A2W</c:v>
                </c:pt>
                <c:pt idx="6">
                  <c:v>A3W</c:v>
                </c:pt>
                <c:pt idx="7">
                  <c:v>A4W</c:v>
                </c:pt>
              </c:strCache>
            </c:strRef>
          </c:cat>
          <c:val>
            <c:numRef>
              <c:f>Samba!$H$43:$H$50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9966"/>
        <c:axId val="93441629"/>
      </c:lineChart>
      <c:catAx>
        <c:axId val="9099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441629"/>
        <c:crosses val="autoZero"/>
        <c:auto val="1"/>
        <c:lblAlgn val="ctr"/>
        <c:lblOffset val="100"/>
      </c:catAx>
      <c:valAx>
        <c:axId val="934416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99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9732884969228"/>
          <c:y val="0.0422157694884968"/>
          <c:w val="0.792272063955333"/>
          <c:h val="0.753406298860844"/>
        </c:manualLayout>
      </c:layout>
      <c:lineChart>
        <c:grouping val="standard"/>
        <c:ser>
          <c:idx val="0"/>
          <c:order val="0"/>
          <c:tx>
            <c:strRef>
              <c:f>LinuxKernel!$C$67</c:f>
              <c:strCache>
                <c:ptCount val="1"/>
                <c:pt idx="0">
                  <c:v>V2.6.39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LinuxKernel!$C$68:$C$75</c:f>
              <c:numCache>
                <c:formatCode>General</c:formatCode>
                <c:ptCount val="8"/>
                <c:pt idx="0">
                  <c:v>0.602658788774003</c:v>
                </c:pt>
                <c:pt idx="1">
                  <c:v>0.0315457413249211</c:v>
                </c:pt>
                <c:pt idx="2">
                  <c:v>0.10989010989011</c:v>
                </c:pt>
                <c:pt idx="3">
                  <c:v>0.274285714285714</c:v>
                </c:pt>
                <c:pt idx="4">
                  <c:v>0.435866505830318</c:v>
                </c:pt>
                <c:pt idx="5">
                  <c:v>0.407679738562092</c:v>
                </c:pt>
                <c:pt idx="6">
                  <c:v>0.285102739726027</c:v>
                </c:pt>
                <c:pt idx="7">
                  <c:v>0.174193548387097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LinuxKernel!$E$67</c:f>
              <c:strCache>
                <c:ptCount val="1"/>
                <c:pt idx="0">
                  <c:v>V3.0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LinuxKernel!$E$68:$E$75</c:f>
              <c:numCache>
                <c:formatCode>General</c:formatCode>
                <c:ptCount val="8"/>
                <c:pt idx="0">
                  <c:v>0.092896174863388</c:v>
                </c:pt>
                <c:pt idx="1">
                  <c:v>0.0807823129251701</c:v>
                </c:pt>
                <c:pt idx="2">
                  <c:v>0.0868838763575606</c:v>
                </c:pt>
                <c:pt idx="3">
                  <c:v>0.0412654745529574</c:v>
                </c:pt>
                <c:pt idx="4">
                  <c:v>0.367622815694032</c:v>
                </c:pt>
                <c:pt idx="5">
                  <c:v>0.939106901217862</c:v>
                </c:pt>
                <c:pt idx="6">
                  <c:v>0.886476426799007</c:v>
                </c:pt>
                <c:pt idx="7">
                  <c:v>0.214936247723133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LinuxKernel!$G$67</c:f>
              <c:strCache>
                <c:ptCount val="1"/>
                <c:pt idx="0">
                  <c:v>V3.1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LinuxKernel!$G$68:$G$75</c:f>
              <c:numCache>
                <c:formatCode>General</c:formatCode>
                <c:ptCount val="8"/>
                <c:pt idx="0">
                  <c:v>0.0586552217453505</c:v>
                </c:pt>
                <c:pt idx="1">
                  <c:v>0.244067796610169</c:v>
                </c:pt>
                <c:pt idx="2">
                  <c:v>0.0322841000807102</c:v>
                </c:pt>
                <c:pt idx="3">
                  <c:v>0.190917516218721</c:v>
                </c:pt>
                <c:pt idx="4">
                  <c:v>0.705716302046577</c:v>
                </c:pt>
                <c:pt idx="5">
                  <c:v>0.488019411586291</c:v>
                </c:pt>
                <c:pt idx="6">
                  <c:v>0.103603603603604</c:v>
                </c:pt>
                <c:pt idx="7">
                  <c:v>0.119476268412439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LinuxKernel!$I$67</c:f>
              <c:strCache>
                <c:ptCount val="1"/>
                <c:pt idx="0">
                  <c:v>V3.19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LinuxKernel!$I$68:$I$75</c:f>
              <c:numCache>
                <c:formatCode>General</c:formatCode>
                <c:ptCount val="8"/>
                <c:pt idx="0">
                  <c:v>0.162423178226514</c:v>
                </c:pt>
                <c:pt idx="1">
                  <c:v>0.159593125219221</c:v>
                </c:pt>
                <c:pt idx="2">
                  <c:v>0.774074074074074</c:v>
                </c:pt>
                <c:pt idx="3">
                  <c:v>0.327239488117002</c:v>
                </c:pt>
                <c:pt idx="4">
                  <c:v>0.0994052676295667</c:v>
                </c:pt>
                <c:pt idx="5">
                  <c:v>0.11448275862069</c:v>
                </c:pt>
                <c:pt idx="6">
                  <c:v>0.0943900267141585</c:v>
                </c:pt>
                <c:pt idx="7">
                  <c:v>0.0830629461388709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LinuxKernel!$K$67</c:f>
              <c:strCache>
                <c:ptCount val="1"/>
                <c:pt idx="0">
                  <c:v>V4.0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LinuxKernel!$K$68:$K$75</c:f>
              <c:numCache>
                <c:formatCode>General</c:formatCode>
                <c:ptCount val="8"/>
                <c:pt idx="0">
                  <c:v>0.0925449871465296</c:v>
                </c:pt>
                <c:pt idx="1">
                  <c:v>0.0798240100565682</c:v>
                </c:pt>
                <c:pt idx="2">
                  <c:v>0.0929503916449086</c:v>
                </c:pt>
                <c:pt idx="3">
                  <c:v>0.167272727272727</c:v>
                </c:pt>
                <c:pt idx="4">
                  <c:v>0.385377942998761</c:v>
                </c:pt>
                <c:pt idx="5">
                  <c:v>0.854291417165669</c:v>
                </c:pt>
                <c:pt idx="6">
                  <c:v>0.154554759467758</c:v>
                </c:pt>
                <c:pt idx="7">
                  <c:v>0.108854589764419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LinuxKernel!$M$67</c:f>
              <c:strCache>
                <c:ptCount val="1"/>
                <c:pt idx="0">
                  <c:v>V4.1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LinuxKernel!$M$68:$M$75</c:f>
              <c:numCache>
                <c:formatCode>General</c:formatCode>
                <c:ptCount val="8"/>
                <c:pt idx="0">
                  <c:v>0.0718562874251497</c:v>
                </c:pt>
                <c:pt idx="1">
                  <c:v>0.0965881787602114</c:v>
                </c:pt>
                <c:pt idx="2">
                  <c:v>0.153098420413123</c:v>
                </c:pt>
                <c:pt idx="3">
                  <c:v>0.0950510604870385</c:v>
                </c:pt>
                <c:pt idx="4">
                  <c:v>0.482394366197183</c:v>
                </c:pt>
                <c:pt idx="5">
                  <c:v>0.596234309623431</c:v>
                </c:pt>
                <c:pt idx="6">
                  <c:v>0.440119760479042</c:v>
                </c:pt>
                <c:pt idx="7">
                  <c:v>0.153369481022463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550291"/>
        <c:axId val="74112832"/>
      </c:lineChart>
      <c:catAx>
        <c:axId val="955502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112832"/>
        <c:crosses val="autoZero"/>
        <c:auto val="1"/>
        <c:lblAlgn val="ctr"/>
        <c:lblOffset val="100"/>
      </c:catAx>
      <c:valAx>
        <c:axId val="741128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5502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LinuxKernel!$D$67</c:f>
              <c:strCache>
                <c:ptCount val="1"/>
                <c:pt idx="0">
                  <c:v>V2.6.39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LinuxKernel!$D$68:$D$75</c:f>
              <c:numCache>
                <c:formatCode>General</c:formatCode>
                <c:ptCount val="8"/>
                <c:pt idx="0">
                  <c:v>0.0269607843137255</c:v>
                </c:pt>
                <c:pt idx="1">
                  <c:v>0.0333333333333333</c:v>
                </c:pt>
                <c:pt idx="2">
                  <c:v>0.075</c:v>
                </c:pt>
                <c:pt idx="3">
                  <c:v>0.0208333333333333</c:v>
                </c:pt>
                <c:pt idx="4">
                  <c:v>0.0461254612546126</c:v>
                </c:pt>
                <c:pt idx="5">
                  <c:v>0.0380761523046092</c:v>
                </c:pt>
                <c:pt idx="6">
                  <c:v>0.003003003003003</c:v>
                </c:pt>
                <c:pt idx="7">
                  <c:v>0.0740740740740741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LinuxKernel!$F$67</c:f>
              <c:strCache>
                <c:ptCount val="1"/>
                <c:pt idx="0">
                  <c:v>V3.0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LinuxKernel!$F$68:$F$75</c:f>
              <c:numCache>
                <c:formatCode>General</c:formatCode>
                <c:ptCount val="8"/>
                <c:pt idx="0">
                  <c:v>0.0588235294117647</c:v>
                </c:pt>
                <c:pt idx="1">
                  <c:v>0.0631578947368421</c:v>
                </c:pt>
                <c:pt idx="2">
                  <c:v>0.0769230769230769</c:v>
                </c:pt>
                <c:pt idx="3">
                  <c:v>0.0833333333333333</c:v>
                </c:pt>
                <c:pt idx="4">
                  <c:v>0.0547085201793722</c:v>
                </c:pt>
                <c:pt idx="5">
                  <c:v>0.0360230547550432</c:v>
                </c:pt>
                <c:pt idx="6">
                  <c:v>0.00209937018894332</c:v>
                </c:pt>
                <c:pt idx="7">
                  <c:v>0.0169491525423729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LinuxKernel!$H$67</c:f>
              <c:strCache>
                <c:ptCount val="1"/>
                <c:pt idx="0">
                  <c:v>V3.1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LinuxKernel!$H$68:$H$75</c:f>
              <c:numCache>
                <c:formatCode>General</c:formatCode>
                <c:ptCount val="8"/>
                <c:pt idx="0">
                  <c:v>0.195121951219512</c:v>
                </c:pt>
                <c:pt idx="1">
                  <c:v>0.0648148148148148</c:v>
                </c:pt>
                <c:pt idx="2">
                  <c:v>0.05</c:v>
                </c:pt>
                <c:pt idx="3">
                  <c:v>0.0679611650485437</c:v>
                </c:pt>
                <c:pt idx="4">
                  <c:v>0.079</c:v>
                </c:pt>
                <c:pt idx="5">
                  <c:v>0.0752019888129273</c:v>
                </c:pt>
                <c:pt idx="6">
                  <c:v>0.0543478260869565</c:v>
                </c:pt>
                <c:pt idx="7">
                  <c:v>0.0547945205479452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LinuxKernel!$J$67</c:f>
              <c:strCache>
                <c:ptCount val="1"/>
                <c:pt idx="0">
                  <c:v>V3.19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LinuxKernel!$J$68:$J$75</c:f>
              <c:numCache>
                <c:formatCode>General</c:formatCode>
                <c:ptCount val="8"/>
                <c:pt idx="0">
                  <c:v>0.0648648648648649</c:v>
                </c:pt>
                <c:pt idx="1">
                  <c:v>0.0285714285714286</c:v>
                </c:pt>
                <c:pt idx="2">
                  <c:v>0.0175438596491228</c:v>
                </c:pt>
                <c:pt idx="3">
                  <c:v>0.0130353817504655</c:v>
                </c:pt>
                <c:pt idx="4">
                  <c:v>0.00854700854700855</c:v>
                </c:pt>
                <c:pt idx="5">
                  <c:v>0.072289156626506</c:v>
                </c:pt>
                <c:pt idx="6">
                  <c:v>0.0377358490566038</c:v>
                </c:pt>
                <c:pt idx="7">
                  <c:v>0.078125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LinuxKernel!$L$67</c:f>
              <c:strCache>
                <c:ptCount val="1"/>
                <c:pt idx="0">
                  <c:v>V4.0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LinuxKernel!$L$68:$L$75</c:f>
              <c:numCache>
                <c:formatCode>General</c:formatCode>
                <c:ptCount val="8"/>
                <c:pt idx="0">
                  <c:v>0.037037037037037</c:v>
                </c:pt>
                <c:pt idx="1">
                  <c:v>0.0866141732283464</c:v>
                </c:pt>
                <c:pt idx="2">
                  <c:v>0.134831460674157</c:v>
                </c:pt>
                <c:pt idx="3">
                  <c:v>0.0434782608695652</c:v>
                </c:pt>
                <c:pt idx="4">
                  <c:v>0.0643086816720257</c:v>
                </c:pt>
                <c:pt idx="5">
                  <c:v>0.0771028037383178</c:v>
                </c:pt>
                <c:pt idx="6">
                  <c:v>0.0264900662251656</c:v>
                </c:pt>
                <c:pt idx="7">
                  <c:v>0.0149253731343284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LinuxKernel!$N$67</c:f>
              <c:strCache>
                <c:ptCount val="1"/>
                <c:pt idx="0">
                  <c:v>V4.1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LinuxKernel!$B$68:$B$75</c:f>
              <c:strCache>
                <c:ptCount val="8"/>
                <c:pt idx="0">
                  <c:v>[-4w, -3w]</c:v>
                </c:pt>
                <c:pt idx="1">
                  <c:v>[-3w, -2w]</c:v>
                </c:pt>
                <c:pt idx="2">
                  <c:v>[-2w, -1w]</c:v>
                </c:pt>
                <c:pt idx="3">
                  <c:v>[-1w, R]</c:v>
                </c:pt>
                <c:pt idx="4">
                  <c:v>[R, +1w]</c:v>
                </c:pt>
                <c:pt idx="5">
                  <c:v>[+1w, +2w]</c:v>
                </c:pt>
                <c:pt idx="6">
                  <c:v>[+2w, +3w]</c:v>
                </c:pt>
                <c:pt idx="7">
                  <c:v>[+3w, +4w]</c:v>
                </c:pt>
              </c:strCache>
            </c:strRef>
          </c:cat>
          <c:val>
            <c:numRef>
              <c:f>LinuxKernel!$N$68:$N$75</c:f>
              <c:numCache>
                <c:formatCode>General</c:formatCode>
                <c:ptCount val="8"/>
                <c:pt idx="0">
                  <c:v>0.03125</c:v>
                </c:pt>
                <c:pt idx="1">
                  <c:v>0.0646766169154229</c:v>
                </c:pt>
                <c:pt idx="2">
                  <c:v>0.0357142857142857</c:v>
                </c:pt>
                <c:pt idx="3">
                  <c:v>0.00826446280991736</c:v>
                </c:pt>
                <c:pt idx="4">
                  <c:v>0.0839416058394161</c:v>
                </c:pt>
                <c:pt idx="5">
                  <c:v>0.0807017543859649</c:v>
                </c:pt>
                <c:pt idx="6">
                  <c:v>0.00226757369614512</c:v>
                </c:pt>
                <c:pt idx="7">
                  <c:v>0.0505050505050505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632237"/>
        <c:axId val="9529045"/>
      </c:lineChart>
      <c:catAx>
        <c:axId val="88632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29045"/>
        <c:crosses val="autoZero"/>
        <c:auto val="1"/>
        <c:lblAlgn val="ctr"/>
        <c:lblOffset val="100"/>
      </c:catAx>
      <c:valAx>
        <c:axId val="9529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6322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646560</xdr:colOff>
      <xdr:row>13</xdr:row>
      <xdr:rowOff>132480</xdr:rowOff>
    </xdr:from>
    <xdr:to>
      <xdr:col>6</xdr:col>
      <xdr:colOff>502200</xdr:colOff>
      <xdr:row>31</xdr:row>
      <xdr:rowOff>19800</xdr:rowOff>
    </xdr:to>
    <xdr:graphicFrame>
      <xdr:nvGraphicFramePr>
        <xdr:cNvPr id="0" name=""/>
        <xdr:cNvGraphicFramePr/>
      </xdr:nvGraphicFramePr>
      <xdr:xfrm>
        <a:off x="646560" y="2245680"/>
        <a:ext cx="5551560" cy="281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491040</xdr:colOff>
      <xdr:row>13</xdr:row>
      <xdr:rowOff>101880</xdr:rowOff>
    </xdr:from>
    <xdr:to>
      <xdr:col>12</xdr:col>
      <xdr:colOff>389880</xdr:colOff>
      <xdr:row>31</xdr:row>
      <xdr:rowOff>155880</xdr:rowOff>
    </xdr:to>
    <xdr:graphicFrame>
      <xdr:nvGraphicFramePr>
        <xdr:cNvPr id="1" name=""/>
        <xdr:cNvGraphicFramePr/>
      </xdr:nvGraphicFramePr>
      <xdr:xfrm>
        <a:off x="6186960" y="2215080"/>
        <a:ext cx="5251680" cy="298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545760</xdr:colOff>
      <xdr:row>76</xdr:row>
      <xdr:rowOff>26280</xdr:rowOff>
    </xdr:from>
    <xdr:to>
      <xdr:col>7</xdr:col>
      <xdr:colOff>615240</xdr:colOff>
      <xdr:row>96</xdr:row>
      <xdr:rowOff>14040</xdr:rowOff>
    </xdr:to>
    <xdr:graphicFrame>
      <xdr:nvGraphicFramePr>
        <xdr:cNvPr id="2" name=""/>
        <xdr:cNvGraphicFramePr/>
      </xdr:nvGraphicFramePr>
      <xdr:xfrm>
        <a:off x="545760" y="12380760"/>
        <a:ext cx="553680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729720</xdr:colOff>
      <xdr:row>76</xdr:row>
      <xdr:rowOff>122400</xdr:rowOff>
    </xdr:from>
    <xdr:to>
      <xdr:col>14</xdr:col>
      <xdr:colOff>522720</xdr:colOff>
      <xdr:row>95</xdr:row>
      <xdr:rowOff>115920</xdr:rowOff>
    </xdr:to>
    <xdr:graphicFrame>
      <xdr:nvGraphicFramePr>
        <xdr:cNvPr id="3" name=""/>
        <xdr:cNvGraphicFramePr/>
      </xdr:nvGraphicFramePr>
      <xdr:xfrm>
        <a:off x="6197040" y="12476880"/>
        <a:ext cx="5260320" cy="308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10440</xdr:colOff>
      <xdr:row>97</xdr:row>
      <xdr:rowOff>5400</xdr:rowOff>
    </xdr:from>
    <xdr:to>
      <xdr:col>14</xdr:col>
      <xdr:colOff>668160</xdr:colOff>
      <xdr:row>116</xdr:row>
      <xdr:rowOff>49680</xdr:rowOff>
    </xdr:to>
    <xdr:graphicFrame>
      <xdr:nvGraphicFramePr>
        <xdr:cNvPr id="4" name=""/>
        <xdr:cNvGraphicFramePr/>
      </xdr:nvGraphicFramePr>
      <xdr:xfrm>
        <a:off x="6258600" y="15773400"/>
        <a:ext cx="5344200" cy="31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1042560</xdr:colOff>
      <xdr:row>52</xdr:row>
      <xdr:rowOff>77040</xdr:rowOff>
    </xdr:from>
    <xdr:to>
      <xdr:col>7</xdr:col>
      <xdr:colOff>14760</xdr:colOff>
      <xdr:row>71</xdr:row>
      <xdr:rowOff>19800</xdr:rowOff>
    </xdr:to>
    <xdr:graphicFrame>
      <xdr:nvGraphicFramePr>
        <xdr:cNvPr id="5" name=""/>
        <xdr:cNvGraphicFramePr/>
      </xdr:nvGraphicFramePr>
      <xdr:xfrm>
        <a:off x="1042560" y="8529840"/>
        <a:ext cx="4934520" cy="303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1217160</xdr:colOff>
      <xdr:row>71</xdr:row>
      <xdr:rowOff>107280</xdr:rowOff>
    </xdr:from>
    <xdr:to>
      <xdr:col>7</xdr:col>
      <xdr:colOff>3600</xdr:colOff>
      <xdr:row>88</xdr:row>
      <xdr:rowOff>101160</xdr:rowOff>
    </xdr:to>
    <xdr:graphicFrame>
      <xdr:nvGraphicFramePr>
        <xdr:cNvPr id="6" name=""/>
        <xdr:cNvGraphicFramePr/>
      </xdr:nvGraphicFramePr>
      <xdr:xfrm>
        <a:off x="1217160" y="11648880"/>
        <a:ext cx="4748760" cy="275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448920</xdr:colOff>
      <xdr:row>76</xdr:row>
      <xdr:rowOff>150120</xdr:rowOff>
    </xdr:from>
    <xdr:to>
      <xdr:col>8</xdr:col>
      <xdr:colOff>368280</xdr:colOff>
      <xdr:row>99</xdr:row>
      <xdr:rowOff>113040</xdr:rowOff>
    </xdr:to>
    <xdr:graphicFrame>
      <xdr:nvGraphicFramePr>
        <xdr:cNvPr id="7" name=""/>
        <xdr:cNvGraphicFramePr/>
      </xdr:nvGraphicFramePr>
      <xdr:xfrm>
        <a:off x="448920" y="12504600"/>
        <a:ext cx="6167520" cy="370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645840</xdr:colOff>
      <xdr:row>76</xdr:row>
      <xdr:rowOff>16200</xdr:rowOff>
    </xdr:from>
    <xdr:to>
      <xdr:col>15</xdr:col>
      <xdr:colOff>578160</xdr:colOff>
      <xdr:row>95</xdr:row>
      <xdr:rowOff>19800</xdr:rowOff>
    </xdr:to>
    <xdr:graphicFrame>
      <xdr:nvGraphicFramePr>
        <xdr:cNvPr id="8" name=""/>
        <xdr:cNvGraphicFramePr/>
      </xdr:nvGraphicFramePr>
      <xdr:xfrm>
        <a:off x="6894000" y="12370680"/>
        <a:ext cx="5399640" cy="309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lkml.org/lkml/2014/12/1" TargetMode="External"/><Relationship Id="rId2" Type="http://schemas.openxmlformats.org/officeDocument/2006/relationships/hyperlink" Target="https://lkml.org/lkml/2014/12/1" TargetMode="External"/><Relationship Id="rId3" Type="http://schemas.openxmlformats.org/officeDocument/2006/relationships/hyperlink" Target="https://lkml.org/lkml/2015/1/1" TargetMode="External"/><Relationship Id="rId4" Type="http://schemas.openxmlformats.org/officeDocument/2006/relationships/hyperlink" Target="https://lkml.org/lkml/2015/1/1" TargetMode="External"/><Relationship Id="rId5" Type="http://schemas.openxmlformats.org/officeDocument/2006/relationships/hyperlink" Target="https://lkml.org/lkml/2015/2/1" TargetMode="External"/><Relationship Id="rId6" Type="http://schemas.openxmlformats.org/officeDocument/2006/relationships/hyperlink" Target="https://lkml.org/lkml/2015/2/1" TargetMode="External"/><Relationship Id="rId7" Type="http://schemas.openxmlformats.org/officeDocument/2006/relationships/hyperlink" Target="https://lkml.org/lkml/2014/12/2" TargetMode="External"/><Relationship Id="rId8" Type="http://schemas.openxmlformats.org/officeDocument/2006/relationships/hyperlink" Target="https://lkml.org/lkml/2014/12/2" TargetMode="External"/><Relationship Id="rId9" Type="http://schemas.openxmlformats.org/officeDocument/2006/relationships/hyperlink" Target="https://lkml.org/lkml/2015/1/2" TargetMode="External"/><Relationship Id="rId10" Type="http://schemas.openxmlformats.org/officeDocument/2006/relationships/hyperlink" Target="https://lkml.org/lkml/2015/1/2" TargetMode="External"/><Relationship Id="rId11" Type="http://schemas.openxmlformats.org/officeDocument/2006/relationships/hyperlink" Target="https://lkml.org/lkml/2015/2/2" TargetMode="External"/><Relationship Id="rId12" Type="http://schemas.openxmlformats.org/officeDocument/2006/relationships/hyperlink" Target="https://lkml.org/lkml/2015/2/2" TargetMode="External"/><Relationship Id="rId13" Type="http://schemas.openxmlformats.org/officeDocument/2006/relationships/hyperlink" Target="https://lkml.org/lkml/2014/12/3" TargetMode="External"/><Relationship Id="rId14" Type="http://schemas.openxmlformats.org/officeDocument/2006/relationships/hyperlink" Target="https://lkml.org/lkml/2014/12/3" TargetMode="External"/><Relationship Id="rId15" Type="http://schemas.openxmlformats.org/officeDocument/2006/relationships/hyperlink" Target="https://lkml.org/lkml/2015/1/3" TargetMode="External"/><Relationship Id="rId16" Type="http://schemas.openxmlformats.org/officeDocument/2006/relationships/hyperlink" Target="https://lkml.org/lkml/2015/1/3" TargetMode="External"/><Relationship Id="rId17" Type="http://schemas.openxmlformats.org/officeDocument/2006/relationships/hyperlink" Target="https://lkml.org/lkml/2015/2/3" TargetMode="External"/><Relationship Id="rId18" Type="http://schemas.openxmlformats.org/officeDocument/2006/relationships/hyperlink" Target="https://lkml.org/lkml/2015/2/3" TargetMode="External"/><Relationship Id="rId19" Type="http://schemas.openxmlformats.org/officeDocument/2006/relationships/hyperlink" Target="https://lkml.org/lkml/2014/12/4" TargetMode="External"/><Relationship Id="rId20" Type="http://schemas.openxmlformats.org/officeDocument/2006/relationships/hyperlink" Target="https://lkml.org/lkml/2014/12/4" TargetMode="External"/><Relationship Id="rId21" Type="http://schemas.openxmlformats.org/officeDocument/2006/relationships/hyperlink" Target="https://lkml.org/lkml/2015/1/4" TargetMode="External"/><Relationship Id="rId22" Type="http://schemas.openxmlformats.org/officeDocument/2006/relationships/hyperlink" Target="https://lkml.org/lkml/2015/1/4" TargetMode="External"/><Relationship Id="rId23" Type="http://schemas.openxmlformats.org/officeDocument/2006/relationships/hyperlink" Target="https://lkml.org/lkml/2015/2/4" TargetMode="External"/><Relationship Id="rId24" Type="http://schemas.openxmlformats.org/officeDocument/2006/relationships/hyperlink" Target="https://lkml.org/lkml/2015/2/4" TargetMode="External"/><Relationship Id="rId25" Type="http://schemas.openxmlformats.org/officeDocument/2006/relationships/hyperlink" Target="https://lkml.org/lkml/2014/12/5" TargetMode="External"/><Relationship Id="rId26" Type="http://schemas.openxmlformats.org/officeDocument/2006/relationships/hyperlink" Target="https://lkml.org/lkml/2014/12/5" TargetMode="External"/><Relationship Id="rId27" Type="http://schemas.openxmlformats.org/officeDocument/2006/relationships/hyperlink" Target="https://lkml.org/lkml/2015/1/5" TargetMode="External"/><Relationship Id="rId28" Type="http://schemas.openxmlformats.org/officeDocument/2006/relationships/hyperlink" Target="https://lkml.org/lkml/2015/1/5" TargetMode="External"/><Relationship Id="rId29" Type="http://schemas.openxmlformats.org/officeDocument/2006/relationships/hyperlink" Target="https://lkml.org/lkml/2015/2/5" TargetMode="External"/><Relationship Id="rId30" Type="http://schemas.openxmlformats.org/officeDocument/2006/relationships/hyperlink" Target="https://lkml.org/lkml/2015/2/5" TargetMode="External"/><Relationship Id="rId31" Type="http://schemas.openxmlformats.org/officeDocument/2006/relationships/hyperlink" Target="https://lkml.org/lkml/2014/12/6" TargetMode="External"/><Relationship Id="rId32" Type="http://schemas.openxmlformats.org/officeDocument/2006/relationships/hyperlink" Target="https://lkml.org/lkml/2014/12/6" TargetMode="External"/><Relationship Id="rId33" Type="http://schemas.openxmlformats.org/officeDocument/2006/relationships/hyperlink" Target="https://lkml.org/lkml/2015/1/6" TargetMode="External"/><Relationship Id="rId34" Type="http://schemas.openxmlformats.org/officeDocument/2006/relationships/hyperlink" Target="https://lkml.org/lkml/2015/1/6" TargetMode="External"/><Relationship Id="rId35" Type="http://schemas.openxmlformats.org/officeDocument/2006/relationships/hyperlink" Target="https://lkml.org/lkml/2015/2/6" TargetMode="External"/><Relationship Id="rId36" Type="http://schemas.openxmlformats.org/officeDocument/2006/relationships/hyperlink" Target="https://lkml.org/lkml/2015/2/6" TargetMode="External"/><Relationship Id="rId37" Type="http://schemas.openxmlformats.org/officeDocument/2006/relationships/hyperlink" Target="https://lkml.org/lkml/2014/12/7" TargetMode="External"/><Relationship Id="rId38" Type="http://schemas.openxmlformats.org/officeDocument/2006/relationships/hyperlink" Target="https://lkml.org/lkml/2014/12/7" TargetMode="External"/><Relationship Id="rId39" Type="http://schemas.openxmlformats.org/officeDocument/2006/relationships/hyperlink" Target="https://lkml.org/lkml/2015/1/7" TargetMode="External"/><Relationship Id="rId40" Type="http://schemas.openxmlformats.org/officeDocument/2006/relationships/hyperlink" Target="https://lkml.org/lkml/2015/1/7" TargetMode="External"/><Relationship Id="rId41" Type="http://schemas.openxmlformats.org/officeDocument/2006/relationships/hyperlink" Target="https://lkml.org/lkml/2015/2/7" TargetMode="External"/><Relationship Id="rId42" Type="http://schemas.openxmlformats.org/officeDocument/2006/relationships/hyperlink" Target="https://lkml.org/lkml/2015/2/7" TargetMode="External"/><Relationship Id="rId43" Type="http://schemas.openxmlformats.org/officeDocument/2006/relationships/hyperlink" Target="https://lkml.org/lkml/2014/12/8" TargetMode="External"/><Relationship Id="rId44" Type="http://schemas.openxmlformats.org/officeDocument/2006/relationships/hyperlink" Target="https://lkml.org/lkml/2014/12/8" TargetMode="External"/><Relationship Id="rId45" Type="http://schemas.openxmlformats.org/officeDocument/2006/relationships/hyperlink" Target="https://lkml.org/lkml/2015/1/8" TargetMode="External"/><Relationship Id="rId46" Type="http://schemas.openxmlformats.org/officeDocument/2006/relationships/hyperlink" Target="https://lkml.org/lkml/2015/1/8" TargetMode="External"/><Relationship Id="rId47" Type="http://schemas.openxmlformats.org/officeDocument/2006/relationships/hyperlink" Target="https://lkml.org/lkml/2015/2/8" TargetMode="External"/><Relationship Id="rId48" Type="http://schemas.openxmlformats.org/officeDocument/2006/relationships/hyperlink" Target="https://lkml.org/lkml/2015/2/8" TargetMode="External"/><Relationship Id="rId49" Type="http://schemas.openxmlformats.org/officeDocument/2006/relationships/hyperlink" Target="https://lkml.org/lkml/2014/12/9" TargetMode="External"/><Relationship Id="rId50" Type="http://schemas.openxmlformats.org/officeDocument/2006/relationships/hyperlink" Target="https://lkml.org/lkml/2014/12/9" TargetMode="External"/><Relationship Id="rId51" Type="http://schemas.openxmlformats.org/officeDocument/2006/relationships/hyperlink" Target="https://lkml.org/lkml/2015/1/9" TargetMode="External"/><Relationship Id="rId52" Type="http://schemas.openxmlformats.org/officeDocument/2006/relationships/hyperlink" Target="https://lkml.org/lkml/2015/1/9" TargetMode="External"/><Relationship Id="rId53" Type="http://schemas.openxmlformats.org/officeDocument/2006/relationships/hyperlink" Target="https://lkml.org/lkml/2015/2/9" TargetMode="External"/><Relationship Id="rId54" Type="http://schemas.openxmlformats.org/officeDocument/2006/relationships/hyperlink" Target="https://lkml.org/lkml/2015/2/9" TargetMode="External"/><Relationship Id="rId55" Type="http://schemas.openxmlformats.org/officeDocument/2006/relationships/hyperlink" Target="https://lkml.org/lkml/2014/12/10" TargetMode="External"/><Relationship Id="rId56" Type="http://schemas.openxmlformats.org/officeDocument/2006/relationships/hyperlink" Target="https://lkml.org/lkml/2014/12/10" TargetMode="External"/><Relationship Id="rId57" Type="http://schemas.openxmlformats.org/officeDocument/2006/relationships/hyperlink" Target="https://lkml.org/lkml/2015/1/10" TargetMode="External"/><Relationship Id="rId58" Type="http://schemas.openxmlformats.org/officeDocument/2006/relationships/hyperlink" Target="https://lkml.org/lkml/2015/1/10" TargetMode="External"/><Relationship Id="rId59" Type="http://schemas.openxmlformats.org/officeDocument/2006/relationships/hyperlink" Target="https://lkml.org/lkml/2015/2/10" TargetMode="External"/><Relationship Id="rId60" Type="http://schemas.openxmlformats.org/officeDocument/2006/relationships/hyperlink" Target="https://lkml.org/lkml/2015/2/10" TargetMode="External"/><Relationship Id="rId61" Type="http://schemas.openxmlformats.org/officeDocument/2006/relationships/hyperlink" Target="https://lkml.org/lkml/2014/12/11" TargetMode="External"/><Relationship Id="rId62" Type="http://schemas.openxmlformats.org/officeDocument/2006/relationships/hyperlink" Target="https://lkml.org/lkml/2014/12/11" TargetMode="External"/><Relationship Id="rId63" Type="http://schemas.openxmlformats.org/officeDocument/2006/relationships/hyperlink" Target="https://lkml.org/lkml/2015/1/11" TargetMode="External"/><Relationship Id="rId64" Type="http://schemas.openxmlformats.org/officeDocument/2006/relationships/hyperlink" Target="https://lkml.org/lkml/2015/1/11" TargetMode="External"/><Relationship Id="rId65" Type="http://schemas.openxmlformats.org/officeDocument/2006/relationships/hyperlink" Target="https://lkml.org/lkml/2015/2/11" TargetMode="External"/><Relationship Id="rId66" Type="http://schemas.openxmlformats.org/officeDocument/2006/relationships/hyperlink" Target="https://lkml.org/lkml/2015/2/11" TargetMode="External"/><Relationship Id="rId67" Type="http://schemas.openxmlformats.org/officeDocument/2006/relationships/hyperlink" Target="https://lkml.org/lkml/2014/12/12" TargetMode="External"/><Relationship Id="rId68" Type="http://schemas.openxmlformats.org/officeDocument/2006/relationships/hyperlink" Target="https://lkml.org/lkml/2014/12/12" TargetMode="External"/><Relationship Id="rId69" Type="http://schemas.openxmlformats.org/officeDocument/2006/relationships/hyperlink" Target="https://lkml.org/lkml/2015/1/12" TargetMode="External"/><Relationship Id="rId70" Type="http://schemas.openxmlformats.org/officeDocument/2006/relationships/hyperlink" Target="https://lkml.org/lkml/2015/1/12" TargetMode="External"/><Relationship Id="rId71" Type="http://schemas.openxmlformats.org/officeDocument/2006/relationships/hyperlink" Target="https://lkml.org/lkml/2015/2/12" TargetMode="External"/><Relationship Id="rId72" Type="http://schemas.openxmlformats.org/officeDocument/2006/relationships/hyperlink" Target="https://lkml.org/lkml/2015/2/12" TargetMode="External"/><Relationship Id="rId73" Type="http://schemas.openxmlformats.org/officeDocument/2006/relationships/hyperlink" Target="https://lkml.org/lkml/2014/12/13" TargetMode="External"/><Relationship Id="rId74" Type="http://schemas.openxmlformats.org/officeDocument/2006/relationships/hyperlink" Target="https://lkml.org/lkml/2014/12/13" TargetMode="External"/><Relationship Id="rId75" Type="http://schemas.openxmlformats.org/officeDocument/2006/relationships/hyperlink" Target="https://lkml.org/lkml/2015/1/13" TargetMode="External"/><Relationship Id="rId76" Type="http://schemas.openxmlformats.org/officeDocument/2006/relationships/hyperlink" Target="https://lkml.org/lkml/2015/1/13" TargetMode="External"/><Relationship Id="rId77" Type="http://schemas.openxmlformats.org/officeDocument/2006/relationships/hyperlink" Target="https://lkml.org/lkml/2015/2/13" TargetMode="External"/><Relationship Id="rId78" Type="http://schemas.openxmlformats.org/officeDocument/2006/relationships/hyperlink" Target="https://lkml.org/lkml/2015/2/13" TargetMode="External"/><Relationship Id="rId79" Type="http://schemas.openxmlformats.org/officeDocument/2006/relationships/hyperlink" Target="https://lkml.org/lkml/2014/12/14" TargetMode="External"/><Relationship Id="rId80" Type="http://schemas.openxmlformats.org/officeDocument/2006/relationships/hyperlink" Target="https://lkml.org/lkml/2014/12/14" TargetMode="External"/><Relationship Id="rId81" Type="http://schemas.openxmlformats.org/officeDocument/2006/relationships/hyperlink" Target="https://lkml.org/lkml/2015/1/14" TargetMode="External"/><Relationship Id="rId82" Type="http://schemas.openxmlformats.org/officeDocument/2006/relationships/hyperlink" Target="https://lkml.org/lkml/2015/1/14" TargetMode="External"/><Relationship Id="rId83" Type="http://schemas.openxmlformats.org/officeDocument/2006/relationships/hyperlink" Target="https://lkml.org/lkml/2015/2/14" TargetMode="External"/><Relationship Id="rId84" Type="http://schemas.openxmlformats.org/officeDocument/2006/relationships/hyperlink" Target="https://lkml.org/lkml/2015/2/14" TargetMode="External"/><Relationship Id="rId85" Type="http://schemas.openxmlformats.org/officeDocument/2006/relationships/hyperlink" Target="https://lkml.org/lkml/2014/12/15" TargetMode="External"/><Relationship Id="rId86" Type="http://schemas.openxmlformats.org/officeDocument/2006/relationships/hyperlink" Target="https://lkml.org/lkml/2014/12/15" TargetMode="External"/><Relationship Id="rId87" Type="http://schemas.openxmlformats.org/officeDocument/2006/relationships/hyperlink" Target="https://lkml.org/lkml/2015/1/15" TargetMode="External"/><Relationship Id="rId88" Type="http://schemas.openxmlformats.org/officeDocument/2006/relationships/hyperlink" Target="https://lkml.org/lkml/2015/1/15" TargetMode="External"/><Relationship Id="rId89" Type="http://schemas.openxmlformats.org/officeDocument/2006/relationships/hyperlink" Target="https://lkml.org/lkml/2015/2/15" TargetMode="External"/><Relationship Id="rId90" Type="http://schemas.openxmlformats.org/officeDocument/2006/relationships/hyperlink" Target="https://lkml.org/lkml/2015/2/15" TargetMode="External"/><Relationship Id="rId91" Type="http://schemas.openxmlformats.org/officeDocument/2006/relationships/hyperlink" Target="https://lkml.org/lkml/2014/12/16" TargetMode="External"/><Relationship Id="rId92" Type="http://schemas.openxmlformats.org/officeDocument/2006/relationships/hyperlink" Target="https://lkml.org/lkml/2014/12/16" TargetMode="External"/><Relationship Id="rId93" Type="http://schemas.openxmlformats.org/officeDocument/2006/relationships/hyperlink" Target="https://lkml.org/lkml/2015/1/16" TargetMode="External"/><Relationship Id="rId94" Type="http://schemas.openxmlformats.org/officeDocument/2006/relationships/hyperlink" Target="https://lkml.org/lkml/2015/1/16" TargetMode="External"/><Relationship Id="rId95" Type="http://schemas.openxmlformats.org/officeDocument/2006/relationships/hyperlink" Target="https://lkml.org/lkml/2015/2/16" TargetMode="External"/><Relationship Id="rId96" Type="http://schemas.openxmlformats.org/officeDocument/2006/relationships/hyperlink" Target="https://lkml.org/lkml/2015/2/16" TargetMode="External"/><Relationship Id="rId97" Type="http://schemas.openxmlformats.org/officeDocument/2006/relationships/hyperlink" Target="https://lkml.org/lkml/2014/12/17" TargetMode="External"/><Relationship Id="rId98" Type="http://schemas.openxmlformats.org/officeDocument/2006/relationships/hyperlink" Target="https://lkml.org/lkml/2014/12/17" TargetMode="External"/><Relationship Id="rId99" Type="http://schemas.openxmlformats.org/officeDocument/2006/relationships/hyperlink" Target="https://lkml.org/lkml/2015/1/17" TargetMode="External"/><Relationship Id="rId100" Type="http://schemas.openxmlformats.org/officeDocument/2006/relationships/hyperlink" Target="https://lkml.org/lkml/2015/1/17" TargetMode="External"/><Relationship Id="rId101" Type="http://schemas.openxmlformats.org/officeDocument/2006/relationships/hyperlink" Target="https://lkml.org/lkml/2015/2/17" TargetMode="External"/><Relationship Id="rId102" Type="http://schemas.openxmlformats.org/officeDocument/2006/relationships/hyperlink" Target="https://lkml.org/lkml/2015/2/17" TargetMode="External"/><Relationship Id="rId103" Type="http://schemas.openxmlformats.org/officeDocument/2006/relationships/hyperlink" Target="https://lkml.org/lkml/2014/12/18" TargetMode="External"/><Relationship Id="rId104" Type="http://schemas.openxmlformats.org/officeDocument/2006/relationships/hyperlink" Target="https://lkml.org/lkml/2014/12/18" TargetMode="External"/><Relationship Id="rId105" Type="http://schemas.openxmlformats.org/officeDocument/2006/relationships/hyperlink" Target="https://lkml.org/lkml/2015/1/18" TargetMode="External"/><Relationship Id="rId106" Type="http://schemas.openxmlformats.org/officeDocument/2006/relationships/hyperlink" Target="https://lkml.org/lkml/2015/1/18" TargetMode="External"/><Relationship Id="rId107" Type="http://schemas.openxmlformats.org/officeDocument/2006/relationships/hyperlink" Target="https://lkml.org/lkml/2015/2/18" TargetMode="External"/><Relationship Id="rId108" Type="http://schemas.openxmlformats.org/officeDocument/2006/relationships/hyperlink" Target="https://lkml.org/lkml/2015/2/18" TargetMode="External"/><Relationship Id="rId109" Type="http://schemas.openxmlformats.org/officeDocument/2006/relationships/hyperlink" Target="https://lkml.org/lkml/2014/12/19" TargetMode="External"/><Relationship Id="rId110" Type="http://schemas.openxmlformats.org/officeDocument/2006/relationships/hyperlink" Target="https://lkml.org/lkml/2014/12/19" TargetMode="External"/><Relationship Id="rId111" Type="http://schemas.openxmlformats.org/officeDocument/2006/relationships/hyperlink" Target="https://lkml.org/lkml/2015/1/19" TargetMode="External"/><Relationship Id="rId112" Type="http://schemas.openxmlformats.org/officeDocument/2006/relationships/hyperlink" Target="https://lkml.org/lkml/2015/1/19" TargetMode="External"/><Relationship Id="rId113" Type="http://schemas.openxmlformats.org/officeDocument/2006/relationships/hyperlink" Target="https://lkml.org/lkml/2015/2/19" TargetMode="External"/><Relationship Id="rId114" Type="http://schemas.openxmlformats.org/officeDocument/2006/relationships/hyperlink" Target="https://lkml.org/lkml/2015/2/19" TargetMode="External"/><Relationship Id="rId115" Type="http://schemas.openxmlformats.org/officeDocument/2006/relationships/hyperlink" Target="https://lkml.org/lkml/2014/12/20" TargetMode="External"/><Relationship Id="rId116" Type="http://schemas.openxmlformats.org/officeDocument/2006/relationships/hyperlink" Target="https://lkml.org/lkml/2014/12/20" TargetMode="External"/><Relationship Id="rId117" Type="http://schemas.openxmlformats.org/officeDocument/2006/relationships/hyperlink" Target="https://lkml.org/lkml/2015/1/20" TargetMode="External"/><Relationship Id="rId118" Type="http://schemas.openxmlformats.org/officeDocument/2006/relationships/hyperlink" Target="https://lkml.org/lkml/2015/1/20" TargetMode="External"/><Relationship Id="rId119" Type="http://schemas.openxmlformats.org/officeDocument/2006/relationships/hyperlink" Target="https://lkml.org/lkml/2015/2/20" TargetMode="External"/><Relationship Id="rId120" Type="http://schemas.openxmlformats.org/officeDocument/2006/relationships/hyperlink" Target="https://lkml.org/lkml/2015/2/20" TargetMode="External"/><Relationship Id="rId121" Type="http://schemas.openxmlformats.org/officeDocument/2006/relationships/hyperlink" Target="https://lkml.org/lkml/2014/12/21" TargetMode="External"/><Relationship Id="rId122" Type="http://schemas.openxmlformats.org/officeDocument/2006/relationships/hyperlink" Target="https://lkml.org/lkml/2014/12/21" TargetMode="External"/><Relationship Id="rId123" Type="http://schemas.openxmlformats.org/officeDocument/2006/relationships/hyperlink" Target="https://lkml.org/lkml/2015/1/21" TargetMode="External"/><Relationship Id="rId124" Type="http://schemas.openxmlformats.org/officeDocument/2006/relationships/hyperlink" Target="https://lkml.org/lkml/2015/1/21" TargetMode="External"/><Relationship Id="rId125" Type="http://schemas.openxmlformats.org/officeDocument/2006/relationships/hyperlink" Target="https://lkml.org/lkml/2015/2/21" TargetMode="External"/><Relationship Id="rId126" Type="http://schemas.openxmlformats.org/officeDocument/2006/relationships/hyperlink" Target="https://lkml.org/lkml/2015/2/21" TargetMode="External"/><Relationship Id="rId127" Type="http://schemas.openxmlformats.org/officeDocument/2006/relationships/hyperlink" Target="https://lkml.org/lkml/2014/12/22" TargetMode="External"/><Relationship Id="rId128" Type="http://schemas.openxmlformats.org/officeDocument/2006/relationships/hyperlink" Target="https://lkml.org/lkml/2014/12/22" TargetMode="External"/><Relationship Id="rId129" Type="http://schemas.openxmlformats.org/officeDocument/2006/relationships/hyperlink" Target="https://lkml.org/lkml/2015/1/22" TargetMode="External"/><Relationship Id="rId130" Type="http://schemas.openxmlformats.org/officeDocument/2006/relationships/hyperlink" Target="https://lkml.org/lkml/2015/1/22" TargetMode="External"/><Relationship Id="rId131" Type="http://schemas.openxmlformats.org/officeDocument/2006/relationships/hyperlink" Target="https://lkml.org/lkml/2015/2/22" TargetMode="External"/><Relationship Id="rId132" Type="http://schemas.openxmlformats.org/officeDocument/2006/relationships/hyperlink" Target="https://lkml.org/lkml/2015/2/22" TargetMode="External"/><Relationship Id="rId133" Type="http://schemas.openxmlformats.org/officeDocument/2006/relationships/hyperlink" Target="https://lkml.org/lkml/2014/12/23" TargetMode="External"/><Relationship Id="rId134" Type="http://schemas.openxmlformats.org/officeDocument/2006/relationships/hyperlink" Target="https://lkml.org/lkml/2014/12/23" TargetMode="External"/><Relationship Id="rId135" Type="http://schemas.openxmlformats.org/officeDocument/2006/relationships/hyperlink" Target="https://lkml.org/lkml/2015/1/23" TargetMode="External"/><Relationship Id="rId136" Type="http://schemas.openxmlformats.org/officeDocument/2006/relationships/hyperlink" Target="https://lkml.org/lkml/2015/1/23" TargetMode="External"/><Relationship Id="rId137" Type="http://schemas.openxmlformats.org/officeDocument/2006/relationships/hyperlink" Target="https://lkml.org/lkml/2015/2/23" TargetMode="External"/><Relationship Id="rId138" Type="http://schemas.openxmlformats.org/officeDocument/2006/relationships/hyperlink" Target="https://lkml.org/lkml/2015/2/23" TargetMode="External"/><Relationship Id="rId139" Type="http://schemas.openxmlformats.org/officeDocument/2006/relationships/hyperlink" Target="https://lkml.org/lkml/2014/12/24" TargetMode="External"/><Relationship Id="rId140" Type="http://schemas.openxmlformats.org/officeDocument/2006/relationships/hyperlink" Target="https://lkml.org/lkml/2014/12/24" TargetMode="External"/><Relationship Id="rId141" Type="http://schemas.openxmlformats.org/officeDocument/2006/relationships/hyperlink" Target="https://lkml.org/lkml/2015/1/24" TargetMode="External"/><Relationship Id="rId142" Type="http://schemas.openxmlformats.org/officeDocument/2006/relationships/hyperlink" Target="https://lkml.org/lkml/2015/1/24" TargetMode="External"/><Relationship Id="rId143" Type="http://schemas.openxmlformats.org/officeDocument/2006/relationships/hyperlink" Target="https://lkml.org/lkml/2015/2/24" TargetMode="External"/><Relationship Id="rId144" Type="http://schemas.openxmlformats.org/officeDocument/2006/relationships/hyperlink" Target="https://lkml.org/lkml/2015/2/24" TargetMode="External"/><Relationship Id="rId145" Type="http://schemas.openxmlformats.org/officeDocument/2006/relationships/hyperlink" Target="https://lkml.org/lkml/2014/12/25" TargetMode="External"/><Relationship Id="rId146" Type="http://schemas.openxmlformats.org/officeDocument/2006/relationships/hyperlink" Target="https://lkml.org/lkml/2014/12/25" TargetMode="External"/><Relationship Id="rId147" Type="http://schemas.openxmlformats.org/officeDocument/2006/relationships/hyperlink" Target="https://lkml.org/lkml/2015/1/25" TargetMode="External"/><Relationship Id="rId148" Type="http://schemas.openxmlformats.org/officeDocument/2006/relationships/hyperlink" Target="https://lkml.org/lkml/2015/1/25" TargetMode="External"/><Relationship Id="rId149" Type="http://schemas.openxmlformats.org/officeDocument/2006/relationships/hyperlink" Target="https://lkml.org/lkml/2015/2/25" TargetMode="External"/><Relationship Id="rId150" Type="http://schemas.openxmlformats.org/officeDocument/2006/relationships/hyperlink" Target="https://lkml.org/lkml/2015/2/25" TargetMode="External"/><Relationship Id="rId151" Type="http://schemas.openxmlformats.org/officeDocument/2006/relationships/hyperlink" Target="https://lkml.org/lkml/2014/12/26" TargetMode="External"/><Relationship Id="rId152" Type="http://schemas.openxmlformats.org/officeDocument/2006/relationships/hyperlink" Target="https://lkml.org/lkml/2014/12/26" TargetMode="External"/><Relationship Id="rId153" Type="http://schemas.openxmlformats.org/officeDocument/2006/relationships/hyperlink" Target="https://lkml.org/lkml/2015/1/26" TargetMode="External"/><Relationship Id="rId154" Type="http://schemas.openxmlformats.org/officeDocument/2006/relationships/hyperlink" Target="https://lkml.org/lkml/2015/1/26" TargetMode="External"/><Relationship Id="rId155" Type="http://schemas.openxmlformats.org/officeDocument/2006/relationships/hyperlink" Target="https://lkml.org/lkml/2015/2/26" TargetMode="External"/><Relationship Id="rId156" Type="http://schemas.openxmlformats.org/officeDocument/2006/relationships/hyperlink" Target="https://lkml.org/lkml/2015/2/26" TargetMode="External"/><Relationship Id="rId157" Type="http://schemas.openxmlformats.org/officeDocument/2006/relationships/hyperlink" Target="https://lkml.org/lkml/2014/12/27" TargetMode="External"/><Relationship Id="rId158" Type="http://schemas.openxmlformats.org/officeDocument/2006/relationships/hyperlink" Target="https://lkml.org/lkml/2014/12/27" TargetMode="External"/><Relationship Id="rId159" Type="http://schemas.openxmlformats.org/officeDocument/2006/relationships/hyperlink" Target="https://lkml.org/lkml/2015/1/27" TargetMode="External"/><Relationship Id="rId160" Type="http://schemas.openxmlformats.org/officeDocument/2006/relationships/hyperlink" Target="https://lkml.org/lkml/2015/1/27" TargetMode="External"/><Relationship Id="rId161" Type="http://schemas.openxmlformats.org/officeDocument/2006/relationships/hyperlink" Target="https://lkml.org/lkml/2015/2/27" TargetMode="External"/><Relationship Id="rId162" Type="http://schemas.openxmlformats.org/officeDocument/2006/relationships/hyperlink" Target="https://lkml.org/lkml/2015/2/27" TargetMode="External"/><Relationship Id="rId163" Type="http://schemas.openxmlformats.org/officeDocument/2006/relationships/hyperlink" Target="https://lkml.org/lkml/2014/12/28" TargetMode="External"/><Relationship Id="rId164" Type="http://schemas.openxmlformats.org/officeDocument/2006/relationships/hyperlink" Target="https://lkml.org/lkml/2014/12/28" TargetMode="External"/><Relationship Id="rId165" Type="http://schemas.openxmlformats.org/officeDocument/2006/relationships/hyperlink" Target="https://lkml.org/lkml/2015/1/28" TargetMode="External"/><Relationship Id="rId166" Type="http://schemas.openxmlformats.org/officeDocument/2006/relationships/hyperlink" Target="https://lkml.org/lkml/2015/1/28" TargetMode="External"/><Relationship Id="rId167" Type="http://schemas.openxmlformats.org/officeDocument/2006/relationships/hyperlink" Target="https://lkml.org/lkml/2015/2/28" TargetMode="External"/><Relationship Id="rId168" Type="http://schemas.openxmlformats.org/officeDocument/2006/relationships/hyperlink" Target="https://lkml.org/lkml/2015/2/28" TargetMode="External"/><Relationship Id="rId169" Type="http://schemas.openxmlformats.org/officeDocument/2006/relationships/hyperlink" Target="https://lkml.org/lkml/2014/12/29" TargetMode="External"/><Relationship Id="rId170" Type="http://schemas.openxmlformats.org/officeDocument/2006/relationships/hyperlink" Target="https://lkml.org/lkml/2014/12/29" TargetMode="External"/><Relationship Id="rId171" Type="http://schemas.openxmlformats.org/officeDocument/2006/relationships/hyperlink" Target="https://lkml.org/lkml/2015/1/29" TargetMode="External"/><Relationship Id="rId172" Type="http://schemas.openxmlformats.org/officeDocument/2006/relationships/hyperlink" Target="https://lkml.org/lkml/2015/1/29" TargetMode="External"/><Relationship Id="rId173" Type="http://schemas.openxmlformats.org/officeDocument/2006/relationships/hyperlink" Target="https://lkml.org/lkml/2014/12/30" TargetMode="External"/><Relationship Id="rId174" Type="http://schemas.openxmlformats.org/officeDocument/2006/relationships/hyperlink" Target="https://lkml.org/lkml/2014/12/30" TargetMode="External"/><Relationship Id="rId175" Type="http://schemas.openxmlformats.org/officeDocument/2006/relationships/hyperlink" Target="https://lkml.org/lkml/2015/1/30" TargetMode="External"/><Relationship Id="rId176" Type="http://schemas.openxmlformats.org/officeDocument/2006/relationships/hyperlink" Target="https://lkml.org/lkml/2015/1/30" TargetMode="External"/><Relationship Id="rId177" Type="http://schemas.openxmlformats.org/officeDocument/2006/relationships/hyperlink" Target="https://lkml.org/lkml/2014/12/31" TargetMode="External"/><Relationship Id="rId178" Type="http://schemas.openxmlformats.org/officeDocument/2006/relationships/hyperlink" Target="https://lkml.org/lkml/2014/12/31" TargetMode="External"/><Relationship Id="rId179" Type="http://schemas.openxmlformats.org/officeDocument/2006/relationships/hyperlink" Target="https://lkml.org/lkml/2015/1/31" TargetMode="External"/><Relationship Id="rId180" Type="http://schemas.openxmlformats.org/officeDocument/2006/relationships/hyperlink" Target="https://lkml.org/lkml/2015/1/31" TargetMode="External"/><Relationship Id="rId18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RowHeight="12.8"/>
  <cols>
    <col collapsed="false" hidden="false" max="3" min="3" style="0" width="17.5510204081633"/>
    <col collapsed="false" hidden="false" max="4" min="4" style="0" width="16.0663265306122"/>
    <col collapsed="false" hidden="false" max="5" min="5" style="0" width="13.0918367346939"/>
    <col collapsed="false" hidden="false" max="6" min="6" style="0" width="11.8775510204082"/>
    <col collapsed="false" hidden="false" max="7" min="7" style="0" width="12.4183673469388"/>
    <col collapsed="false" hidden="false" max="8" min="8" style="0" width="13.7704081632653"/>
    <col collapsed="false" hidden="false" max="9" min="9" style="0" width="14.3112244897959"/>
    <col collapsed="false" hidden="false" max="11" min="11" style="0" width="13.2295918367347"/>
  </cols>
  <sheetData>
    <row r="2" customFormat="false" ht="12.8" hidden="false" customHeight="false" outlineLevel="0" collapsed="false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customFormat="false" ht="12.8" hidden="false" customHeight="false" outlineLevel="0" collapsed="false">
      <c r="B3" s="0" t="s">
        <v>5</v>
      </c>
      <c r="C3" s="3" t="n">
        <v>341</v>
      </c>
      <c r="D3" s="3" t="n">
        <v>20</v>
      </c>
      <c r="E3" s="3" t="n">
        <v>9</v>
      </c>
      <c r="F3" s="4" t="n">
        <f aca="false">(D3-D4)/(C3-C4)</f>
        <v>0.0652173913043478</v>
      </c>
      <c r="G3" s="4" t="n">
        <f aca="false">(E3-E4)/(D3-D4)</f>
        <v>0.666666666666667</v>
      </c>
      <c r="J3" s="2" t="s">
        <v>4</v>
      </c>
      <c r="K3" s="2" t="s">
        <v>3</v>
      </c>
    </row>
    <row r="4" customFormat="false" ht="12.8" hidden="false" customHeight="false" outlineLevel="0" collapsed="false">
      <c r="A4" s="5" t="s">
        <v>6</v>
      </c>
      <c r="B4" s="6" t="s">
        <v>7</v>
      </c>
      <c r="C4" s="3" t="n">
        <v>295</v>
      </c>
      <c r="D4" s="3" t="n">
        <v>17</v>
      </c>
      <c r="E4" s="3" t="n">
        <v>7</v>
      </c>
      <c r="F4" s="4" t="n">
        <f aca="false">(D4-D5)/(C4-C5)</f>
        <v>0</v>
      </c>
      <c r="G4" s="4" t="n">
        <v>0</v>
      </c>
      <c r="H4" s="3"/>
      <c r="I4" s="6" t="s">
        <v>7</v>
      </c>
      <c r="J4" s="4" t="n">
        <v>0</v>
      </c>
      <c r="K4" s="4" t="n">
        <v>0</v>
      </c>
      <c r="L4" s="4"/>
    </row>
    <row r="5" customFormat="false" ht="12.8" hidden="false" customHeight="false" outlineLevel="0" collapsed="false">
      <c r="A5" s="5"/>
      <c r="B5" s="6" t="s">
        <v>8</v>
      </c>
      <c r="C5" s="3" t="n">
        <v>290</v>
      </c>
      <c r="D5" s="3" t="n">
        <v>17</v>
      </c>
      <c r="E5" s="3" t="n">
        <v>7</v>
      </c>
      <c r="F5" s="4" t="n">
        <f aca="false">(D5-D6)/(C5-C6)</f>
        <v>0.037037037037037</v>
      </c>
      <c r="G5" s="4" t="n">
        <v>0</v>
      </c>
      <c r="H5" s="3"/>
      <c r="I5" s="6" t="s">
        <v>8</v>
      </c>
      <c r="J5" s="4" t="n">
        <v>0</v>
      </c>
      <c r="K5" s="4" t="n">
        <v>0.037037037037037</v>
      </c>
      <c r="L5" s="4"/>
    </row>
    <row r="6" customFormat="false" ht="12.8" hidden="false" customHeight="false" outlineLevel="0" collapsed="false">
      <c r="B6" s="6" t="s">
        <v>9</v>
      </c>
      <c r="C6" s="3" t="n">
        <v>263</v>
      </c>
      <c r="D6" s="3" t="n">
        <v>16</v>
      </c>
      <c r="E6" s="3" t="n">
        <v>7</v>
      </c>
      <c r="F6" s="4" t="n">
        <f aca="false">(D6-D7)/(C6-C7)</f>
        <v>0.00471698113207547</v>
      </c>
      <c r="G6" s="4" t="n">
        <v>0</v>
      </c>
      <c r="H6" s="3"/>
      <c r="I6" s="6" t="s">
        <v>9</v>
      </c>
      <c r="J6" s="4" t="n">
        <v>0</v>
      </c>
      <c r="K6" s="4" t="n">
        <v>0.00471698113207547</v>
      </c>
      <c r="L6" s="4"/>
    </row>
    <row r="7" customFormat="false" ht="12.8" hidden="false" customHeight="false" outlineLevel="0" collapsed="false">
      <c r="B7" s="6" t="s">
        <v>10</v>
      </c>
      <c r="C7" s="3" t="n">
        <v>51</v>
      </c>
      <c r="D7" s="3" t="n">
        <v>15</v>
      </c>
      <c r="E7" s="3" t="n">
        <v>7</v>
      </c>
      <c r="F7" s="4" t="n">
        <f aca="false">D7/C7</f>
        <v>0.294117647058823</v>
      </c>
      <c r="G7" s="4" t="n">
        <f aca="false">E7/D7</f>
        <v>0.466666666666667</v>
      </c>
      <c r="H7" s="3"/>
      <c r="I7" s="6" t="s">
        <v>10</v>
      </c>
      <c r="J7" s="4" t="n">
        <v>0.466666666666667</v>
      </c>
      <c r="K7" s="4" t="n">
        <v>0.294117647058823</v>
      </c>
      <c r="L7" s="4"/>
    </row>
    <row r="8" s="7" customFormat="true" ht="12.8" hidden="false" customHeight="false" outlineLevel="0" collapsed="false">
      <c r="B8" s="6" t="s">
        <v>11</v>
      </c>
      <c r="C8" s="3" t="n">
        <v>51</v>
      </c>
      <c r="D8" s="3" t="n">
        <v>4</v>
      </c>
      <c r="E8" s="3" t="n">
        <v>0</v>
      </c>
      <c r="F8" s="4" t="n">
        <f aca="false">D8/C8</f>
        <v>0.0784313725490196</v>
      </c>
      <c r="G8" s="4" t="n">
        <f aca="false">E8/D8</f>
        <v>0</v>
      </c>
      <c r="H8" s="3"/>
      <c r="I8" s="6" t="s">
        <v>11</v>
      </c>
      <c r="J8" s="4" t="n">
        <v>0</v>
      </c>
      <c r="K8" s="4" t="n">
        <v>0.0784313725490196</v>
      </c>
      <c r="L8" s="4"/>
    </row>
    <row r="9" customFormat="false" ht="12.8" hidden="false" customHeight="false" outlineLevel="0" collapsed="false">
      <c r="B9" s="6" t="s">
        <v>12</v>
      </c>
      <c r="C9" s="3" t="n">
        <v>87</v>
      </c>
      <c r="D9" s="3" t="n">
        <v>6</v>
      </c>
      <c r="E9" s="3" t="n">
        <v>0</v>
      </c>
      <c r="F9" s="4" t="n">
        <f aca="false">(D9-D8)/(C9-C8)</f>
        <v>0.0555555555555556</v>
      </c>
      <c r="G9" s="4" t="n">
        <f aca="false">(E9-E8)/(D9-D8)</f>
        <v>0</v>
      </c>
      <c r="H9" s="3"/>
      <c r="I9" s="6" t="s">
        <v>12</v>
      </c>
      <c r="J9" s="4" t="n">
        <v>0</v>
      </c>
      <c r="K9" s="4" t="n">
        <v>0.0555555555555556</v>
      </c>
      <c r="L9" s="4"/>
    </row>
    <row r="10" customFormat="false" ht="12.8" hidden="false" customHeight="false" outlineLevel="0" collapsed="false">
      <c r="B10" s="6" t="s">
        <v>13</v>
      </c>
      <c r="C10" s="3" t="n">
        <v>122</v>
      </c>
      <c r="D10" s="3" t="n">
        <v>12</v>
      </c>
      <c r="E10" s="3" t="n">
        <v>6</v>
      </c>
      <c r="F10" s="4" t="n">
        <f aca="false">(D10-D9)/(C10-C9)</f>
        <v>0.171428571428571</v>
      </c>
      <c r="G10" s="4" t="n">
        <f aca="false">(E10-E9)/(D10-D9)</f>
        <v>1</v>
      </c>
      <c r="H10" s="3"/>
      <c r="I10" s="6" t="s">
        <v>13</v>
      </c>
      <c r="J10" s="4" t="n">
        <v>1</v>
      </c>
      <c r="K10" s="4" t="n">
        <v>0.171428571428571</v>
      </c>
      <c r="L10" s="4"/>
    </row>
    <row r="11" customFormat="false" ht="12.8" hidden="false" customHeight="false" outlineLevel="0" collapsed="false">
      <c r="B11" s="6" t="s">
        <v>14</v>
      </c>
      <c r="C11" s="3" t="n">
        <v>136</v>
      </c>
      <c r="D11" s="3" t="n">
        <v>16</v>
      </c>
      <c r="E11" s="3" t="n">
        <v>6</v>
      </c>
      <c r="F11" s="4" t="n">
        <f aca="false">(D11-D10)/(C11-C10)</f>
        <v>0.285714285714286</v>
      </c>
      <c r="G11" s="4" t="n">
        <f aca="false">(E11-E10)/(D11-D10)</f>
        <v>0</v>
      </c>
      <c r="H11" s="3"/>
      <c r="I11" s="6" t="s">
        <v>14</v>
      </c>
      <c r="J11" s="4" t="n">
        <v>0</v>
      </c>
      <c r="K11" s="4" t="n">
        <v>0.285714285714286</v>
      </c>
      <c r="L11" s="4"/>
    </row>
    <row r="12" customFormat="false" ht="12.8" hidden="false" customHeight="false" outlineLevel="0" collapsed="false">
      <c r="B12" s="0" t="s">
        <v>15</v>
      </c>
      <c r="C12" s="3" t="n">
        <v>218</v>
      </c>
      <c r="D12" s="3" t="n">
        <v>16</v>
      </c>
      <c r="E12" s="3" t="n">
        <v>6</v>
      </c>
      <c r="F12" s="4" t="n">
        <f aca="false">(D12-D11)/(C12-C11)</f>
        <v>0</v>
      </c>
      <c r="G12" s="4" t="n">
        <v>0</v>
      </c>
      <c r="H12" s="3"/>
      <c r="I12" s="3"/>
      <c r="J12" s="3"/>
      <c r="K12" s="4"/>
      <c r="L1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Y82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V65" activeCellId="0" sqref="V65"/>
    </sheetView>
  </sheetViews>
  <sheetFormatPr defaultRowHeight="12.8"/>
  <cols>
    <col collapsed="false" hidden="false" max="16" min="16" style="0" width="16.6020408163265"/>
    <col collapsed="false" hidden="false" max="17" min="17" style="0" width="21.734693877551"/>
    <col collapsed="false" hidden="false" max="18" min="18" style="0" width="16.0663265306122"/>
    <col collapsed="false" hidden="false" max="19" min="19" style="0" width="15.9285714285714"/>
    <col collapsed="false" hidden="false" max="23" min="23" style="0" width="15.5255102040816"/>
  </cols>
  <sheetData>
    <row r="5" customFormat="false" ht="12.8" hidden="false" customHeight="false" outlineLevel="0" collapsed="false">
      <c r="S5" s="8"/>
      <c r="T5" s="8"/>
    </row>
    <row r="6" customFormat="false" ht="12.8" hidden="false" customHeight="false" outlineLevel="0" collapsed="false">
      <c r="C6" s="2" t="s">
        <v>16</v>
      </c>
      <c r="D6" s="2" t="s">
        <v>17</v>
      </c>
      <c r="E6" s="2" t="s">
        <v>18</v>
      </c>
      <c r="F6" s="2" t="s">
        <v>3</v>
      </c>
      <c r="G6" s="2" t="s">
        <v>4</v>
      </c>
      <c r="H6" s="9" t="s">
        <v>19</v>
      </c>
      <c r="I6" s="9" t="s">
        <v>20</v>
      </c>
      <c r="J6" s="9" t="s">
        <v>21</v>
      </c>
      <c r="K6" s="10" t="s">
        <v>3</v>
      </c>
      <c r="L6" s="10" t="s">
        <v>4</v>
      </c>
      <c r="P6" s="2" t="s">
        <v>16</v>
      </c>
      <c r="Q6" s="2" t="s">
        <v>17</v>
      </c>
      <c r="R6" s="2" t="s">
        <v>18</v>
      </c>
      <c r="S6" s="2" t="s">
        <v>3</v>
      </c>
      <c r="T6" s="2" t="s">
        <v>4</v>
      </c>
      <c r="U6" s="9" t="s">
        <v>19</v>
      </c>
      <c r="V6" s="9" t="s">
        <v>20</v>
      </c>
      <c r="W6" s="9" t="s">
        <v>21</v>
      </c>
      <c r="X6" s="10" t="s">
        <v>3</v>
      </c>
      <c r="Y6" s="10" t="s">
        <v>4</v>
      </c>
    </row>
    <row r="7" customFormat="false" ht="12.8" hidden="false" customHeight="false" outlineLevel="0" collapsed="false">
      <c r="A7" s="6" t="s">
        <v>22</v>
      </c>
      <c r="B7" s="0" t="s">
        <v>5</v>
      </c>
      <c r="C7" s="0" t="n">
        <v>399</v>
      </c>
      <c r="D7" s="0" t="n">
        <v>57</v>
      </c>
      <c r="E7" s="0" t="n">
        <v>9</v>
      </c>
      <c r="F7" s="11" t="n">
        <f aca="false">(D7-D8)/(C7-C8)</f>
        <v>0.226890756302521</v>
      </c>
      <c r="G7" s="11" t="n">
        <f aca="false">(E7-E8)/(D7-D8)</f>
        <v>0.0740740740740741</v>
      </c>
      <c r="H7" s="0" t="n">
        <v>1055</v>
      </c>
      <c r="I7" s="0" t="n">
        <v>225</v>
      </c>
      <c r="J7" s="0" t="n">
        <v>3</v>
      </c>
      <c r="K7" s="11" t="n">
        <f aca="false">(I7-I8)/(H7-H8)</f>
        <v>0.274509803921569</v>
      </c>
      <c r="L7" s="11" t="n">
        <f aca="false">(J7-J8)/(I7-I8)</f>
        <v>0.0142857142857143</v>
      </c>
    </row>
    <row r="8" customFormat="false" ht="12.8" hidden="false" customHeight="false" outlineLevel="0" collapsed="false">
      <c r="A8" s="12" t="n">
        <v>40786</v>
      </c>
      <c r="B8" s="6" t="s">
        <v>7</v>
      </c>
      <c r="C8" s="0" t="n">
        <v>280</v>
      </c>
      <c r="D8" s="0" t="n">
        <v>30</v>
      </c>
      <c r="E8" s="0" t="n">
        <v>7</v>
      </c>
      <c r="F8" s="11" t="n">
        <f aca="false">(D8-D9)/(C8-C9)</f>
        <v>0</v>
      </c>
      <c r="G8" s="11" t="e">
        <f aca="false">(E8-E9)/(D8-D9)</f>
        <v>#DIV/0!</v>
      </c>
      <c r="H8" s="0" t="n">
        <v>545</v>
      </c>
      <c r="I8" s="0" t="n">
        <v>85</v>
      </c>
      <c r="J8" s="0" t="n">
        <v>1</v>
      </c>
      <c r="K8" s="11" t="n">
        <f aca="false">(I8-I9)/(H8-H9)</f>
        <v>0.134453781512605</v>
      </c>
      <c r="L8" s="11" t="n">
        <f aca="false">(J8-J10)/(I8-I10)</f>
        <v>0.03125</v>
      </c>
      <c r="O8" s="6" t="s">
        <v>7</v>
      </c>
      <c r="P8" s="0" t="n">
        <f aca="false">C8-C9</f>
        <v>32</v>
      </c>
      <c r="Q8" s="0" t="n">
        <f aca="false">D8-D9</f>
        <v>0</v>
      </c>
      <c r="R8" s="0" t="n">
        <f aca="false">E8-E9</f>
        <v>0</v>
      </c>
      <c r="S8" s="11" t="n">
        <f aca="false">Q8/P8</f>
        <v>0</v>
      </c>
      <c r="T8" s="11" t="e">
        <f aca="false">R8/Q8</f>
        <v>#DIV/0!</v>
      </c>
      <c r="U8" s="0" t="n">
        <f aca="false">H8-H9</f>
        <v>119</v>
      </c>
      <c r="V8" s="0" t="n">
        <f aca="false">I8-I9</f>
        <v>16</v>
      </c>
      <c r="W8" s="0" t="n">
        <f aca="false">J8-J9</f>
        <v>0</v>
      </c>
      <c r="X8" s="11" t="n">
        <f aca="false">V8/U8</f>
        <v>0.134453781512605</v>
      </c>
      <c r="Y8" s="11" t="n">
        <f aca="false">W8/V8</f>
        <v>0</v>
      </c>
    </row>
    <row r="9" customFormat="false" ht="12.8" hidden="false" customHeight="false" outlineLevel="0" collapsed="false">
      <c r="A9" s="12"/>
      <c r="B9" s="6" t="s">
        <v>8</v>
      </c>
      <c r="C9" s="0" t="n">
        <v>248</v>
      </c>
      <c r="D9" s="0" t="n">
        <v>30</v>
      </c>
      <c r="E9" s="0" t="n">
        <v>7</v>
      </c>
      <c r="F9" s="11" t="n">
        <f aca="false">(D9-D10)/(C9-C10)</f>
        <v>0.126865671641791</v>
      </c>
      <c r="G9" s="11" t="n">
        <f aca="false">(E9-E10)/(D9-D10)</f>
        <v>0.411764705882353</v>
      </c>
      <c r="H9" s="0" t="n">
        <v>426</v>
      </c>
      <c r="I9" s="0" t="n">
        <v>69</v>
      </c>
      <c r="J9" s="0" t="n">
        <v>1</v>
      </c>
      <c r="K9" s="11" t="n">
        <f aca="false">(I9-I10)/(H9-H10)</f>
        <v>0.062015503875969</v>
      </c>
      <c r="L9" s="11" t="n">
        <f aca="false">(J9-J10)/(I9-I10)</f>
        <v>0.0625</v>
      </c>
      <c r="O9" s="6" t="s">
        <v>8</v>
      </c>
      <c r="P9" s="0" t="n">
        <f aca="false">C9-C10</f>
        <v>134</v>
      </c>
      <c r="Q9" s="0" t="n">
        <f aca="false">D9-D10</f>
        <v>17</v>
      </c>
      <c r="R9" s="0" t="n">
        <f aca="false">E9-E10</f>
        <v>7</v>
      </c>
      <c r="S9" s="11" t="n">
        <f aca="false">Q9/P9</f>
        <v>0.126865671641791</v>
      </c>
      <c r="T9" s="11" t="n">
        <f aca="false">R9/Q9</f>
        <v>0.411764705882353</v>
      </c>
      <c r="U9" s="0" t="n">
        <f aca="false">H9-H10</f>
        <v>258</v>
      </c>
      <c r="V9" s="0" t="n">
        <f aca="false">I9-I10</f>
        <v>16</v>
      </c>
      <c r="W9" s="0" t="n">
        <f aca="false">J9-J10</f>
        <v>1</v>
      </c>
      <c r="X9" s="11" t="n">
        <f aca="false">V9/U9</f>
        <v>0.062015503875969</v>
      </c>
      <c r="Y9" s="11" t="n">
        <f aca="false">W9/V9</f>
        <v>0.0625</v>
      </c>
    </row>
    <row r="10" customFormat="false" ht="12.8" hidden="false" customHeight="false" outlineLevel="0" collapsed="false">
      <c r="A10" s="6"/>
      <c r="B10" s="6" t="s">
        <v>9</v>
      </c>
      <c r="C10" s="0" t="n">
        <v>114</v>
      </c>
      <c r="D10" s="0" t="n">
        <v>13</v>
      </c>
      <c r="E10" s="0" t="n">
        <v>0</v>
      </c>
      <c r="F10" s="11" t="n">
        <f aca="false">(D10-D11)/(C10-C11)</f>
        <v>0.171428571428571</v>
      </c>
      <c r="G10" s="11" t="n">
        <f aca="false">(E10-E11)/(D10-D11)</f>
        <v>0</v>
      </c>
      <c r="H10" s="0" t="n">
        <v>168</v>
      </c>
      <c r="I10" s="0" t="n">
        <v>53</v>
      </c>
      <c r="J10" s="0" t="n">
        <v>0</v>
      </c>
      <c r="K10" s="11" t="n">
        <f aca="false">(I10-I11)/(H10-H11)</f>
        <v>0.356164383561644</v>
      </c>
      <c r="L10" s="11" t="n">
        <f aca="false">(J10-J11)/(I10-I11)</f>
        <v>0</v>
      </c>
      <c r="N10" s="0" t="s">
        <v>22</v>
      </c>
      <c r="O10" s="6" t="s">
        <v>9</v>
      </c>
      <c r="P10" s="0" t="n">
        <f aca="false">C10-C11</f>
        <v>35</v>
      </c>
      <c r="Q10" s="0" t="n">
        <f aca="false">D10-D11</f>
        <v>6</v>
      </c>
      <c r="R10" s="0" t="n">
        <f aca="false">E10-E11</f>
        <v>0</v>
      </c>
      <c r="S10" s="11" t="n">
        <f aca="false">Q10/P10</f>
        <v>0.171428571428571</v>
      </c>
      <c r="T10" s="11" t="n">
        <f aca="false">R10/Q10</f>
        <v>0</v>
      </c>
      <c r="U10" s="0" t="n">
        <f aca="false">H10-H11</f>
        <v>73</v>
      </c>
      <c r="V10" s="0" t="n">
        <f aca="false">I10-I11</f>
        <v>26</v>
      </c>
      <c r="W10" s="0" t="n">
        <f aca="false">J10-J11</f>
        <v>0</v>
      </c>
      <c r="X10" s="11" t="n">
        <f aca="false">V10/U10</f>
        <v>0.356164383561644</v>
      </c>
      <c r="Y10" s="11" t="n">
        <f aca="false">W10/V10</f>
        <v>0</v>
      </c>
    </row>
    <row r="11" customFormat="false" ht="12.8" hidden="false" customHeight="false" outlineLevel="0" collapsed="false">
      <c r="A11" s="6"/>
      <c r="B11" s="6" t="s">
        <v>10</v>
      </c>
      <c r="C11" s="0" t="n">
        <v>79</v>
      </c>
      <c r="D11" s="0" t="n">
        <v>7</v>
      </c>
      <c r="E11" s="0" t="n">
        <v>0</v>
      </c>
      <c r="F11" s="11" t="n">
        <f aca="false">D11/C11</f>
        <v>0.0886075949367089</v>
      </c>
      <c r="G11" s="11" t="n">
        <f aca="false">E11/D11</f>
        <v>0</v>
      </c>
      <c r="H11" s="0" t="n">
        <v>95</v>
      </c>
      <c r="I11" s="0" t="n">
        <v>27</v>
      </c>
      <c r="J11" s="0" t="n">
        <v>0</v>
      </c>
      <c r="K11" s="11" t="n">
        <f aca="false">I11/H11</f>
        <v>0.284210526315789</v>
      </c>
      <c r="L11" s="11" t="n">
        <f aca="false">J11/I11</f>
        <v>0</v>
      </c>
      <c r="O11" s="6" t="s">
        <v>10</v>
      </c>
      <c r="P11" s="0" t="n">
        <f aca="false">C11</f>
        <v>79</v>
      </c>
      <c r="Q11" s="0" t="n">
        <f aca="false">D11</f>
        <v>7</v>
      </c>
      <c r="R11" s="0" t="n">
        <f aca="false">E11</f>
        <v>0</v>
      </c>
      <c r="S11" s="11" t="n">
        <f aca="false">Q11/P11</f>
        <v>0.0886075949367089</v>
      </c>
      <c r="T11" s="11" t="n">
        <f aca="false">R11/Q11</f>
        <v>0</v>
      </c>
      <c r="U11" s="0" t="n">
        <f aca="false">H11</f>
        <v>95</v>
      </c>
      <c r="V11" s="0" t="n">
        <f aca="false">I11</f>
        <v>27</v>
      </c>
      <c r="W11" s="0" t="n">
        <f aca="false">J11</f>
        <v>0</v>
      </c>
      <c r="X11" s="11" t="n">
        <f aca="false">V11/U11</f>
        <v>0.284210526315789</v>
      </c>
      <c r="Y11" s="11" t="n">
        <f aca="false">W11/V11</f>
        <v>0</v>
      </c>
    </row>
    <row r="12" customFormat="false" ht="12.8" hidden="false" customHeight="false" outlineLevel="0" collapsed="false">
      <c r="A12" s="6"/>
      <c r="B12" s="6" t="s">
        <v>11</v>
      </c>
      <c r="C12" s="0" t="n">
        <v>116</v>
      </c>
      <c r="D12" s="0" t="n">
        <v>11</v>
      </c>
      <c r="E12" s="0" t="n">
        <v>1</v>
      </c>
      <c r="F12" s="11" t="n">
        <f aca="false">D12/C12</f>
        <v>0.0948275862068966</v>
      </c>
      <c r="G12" s="11" t="n">
        <f aca="false">E12/D12</f>
        <v>0.0909090909090909</v>
      </c>
      <c r="H12" s="0" t="n">
        <v>178</v>
      </c>
      <c r="I12" s="0" t="n">
        <v>51</v>
      </c>
      <c r="J12" s="0" t="n">
        <v>1</v>
      </c>
      <c r="K12" s="11" t="n">
        <f aca="false">I12/H12</f>
        <v>0.286516853932584</v>
      </c>
      <c r="L12" s="11" t="n">
        <f aca="false">J12/I12</f>
        <v>0.0196078431372549</v>
      </c>
      <c r="O12" s="6" t="s">
        <v>11</v>
      </c>
      <c r="P12" s="0" t="n">
        <f aca="false">C12</f>
        <v>116</v>
      </c>
      <c r="Q12" s="0" t="n">
        <f aca="false">D12</f>
        <v>11</v>
      </c>
      <c r="R12" s="0" t="n">
        <f aca="false">E12</f>
        <v>1</v>
      </c>
      <c r="S12" s="11" t="n">
        <f aca="false">Q12/P12</f>
        <v>0.0948275862068966</v>
      </c>
      <c r="T12" s="11" t="n">
        <f aca="false">R12/Q12</f>
        <v>0.0909090909090909</v>
      </c>
      <c r="U12" s="0" t="n">
        <f aca="false">H12</f>
        <v>178</v>
      </c>
      <c r="V12" s="0" t="n">
        <f aca="false">I12</f>
        <v>51</v>
      </c>
      <c r="W12" s="0" t="n">
        <f aca="false">J12</f>
        <v>1</v>
      </c>
      <c r="X12" s="11" t="n">
        <f aca="false">V12/U12</f>
        <v>0.286516853932584</v>
      </c>
      <c r="Y12" s="11" t="n">
        <f aca="false">W12/V12</f>
        <v>0.0196078431372549</v>
      </c>
    </row>
    <row r="13" customFormat="false" ht="12.8" hidden="false" customHeight="false" outlineLevel="0" collapsed="false">
      <c r="A13" s="6"/>
      <c r="B13" s="6" t="s">
        <v>12</v>
      </c>
      <c r="C13" s="0" t="n">
        <v>264</v>
      </c>
      <c r="D13" s="0" t="n">
        <v>25</v>
      </c>
      <c r="E13" s="0" t="n">
        <v>1</v>
      </c>
      <c r="F13" s="11" t="n">
        <f aca="false">(D13-D12)/(C13-C12)</f>
        <v>0.0945945945945946</v>
      </c>
      <c r="G13" s="11" t="n">
        <f aca="false">(E13-E12)/(D13-D12)</f>
        <v>0</v>
      </c>
      <c r="H13" s="0" t="n">
        <v>330</v>
      </c>
      <c r="I13" s="0" t="n">
        <v>84</v>
      </c>
      <c r="J13" s="0" t="n">
        <v>1</v>
      </c>
      <c r="K13" s="11" t="n">
        <f aca="false">(I13-I12)/(H13-H12)</f>
        <v>0.217105263157895</v>
      </c>
      <c r="L13" s="11" t="n">
        <f aca="false">(J13-J12)/(I13-I12)</f>
        <v>0</v>
      </c>
      <c r="O13" s="6" t="s">
        <v>12</v>
      </c>
      <c r="P13" s="0" t="n">
        <f aca="false">C13-C12</f>
        <v>148</v>
      </c>
      <c r="Q13" s="0" t="n">
        <f aca="false">D13-D12</f>
        <v>14</v>
      </c>
      <c r="R13" s="0" t="n">
        <f aca="false">E13-E12</f>
        <v>0</v>
      </c>
      <c r="S13" s="11" t="n">
        <f aca="false">Q13/P13</f>
        <v>0.0945945945945946</v>
      </c>
      <c r="T13" s="11" t="n">
        <f aca="false">R13/Q13</f>
        <v>0</v>
      </c>
      <c r="U13" s="0" t="n">
        <f aca="false">H13-H12</f>
        <v>152</v>
      </c>
      <c r="V13" s="0" t="n">
        <f aca="false">I13-I12</f>
        <v>33</v>
      </c>
      <c r="W13" s="0" t="n">
        <f aca="false">J13-J12</f>
        <v>0</v>
      </c>
      <c r="X13" s="11" t="n">
        <f aca="false">V13/U13</f>
        <v>0.217105263157895</v>
      </c>
      <c r="Y13" s="11" t="n">
        <f aca="false">W13/V13</f>
        <v>0</v>
      </c>
    </row>
    <row r="14" customFormat="false" ht="12.8" hidden="false" customHeight="false" outlineLevel="0" collapsed="false">
      <c r="A14" s="6"/>
      <c r="B14" s="6" t="s">
        <v>13</v>
      </c>
      <c r="C14" s="0" t="n">
        <v>300</v>
      </c>
      <c r="D14" s="0" t="n">
        <v>26</v>
      </c>
      <c r="E14" s="0" t="n">
        <v>1</v>
      </c>
      <c r="F14" s="11" t="n">
        <f aca="false">(D14-D13)/(C14-C13)</f>
        <v>0.0277777777777778</v>
      </c>
      <c r="G14" s="11" t="n">
        <f aca="false">(E14-E13)/(D14-D13)</f>
        <v>0</v>
      </c>
      <c r="H14" s="0" t="n">
        <v>386</v>
      </c>
      <c r="I14" s="0" t="n">
        <v>98</v>
      </c>
      <c r="J14" s="0" t="n">
        <v>1</v>
      </c>
      <c r="K14" s="11" t="n">
        <f aca="false">(I14-I13)/(H14-H13)</f>
        <v>0.25</v>
      </c>
      <c r="L14" s="11" t="n">
        <f aca="false">(J14-J13)/(I14-I13)</f>
        <v>0</v>
      </c>
      <c r="O14" s="6" t="s">
        <v>13</v>
      </c>
      <c r="P14" s="0" t="n">
        <f aca="false">C14-C13</f>
        <v>36</v>
      </c>
      <c r="Q14" s="0" t="n">
        <f aca="false">D14-D13</f>
        <v>1</v>
      </c>
      <c r="R14" s="0" t="n">
        <f aca="false">E14-E13</f>
        <v>0</v>
      </c>
      <c r="S14" s="11" t="n">
        <f aca="false">Q14/P14</f>
        <v>0.0277777777777778</v>
      </c>
      <c r="T14" s="11" t="n">
        <f aca="false">R14/Q14</f>
        <v>0</v>
      </c>
      <c r="U14" s="0" t="n">
        <f aca="false">H14-H13</f>
        <v>56</v>
      </c>
      <c r="V14" s="0" t="n">
        <f aca="false">I14-I13</f>
        <v>14</v>
      </c>
      <c r="W14" s="0" t="n">
        <f aca="false">J14-J13</f>
        <v>0</v>
      </c>
      <c r="X14" s="11" t="n">
        <f aca="false">V14/U14</f>
        <v>0.25</v>
      </c>
      <c r="Y14" s="11" t="n">
        <f aca="false">W14/V14</f>
        <v>0</v>
      </c>
    </row>
    <row r="15" customFormat="false" ht="12.8" hidden="false" customHeight="false" outlineLevel="0" collapsed="false">
      <c r="A15" s="6"/>
      <c r="B15" s="6" t="s">
        <v>14</v>
      </c>
      <c r="C15" s="0" t="n">
        <v>362</v>
      </c>
      <c r="D15" s="0" t="n">
        <v>29</v>
      </c>
      <c r="E15" s="0" t="n">
        <v>1</v>
      </c>
      <c r="F15" s="11" t="n">
        <f aca="false">(D15-D14)/(C15-C14)</f>
        <v>0.0483870967741936</v>
      </c>
      <c r="G15" s="11" t="n">
        <f aca="false">(E15-E14)/(D15-D14)</f>
        <v>0</v>
      </c>
      <c r="H15" s="0" t="n">
        <v>481</v>
      </c>
      <c r="I15" s="0" t="n">
        <v>118</v>
      </c>
      <c r="J15" s="0" t="n">
        <v>1</v>
      </c>
      <c r="K15" s="11" t="n">
        <f aca="false">(I15-I14)/(H15-H14)</f>
        <v>0.210526315789474</v>
      </c>
      <c r="L15" s="11" t="n">
        <f aca="false">(J15-J14)/(I15-I14)</f>
        <v>0</v>
      </c>
      <c r="O15" s="6" t="s">
        <v>14</v>
      </c>
      <c r="P15" s="0" t="n">
        <f aca="false">C15-C14</f>
        <v>62</v>
      </c>
      <c r="Q15" s="0" t="n">
        <f aca="false">D15-D14</f>
        <v>3</v>
      </c>
      <c r="R15" s="0" t="n">
        <f aca="false">E15-E14</f>
        <v>0</v>
      </c>
      <c r="S15" s="11" t="n">
        <f aca="false">Q15/P15</f>
        <v>0.0483870967741936</v>
      </c>
      <c r="T15" s="11" t="n">
        <f aca="false">R15/Q15</f>
        <v>0</v>
      </c>
      <c r="U15" s="0" t="n">
        <f aca="false">H15-H14</f>
        <v>95</v>
      </c>
      <c r="V15" s="0" t="n">
        <f aca="false">I15-I14</f>
        <v>20</v>
      </c>
      <c r="W15" s="0" t="n">
        <f aca="false">J15-J14</f>
        <v>0</v>
      </c>
      <c r="X15" s="11" t="n">
        <f aca="false">V15/U15</f>
        <v>0.210526315789474</v>
      </c>
      <c r="Y15" s="11" t="n">
        <f aca="false">W15/V15</f>
        <v>0</v>
      </c>
    </row>
    <row r="16" customFormat="false" ht="12.8" hidden="false" customHeight="false" outlineLevel="0" collapsed="false">
      <c r="A16" s="6"/>
      <c r="B16" s="0" t="s">
        <v>15</v>
      </c>
      <c r="C16" s="0" t="n">
        <v>488</v>
      </c>
      <c r="D16" s="0" t="n">
        <v>47</v>
      </c>
      <c r="E16" s="0" t="n">
        <v>1</v>
      </c>
      <c r="F16" s="11" t="n">
        <f aca="false">(D16-D15)/(C16-C15)</f>
        <v>0.142857142857143</v>
      </c>
      <c r="G16" s="11" t="n">
        <f aca="false">(E16-E15)/(D16-D15)</f>
        <v>0</v>
      </c>
      <c r="H16" s="0" t="n">
        <v>896</v>
      </c>
      <c r="I16" s="0" t="n">
        <v>214</v>
      </c>
      <c r="J16" s="0" t="n">
        <v>1</v>
      </c>
      <c r="K16" s="11" t="n">
        <f aca="false">(I16-I15)/(H16-H15)</f>
        <v>0.231325301204819</v>
      </c>
      <c r="L16" s="11" t="n">
        <f aca="false">(J16-J15)/(I16-I15)</f>
        <v>0</v>
      </c>
      <c r="O16" s="6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false" ht="12.8" hidden="false" customHeight="false" outlineLevel="0" collapsed="false">
      <c r="A17" s="6"/>
      <c r="B17" s="6"/>
      <c r="F17" s="11"/>
      <c r="G17" s="11"/>
      <c r="K17" s="11"/>
      <c r="L17" s="11"/>
    </row>
    <row r="18" customFormat="false" ht="12.8" hidden="false" customHeight="false" outlineLevel="0" collapsed="false">
      <c r="A18" s="6" t="s">
        <v>23</v>
      </c>
      <c r="B18" s="0" t="s">
        <v>5</v>
      </c>
      <c r="C18" s="0" t="n">
        <v>1018</v>
      </c>
      <c r="D18" s="0" t="n">
        <v>51</v>
      </c>
      <c r="E18" s="0" t="n">
        <v>3</v>
      </c>
      <c r="F18" s="11" t="n">
        <f aca="false">(D18-D19)/(C18-C19)</f>
        <v>0.0804195804195804</v>
      </c>
      <c r="G18" s="11" t="n">
        <f aca="false">(E18-E19)/(D18-D19)</f>
        <v>0.0869565217391304</v>
      </c>
      <c r="H18" s="0" t="n">
        <v>1610</v>
      </c>
      <c r="I18" s="0" t="n">
        <v>351</v>
      </c>
      <c r="J18" s="0" t="n">
        <v>3</v>
      </c>
      <c r="K18" s="11" t="n">
        <f aca="false">(I18-I19)/(H18-H19)</f>
        <v>0.212962962962963</v>
      </c>
      <c r="L18" s="11" t="n">
        <f aca="false">(J18-J19)/(I18-I19)</f>
        <v>0.0124223602484472</v>
      </c>
    </row>
    <row r="19" customFormat="false" ht="12.8" hidden="false" customHeight="false" outlineLevel="0" collapsed="false">
      <c r="A19" s="12" t="n">
        <v>40928</v>
      </c>
      <c r="B19" s="6" t="s">
        <v>7</v>
      </c>
      <c r="C19" s="0" t="n">
        <v>732</v>
      </c>
      <c r="D19" s="0" t="n">
        <v>28</v>
      </c>
      <c r="E19" s="0" t="n">
        <v>1</v>
      </c>
      <c r="F19" s="11" t="n">
        <f aca="false">(D19-D20)/(C19-C20)</f>
        <v>0.0384615384615385</v>
      </c>
      <c r="G19" s="11" t="n">
        <f aca="false">(E19-E20)/(D19-D20)</f>
        <v>0</v>
      </c>
      <c r="H19" s="0" t="n">
        <v>854</v>
      </c>
      <c r="I19" s="0" t="n">
        <v>190</v>
      </c>
      <c r="J19" s="0" t="n">
        <v>1</v>
      </c>
      <c r="K19" s="11" t="n">
        <f aca="false">(I19-I20)/(H19-H20)</f>
        <v>0.248730964467005</v>
      </c>
      <c r="L19" s="11" t="n">
        <f aca="false">(J19-J21)/(I19-I21)</f>
        <v>0.00934579439252336</v>
      </c>
      <c r="O19" s="6" t="s">
        <v>7</v>
      </c>
      <c r="P19" s="0" t="n">
        <f aca="false">C19-C20</f>
        <v>130</v>
      </c>
      <c r="Q19" s="0" t="n">
        <f aca="false">D19-D20</f>
        <v>5</v>
      </c>
      <c r="R19" s="0" t="n">
        <f aca="false">E19-E20</f>
        <v>0</v>
      </c>
      <c r="S19" s="11" t="n">
        <f aca="false">Q19/P19</f>
        <v>0.0384615384615385</v>
      </c>
      <c r="T19" s="11" t="n">
        <f aca="false">R19/Q19</f>
        <v>0</v>
      </c>
      <c r="U19" s="0" t="n">
        <f aca="false">H19-H20</f>
        <v>197</v>
      </c>
      <c r="V19" s="0" t="n">
        <f aca="false">I19-I20</f>
        <v>49</v>
      </c>
      <c r="W19" s="0" t="n">
        <f aca="false">J19-J20</f>
        <v>0</v>
      </c>
      <c r="X19" s="11" t="n">
        <f aca="false">V19/U19</f>
        <v>0.248730964467005</v>
      </c>
      <c r="Y19" s="11" t="n">
        <f aca="false">W19/V19</f>
        <v>0</v>
      </c>
    </row>
    <row r="20" customFormat="false" ht="12.8" hidden="false" customHeight="false" outlineLevel="0" collapsed="false">
      <c r="A20" s="12"/>
      <c r="B20" s="6" t="s">
        <v>8</v>
      </c>
      <c r="C20" s="0" t="n">
        <v>602</v>
      </c>
      <c r="D20" s="0" t="n">
        <v>23</v>
      </c>
      <c r="E20" s="0" t="n">
        <v>1</v>
      </c>
      <c r="F20" s="11" t="n">
        <f aca="false">(D20-D21)/(C20-C21)</f>
        <v>0.0544747081712062</v>
      </c>
      <c r="G20" s="11" t="n">
        <f aca="false">(E20-E21)/(D20-D21)</f>
        <v>0.0714285714285714</v>
      </c>
      <c r="H20" s="0" t="n">
        <v>657</v>
      </c>
      <c r="I20" s="0" t="n">
        <v>141</v>
      </c>
      <c r="J20" s="0" t="n">
        <v>1</v>
      </c>
      <c r="K20" s="11" t="n">
        <f aca="false">(I20-I21)/(H20-H21)</f>
        <v>0.256637168141593</v>
      </c>
      <c r="L20" s="11" t="n">
        <f aca="false">(J20-J21)/(I20-I21)</f>
        <v>0.0172413793103448</v>
      </c>
      <c r="O20" s="6" t="s">
        <v>8</v>
      </c>
      <c r="P20" s="0" t="n">
        <f aca="false">C20-C21</f>
        <v>257</v>
      </c>
      <c r="Q20" s="0" t="n">
        <f aca="false">D20-D21</f>
        <v>14</v>
      </c>
      <c r="R20" s="0" t="n">
        <f aca="false">E20-E21</f>
        <v>1</v>
      </c>
      <c r="S20" s="11" t="n">
        <f aca="false">Q20/P20</f>
        <v>0.0544747081712062</v>
      </c>
      <c r="T20" s="11" t="n">
        <f aca="false">R20/Q20</f>
        <v>0.0714285714285714</v>
      </c>
      <c r="U20" s="0" t="n">
        <f aca="false">H20-H21</f>
        <v>226</v>
      </c>
      <c r="V20" s="0" t="n">
        <f aca="false">I20-I21</f>
        <v>58</v>
      </c>
      <c r="W20" s="0" t="n">
        <f aca="false">J20-J21</f>
        <v>1</v>
      </c>
      <c r="X20" s="11" t="n">
        <f aca="false">V20/U20</f>
        <v>0.256637168141593</v>
      </c>
      <c r="Y20" s="11" t="n">
        <f aca="false">W20/V20</f>
        <v>0.0172413793103448</v>
      </c>
    </row>
    <row r="21" customFormat="false" ht="12.8" hidden="false" customHeight="false" outlineLevel="0" collapsed="false">
      <c r="A21" s="6"/>
      <c r="B21" s="6" t="s">
        <v>9</v>
      </c>
      <c r="C21" s="0" t="n">
        <v>345</v>
      </c>
      <c r="D21" s="0" t="n">
        <v>9</v>
      </c>
      <c r="E21" s="0" t="n">
        <v>0</v>
      </c>
      <c r="F21" s="11" t="n">
        <f aca="false">(D21-D22)/(C21-C22)</f>
        <v>0.0679611650485437</v>
      </c>
      <c r="G21" s="11" t="n">
        <f aca="false">(E21-E22)/(D21-D22)</f>
        <v>0</v>
      </c>
      <c r="H21" s="0" t="n">
        <v>431</v>
      </c>
      <c r="I21" s="0" t="n">
        <v>83</v>
      </c>
      <c r="J21" s="0" t="n">
        <v>0</v>
      </c>
      <c r="K21" s="11" t="n">
        <f aca="false">(I21-I22)/(H21-H22)</f>
        <v>0.226744186046512</v>
      </c>
      <c r="L21" s="11" t="n">
        <f aca="false">(J21-J22)/(I21-I22)</f>
        <v>0</v>
      </c>
      <c r="N21" s="0" t="s">
        <v>23</v>
      </c>
      <c r="O21" s="6" t="s">
        <v>9</v>
      </c>
      <c r="P21" s="0" t="n">
        <f aca="false">C21-C22</f>
        <v>103</v>
      </c>
      <c r="Q21" s="0" t="n">
        <f aca="false">D21-D22</f>
        <v>7</v>
      </c>
      <c r="R21" s="0" t="n">
        <f aca="false">E21-E22</f>
        <v>0</v>
      </c>
      <c r="S21" s="11" t="n">
        <f aca="false">Q21/P21</f>
        <v>0.0679611650485437</v>
      </c>
      <c r="T21" s="11" t="n">
        <f aca="false">R21/Q21</f>
        <v>0</v>
      </c>
      <c r="U21" s="0" t="n">
        <f aca="false">H21-H22</f>
        <v>172</v>
      </c>
      <c r="V21" s="0" t="n">
        <f aca="false">I21-I22</f>
        <v>39</v>
      </c>
      <c r="W21" s="0" t="n">
        <f aca="false">J21-J22</f>
        <v>0</v>
      </c>
      <c r="X21" s="11" t="n">
        <f aca="false">V21/U21</f>
        <v>0.226744186046512</v>
      </c>
      <c r="Y21" s="11" t="n">
        <f aca="false">W21/V21</f>
        <v>0</v>
      </c>
    </row>
    <row r="22" customFormat="false" ht="12.8" hidden="false" customHeight="false" outlineLevel="0" collapsed="false">
      <c r="A22" s="6"/>
      <c r="B22" s="6" t="s">
        <v>10</v>
      </c>
      <c r="C22" s="0" t="n">
        <v>242</v>
      </c>
      <c r="D22" s="0" t="n">
        <v>2</v>
      </c>
      <c r="E22" s="0" t="n">
        <v>0</v>
      </c>
      <c r="F22" s="11" t="n">
        <f aca="false">D22/C22</f>
        <v>0.00826446280991736</v>
      </c>
      <c r="G22" s="11" t="n">
        <f aca="false">E22/D22</f>
        <v>0</v>
      </c>
      <c r="H22" s="0" t="n">
        <v>259</v>
      </c>
      <c r="I22" s="0" t="n">
        <v>44</v>
      </c>
      <c r="J22" s="0" t="n">
        <v>0</v>
      </c>
      <c r="K22" s="11" t="n">
        <f aca="false">I22/H22</f>
        <v>0.16988416988417</v>
      </c>
      <c r="L22" s="11" t="n">
        <f aca="false">J22/I22</f>
        <v>0</v>
      </c>
      <c r="O22" s="6" t="s">
        <v>10</v>
      </c>
      <c r="P22" s="0" t="n">
        <f aca="false">C22</f>
        <v>242</v>
      </c>
      <c r="Q22" s="0" t="n">
        <f aca="false">D22</f>
        <v>2</v>
      </c>
      <c r="R22" s="0" t="n">
        <f aca="false">E22</f>
        <v>0</v>
      </c>
      <c r="S22" s="11" t="n">
        <f aca="false">Q22/P22</f>
        <v>0.00826446280991736</v>
      </c>
      <c r="T22" s="11" t="n">
        <f aca="false">R22/Q22</f>
        <v>0</v>
      </c>
      <c r="U22" s="0" t="n">
        <f aca="false">H22</f>
        <v>259</v>
      </c>
      <c r="V22" s="0" t="n">
        <f aca="false">I22</f>
        <v>44</v>
      </c>
      <c r="W22" s="0" t="n">
        <f aca="false">J22</f>
        <v>0</v>
      </c>
      <c r="X22" s="11" t="n">
        <f aca="false">V22/U22</f>
        <v>0.16988416988417</v>
      </c>
      <c r="Y22" s="11" t="n">
        <f aca="false">W22/V22</f>
        <v>0</v>
      </c>
    </row>
    <row r="23" customFormat="false" ht="12.8" hidden="false" customHeight="false" outlineLevel="0" collapsed="false">
      <c r="A23" s="6"/>
      <c r="B23" s="6" t="s">
        <v>11</v>
      </c>
      <c r="C23" s="0" t="n">
        <v>131</v>
      </c>
      <c r="D23" s="0" t="n">
        <v>7</v>
      </c>
      <c r="E23" s="0" t="n">
        <v>0</v>
      </c>
      <c r="F23" s="11" t="n">
        <f aca="false">D23/C23</f>
        <v>0.0534351145038168</v>
      </c>
      <c r="G23" s="11" t="n">
        <f aca="false">E23/D23</f>
        <v>0</v>
      </c>
      <c r="H23" s="0" t="n">
        <v>181</v>
      </c>
      <c r="I23" s="0" t="n">
        <v>57</v>
      </c>
      <c r="J23" s="0" t="n">
        <v>0</v>
      </c>
      <c r="K23" s="11" t="n">
        <f aca="false">I23/H23</f>
        <v>0.314917127071823</v>
      </c>
      <c r="L23" s="11" t="n">
        <f aca="false">J23/I23</f>
        <v>0</v>
      </c>
      <c r="O23" s="6" t="s">
        <v>11</v>
      </c>
      <c r="P23" s="0" t="n">
        <f aca="false">C23</f>
        <v>131</v>
      </c>
      <c r="Q23" s="0" t="n">
        <f aca="false">D23</f>
        <v>7</v>
      </c>
      <c r="R23" s="0" t="n">
        <f aca="false">E23</f>
        <v>0</v>
      </c>
      <c r="S23" s="11" t="n">
        <f aca="false">Q23/P23</f>
        <v>0.0534351145038168</v>
      </c>
      <c r="T23" s="11" t="n">
        <f aca="false">R23/Q23</f>
        <v>0</v>
      </c>
      <c r="U23" s="0" t="n">
        <f aca="false">H23</f>
        <v>181</v>
      </c>
      <c r="V23" s="0" t="n">
        <f aca="false">I23</f>
        <v>57</v>
      </c>
      <c r="W23" s="0" t="n">
        <f aca="false">J23</f>
        <v>0</v>
      </c>
      <c r="X23" s="11" t="n">
        <f aca="false">V23/U23</f>
        <v>0.314917127071823</v>
      </c>
      <c r="Y23" s="11" t="n">
        <f aca="false">W23/V23</f>
        <v>0</v>
      </c>
    </row>
    <row r="24" customFormat="false" ht="12.8" hidden="false" customHeight="false" outlineLevel="0" collapsed="false">
      <c r="A24" s="6"/>
      <c r="B24" s="6" t="s">
        <v>12</v>
      </c>
      <c r="C24" s="0" t="n">
        <v>245</v>
      </c>
      <c r="D24" s="0" t="n">
        <v>15</v>
      </c>
      <c r="E24" s="0" t="n">
        <v>0</v>
      </c>
      <c r="F24" s="11" t="n">
        <f aca="false">(D24-D23)/(C24-C23)</f>
        <v>0.0701754385964912</v>
      </c>
      <c r="G24" s="11" t="n">
        <f aca="false">(E24-E23)/(D24-D23)</f>
        <v>0</v>
      </c>
      <c r="H24" s="0" t="n">
        <v>378</v>
      </c>
      <c r="I24" s="0" t="n">
        <v>122</v>
      </c>
      <c r="J24" s="0" t="n">
        <v>0</v>
      </c>
      <c r="K24" s="11" t="n">
        <f aca="false">(I24-I23)/(H24-H23)</f>
        <v>0.32994923857868</v>
      </c>
      <c r="L24" s="11" t="n">
        <f aca="false">(J24-J23)/(I24-I23)</f>
        <v>0</v>
      </c>
      <c r="O24" s="6" t="s">
        <v>12</v>
      </c>
      <c r="P24" s="0" t="n">
        <f aca="false">C24-C23</f>
        <v>114</v>
      </c>
      <c r="Q24" s="0" t="n">
        <f aca="false">D24-D23</f>
        <v>8</v>
      </c>
      <c r="R24" s="0" t="n">
        <f aca="false">E24-E23</f>
        <v>0</v>
      </c>
      <c r="S24" s="11" t="n">
        <f aca="false">Q24/P24</f>
        <v>0.0701754385964912</v>
      </c>
      <c r="T24" s="11" t="n">
        <f aca="false">R24/Q24</f>
        <v>0</v>
      </c>
      <c r="U24" s="0" t="n">
        <f aca="false">H24-H23</f>
        <v>197</v>
      </c>
      <c r="V24" s="0" t="n">
        <f aca="false">I24-I23</f>
        <v>65</v>
      </c>
      <c r="W24" s="0" t="n">
        <f aca="false">J24-J23</f>
        <v>0</v>
      </c>
      <c r="X24" s="11" t="n">
        <f aca="false">V24/U24</f>
        <v>0.32994923857868</v>
      </c>
      <c r="Y24" s="11" t="n">
        <f aca="false">W24/V24</f>
        <v>0</v>
      </c>
    </row>
    <row r="25" customFormat="false" ht="12.8" hidden="false" customHeight="false" outlineLevel="0" collapsed="false">
      <c r="A25" s="6"/>
      <c r="B25" s="6" t="s">
        <v>13</v>
      </c>
      <c r="C25" s="0" t="n">
        <v>328</v>
      </c>
      <c r="D25" s="0" t="n">
        <v>34</v>
      </c>
      <c r="E25" s="0" t="n">
        <v>2</v>
      </c>
      <c r="F25" s="11" t="n">
        <f aca="false">(D25-D24)/(C25-C24)</f>
        <v>0.228915662650602</v>
      </c>
      <c r="G25" s="11" t="n">
        <f aca="false">(E25-E24)/(D25-D24)</f>
        <v>0.105263157894737</v>
      </c>
      <c r="H25" s="0" t="n">
        <v>534</v>
      </c>
      <c r="I25" s="0" t="n">
        <v>164</v>
      </c>
      <c r="J25" s="0" t="n">
        <v>2</v>
      </c>
      <c r="K25" s="11" t="n">
        <f aca="false">(I25-I24)/(H25-H24)</f>
        <v>0.269230769230769</v>
      </c>
      <c r="L25" s="11" t="n">
        <f aca="false">(J25-J24)/(I25-I24)</f>
        <v>0.0476190476190476</v>
      </c>
      <c r="O25" s="6" t="s">
        <v>13</v>
      </c>
      <c r="P25" s="0" t="n">
        <f aca="false">C25-C24</f>
        <v>83</v>
      </c>
      <c r="Q25" s="0" t="n">
        <f aca="false">D25-D24</f>
        <v>19</v>
      </c>
      <c r="R25" s="0" t="n">
        <f aca="false">E25-E24</f>
        <v>2</v>
      </c>
      <c r="S25" s="11" t="n">
        <f aca="false">Q25/P25</f>
        <v>0.228915662650602</v>
      </c>
      <c r="T25" s="11" t="n">
        <f aca="false">R25/Q25</f>
        <v>0.105263157894737</v>
      </c>
      <c r="U25" s="0" t="n">
        <f aca="false">H25-H24</f>
        <v>156</v>
      </c>
      <c r="V25" s="0" t="n">
        <f aca="false">I25-I24</f>
        <v>42</v>
      </c>
      <c r="W25" s="0" t="n">
        <f aca="false">J25-J24</f>
        <v>2</v>
      </c>
      <c r="X25" s="11" t="n">
        <f aca="false">V25/U25</f>
        <v>0.269230769230769</v>
      </c>
      <c r="Y25" s="11" t="n">
        <f aca="false">W25/V25</f>
        <v>0.0476190476190476</v>
      </c>
    </row>
    <row r="26" customFormat="false" ht="12.8" hidden="false" customHeight="false" outlineLevel="0" collapsed="false">
      <c r="A26" s="6"/>
      <c r="B26" s="6" t="s">
        <v>14</v>
      </c>
      <c r="C26" s="0" t="n">
        <v>385</v>
      </c>
      <c r="D26" s="0" t="n">
        <v>35</v>
      </c>
      <c r="E26" s="0" t="n">
        <v>2</v>
      </c>
      <c r="F26" s="11" t="n">
        <f aca="false">(D26-D25)/(C26-C25)</f>
        <v>0.0175438596491228</v>
      </c>
      <c r="G26" s="11" t="n">
        <f aca="false">(E26-E25)/(D26-D25)</f>
        <v>0</v>
      </c>
      <c r="H26" s="0" t="n">
        <v>641</v>
      </c>
      <c r="I26" s="0" t="n">
        <v>203</v>
      </c>
      <c r="J26" s="0" t="n">
        <v>2</v>
      </c>
      <c r="K26" s="11" t="n">
        <f aca="false">(I26-I25)/(H26-H25)</f>
        <v>0.364485981308411</v>
      </c>
      <c r="L26" s="11" t="n">
        <f aca="false">(J26-J25)/(I26-I25)</f>
        <v>0</v>
      </c>
      <c r="O26" s="6" t="s">
        <v>14</v>
      </c>
      <c r="P26" s="0" t="n">
        <f aca="false">C26-C25</f>
        <v>57</v>
      </c>
      <c r="Q26" s="0" t="n">
        <f aca="false">D26-D25</f>
        <v>1</v>
      </c>
      <c r="R26" s="0" t="n">
        <f aca="false">E26-E25</f>
        <v>0</v>
      </c>
      <c r="S26" s="11" t="n">
        <f aca="false">Q26/P26</f>
        <v>0.0175438596491228</v>
      </c>
      <c r="T26" s="11" t="n">
        <f aca="false">R26/Q26</f>
        <v>0</v>
      </c>
      <c r="U26" s="0" t="n">
        <f aca="false">H26-H25</f>
        <v>107</v>
      </c>
      <c r="V26" s="0" t="n">
        <f aca="false">I26-I25</f>
        <v>39</v>
      </c>
      <c r="W26" s="0" t="n">
        <f aca="false">J26-J25</f>
        <v>0</v>
      </c>
      <c r="X26" s="11" t="n">
        <f aca="false">V26/U26</f>
        <v>0.364485981308411</v>
      </c>
      <c r="Y26" s="11" t="n">
        <f aca="false">W26/V26</f>
        <v>0</v>
      </c>
    </row>
    <row r="27" customFormat="false" ht="12.8" hidden="false" customHeight="false" outlineLevel="0" collapsed="false">
      <c r="A27" s="6"/>
      <c r="B27" s="0" t="s">
        <v>15</v>
      </c>
      <c r="C27" s="0" t="n">
        <v>675</v>
      </c>
      <c r="D27" s="0" t="n">
        <v>68</v>
      </c>
      <c r="E27" s="0" t="n">
        <v>4</v>
      </c>
      <c r="F27" s="11" t="n">
        <f aca="false">(D27-D26)/(C27-C26)</f>
        <v>0.113793103448276</v>
      </c>
      <c r="G27" s="11" t="n">
        <f aca="false">(E27-E26)/(D27-D26)</f>
        <v>0.0606060606060606</v>
      </c>
      <c r="H27" s="0" t="n">
        <v>1214</v>
      </c>
      <c r="I27" s="0" t="n">
        <v>355</v>
      </c>
      <c r="J27" s="0" t="n">
        <v>4</v>
      </c>
      <c r="K27" s="11" t="n">
        <f aca="false">(I27-I26)/(H27-H26)</f>
        <v>0.265270506108202</v>
      </c>
      <c r="L27" s="11" t="n">
        <f aca="false">(J27-J26)/(I27-I26)</f>
        <v>0.0131578947368421</v>
      </c>
    </row>
    <row r="28" customFormat="false" ht="12.8" hidden="false" customHeight="false" outlineLevel="0" collapsed="false">
      <c r="A28" s="6"/>
      <c r="B28" s="6"/>
      <c r="F28" s="11"/>
      <c r="G28" s="11"/>
      <c r="K28" s="11"/>
      <c r="L28" s="11"/>
    </row>
    <row r="29" customFormat="false" ht="12.8" hidden="false" customHeight="false" outlineLevel="0" collapsed="false">
      <c r="A29" s="6" t="s">
        <v>24</v>
      </c>
      <c r="B29" s="0" t="s">
        <v>5</v>
      </c>
      <c r="C29" s="0" t="n">
        <v>1249</v>
      </c>
      <c r="D29" s="0" t="n">
        <v>61</v>
      </c>
      <c r="E29" s="0" t="n">
        <v>9</v>
      </c>
      <c r="F29" s="11" t="n">
        <f aca="false">(D29-D30)/(C29-C30)</f>
        <v>0.115830115830116</v>
      </c>
      <c r="G29" s="11" t="n">
        <f aca="false">(E29-E30)/(D29-D30)</f>
        <v>0.166666666666667</v>
      </c>
      <c r="H29" s="0" t="n">
        <v>939</v>
      </c>
      <c r="I29" s="0" t="n">
        <v>261</v>
      </c>
      <c r="J29" s="0" t="n">
        <v>9</v>
      </c>
      <c r="K29" s="11" t="n">
        <f aca="false">(I29-I30)/(H29-H30)</f>
        <v>0.26605504587156</v>
      </c>
      <c r="L29" s="11" t="n">
        <f aca="false">(J29-J30)/(I29-I30)</f>
        <v>0.0344827586206897</v>
      </c>
    </row>
    <row r="30" customFormat="false" ht="12.8" hidden="false" customHeight="false" outlineLevel="0" collapsed="false">
      <c r="A30" s="6"/>
      <c r="B30" s="6" t="s">
        <v>7</v>
      </c>
      <c r="C30" s="0" t="n">
        <v>990</v>
      </c>
      <c r="D30" s="0" t="n">
        <v>31</v>
      </c>
      <c r="E30" s="0" t="n">
        <v>4</v>
      </c>
      <c r="F30" s="11" t="n">
        <f aca="false">(D30-D31)/(C30-C31)</f>
        <v>0.0192307692307692</v>
      </c>
      <c r="G30" s="11" t="n">
        <f aca="false">(E30-E31)/(D30-D31)</f>
        <v>0</v>
      </c>
      <c r="H30" s="0" t="n">
        <v>394</v>
      </c>
      <c r="I30" s="0" t="n">
        <v>116</v>
      </c>
      <c r="J30" s="0" t="n">
        <v>4</v>
      </c>
      <c r="K30" s="11" t="n">
        <f aca="false">(I30-I31)/(H30-H31)</f>
        <v>0.323943661971831</v>
      </c>
      <c r="L30" s="11" t="n">
        <f aca="false">(J30-J32)/(I30-I32)</f>
        <v>0</v>
      </c>
      <c r="O30" s="6" t="s">
        <v>7</v>
      </c>
      <c r="P30" s="0" t="n">
        <f aca="false">C30-C31</f>
        <v>52</v>
      </c>
      <c r="Q30" s="0" t="n">
        <f aca="false">D30-D31</f>
        <v>1</v>
      </c>
      <c r="R30" s="0" t="n">
        <f aca="false">E30-E31</f>
        <v>0</v>
      </c>
      <c r="S30" s="11" t="n">
        <f aca="false">Q30/P30</f>
        <v>0.0192307692307692</v>
      </c>
      <c r="T30" s="11" t="n">
        <f aca="false">R30/Q30</f>
        <v>0</v>
      </c>
      <c r="U30" s="0" t="n">
        <f aca="false">H30-H31</f>
        <v>71</v>
      </c>
      <c r="V30" s="0" t="n">
        <f aca="false">I30-I31</f>
        <v>23</v>
      </c>
      <c r="W30" s="0" t="n">
        <f aca="false">J30-J31</f>
        <v>0</v>
      </c>
      <c r="X30" s="11" t="n">
        <f aca="false">V30/U30</f>
        <v>0.323943661971831</v>
      </c>
      <c r="Y30" s="11" t="n">
        <f aca="false">W30/V30</f>
        <v>0</v>
      </c>
    </row>
    <row r="31" customFormat="false" ht="12.8" hidden="false" customHeight="false" outlineLevel="0" collapsed="false">
      <c r="A31" s="6"/>
      <c r="B31" s="6" t="s">
        <v>8</v>
      </c>
      <c r="C31" s="0" t="n">
        <v>938</v>
      </c>
      <c r="D31" s="0" t="n">
        <v>30</v>
      </c>
      <c r="E31" s="0" t="n">
        <v>4</v>
      </c>
      <c r="F31" s="11" t="n">
        <f aca="false">(D31-D32)/(C31-C32)</f>
        <v>0.0555555555555556</v>
      </c>
      <c r="G31" s="11" t="n">
        <f aca="false">(E31-E32)/(D31-D32)</f>
        <v>0</v>
      </c>
      <c r="H31" s="0" t="n">
        <v>323</v>
      </c>
      <c r="I31" s="0" t="n">
        <v>93</v>
      </c>
      <c r="J31" s="0" t="n">
        <v>4</v>
      </c>
      <c r="K31" s="11" t="n">
        <f aca="false">(I31-I32)/(H31-H32)</f>
        <v>0.333333333333333</v>
      </c>
      <c r="L31" s="11" t="n">
        <f aca="false">(J31-J32)/(I31-I32)</f>
        <v>0</v>
      </c>
      <c r="O31" s="6" t="s">
        <v>8</v>
      </c>
      <c r="P31" s="0" t="n">
        <f aca="false">C31-C32</f>
        <v>72</v>
      </c>
      <c r="Q31" s="0" t="n">
        <f aca="false">D31-D32</f>
        <v>4</v>
      </c>
      <c r="R31" s="0" t="n">
        <f aca="false">E31-E32</f>
        <v>0</v>
      </c>
      <c r="S31" s="11" t="n">
        <f aca="false">Q31/P31</f>
        <v>0.0555555555555556</v>
      </c>
      <c r="T31" s="11" t="n">
        <f aca="false">R31/Q31</f>
        <v>0</v>
      </c>
      <c r="U31" s="0" t="n">
        <f aca="false">H31-H32</f>
        <v>75</v>
      </c>
      <c r="V31" s="0" t="n">
        <f aca="false">I31-I32</f>
        <v>25</v>
      </c>
      <c r="W31" s="0" t="n">
        <f aca="false">J31-J32</f>
        <v>0</v>
      </c>
      <c r="X31" s="11" t="n">
        <f aca="false">V31/U31</f>
        <v>0.333333333333333</v>
      </c>
      <c r="Y31" s="11" t="n">
        <f aca="false">W31/V31</f>
        <v>0</v>
      </c>
    </row>
    <row r="32" customFormat="false" ht="12.8" hidden="false" customHeight="false" outlineLevel="0" collapsed="false">
      <c r="A32" s="6" t="s">
        <v>25</v>
      </c>
      <c r="B32" s="6" t="s">
        <v>9</v>
      </c>
      <c r="C32" s="0" t="n">
        <v>866</v>
      </c>
      <c r="D32" s="0" t="n">
        <v>26</v>
      </c>
      <c r="E32" s="0" t="n">
        <v>4</v>
      </c>
      <c r="F32" s="11" t="n">
        <f aca="false">(D32-D33)/(C32-C33)</f>
        <v>0.228571428571429</v>
      </c>
      <c r="G32" s="11" t="n">
        <f aca="false">(E32-E33)/(D32-D33)</f>
        <v>0.0625</v>
      </c>
      <c r="H32" s="0" t="n">
        <v>248</v>
      </c>
      <c r="I32" s="0" t="n">
        <v>68</v>
      </c>
      <c r="J32" s="0" t="n">
        <v>4</v>
      </c>
      <c r="K32" s="11" t="n">
        <f aca="false">(I32-I33)/(H32-H33)</f>
        <v>0.284722222222222</v>
      </c>
      <c r="L32" s="11" t="n">
        <f aca="false">(J32-J33)/(I32-I33)</f>
        <v>0.024390243902439</v>
      </c>
      <c r="N32" s="0" t="s">
        <v>24</v>
      </c>
      <c r="O32" s="6" t="s">
        <v>9</v>
      </c>
      <c r="P32" s="0" t="n">
        <f aca="false">C32-C33</f>
        <v>70</v>
      </c>
      <c r="Q32" s="0" t="n">
        <f aca="false">D32-D33</f>
        <v>16</v>
      </c>
      <c r="R32" s="0" t="n">
        <f aca="false">E32-E33</f>
        <v>1</v>
      </c>
      <c r="S32" s="11" t="n">
        <f aca="false">Q32/P32</f>
        <v>0.228571428571429</v>
      </c>
      <c r="T32" s="11" t="n">
        <f aca="false">R32/Q32</f>
        <v>0.0625</v>
      </c>
      <c r="U32" s="0" t="n">
        <f aca="false">H32-H33</f>
        <v>144</v>
      </c>
      <c r="V32" s="0" t="n">
        <f aca="false">I32-I33</f>
        <v>41</v>
      </c>
      <c r="W32" s="0" t="n">
        <f aca="false">J32-J33</f>
        <v>1</v>
      </c>
      <c r="X32" s="11" t="n">
        <f aca="false">V32/U32</f>
        <v>0.284722222222222</v>
      </c>
      <c r="Y32" s="11" t="n">
        <f aca="false">W32/V32</f>
        <v>0.024390243902439</v>
      </c>
    </row>
    <row r="33" customFormat="false" ht="12.8" hidden="false" customHeight="false" outlineLevel="0" collapsed="false">
      <c r="A33" s="6"/>
      <c r="B33" s="6" t="s">
        <v>10</v>
      </c>
      <c r="C33" s="0" t="n">
        <v>796</v>
      </c>
      <c r="D33" s="0" t="n">
        <v>10</v>
      </c>
      <c r="E33" s="0" t="n">
        <v>3</v>
      </c>
      <c r="F33" s="11" t="n">
        <f aca="false">D33/C33</f>
        <v>0.0125628140703518</v>
      </c>
      <c r="G33" s="11" t="n">
        <f aca="false">E33/D33</f>
        <v>0.3</v>
      </c>
      <c r="H33" s="0" t="n">
        <v>104</v>
      </c>
      <c r="I33" s="0" t="n">
        <v>27</v>
      </c>
      <c r="J33" s="0" t="n">
        <v>3</v>
      </c>
      <c r="K33" s="11" t="n">
        <f aca="false">I33/H33</f>
        <v>0.259615384615385</v>
      </c>
      <c r="L33" s="11" t="n">
        <f aca="false">J33/I33</f>
        <v>0.111111111111111</v>
      </c>
      <c r="O33" s="6" t="s">
        <v>10</v>
      </c>
      <c r="P33" s="0" t="n">
        <f aca="false">C33</f>
        <v>796</v>
      </c>
      <c r="Q33" s="0" t="n">
        <f aca="false">D33</f>
        <v>10</v>
      </c>
      <c r="R33" s="0" t="n">
        <f aca="false">E33</f>
        <v>3</v>
      </c>
      <c r="S33" s="11" t="n">
        <f aca="false">Q33/P33</f>
        <v>0.0125628140703518</v>
      </c>
      <c r="T33" s="11" t="n">
        <f aca="false">R33/Q33</f>
        <v>0.3</v>
      </c>
      <c r="U33" s="0" t="n">
        <f aca="false">H33</f>
        <v>104</v>
      </c>
      <c r="V33" s="0" t="n">
        <f aca="false">I33</f>
        <v>27</v>
      </c>
      <c r="W33" s="0" t="n">
        <f aca="false">J33</f>
        <v>3</v>
      </c>
      <c r="X33" s="11" t="n">
        <f aca="false">V33/U33</f>
        <v>0.259615384615385</v>
      </c>
      <c r="Y33" s="11" t="n">
        <f aca="false">W33/V33</f>
        <v>0.111111111111111</v>
      </c>
    </row>
    <row r="34" customFormat="false" ht="12.8" hidden="false" customHeight="false" outlineLevel="0" collapsed="false">
      <c r="A34" s="6"/>
      <c r="B34" s="6" t="s">
        <v>11</v>
      </c>
      <c r="C34" s="0" t="n">
        <v>224</v>
      </c>
      <c r="D34" s="0" t="n">
        <v>19</v>
      </c>
      <c r="E34" s="0" t="n">
        <v>4</v>
      </c>
      <c r="F34" s="11" t="n">
        <f aca="false">D34/C34</f>
        <v>0.0848214285714286</v>
      </c>
      <c r="G34" s="11" t="n">
        <f aca="false">E34/D34</f>
        <v>0.210526315789474</v>
      </c>
      <c r="H34" s="0" t="n">
        <v>203</v>
      </c>
      <c r="I34" s="0" t="n">
        <v>80</v>
      </c>
      <c r="J34" s="0" t="n">
        <v>4</v>
      </c>
      <c r="K34" s="11" t="n">
        <f aca="false">I34/H34</f>
        <v>0.394088669950739</v>
      </c>
      <c r="L34" s="11" t="n">
        <f aca="false">J34/I34</f>
        <v>0.05</v>
      </c>
      <c r="O34" s="6" t="s">
        <v>11</v>
      </c>
      <c r="P34" s="0" t="n">
        <f aca="false">C34</f>
        <v>224</v>
      </c>
      <c r="Q34" s="0" t="n">
        <f aca="false">D34</f>
        <v>19</v>
      </c>
      <c r="R34" s="0" t="n">
        <f aca="false">E34</f>
        <v>4</v>
      </c>
      <c r="S34" s="11" t="n">
        <f aca="false">Q34/P34</f>
        <v>0.0848214285714286</v>
      </c>
      <c r="T34" s="11" t="n">
        <f aca="false">R34/Q34</f>
        <v>0.210526315789474</v>
      </c>
      <c r="U34" s="0" t="n">
        <f aca="false">H34</f>
        <v>203</v>
      </c>
      <c r="V34" s="0" t="n">
        <f aca="false">I34</f>
        <v>80</v>
      </c>
      <c r="W34" s="0" t="n">
        <f aca="false">J34</f>
        <v>4</v>
      </c>
      <c r="X34" s="11" t="n">
        <f aca="false">V34/U34</f>
        <v>0.394088669950739</v>
      </c>
      <c r="Y34" s="11" t="n">
        <f aca="false">W34/V34</f>
        <v>0.05</v>
      </c>
    </row>
    <row r="35" customFormat="false" ht="12.8" hidden="false" customHeight="false" outlineLevel="0" collapsed="false">
      <c r="A35" s="6"/>
      <c r="B35" s="6" t="s">
        <v>12</v>
      </c>
      <c r="C35" s="0" t="n">
        <v>328</v>
      </c>
      <c r="D35" s="0" t="n">
        <v>27</v>
      </c>
      <c r="E35" s="0" t="n">
        <v>5</v>
      </c>
      <c r="F35" s="11" t="n">
        <f aca="false">(D35-D34)/(C35-C34)</f>
        <v>0.0769230769230769</v>
      </c>
      <c r="G35" s="11" t="n">
        <f aca="false">(E35-E34)/(D35-D34)</f>
        <v>0.125</v>
      </c>
      <c r="H35" s="0" t="n">
        <v>412</v>
      </c>
      <c r="I35" s="0" t="n">
        <v>151</v>
      </c>
      <c r="J35" s="0" t="n">
        <v>5</v>
      </c>
      <c r="K35" s="11" t="n">
        <f aca="false">(I35-I34)/(H35-H34)</f>
        <v>0.339712918660287</v>
      </c>
      <c r="L35" s="11" t="n">
        <f aca="false">(J35-J34)/(I35-I34)</f>
        <v>0.0140845070422535</v>
      </c>
      <c r="O35" s="6" t="s">
        <v>12</v>
      </c>
      <c r="P35" s="0" t="n">
        <f aca="false">C35-C34</f>
        <v>104</v>
      </c>
      <c r="Q35" s="0" t="n">
        <f aca="false">D35-D34</f>
        <v>8</v>
      </c>
      <c r="R35" s="0" t="n">
        <f aca="false">E35-E34</f>
        <v>1</v>
      </c>
      <c r="S35" s="11" t="n">
        <f aca="false">Q35/P35</f>
        <v>0.0769230769230769</v>
      </c>
      <c r="T35" s="11" t="n">
        <f aca="false">R35/Q35</f>
        <v>0.125</v>
      </c>
      <c r="U35" s="0" t="n">
        <f aca="false">H35-H34</f>
        <v>209</v>
      </c>
      <c r="V35" s="0" t="n">
        <f aca="false">I35-I34</f>
        <v>71</v>
      </c>
      <c r="W35" s="0" t="n">
        <f aca="false">J35-J34</f>
        <v>1</v>
      </c>
      <c r="X35" s="11" t="n">
        <f aca="false">V35/U35</f>
        <v>0.339712918660287</v>
      </c>
      <c r="Y35" s="11" t="n">
        <f aca="false">W35/V35</f>
        <v>0.0140845070422535</v>
      </c>
    </row>
    <row r="36" customFormat="false" ht="12.8" hidden="false" customHeight="false" outlineLevel="0" collapsed="false">
      <c r="A36" s="6"/>
      <c r="B36" s="6" t="s">
        <v>13</v>
      </c>
      <c r="C36" s="0" t="n">
        <v>328</v>
      </c>
      <c r="D36" s="0" t="n">
        <v>27</v>
      </c>
      <c r="E36" s="0" t="n">
        <v>5</v>
      </c>
      <c r="F36" s="11" t="e">
        <f aca="false">(D36-D35)/(C36-C35)</f>
        <v>#DIV/0!</v>
      </c>
      <c r="G36" s="11" t="e">
        <f aca="false">(E36-E35)/(D36-D35)</f>
        <v>#DIV/0!</v>
      </c>
      <c r="H36" s="0" t="n">
        <v>518</v>
      </c>
      <c r="I36" s="0" t="n">
        <v>182</v>
      </c>
      <c r="J36" s="0" t="n">
        <v>5</v>
      </c>
      <c r="K36" s="11" t="n">
        <f aca="false">(I36-I35)/(H36-H35)</f>
        <v>0.292452830188679</v>
      </c>
      <c r="L36" s="11" t="n">
        <f aca="false">(J36-J35)/(I36-I35)</f>
        <v>0</v>
      </c>
      <c r="O36" s="6" t="s">
        <v>13</v>
      </c>
      <c r="P36" s="0" t="n">
        <f aca="false">C36-C35</f>
        <v>0</v>
      </c>
      <c r="Q36" s="0" t="n">
        <f aca="false">D36-D35</f>
        <v>0</v>
      </c>
      <c r="R36" s="0" t="n">
        <f aca="false">E36-E35</f>
        <v>0</v>
      </c>
      <c r="S36" s="11" t="e">
        <f aca="false">Q36/P36</f>
        <v>#DIV/0!</v>
      </c>
      <c r="T36" s="11" t="e">
        <f aca="false">R36/Q36</f>
        <v>#DIV/0!</v>
      </c>
      <c r="U36" s="0" t="n">
        <f aca="false">H36-H35</f>
        <v>106</v>
      </c>
      <c r="V36" s="0" t="n">
        <f aca="false">I36-I35</f>
        <v>31</v>
      </c>
      <c r="W36" s="0" t="n">
        <f aca="false">J36-J35</f>
        <v>0</v>
      </c>
      <c r="X36" s="11" t="n">
        <f aca="false">V36/U36</f>
        <v>0.292452830188679</v>
      </c>
      <c r="Y36" s="11" t="n">
        <f aca="false">W36/V36</f>
        <v>0</v>
      </c>
    </row>
    <row r="37" customFormat="false" ht="12.8" hidden="false" customHeight="false" outlineLevel="0" collapsed="false">
      <c r="A37" s="6"/>
      <c r="B37" s="6" t="s">
        <v>14</v>
      </c>
      <c r="C37" s="0" t="n">
        <v>415</v>
      </c>
      <c r="D37" s="0" t="n">
        <v>36</v>
      </c>
      <c r="E37" s="0" t="n">
        <v>5</v>
      </c>
      <c r="F37" s="11" t="n">
        <f aca="false">(D37-D36)/(C37-C36)</f>
        <v>0.103448275862069</v>
      </c>
      <c r="G37" s="11" t="n">
        <f aca="false">(E37-E36)/(D37-D36)</f>
        <v>0</v>
      </c>
      <c r="H37" s="0" t="n">
        <v>623</v>
      </c>
      <c r="I37" s="0" t="n">
        <v>212</v>
      </c>
      <c r="J37" s="0" t="n">
        <v>5</v>
      </c>
      <c r="K37" s="11" t="n">
        <f aca="false">(I37-I36)/(H37-H36)</f>
        <v>0.285714285714286</v>
      </c>
      <c r="L37" s="11" t="n">
        <f aca="false">(J37-J36)/(I37-I36)</f>
        <v>0</v>
      </c>
      <c r="O37" s="6" t="s">
        <v>14</v>
      </c>
      <c r="P37" s="0" t="n">
        <f aca="false">C37-C36</f>
        <v>87</v>
      </c>
      <c r="Q37" s="0" t="n">
        <f aca="false">D37-D36</f>
        <v>9</v>
      </c>
      <c r="R37" s="0" t="n">
        <f aca="false">E37-E36</f>
        <v>0</v>
      </c>
      <c r="S37" s="11" t="n">
        <f aca="false">Q37/P37</f>
        <v>0.103448275862069</v>
      </c>
      <c r="T37" s="11" t="n">
        <f aca="false">R37/Q37</f>
        <v>0</v>
      </c>
      <c r="U37" s="0" t="n">
        <f aca="false">H37-H36</f>
        <v>105</v>
      </c>
      <c r="V37" s="0" t="n">
        <f aca="false">I37-I36</f>
        <v>30</v>
      </c>
      <c r="W37" s="0" t="n">
        <f aca="false">J37-J36</f>
        <v>0</v>
      </c>
      <c r="X37" s="11" t="n">
        <f aca="false">V37/U37</f>
        <v>0.285714285714286</v>
      </c>
      <c r="Y37" s="11" t="n">
        <f aca="false">W37/V37</f>
        <v>0</v>
      </c>
    </row>
    <row r="38" customFormat="false" ht="12.8" hidden="false" customHeight="false" outlineLevel="0" collapsed="false">
      <c r="A38" s="6"/>
      <c r="B38" s="0" t="s">
        <v>15</v>
      </c>
      <c r="C38" s="0" t="n">
        <v>562</v>
      </c>
      <c r="D38" s="0" t="n">
        <v>63</v>
      </c>
      <c r="E38" s="0" t="n">
        <v>10</v>
      </c>
      <c r="F38" s="11" t="n">
        <f aca="false">(D38-D37)/(C38-C37)</f>
        <v>0.183673469387755</v>
      </c>
      <c r="G38" s="11" t="n">
        <f aca="false">(E38-E37)/(D38-D37)</f>
        <v>0.185185185185185</v>
      </c>
      <c r="H38" s="0" t="n">
        <v>1046</v>
      </c>
      <c r="I38" s="0" t="n">
        <v>343</v>
      </c>
      <c r="J38" s="0" t="n">
        <v>7</v>
      </c>
      <c r="K38" s="11" t="n">
        <f aca="false">(I38-I37)/(H38-H37)</f>
        <v>0.309692671394799</v>
      </c>
      <c r="L38" s="11" t="n">
        <f aca="false">(J38-J37)/(I38-I37)</f>
        <v>0.0152671755725191</v>
      </c>
    </row>
    <row r="39" customFormat="false" ht="12.8" hidden="false" customHeight="false" outlineLevel="0" collapsed="false">
      <c r="A39" s="6"/>
      <c r="B39" s="6"/>
      <c r="F39" s="11"/>
      <c r="G39" s="11"/>
      <c r="K39" s="11"/>
      <c r="L39" s="11"/>
    </row>
    <row r="40" customFormat="false" ht="12.8" hidden="false" customHeight="false" outlineLevel="0" collapsed="false">
      <c r="A40" s="6" t="s">
        <v>26</v>
      </c>
      <c r="B40" s="0" t="s">
        <v>5</v>
      </c>
      <c r="C40" s="0" t="n">
        <v>447</v>
      </c>
      <c r="D40" s="0" t="n">
        <v>89</v>
      </c>
      <c r="E40" s="0" t="n">
        <v>20</v>
      </c>
      <c r="F40" s="11" t="n">
        <f aca="false">(D40-D41)/(C40-C41)</f>
        <v>0.171122994652406</v>
      </c>
      <c r="G40" s="11" t="n">
        <f aca="false">(E40-E41)/(D40-D41)</f>
        <v>0.21875</v>
      </c>
      <c r="H40" s="0" t="n">
        <v>723</v>
      </c>
      <c r="I40" s="0" t="n">
        <v>219</v>
      </c>
      <c r="J40" s="0" t="n">
        <v>14</v>
      </c>
      <c r="K40" s="11" t="n">
        <f aca="false">(I40-I41)/(H40-H41)</f>
        <v>0.301104972375691</v>
      </c>
      <c r="L40" s="11" t="n">
        <f aca="false">(J40-J41)/(I40-I41)</f>
        <v>0.0458715596330275</v>
      </c>
    </row>
    <row r="41" customFormat="false" ht="12.8" hidden="false" customHeight="false" outlineLevel="0" collapsed="false">
      <c r="A41" s="13" t="s">
        <v>27</v>
      </c>
      <c r="B41" s="6" t="s">
        <v>7</v>
      </c>
      <c r="C41" s="0" t="n">
        <v>260</v>
      </c>
      <c r="D41" s="0" t="n">
        <v>57</v>
      </c>
      <c r="E41" s="0" t="n">
        <v>13</v>
      </c>
      <c r="F41" s="11" t="n">
        <f aca="false">(D41-D42)/(C41-C42)</f>
        <v>0.2</v>
      </c>
      <c r="G41" s="11" t="n">
        <f aca="false">(E41-E42)/(D41-D42)</f>
        <v>0.2</v>
      </c>
      <c r="H41" s="0" t="n">
        <v>361</v>
      </c>
      <c r="I41" s="0" t="n">
        <v>110</v>
      </c>
      <c r="J41" s="0" t="n">
        <v>9</v>
      </c>
      <c r="K41" s="11" t="n">
        <f aca="false">(I41-I42)/(H41-H42)</f>
        <v>0.266666666666667</v>
      </c>
      <c r="L41" s="11" t="n">
        <f aca="false">(J41-J43)/(I41-I43)</f>
        <v>0.0909090909090909</v>
      </c>
      <c r="O41" s="6" t="s">
        <v>7</v>
      </c>
      <c r="P41" s="0" t="n">
        <f aca="false">C41-C42</f>
        <v>75</v>
      </c>
      <c r="Q41" s="0" t="n">
        <f aca="false">D41-D42</f>
        <v>15</v>
      </c>
      <c r="R41" s="0" t="n">
        <f aca="false">E41-E42</f>
        <v>3</v>
      </c>
      <c r="S41" s="11" t="n">
        <f aca="false">Q41/P41</f>
        <v>0.2</v>
      </c>
      <c r="T41" s="11" t="n">
        <f aca="false">R41/Q41</f>
        <v>0.2</v>
      </c>
      <c r="U41" s="0" t="n">
        <f aca="false">H41-H42</f>
        <v>105</v>
      </c>
      <c r="V41" s="0" t="n">
        <f aca="false">I41-I42</f>
        <v>28</v>
      </c>
      <c r="W41" s="0" t="n">
        <f aca="false">J41-J42</f>
        <v>2</v>
      </c>
      <c r="X41" s="11" t="n">
        <f aca="false">V41/U41</f>
        <v>0.266666666666667</v>
      </c>
      <c r="Y41" s="11" t="n">
        <f aca="false">W41/V41</f>
        <v>0.0714285714285714</v>
      </c>
    </row>
    <row r="42" customFormat="false" ht="12.8" hidden="false" customHeight="false" outlineLevel="0" collapsed="false">
      <c r="A42" s="13"/>
      <c r="B42" s="6" t="s">
        <v>8</v>
      </c>
      <c r="C42" s="0" t="n">
        <v>185</v>
      </c>
      <c r="D42" s="0" t="n">
        <v>42</v>
      </c>
      <c r="E42" s="0" t="n">
        <v>10</v>
      </c>
      <c r="F42" s="11" t="n">
        <f aca="false">(D42-D43)/(C42-C43)</f>
        <v>0.321428571428571</v>
      </c>
      <c r="G42" s="11" t="n">
        <f aca="false">(E42-E43)/(D42-D43)</f>
        <v>0.222222222222222</v>
      </c>
      <c r="H42" s="0" t="n">
        <v>256</v>
      </c>
      <c r="I42" s="0" t="n">
        <v>82</v>
      </c>
      <c r="J42" s="0" t="n">
        <v>7</v>
      </c>
      <c r="K42" s="11" t="n">
        <f aca="false">(I42-I43)/(H42-H43)</f>
        <v>0.30188679245283</v>
      </c>
      <c r="L42" s="11" t="n">
        <f aca="false">(J42-J43)/(I42-I43)</f>
        <v>0.125</v>
      </c>
      <c r="O42" s="6" t="s">
        <v>8</v>
      </c>
      <c r="P42" s="0" t="n">
        <f aca="false">C42-C43</f>
        <v>28</v>
      </c>
      <c r="Q42" s="0" t="n">
        <f aca="false">D42-D43</f>
        <v>9</v>
      </c>
      <c r="R42" s="0" t="n">
        <f aca="false">E42-E43</f>
        <v>2</v>
      </c>
      <c r="S42" s="11" t="n">
        <f aca="false">Q42/P42</f>
        <v>0.321428571428571</v>
      </c>
      <c r="T42" s="11" t="n">
        <f aca="false">R42/Q42</f>
        <v>0.222222222222222</v>
      </c>
      <c r="U42" s="0" t="n">
        <f aca="false">H42-H43</f>
        <v>53</v>
      </c>
      <c r="V42" s="0" t="n">
        <f aca="false">I42-I43</f>
        <v>16</v>
      </c>
      <c r="W42" s="0" t="n">
        <f aca="false">J42-J43</f>
        <v>2</v>
      </c>
      <c r="X42" s="11" t="n">
        <f aca="false">V42/U42</f>
        <v>0.30188679245283</v>
      </c>
      <c r="Y42" s="11" t="n">
        <f aca="false">W42/V42</f>
        <v>0.125</v>
      </c>
    </row>
    <row r="43" customFormat="false" ht="12.8" hidden="false" customHeight="false" outlineLevel="0" collapsed="false">
      <c r="A43" s="6"/>
      <c r="B43" s="6" t="s">
        <v>9</v>
      </c>
      <c r="C43" s="0" t="n">
        <v>157</v>
      </c>
      <c r="D43" s="0" t="n">
        <v>33</v>
      </c>
      <c r="E43" s="0" t="n">
        <v>8</v>
      </c>
      <c r="F43" s="11" t="n">
        <f aca="false">(D43-D44)/(C43-C44)</f>
        <v>0.05</v>
      </c>
      <c r="G43" s="11" t="n">
        <f aca="false">(E43-E44)/(D43-D44)</f>
        <v>0</v>
      </c>
      <c r="H43" s="0" t="n">
        <v>203</v>
      </c>
      <c r="I43" s="0" t="n">
        <v>66</v>
      </c>
      <c r="J43" s="0" t="n">
        <v>5</v>
      </c>
      <c r="K43" s="11" t="n">
        <f aca="false">(I43-I44)/(H43-H44)</f>
        <v>0.325842696629213</v>
      </c>
      <c r="L43" s="11" t="n">
        <f aca="false">(J43-J44)/(I43-I44)</f>
        <v>0</v>
      </c>
      <c r="N43" s="0" t="s">
        <v>26</v>
      </c>
      <c r="O43" s="6" t="s">
        <v>9</v>
      </c>
      <c r="P43" s="0" t="n">
        <f aca="false">C43-C44</f>
        <v>60</v>
      </c>
      <c r="Q43" s="0" t="n">
        <f aca="false">D43-D44</f>
        <v>3</v>
      </c>
      <c r="R43" s="0" t="n">
        <f aca="false">E43-E44</f>
        <v>0</v>
      </c>
      <c r="S43" s="11" t="n">
        <f aca="false">Q43/P43</f>
        <v>0.05</v>
      </c>
      <c r="T43" s="11" t="n">
        <f aca="false">R43/Q43</f>
        <v>0</v>
      </c>
      <c r="U43" s="0" t="n">
        <f aca="false">H43-H44</f>
        <v>89</v>
      </c>
      <c r="V43" s="0" t="n">
        <f aca="false">I43-I44</f>
        <v>29</v>
      </c>
      <c r="W43" s="0" t="n">
        <f aca="false">J43-J44</f>
        <v>0</v>
      </c>
      <c r="X43" s="11" t="n">
        <f aca="false">V43/U43</f>
        <v>0.325842696629213</v>
      </c>
      <c r="Y43" s="11" t="n">
        <f aca="false">W43/V43</f>
        <v>0</v>
      </c>
    </row>
    <row r="44" customFormat="false" ht="12.8" hidden="false" customHeight="false" outlineLevel="0" collapsed="false">
      <c r="A44" s="6"/>
      <c r="B44" s="6" t="s">
        <v>10</v>
      </c>
      <c r="C44" s="0" t="n">
        <v>97</v>
      </c>
      <c r="D44" s="0" t="n">
        <v>30</v>
      </c>
      <c r="E44" s="0" t="n">
        <v>8</v>
      </c>
      <c r="F44" s="11" t="n">
        <f aca="false">D44/C44</f>
        <v>0.309278350515464</v>
      </c>
      <c r="G44" s="11" t="n">
        <f aca="false">E44/D44</f>
        <v>0.266666666666667</v>
      </c>
      <c r="H44" s="0" t="n">
        <v>114</v>
      </c>
      <c r="I44" s="0" t="n">
        <v>37</v>
      </c>
      <c r="J44" s="0" t="n">
        <v>5</v>
      </c>
      <c r="K44" s="11" t="n">
        <f aca="false">I44/H44</f>
        <v>0.324561403508772</v>
      </c>
      <c r="L44" s="11" t="n">
        <f aca="false">J44/I44</f>
        <v>0.135135135135135</v>
      </c>
      <c r="O44" s="6" t="s">
        <v>10</v>
      </c>
      <c r="P44" s="0" t="n">
        <f aca="false">C44</f>
        <v>97</v>
      </c>
      <c r="Q44" s="0" t="n">
        <f aca="false">D44</f>
        <v>30</v>
      </c>
      <c r="R44" s="0" t="n">
        <f aca="false">E44</f>
        <v>8</v>
      </c>
      <c r="S44" s="11" t="n">
        <f aca="false">Q44/P44</f>
        <v>0.309278350515464</v>
      </c>
      <c r="T44" s="11" t="n">
        <f aca="false">R44/Q44</f>
        <v>0.266666666666667</v>
      </c>
      <c r="U44" s="0" t="n">
        <f aca="false">H44</f>
        <v>114</v>
      </c>
      <c r="V44" s="0" t="n">
        <f aca="false">I44</f>
        <v>37</v>
      </c>
      <c r="W44" s="0" t="n">
        <f aca="false">J44</f>
        <v>5</v>
      </c>
      <c r="X44" s="11" t="n">
        <f aca="false">V44/U44</f>
        <v>0.324561403508772</v>
      </c>
      <c r="Y44" s="11" t="n">
        <f aca="false">W44/V44</f>
        <v>0.135135135135135</v>
      </c>
    </row>
    <row r="45" customFormat="false" ht="12.8" hidden="false" customHeight="false" outlineLevel="0" collapsed="false">
      <c r="A45" s="6"/>
      <c r="B45" s="6" t="s">
        <v>11</v>
      </c>
      <c r="C45" s="0" t="n">
        <v>161</v>
      </c>
      <c r="D45" s="0" t="n">
        <v>22</v>
      </c>
      <c r="E45" s="0" t="n">
        <v>5</v>
      </c>
      <c r="F45" s="11" t="n">
        <f aca="false">D45/C45</f>
        <v>0.136645962732919</v>
      </c>
      <c r="G45" s="11" t="n">
        <f aca="false">E45/D45</f>
        <v>0.227272727272727</v>
      </c>
      <c r="H45" s="0" t="n">
        <v>182</v>
      </c>
      <c r="I45" s="0" t="n">
        <v>50</v>
      </c>
      <c r="J45" s="0" t="n">
        <v>4</v>
      </c>
      <c r="K45" s="11" t="n">
        <f aca="false">I45/H45</f>
        <v>0.274725274725275</v>
      </c>
      <c r="L45" s="11" t="n">
        <f aca="false">J45/I45</f>
        <v>0.08</v>
      </c>
      <c r="O45" s="6" t="s">
        <v>11</v>
      </c>
      <c r="P45" s="0" t="n">
        <f aca="false">C45</f>
        <v>161</v>
      </c>
      <c r="Q45" s="0" t="n">
        <f aca="false">D45</f>
        <v>22</v>
      </c>
      <c r="R45" s="0" t="n">
        <f aca="false">E45</f>
        <v>5</v>
      </c>
      <c r="S45" s="11" t="n">
        <f aca="false">Q45/P45</f>
        <v>0.136645962732919</v>
      </c>
      <c r="T45" s="11" t="n">
        <f aca="false">R45/Q45</f>
        <v>0.227272727272727</v>
      </c>
      <c r="U45" s="0" t="n">
        <f aca="false">H45</f>
        <v>182</v>
      </c>
      <c r="V45" s="0" t="n">
        <f aca="false">I45</f>
        <v>50</v>
      </c>
      <c r="W45" s="0" t="n">
        <f aca="false">J45</f>
        <v>4</v>
      </c>
      <c r="X45" s="11" t="n">
        <f aca="false">V45/U45</f>
        <v>0.274725274725275</v>
      </c>
      <c r="Y45" s="11" t="n">
        <f aca="false">W45/V45</f>
        <v>0.08</v>
      </c>
    </row>
    <row r="46" customFormat="false" ht="12.8" hidden="false" customHeight="false" outlineLevel="0" collapsed="false">
      <c r="A46" s="6"/>
      <c r="B46" s="6" t="s">
        <v>12</v>
      </c>
      <c r="C46" s="0" t="n">
        <v>208</v>
      </c>
      <c r="D46" s="0" t="n">
        <v>41</v>
      </c>
      <c r="E46" s="0" t="n">
        <v>10</v>
      </c>
      <c r="F46" s="11" t="n">
        <f aca="false">(D46-D45)/(C46-C45)</f>
        <v>0.404255319148936</v>
      </c>
      <c r="G46" s="11" t="n">
        <f aca="false">(E46-E45)/(D46-D45)</f>
        <v>0.263157894736842</v>
      </c>
      <c r="H46" s="0" t="n">
        <v>294</v>
      </c>
      <c r="I46" s="0" t="n">
        <v>91</v>
      </c>
      <c r="J46" s="0" t="n">
        <v>7</v>
      </c>
      <c r="K46" s="11" t="n">
        <f aca="false">(I46-I45)/(H46-H45)</f>
        <v>0.366071428571429</v>
      </c>
      <c r="L46" s="11" t="n">
        <f aca="false">(J46-J45)/(I46-I45)</f>
        <v>0.0731707317073171</v>
      </c>
      <c r="O46" s="6" t="s">
        <v>12</v>
      </c>
      <c r="P46" s="0" t="n">
        <f aca="false">C46-C45</f>
        <v>47</v>
      </c>
      <c r="Q46" s="0" t="n">
        <f aca="false">D46-D45</f>
        <v>19</v>
      </c>
      <c r="R46" s="0" t="n">
        <f aca="false">E46-E45</f>
        <v>5</v>
      </c>
      <c r="S46" s="11" t="n">
        <f aca="false">Q46/P46</f>
        <v>0.404255319148936</v>
      </c>
      <c r="T46" s="11" t="n">
        <f aca="false">R46/Q46</f>
        <v>0.263157894736842</v>
      </c>
      <c r="U46" s="0" t="n">
        <f aca="false">H46-H45</f>
        <v>112</v>
      </c>
      <c r="V46" s="0" t="n">
        <f aca="false">I46-I45</f>
        <v>41</v>
      </c>
      <c r="W46" s="0" t="n">
        <f aca="false">J46-J45</f>
        <v>3</v>
      </c>
      <c r="X46" s="11" t="n">
        <f aca="false">V46/U46</f>
        <v>0.366071428571429</v>
      </c>
      <c r="Y46" s="11" t="n">
        <f aca="false">W46/V46</f>
        <v>0.0731707317073171</v>
      </c>
    </row>
    <row r="47" customFormat="false" ht="12.8" hidden="false" customHeight="false" outlineLevel="0" collapsed="false">
      <c r="A47" s="6"/>
      <c r="B47" s="6" t="s">
        <v>13</v>
      </c>
      <c r="C47" s="0" t="n">
        <v>236</v>
      </c>
      <c r="D47" s="0" t="n">
        <v>49</v>
      </c>
      <c r="E47" s="0" t="n">
        <v>10</v>
      </c>
      <c r="F47" s="11" t="n">
        <f aca="false">(D47-D46)/(C47-C46)</f>
        <v>0.285714285714286</v>
      </c>
      <c r="G47" s="11" t="n">
        <f aca="false">(E47-E46)/(D47-D46)</f>
        <v>0</v>
      </c>
      <c r="H47" s="0" t="n">
        <v>356</v>
      </c>
      <c r="I47" s="0" t="n">
        <v>115</v>
      </c>
      <c r="J47" s="0" t="n">
        <v>7</v>
      </c>
      <c r="K47" s="11" t="n">
        <f aca="false">(I47-I46)/(H47-H46)</f>
        <v>0.387096774193548</v>
      </c>
      <c r="L47" s="11" t="n">
        <f aca="false">(J47-J46)/(I47-I46)</f>
        <v>0</v>
      </c>
      <c r="O47" s="6" t="s">
        <v>13</v>
      </c>
      <c r="P47" s="0" t="n">
        <f aca="false">C47-C46</f>
        <v>28</v>
      </c>
      <c r="Q47" s="0" t="n">
        <f aca="false">D47-D46</f>
        <v>8</v>
      </c>
      <c r="R47" s="0" t="n">
        <f aca="false">E47-E46</f>
        <v>0</v>
      </c>
      <c r="S47" s="11" t="n">
        <f aca="false">Q47/P47</f>
        <v>0.285714285714286</v>
      </c>
      <c r="T47" s="11" t="n">
        <f aca="false">R47/Q47</f>
        <v>0</v>
      </c>
      <c r="U47" s="0" t="n">
        <f aca="false">H47-H46</f>
        <v>62</v>
      </c>
      <c r="V47" s="0" t="n">
        <f aca="false">I47-I46</f>
        <v>24</v>
      </c>
      <c r="W47" s="0" t="n">
        <f aca="false">J47-J46</f>
        <v>0</v>
      </c>
      <c r="X47" s="11" t="n">
        <f aca="false">V47/U47</f>
        <v>0.387096774193548</v>
      </c>
      <c r="Y47" s="11" t="n">
        <f aca="false">W47/V47</f>
        <v>0</v>
      </c>
    </row>
    <row r="48" customFormat="false" ht="12.8" hidden="false" customHeight="false" outlineLevel="0" collapsed="false">
      <c r="A48" s="6"/>
      <c r="B48" s="6" t="s">
        <v>14</v>
      </c>
      <c r="C48" s="0" t="n">
        <v>276</v>
      </c>
      <c r="D48" s="0" t="n">
        <v>63</v>
      </c>
      <c r="E48" s="0" t="n">
        <v>16</v>
      </c>
      <c r="F48" s="11" t="n">
        <f aca="false">(D48-D47)/(C48-C47)</f>
        <v>0.35</v>
      </c>
      <c r="G48" s="11" t="n">
        <f aca="false">(E48-E47)/(D48-D47)</f>
        <v>0.428571428571429</v>
      </c>
      <c r="H48" s="0" t="n">
        <v>458</v>
      </c>
      <c r="I48" s="0" t="n">
        <v>144</v>
      </c>
      <c r="J48" s="0" t="n">
        <v>12</v>
      </c>
      <c r="K48" s="11" t="n">
        <f aca="false">(I48-I47)/(H48-H47)</f>
        <v>0.284313725490196</v>
      </c>
      <c r="L48" s="11" t="n">
        <f aca="false">(J48-J47)/(I48-I47)</f>
        <v>0.172413793103448</v>
      </c>
      <c r="O48" s="6" t="s">
        <v>14</v>
      </c>
      <c r="P48" s="0" t="n">
        <f aca="false">C48-C47</f>
        <v>40</v>
      </c>
      <c r="Q48" s="0" t="n">
        <f aca="false">D48-D47</f>
        <v>14</v>
      </c>
      <c r="R48" s="0" t="n">
        <f aca="false">E48-E47</f>
        <v>6</v>
      </c>
      <c r="S48" s="11" t="n">
        <f aca="false">Q48/P48</f>
        <v>0.35</v>
      </c>
      <c r="T48" s="11" t="n">
        <f aca="false">R48/Q48</f>
        <v>0.428571428571429</v>
      </c>
      <c r="U48" s="0" t="n">
        <f aca="false">H48-H47</f>
        <v>102</v>
      </c>
      <c r="V48" s="0" t="n">
        <f aca="false">I48-I47</f>
        <v>29</v>
      </c>
      <c r="W48" s="0" t="n">
        <f aca="false">J48-J47</f>
        <v>5</v>
      </c>
      <c r="X48" s="11" t="n">
        <f aca="false">V48/U48</f>
        <v>0.284313725490196</v>
      </c>
      <c r="Y48" s="11" t="n">
        <f aca="false">W48/V48</f>
        <v>0.172413793103448</v>
      </c>
    </row>
    <row r="49" customFormat="false" ht="12.8" hidden="false" customHeight="false" outlineLevel="0" collapsed="false">
      <c r="A49" s="6"/>
      <c r="B49" s="0" t="s">
        <v>15</v>
      </c>
      <c r="C49" s="0" t="n">
        <v>719</v>
      </c>
      <c r="D49" s="0" t="n">
        <v>157</v>
      </c>
      <c r="E49" s="0" t="n">
        <v>35</v>
      </c>
      <c r="F49" s="11" t="n">
        <f aca="false">(D49-D48)/(C49-C48)</f>
        <v>0.212189616252822</v>
      </c>
      <c r="G49" s="11" t="n">
        <f aca="false">(E49-E48)/(D49-D48)</f>
        <v>0.202127659574468</v>
      </c>
      <c r="H49" s="0" t="n">
        <v>1505</v>
      </c>
      <c r="I49" s="0" t="n">
        <v>467</v>
      </c>
      <c r="J49" s="0" t="n">
        <v>31</v>
      </c>
      <c r="K49" s="11" t="n">
        <f aca="false">(I49-I48)/(H49-H48)</f>
        <v>0.308500477554919</v>
      </c>
      <c r="L49" s="11" t="n">
        <f aca="false">(J49-J48)/(I49-I48)</f>
        <v>0.0588235294117647</v>
      </c>
    </row>
    <row r="50" customFormat="false" ht="12.8" hidden="false" customHeight="false" outlineLevel="0" collapsed="false">
      <c r="A50" s="6"/>
      <c r="B50" s="6"/>
      <c r="F50" s="11"/>
      <c r="G50" s="11"/>
      <c r="K50" s="11"/>
      <c r="L50" s="11"/>
    </row>
    <row r="51" customFormat="false" ht="12.8" hidden="false" customHeight="false" outlineLevel="0" collapsed="false">
      <c r="A51" s="6" t="s">
        <v>28</v>
      </c>
      <c r="B51" s="0" t="s">
        <v>5</v>
      </c>
      <c r="C51" s="0" t="n">
        <v>820</v>
      </c>
      <c r="D51" s="0" t="n">
        <v>127</v>
      </c>
      <c r="E51" s="0" t="n">
        <v>38</v>
      </c>
      <c r="F51" s="11" t="n">
        <f aca="false">(D51-D52)/(C51-C52)</f>
        <v>0.205479452054794</v>
      </c>
      <c r="G51" s="11" t="n">
        <f aca="false">(E51-E52)/(D51-D52)</f>
        <v>0.3</v>
      </c>
      <c r="H51" s="0" t="n">
        <v>1152</v>
      </c>
      <c r="I51" s="0" t="n">
        <v>337</v>
      </c>
      <c r="J51" s="0" t="n">
        <v>24</v>
      </c>
      <c r="K51" s="11" t="n">
        <f aca="false">(I51-I52)/(H51-H52)</f>
        <v>0.329566854990584</v>
      </c>
      <c r="L51" s="11" t="n">
        <f aca="false">(J51-J52)/(I51-I52)</f>
        <v>0.0742857142857143</v>
      </c>
    </row>
    <row r="52" customFormat="false" ht="12.8" hidden="false" customHeight="false" outlineLevel="0" collapsed="false">
      <c r="A52" s="6" t="s">
        <v>29</v>
      </c>
      <c r="B52" s="6" t="s">
        <v>7</v>
      </c>
      <c r="C52" s="0" t="n">
        <v>528</v>
      </c>
      <c r="D52" s="0" t="n">
        <v>67</v>
      </c>
      <c r="E52" s="0" t="n">
        <v>20</v>
      </c>
      <c r="F52" s="11" t="n">
        <f aca="false">(D52-D53)/(C52-C53)</f>
        <v>0.0454545454545455</v>
      </c>
      <c r="G52" s="11" t="n">
        <f aca="false">(E52-E53)/(D52-D53)</f>
        <v>0</v>
      </c>
      <c r="H52" s="0" t="n">
        <v>621</v>
      </c>
      <c r="I52" s="0" t="n">
        <v>162</v>
      </c>
      <c r="J52" s="0" t="n">
        <v>11</v>
      </c>
      <c r="K52" s="11" t="n">
        <f aca="false">(I52-I53)/(H52-H53)</f>
        <v>0.306306306306306</v>
      </c>
      <c r="L52" s="11" t="n">
        <f aca="false">(J52-J54)/(I52-I54)</f>
        <v>0.0461538461538462</v>
      </c>
      <c r="O52" s="6" t="s">
        <v>7</v>
      </c>
      <c r="P52" s="0" t="n">
        <f aca="false">C52-C53</f>
        <v>66</v>
      </c>
      <c r="Q52" s="0" t="n">
        <f aca="false">D52-D53</f>
        <v>3</v>
      </c>
      <c r="R52" s="0" t="n">
        <f aca="false">E52-E53</f>
        <v>0</v>
      </c>
      <c r="S52" s="11" t="n">
        <f aca="false">Q52/P52</f>
        <v>0.0454545454545455</v>
      </c>
      <c r="T52" s="11" t="n">
        <f aca="false">R52/Q52</f>
        <v>0</v>
      </c>
      <c r="U52" s="0" t="n">
        <f aca="false">H52-H53</f>
        <v>111</v>
      </c>
      <c r="V52" s="0" t="n">
        <f aca="false">I52-I53</f>
        <v>34</v>
      </c>
      <c r="W52" s="0" t="n">
        <f aca="false">J52-J53</f>
        <v>0</v>
      </c>
      <c r="X52" s="11" t="n">
        <f aca="false">V52/U52</f>
        <v>0.306306306306306</v>
      </c>
      <c r="Y52" s="11" t="n">
        <f aca="false">W52/V52</f>
        <v>0</v>
      </c>
    </row>
    <row r="53" customFormat="false" ht="12.8" hidden="false" customHeight="false" outlineLevel="0" collapsed="false">
      <c r="A53" s="6"/>
      <c r="B53" s="6" t="s">
        <v>8</v>
      </c>
      <c r="C53" s="0" t="n">
        <v>462</v>
      </c>
      <c r="D53" s="0" t="n">
        <v>64</v>
      </c>
      <c r="E53" s="0" t="n">
        <v>20</v>
      </c>
      <c r="F53" s="11" t="n">
        <f aca="false">(D53-D54)/(C53-C54)</f>
        <v>0.103896103896104</v>
      </c>
      <c r="G53" s="11" t="n">
        <f aca="false">(E53-E54)/(D53-D54)</f>
        <v>0.375</v>
      </c>
      <c r="H53" s="0" t="n">
        <v>510</v>
      </c>
      <c r="I53" s="0" t="n">
        <v>128</v>
      </c>
      <c r="J53" s="0" t="n">
        <v>11</v>
      </c>
      <c r="K53" s="11" t="n">
        <f aca="false">(I53-I54)/(H53-H54)</f>
        <v>0.22962962962963</v>
      </c>
      <c r="L53" s="11" t="n">
        <f aca="false">(J53-J54)/(I53-I54)</f>
        <v>0.0967741935483871</v>
      </c>
      <c r="O53" s="6" t="s">
        <v>8</v>
      </c>
      <c r="P53" s="0" t="n">
        <f aca="false">C53-C54</f>
        <v>77</v>
      </c>
      <c r="Q53" s="0" t="n">
        <f aca="false">D53-D54</f>
        <v>8</v>
      </c>
      <c r="R53" s="0" t="n">
        <f aca="false">E53-E54</f>
        <v>3</v>
      </c>
      <c r="S53" s="11" t="n">
        <f aca="false">Q53/P53</f>
        <v>0.103896103896104</v>
      </c>
      <c r="T53" s="11" t="n">
        <f aca="false">R53/Q53</f>
        <v>0.375</v>
      </c>
      <c r="U53" s="0" t="n">
        <f aca="false">H53-H54</f>
        <v>135</v>
      </c>
      <c r="V53" s="0" t="n">
        <f aca="false">I53-I54</f>
        <v>31</v>
      </c>
      <c r="W53" s="0" t="n">
        <f aca="false">J53-J54</f>
        <v>3</v>
      </c>
      <c r="X53" s="11" t="n">
        <f aca="false">V53/U53</f>
        <v>0.22962962962963</v>
      </c>
      <c r="Y53" s="11" t="n">
        <f aca="false">W53/V53</f>
        <v>0.0967741935483871</v>
      </c>
    </row>
    <row r="54" customFormat="false" ht="12.8" hidden="false" customHeight="false" outlineLevel="0" collapsed="false">
      <c r="A54" s="6"/>
      <c r="B54" s="6" t="s">
        <v>9</v>
      </c>
      <c r="C54" s="0" t="n">
        <v>385</v>
      </c>
      <c r="D54" s="0" t="n">
        <v>56</v>
      </c>
      <c r="E54" s="0" t="n">
        <v>17</v>
      </c>
      <c r="F54" s="11" t="n">
        <f aca="false">(D54-D55)/(C54-C55)</f>
        <v>0.0977011494252874</v>
      </c>
      <c r="G54" s="11" t="n">
        <f aca="false">(E54-E55)/(D54-D55)</f>
        <v>0.470588235294118</v>
      </c>
      <c r="H54" s="0" t="n">
        <v>375</v>
      </c>
      <c r="I54" s="0" t="n">
        <v>97</v>
      </c>
      <c r="J54" s="0" t="n">
        <v>8</v>
      </c>
      <c r="K54" s="11" t="n">
        <f aca="false">(I54-I55)/(H54-H55)</f>
        <v>0.295238095238095</v>
      </c>
      <c r="L54" s="11" t="n">
        <f aca="false">(J54-J55)/(I54-I55)</f>
        <v>0.0645161290322581</v>
      </c>
      <c r="N54" s="0" t="s">
        <v>28</v>
      </c>
      <c r="O54" s="6" t="s">
        <v>9</v>
      </c>
      <c r="P54" s="0" t="n">
        <f aca="false">C54-C55</f>
        <v>174</v>
      </c>
      <c r="Q54" s="0" t="n">
        <f aca="false">D54-D55</f>
        <v>17</v>
      </c>
      <c r="R54" s="0" t="n">
        <f aca="false">E54-E55</f>
        <v>8</v>
      </c>
      <c r="S54" s="11" t="n">
        <f aca="false">Q54/P54</f>
        <v>0.0977011494252874</v>
      </c>
      <c r="T54" s="11" t="n">
        <f aca="false">R54/Q54</f>
        <v>0.470588235294118</v>
      </c>
      <c r="U54" s="0" t="n">
        <f aca="false">H54-H55</f>
        <v>105</v>
      </c>
      <c r="V54" s="0" t="n">
        <f aca="false">I54-I55</f>
        <v>31</v>
      </c>
      <c r="W54" s="0" t="n">
        <f aca="false">J54-J55</f>
        <v>2</v>
      </c>
      <c r="X54" s="11" t="n">
        <f aca="false">V54/U54</f>
        <v>0.295238095238095</v>
      </c>
      <c r="Y54" s="11" t="n">
        <f aca="false">W54/V54</f>
        <v>0.0645161290322581</v>
      </c>
    </row>
    <row r="55" customFormat="false" ht="12.8" hidden="false" customHeight="false" outlineLevel="0" collapsed="false">
      <c r="A55" s="6"/>
      <c r="B55" s="6" t="s">
        <v>10</v>
      </c>
      <c r="C55" s="0" t="n">
        <v>211</v>
      </c>
      <c r="D55" s="0" t="n">
        <v>39</v>
      </c>
      <c r="E55" s="0" t="n">
        <v>9</v>
      </c>
      <c r="F55" s="11" t="n">
        <f aca="false">D55/C55</f>
        <v>0.184834123222749</v>
      </c>
      <c r="G55" s="11" t="n">
        <f aca="false">E55/D55</f>
        <v>0.230769230769231</v>
      </c>
      <c r="H55" s="0" t="n">
        <v>270</v>
      </c>
      <c r="I55" s="0" t="n">
        <v>66</v>
      </c>
      <c r="J55" s="0" t="n">
        <v>6</v>
      </c>
      <c r="K55" s="11" t="n">
        <f aca="false">I55/H55</f>
        <v>0.244444444444444</v>
      </c>
      <c r="L55" s="11" t="n">
        <f aca="false">J55/I55</f>
        <v>0.0909090909090909</v>
      </c>
      <c r="O55" s="6" t="s">
        <v>10</v>
      </c>
      <c r="P55" s="0" t="n">
        <f aca="false">C55</f>
        <v>211</v>
      </c>
      <c r="Q55" s="0" t="n">
        <f aca="false">D55</f>
        <v>39</v>
      </c>
      <c r="R55" s="0" t="n">
        <f aca="false">E55</f>
        <v>9</v>
      </c>
      <c r="S55" s="11" t="n">
        <f aca="false">Q55/P55</f>
        <v>0.184834123222749</v>
      </c>
      <c r="T55" s="11" t="n">
        <f aca="false">R55/Q55</f>
        <v>0.230769230769231</v>
      </c>
      <c r="U55" s="0" t="n">
        <f aca="false">H55</f>
        <v>270</v>
      </c>
      <c r="V55" s="0" t="n">
        <f aca="false">I55</f>
        <v>66</v>
      </c>
      <c r="W55" s="0" t="n">
        <f aca="false">J55</f>
        <v>6</v>
      </c>
      <c r="X55" s="11" t="n">
        <f aca="false">V55/U55</f>
        <v>0.244444444444444</v>
      </c>
      <c r="Y55" s="11" t="n">
        <f aca="false">W55/V55</f>
        <v>0.0909090909090909</v>
      </c>
    </row>
    <row r="56" customFormat="false" ht="12.8" hidden="false" customHeight="false" outlineLevel="0" collapsed="false">
      <c r="A56" s="6"/>
      <c r="B56" s="6" t="s">
        <v>11</v>
      </c>
      <c r="C56" s="0" t="n">
        <v>128</v>
      </c>
      <c r="D56" s="0" t="n">
        <v>7</v>
      </c>
      <c r="E56" s="0" t="n">
        <v>0</v>
      </c>
      <c r="F56" s="11" t="n">
        <f aca="false">D56/C56</f>
        <v>0.0546875</v>
      </c>
      <c r="G56" s="11" t="n">
        <f aca="false">E56/D56</f>
        <v>0</v>
      </c>
      <c r="H56" s="0" t="n">
        <v>198</v>
      </c>
      <c r="I56" s="0" t="n">
        <v>76</v>
      </c>
      <c r="J56" s="0" t="n">
        <v>0</v>
      </c>
      <c r="K56" s="11" t="n">
        <f aca="false">I56/H56</f>
        <v>0.383838383838384</v>
      </c>
      <c r="L56" s="11" t="n">
        <f aca="false">J56/I56</f>
        <v>0</v>
      </c>
      <c r="O56" s="6" t="s">
        <v>11</v>
      </c>
      <c r="P56" s="0" t="n">
        <f aca="false">C56</f>
        <v>128</v>
      </c>
      <c r="Q56" s="0" t="n">
        <f aca="false">D56</f>
        <v>7</v>
      </c>
      <c r="R56" s="0" t="n">
        <f aca="false">E56</f>
        <v>0</v>
      </c>
      <c r="S56" s="11" t="n">
        <f aca="false">Q56/P56</f>
        <v>0.0546875</v>
      </c>
      <c r="T56" s="11" t="n">
        <f aca="false">R56/Q56</f>
        <v>0</v>
      </c>
      <c r="U56" s="0" t="n">
        <f aca="false">H56</f>
        <v>198</v>
      </c>
      <c r="V56" s="0" t="n">
        <f aca="false">I56</f>
        <v>76</v>
      </c>
      <c r="W56" s="0" t="n">
        <f aca="false">J56</f>
        <v>0</v>
      </c>
      <c r="X56" s="11" t="n">
        <f aca="false">V56/U56</f>
        <v>0.383838383838384</v>
      </c>
      <c r="Y56" s="11" t="n">
        <f aca="false">W56/V56</f>
        <v>0</v>
      </c>
    </row>
    <row r="57" customFormat="false" ht="12.8" hidden="false" customHeight="false" outlineLevel="0" collapsed="false">
      <c r="A57" s="6"/>
      <c r="B57" s="6" t="s">
        <v>12</v>
      </c>
      <c r="C57" s="0" t="n">
        <v>239</v>
      </c>
      <c r="D57" s="0" t="n">
        <v>10</v>
      </c>
      <c r="E57" s="0" t="n">
        <v>0</v>
      </c>
      <c r="F57" s="11" t="n">
        <f aca="false">(D57-D56)/(C57-C56)</f>
        <v>0.027027027027027</v>
      </c>
      <c r="G57" s="11" t="n">
        <f aca="false">(E57-E56)/(D57-D56)</f>
        <v>0</v>
      </c>
      <c r="H57" s="0" t="n">
        <v>328</v>
      </c>
      <c r="I57" s="0" t="n">
        <v>114</v>
      </c>
      <c r="J57" s="0" t="n">
        <v>0</v>
      </c>
      <c r="K57" s="11" t="n">
        <f aca="false">(I57-I56)/(H57-H56)</f>
        <v>0.292307692307692</v>
      </c>
      <c r="L57" s="11" t="n">
        <f aca="false">(J57-J56)/(I57-I56)</f>
        <v>0</v>
      </c>
      <c r="O57" s="6" t="s">
        <v>12</v>
      </c>
      <c r="P57" s="0" t="n">
        <f aca="false">C57-C56</f>
        <v>111</v>
      </c>
      <c r="Q57" s="0" t="n">
        <f aca="false">D57-D56</f>
        <v>3</v>
      </c>
      <c r="R57" s="0" t="n">
        <f aca="false">E57-E56</f>
        <v>0</v>
      </c>
      <c r="S57" s="11" t="n">
        <f aca="false">Q57/P57</f>
        <v>0.027027027027027</v>
      </c>
      <c r="T57" s="11" t="n">
        <f aca="false">R57/Q57</f>
        <v>0</v>
      </c>
      <c r="U57" s="0" t="n">
        <f aca="false">H57-H56</f>
        <v>130</v>
      </c>
      <c r="V57" s="0" t="n">
        <f aca="false">I57-I56</f>
        <v>38</v>
      </c>
      <c r="W57" s="0" t="n">
        <f aca="false">J57-J56</f>
        <v>0</v>
      </c>
      <c r="X57" s="11" t="n">
        <f aca="false">V57/U57</f>
        <v>0.292307692307692</v>
      </c>
      <c r="Y57" s="11" t="n">
        <f aca="false">W57/V57</f>
        <v>0</v>
      </c>
    </row>
    <row r="58" customFormat="false" ht="12.8" hidden="false" customHeight="false" outlineLevel="0" collapsed="false">
      <c r="A58" s="6"/>
      <c r="B58" s="6" t="s">
        <v>13</v>
      </c>
      <c r="C58" s="0" t="n">
        <v>323</v>
      </c>
      <c r="D58" s="0" t="n">
        <v>20</v>
      </c>
      <c r="E58" s="0" t="n">
        <v>1</v>
      </c>
      <c r="F58" s="11" t="n">
        <f aca="false">(D58-D57)/(C58-C57)</f>
        <v>0.119047619047619</v>
      </c>
      <c r="G58" s="11" t="n">
        <f aca="false">(E58-E57)/(D58-D57)</f>
        <v>0.1</v>
      </c>
      <c r="H58" s="0" t="n">
        <v>440</v>
      </c>
      <c r="I58" s="0" t="n">
        <v>151</v>
      </c>
      <c r="J58" s="0" t="n">
        <v>1</v>
      </c>
      <c r="K58" s="11" t="n">
        <f aca="false">(I58-I57)/(H58-H57)</f>
        <v>0.330357142857143</v>
      </c>
      <c r="L58" s="11" t="n">
        <f aca="false">(J58-J57)/(I58-I57)</f>
        <v>0.027027027027027</v>
      </c>
      <c r="O58" s="6" t="s">
        <v>13</v>
      </c>
      <c r="P58" s="0" t="n">
        <f aca="false">C58-C57</f>
        <v>84</v>
      </c>
      <c r="Q58" s="0" t="n">
        <f aca="false">D58-D57</f>
        <v>10</v>
      </c>
      <c r="R58" s="0" t="n">
        <f aca="false">E58-E57</f>
        <v>1</v>
      </c>
      <c r="S58" s="11" t="n">
        <f aca="false">Q58/P58</f>
        <v>0.119047619047619</v>
      </c>
      <c r="T58" s="11" t="n">
        <f aca="false">R58/Q58</f>
        <v>0.1</v>
      </c>
      <c r="U58" s="0" t="n">
        <f aca="false">H58-H57</f>
        <v>112</v>
      </c>
      <c r="V58" s="0" t="n">
        <f aca="false">I58-I57</f>
        <v>37</v>
      </c>
      <c r="W58" s="0" t="n">
        <f aca="false">J58-J57</f>
        <v>1</v>
      </c>
      <c r="X58" s="11" t="n">
        <f aca="false">V58/U58</f>
        <v>0.330357142857143</v>
      </c>
      <c r="Y58" s="11" t="n">
        <f aca="false">W58/V58</f>
        <v>0.027027027027027</v>
      </c>
    </row>
    <row r="59" customFormat="false" ht="12.8" hidden="false" customHeight="false" outlineLevel="0" collapsed="false">
      <c r="A59" s="6"/>
      <c r="B59" s="6" t="s">
        <v>14</v>
      </c>
      <c r="C59" s="0" t="n">
        <v>372</v>
      </c>
      <c r="D59" s="0" t="n">
        <v>20</v>
      </c>
      <c r="E59" s="0" t="n">
        <v>5</v>
      </c>
      <c r="F59" s="11" t="n">
        <f aca="false">(D59-D58)/(C59-C58)</f>
        <v>0</v>
      </c>
      <c r="G59" s="11" t="e">
        <f aca="false">(E59-E58)/(D59-D58)</f>
        <v>#DIV/0!</v>
      </c>
      <c r="H59" s="0" t="n">
        <v>531</v>
      </c>
      <c r="I59" s="0" t="n">
        <v>179</v>
      </c>
      <c r="J59" s="0" t="n">
        <v>3</v>
      </c>
      <c r="K59" s="11" t="n">
        <f aca="false">(I59-I58)/(H59-H58)</f>
        <v>0.307692307692308</v>
      </c>
      <c r="L59" s="11" t="n">
        <f aca="false">(J59-J58)/(I59-I58)</f>
        <v>0.0714285714285714</v>
      </c>
      <c r="O59" s="6" t="s">
        <v>14</v>
      </c>
      <c r="P59" s="0" t="n">
        <f aca="false">C59-C58</f>
        <v>49</v>
      </c>
      <c r="Q59" s="0" t="n">
        <f aca="false">D59-D58</f>
        <v>0</v>
      </c>
      <c r="R59" s="0" t="n">
        <f aca="false">E59-E58</f>
        <v>4</v>
      </c>
      <c r="S59" s="11" t="n">
        <f aca="false">Q59/P59</f>
        <v>0</v>
      </c>
      <c r="T59" s="11" t="e">
        <f aca="false">R59/Q59</f>
        <v>#DIV/0!</v>
      </c>
      <c r="U59" s="0" t="n">
        <f aca="false">H59-H58</f>
        <v>91</v>
      </c>
      <c r="V59" s="0" t="n">
        <f aca="false">I59-I58</f>
        <v>28</v>
      </c>
      <c r="W59" s="0" t="n">
        <f aca="false">J59-J58</f>
        <v>2</v>
      </c>
      <c r="X59" s="11" t="n">
        <f aca="false">V59/U59</f>
        <v>0.307692307692308</v>
      </c>
      <c r="Y59" s="11" t="n">
        <f aca="false">W59/V59</f>
        <v>0.0714285714285714</v>
      </c>
    </row>
    <row r="60" customFormat="false" ht="12.8" hidden="false" customHeight="false" outlineLevel="0" collapsed="false">
      <c r="A60" s="6"/>
      <c r="B60" s="0" t="s">
        <v>15</v>
      </c>
      <c r="C60" s="0" t="n">
        <v>479</v>
      </c>
      <c r="D60" s="0" t="n">
        <v>37</v>
      </c>
      <c r="E60" s="0" t="n">
        <v>8</v>
      </c>
      <c r="F60" s="11" t="n">
        <f aca="false">(D60-D59)/(C60-C59)</f>
        <v>0.158878504672897</v>
      </c>
      <c r="G60" s="11" t="n">
        <f aca="false">(E60-E59)/(D60-D59)</f>
        <v>0.176470588235294</v>
      </c>
      <c r="H60" s="0" t="n">
        <v>818</v>
      </c>
      <c r="I60" s="0" t="n">
        <v>290</v>
      </c>
      <c r="J60" s="0" t="n">
        <v>6</v>
      </c>
      <c r="K60" s="11" t="n">
        <f aca="false">(I60-I59)/(H60-H59)</f>
        <v>0.386759581881533</v>
      </c>
      <c r="L60" s="11" t="n">
        <f aca="false">(J60-J59)/(I60-I59)</f>
        <v>0.027027027027027</v>
      </c>
    </row>
    <row r="64" customFormat="false" ht="12.8" hidden="false" customHeight="false" outlineLevel="0" collapsed="false">
      <c r="B64" s="14" t="s">
        <v>30</v>
      </c>
      <c r="C64" s="14" t="s">
        <v>31</v>
      </c>
      <c r="D64" s="14" t="s">
        <v>32</v>
      </c>
      <c r="E64" s="14" t="s">
        <v>33</v>
      </c>
      <c r="F64" s="14" t="s">
        <v>34</v>
      </c>
      <c r="G64" s="14" t="s">
        <v>35</v>
      </c>
      <c r="H64" s="14" t="s">
        <v>36</v>
      </c>
      <c r="I64" s="14" t="s">
        <v>37</v>
      </c>
      <c r="J64" s="14" t="s">
        <v>38</v>
      </c>
      <c r="K64" s="14" t="s">
        <v>39</v>
      </c>
    </row>
    <row r="65" customFormat="false" ht="12.8" hidden="false" customHeight="false" outlineLevel="0" collapsed="false">
      <c r="B65" s="14" t="s">
        <v>22</v>
      </c>
      <c r="C65" s="14" t="s">
        <v>22</v>
      </c>
      <c r="D65" s="14" t="s">
        <v>23</v>
      </c>
      <c r="E65" s="14" t="s">
        <v>23</v>
      </c>
      <c r="F65" s="14" t="s">
        <v>24</v>
      </c>
      <c r="G65" s="14" t="s">
        <v>24</v>
      </c>
      <c r="H65" s="14" t="s">
        <v>26</v>
      </c>
      <c r="I65" s="14" t="s">
        <v>26</v>
      </c>
      <c r="J65" s="14" t="s">
        <v>28</v>
      </c>
      <c r="K65" s="14" t="s">
        <v>28</v>
      </c>
    </row>
    <row r="66" customFormat="false" ht="12.8" hidden="false" customHeight="false" outlineLevel="0" collapsed="false"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customFormat="false" ht="12.8" hidden="false" customHeight="false" outlineLevel="0" collapsed="false">
      <c r="A67" s="6" t="s">
        <v>7</v>
      </c>
      <c r="B67" s="11" t="n">
        <v>0</v>
      </c>
      <c r="C67" s="11" t="n">
        <v>0</v>
      </c>
      <c r="D67" s="11" t="n">
        <v>0.0384615384615385</v>
      </c>
      <c r="E67" s="11" t="n">
        <v>0</v>
      </c>
      <c r="F67" s="11" t="n">
        <v>0.0192307692307692</v>
      </c>
      <c r="G67" s="11" t="n">
        <v>0</v>
      </c>
      <c r="H67" s="11" t="n">
        <v>0.2</v>
      </c>
      <c r="I67" s="11" t="n">
        <v>0.2</v>
      </c>
      <c r="J67" s="11" t="n">
        <v>0.0454545454545455</v>
      </c>
      <c r="K67" s="11" t="n">
        <v>0</v>
      </c>
    </row>
    <row r="68" customFormat="false" ht="12.8" hidden="false" customHeight="false" outlineLevel="0" collapsed="false">
      <c r="A68" s="6" t="s">
        <v>8</v>
      </c>
      <c r="B68" s="11" t="n">
        <v>0.126865671641791</v>
      </c>
      <c r="C68" s="11" t="n">
        <v>0.411764705882353</v>
      </c>
      <c r="D68" s="11" t="n">
        <v>0.0544747081712062</v>
      </c>
      <c r="E68" s="11" t="n">
        <v>0.0714285714285714</v>
      </c>
      <c r="F68" s="11" t="n">
        <v>0.0555555555555556</v>
      </c>
      <c r="G68" s="11" t="n">
        <v>0</v>
      </c>
      <c r="H68" s="11" t="n">
        <v>0.321428571428571</v>
      </c>
      <c r="I68" s="11" t="n">
        <v>0.222222222222222</v>
      </c>
      <c r="J68" s="11" t="n">
        <v>0.103896103896104</v>
      </c>
      <c r="K68" s="11" t="n">
        <v>0.375</v>
      </c>
    </row>
    <row r="69" customFormat="false" ht="12.8" hidden="false" customHeight="false" outlineLevel="0" collapsed="false">
      <c r="A69" s="6" t="s">
        <v>9</v>
      </c>
      <c r="B69" s="11" t="n">
        <v>0.171428571428571</v>
      </c>
      <c r="C69" s="11" t="n">
        <v>0</v>
      </c>
      <c r="D69" s="11" t="n">
        <v>0.0679611650485437</v>
      </c>
      <c r="E69" s="11" t="n">
        <v>0</v>
      </c>
      <c r="F69" s="11" t="n">
        <v>0.228571428571429</v>
      </c>
      <c r="G69" s="11" t="n">
        <v>0.0625</v>
      </c>
      <c r="H69" s="11" t="n">
        <v>0.05</v>
      </c>
      <c r="I69" s="11" t="n">
        <v>0</v>
      </c>
      <c r="J69" s="11" t="n">
        <v>0.0977011494252874</v>
      </c>
      <c r="K69" s="11" t="n">
        <v>0.470588235294118</v>
      </c>
    </row>
    <row r="70" customFormat="false" ht="12.8" hidden="false" customHeight="false" outlineLevel="0" collapsed="false">
      <c r="A70" s="6" t="s">
        <v>10</v>
      </c>
      <c r="B70" s="11" t="n">
        <v>0.0886075949367089</v>
      </c>
      <c r="C70" s="11" t="n">
        <v>0</v>
      </c>
      <c r="D70" s="11" t="n">
        <v>0.00826446280991736</v>
      </c>
      <c r="E70" s="11" t="n">
        <v>0</v>
      </c>
      <c r="F70" s="11" t="n">
        <v>0.0125628140703518</v>
      </c>
      <c r="G70" s="11" t="n">
        <v>0.3</v>
      </c>
      <c r="H70" s="11" t="n">
        <v>0.309278350515464</v>
      </c>
      <c r="I70" s="11" t="n">
        <v>0.266666666666667</v>
      </c>
      <c r="J70" s="11" t="n">
        <v>0.184834123222749</v>
      </c>
      <c r="K70" s="11" t="n">
        <v>0.230769230769231</v>
      </c>
    </row>
    <row r="71" customFormat="false" ht="12.8" hidden="false" customHeight="false" outlineLevel="0" collapsed="false">
      <c r="A71" s="6" t="s">
        <v>11</v>
      </c>
      <c r="B71" s="11" t="n">
        <v>0.0948275862068966</v>
      </c>
      <c r="C71" s="11" t="n">
        <v>0.0909090909090909</v>
      </c>
      <c r="D71" s="11" t="n">
        <v>0.0534351145038168</v>
      </c>
      <c r="E71" s="11" t="n">
        <v>0</v>
      </c>
      <c r="F71" s="11" t="n">
        <v>0.0848214285714286</v>
      </c>
      <c r="G71" s="11" t="n">
        <v>0.210526315789474</v>
      </c>
      <c r="H71" s="11" t="n">
        <v>0.136645962732919</v>
      </c>
      <c r="I71" s="11" t="n">
        <v>0.227272727272727</v>
      </c>
      <c r="J71" s="11" t="n">
        <v>0.0546875</v>
      </c>
      <c r="K71" s="11" t="n">
        <v>0</v>
      </c>
    </row>
    <row r="72" customFormat="false" ht="12.8" hidden="false" customHeight="false" outlineLevel="0" collapsed="false">
      <c r="A72" s="6" t="s">
        <v>12</v>
      </c>
      <c r="B72" s="11" t="n">
        <v>0.0945945945945946</v>
      </c>
      <c r="C72" s="11" t="n">
        <v>0</v>
      </c>
      <c r="D72" s="11" t="n">
        <v>0.0701754385964912</v>
      </c>
      <c r="E72" s="11" t="n">
        <v>0</v>
      </c>
      <c r="F72" s="11" t="n">
        <v>0.0769230769230769</v>
      </c>
      <c r="G72" s="11" t="n">
        <v>0.125</v>
      </c>
      <c r="H72" s="11" t="n">
        <v>0.404255319148936</v>
      </c>
      <c r="I72" s="11" t="n">
        <v>0.263157894736842</v>
      </c>
      <c r="J72" s="11" t="n">
        <v>0.027027027027027</v>
      </c>
      <c r="K72" s="11" t="n">
        <v>0</v>
      </c>
    </row>
    <row r="73" customFormat="false" ht="12.8" hidden="false" customHeight="false" outlineLevel="0" collapsed="false">
      <c r="A73" s="6" t="s">
        <v>13</v>
      </c>
      <c r="B73" s="11" t="n">
        <v>0.0277777777777778</v>
      </c>
      <c r="C73" s="11" t="n">
        <v>0</v>
      </c>
      <c r="D73" s="11" t="n">
        <v>0.228915662650602</v>
      </c>
      <c r="E73" s="11" t="n">
        <v>0.105263157894737</v>
      </c>
      <c r="F73" s="11" t="n">
        <v>0</v>
      </c>
      <c r="G73" s="11" t="n">
        <v>0</v>
      </c>
      <c r="H73" s="11" t="n">
        <v>0.285714285714286</v>
      </c>
      <c r="I73" s="11" t="n">
        <v>0</v>
      </c>
      <c r="J73" s="11" t="n">
        <v>0.119047619047619</v>
      </c>
      <c r="K73" s="11" t="n">
        <v>0.1</v>
      </c>
      <c r="Q73" s="0" t="n">
        <v>1</v>
      </c>
      <c r="R73" s="0" t="n">
        <v>0.027027027027027</v>
      </c>
      <c r="S73" s="0" t="n">
        <v>0</v>
      </c>
      <c r="T73" s="0" t="n">
        <v>2.5</v>
      </c>
      <c r="U73" s="0" t="n">
        <f aca="false">(T73-Q73)^2</f>
        <v>2.25</v>
      </c>
    </row>
    <row r="74" customFormat="false" ht="12.8" hidden="false" customHeight="false" outlineLevel="0" collapsed="false">
      <c r="A74" s="6" t="s">
        <v>14</v>
      </c>
      <c r="B74" s="11" t="n">
        <v>0.0483870967741936</v>
      </c>
      <c r="C74" s="11" t="n">
        <v>0</v>
      </c>
      <c r="D74" s="11" t="n">
        <v>0.0175438596491228</v>
      </c>
      <c r="E74" s="11" t="n">
        <v>0</v>
      </c>
      <c r="F74" s="11" t="n">
        <v>0.103448275862069</v>
      </c>
      <c r="G74" s="11" t="n">
        <v>0</v>
      </c>
      <c r="H74" s="11" t="n">
        <v>0.35</v>
      </c>
      <c r="I74" s="11" t="n">
        <v>0.428571428571429</v>
      </c>
      <c r="J74" s="11" t="n">
        <v>0</v>
      </c>
      <c r="K74" s="11" t="n">
        <v>0</v>
      </c>
      <c r="Q74" s="0" t="n">
        <v>2</v>
      </c>
      <c r="R74" s="0" t="n">
        <v>0.0418410041841004</v>
      </c>
      <c r="S74" s="0" t="n">
        <v>0</v>
      </c>
      <c r="T74" s="0" t="n">
        <v>2.5</v>
      </c>
      <c r="U74" s="0" t="n">
        <f aca="false">(T74-Q74)^2</f>
        <v>0.25</v>
      </c>
    </row>
    <row r="75" customFormat="false" ht="12.8" hidden="false" customHeight="false" outlineLevel="0" collapsed="false">
      <c r="Q75" s="0" t="n">
        <v>3</v>
      </c>
      <c r="R75" s="0" t="n">
        <v>0.0454545454545455</v>
      </c>
      <c r="S75" s="0" t="n">
        <v>0</v>
      </c>
      <c r="T75" s="0" t="n">
        <v>2.5</v>
      </c>
      <c r="U75" s="0" t="n">
        <f aca="false">(T75-Q75)^2</f>
        <v>0.25</v>
      </c>
    </row>
    <row r="76" customFormat="false" ht="12.8" hidden="false" customHeight="false" outlineLevel="0" collapsed="false">
      <c r="Q76" s="0" t="n">
        <v>5</v>
      </c>
      <c r="R76" s="0" t="n">
        <v>0.0546875</v>
      </c>
      <c r="S76" s="0" t="n">
        <v>0</v>
      </c>
      <c r="T76" s="0" t="n">
        <v>2.5</v>
      </c>
      <c r="U76" s="0" t="n">
        <f aca="false">(T76-Q76)^2</f>
        <v>6.25</v>
      </c>
    </row>
    <row r="77" customFormat="false" ht="12.8" hidden="false" customHeight="false" outlineLevel="0" collapsed="false">
      <c r="Q77" s="0" t="n">
        <v>8</v>
      </c>
      <c r="R77" s="0" t="n">
        <v>0.184834123222749</v>
      </c>
      <c r="S77" s="0" t="n">
        <v>0.230769230769231</v>
      </c>
      <c r="T77" s="0" t="n">
        <v>5</v>
      </c>
      <c r="U77" s="0" t="n">
        <f aca="false">(T77-Q77)^2</f>
        <v>9</v>
      </c>
    </row>
    <row r="78" customFormat="false" ht="12.8" hidden="false" customHeight="false" outlineLevel="0" collapsed="false">
      <c r="Q78" s="0" t="n">
        <v>4</v>
      </c>
      <c r="R78" s="0" t="n">
        <v>0.0537634408602151</v>
      </c>
      <c r="S78" s="0" t="n">
        <v>0.25</v>
      </c>
      <c r="T78" s="0" t="n">
        <v>6</v>
      </c>
      <c r="U78" s="0" t="n">
        <f aca="false">(T78-Q78)^2</f>
        <v>4</v>
      </c>
    </row>
    <row r="79" customFormat="false" ht="12.8" hidden="false" customHeight="false" outlineLevel="0" collapsed="false">
      <c r="Q79" s="0" t="n">
        <v>7</v>
      </c>
      <c r="R79" s="0" t="n">
        <v>0.103896103896104</v>
      </c>
      <c r="S79" s="0" t="n">
        <v>0.375</v>
      </c>
      <c r="T79" s="0" t="n">
        <v>7</v>
      </c>
      <c r="U79" s="0" t="n">
        <f aca="false">(T79-Q79)^2</f>
        <v>0</v>
      </c>
    </row>
    <row r="80" customFormat="false" ht="12.8" hidden="false" customHeight="false" outlineLevel="0" collapsed="false">
      <c r="Q80" s="0" t="n">
        <v>6</v>
      </c>
      <c r="R80" s="0" t="n">
        <v>0.0977011494252874</v>
      </c>
      <c r="S80" s="0" t="n">
        <v>0.470588235294118</v>
      </c>
      <c r="T80" s="0" t="n">
        <v>8</v>
      </c>
      <c r="U80" s="0" t="n">
        <f aca="false">(T80-Q80)^2</f>
        <v>4</v>
      </c>
    </row>
    <row r="81" customFormat="false" ht="12.8" hidden="false" customHeight="false" outlineLevel="0" collapsed="false">
      <c r="U81" s="0" t="n">
        <f aca="false">SUM(U73:U80)</f>
        <v>26</v>
      </c>
    </row>
    <row r="82" customFormat="false" ht="12.8" hidden="false" customHeight="false" outlineLevel="0" collapsed="false">
      <c r="T82" s="0" t="s">
        <v>40</v>
      </c>
      <c r="U82" s="0" t="n">
        <f aca="false">1-(6*26/504)</f>
        <v>0.69047619047619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O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8.0867346938776"/>
  </cols>
  <sheetData>
    <row r="4" customFormat="false" ht="12.8" hidden="false" customHeight="false" outlineLevel="0" collapsed="false">
      <c r="C4" s="2" t="s">
        <v>16</v>
      </c>
      <c r="D4" s="2" t="s">
        <v>17</v>
      </c>
      <c r="E4" s="2" t="s">
        <v>18</v>
      </c>
      <c r="F4" s="2" t="s">
        <v>3</v>
      </c>
      <c r="G4" s="2" t="s">
        <v>4</v>
      </c>
      <c r="H4" s="9" t="s">
        <v>19</v>
      </c>
      <c r="I4" s="9" t="s">
        <v>20</v>
      </c>
      <c r="J4" s="9" t="s">
        <v>21</v>
      </c>
      <c r="K4" s="10" t="s">
        <v>3</v>
      </c>
      <c r="L4" s="10" t="s">
        <v>4</v>
      </c>
    </row>
    <row r="5" customFormat="false" ht="12.8" hidden="false" customHeight="false" outlineLevel="0" collapsed="false">
      <c r="A5" s="6" t="s">
        <v>23</v>
      </c>
      <c r="B5" s="0" t="s">
        <v>5</v>
      </c>
      <c r="C5" s="0" t="n">
        <v>1251</v>
      </c>
      <c r="D5" s="0" t="n">
        <v>90</v>
      </c>
      <c r="E5" s="0" t="n">
        <v>12</v>
      </c>
      <c r="F5" s="15" t="n">
        <f aca="false">(D5-D6)/(C5-C6)</f>
        <v>0.112313937753721</v>
      </c>
      <c r="G5" s="15" t="n">
        <f aca="false">(E5-E6)/(D5-D6)</f>
        <v>0.144578313253012</v>
      </c>
      <c r="H5" s="0" t="n">
        <v>1505</v>
      </c>
      <c r="I5" s="0" t="n">
        <v>76</v>
      </c>
      <c r="J5" s="0" t="n">
        <v>8</v>
      </c>
      <c r="K5" s="15" t="n">
        <f aca="false">(I5-I6)/(H5-H6)</f>
        <v>0.0584088620342397</v>
      </c>
      <c r="L5" s="15" t="n">
        <f aca="false">(J5-J6)/(I5-I6)</f>
        <v>0.137931034482759</v>
      </c>
    </row>
    <row r="6" customFormat="false" ht="12.8" hidden="false" customHeight="false" outlineLevel="0" collapsed="false">
      <c r="A6" s="12" t="n">
        <v>39631</v>
      </c>
      <c r="B6" s="6" t="s">
        <v>7</v>
      </c>
      <c r="C6" s="0" t="n">
        <v>512</v>
      </c>
      <c r="D6" s="0" t="n">
        <v>7</v>
      </c>
      <c r="E6" s="0" t="n">
        <v>0</v>
      </c>
      <c r="F6" s="15" t="n">
        <f aca="false">(D6-D7)/(C6-C7)</f>
        <v>0.0306122448979592</v>
      </c>
      <c r="G6" s="15" t="n">
        <f aca="false">(E6-E7)/(D6-D7)</f>
        <v>0</v>
      </c>
      <c r="H6" s="0" t="n">
        <v>512</v>
      </c>
      <c r="I6" s="0" t="n">
        <v>18</v>
      </c>
      <c r="J6" s="0" t="n">
        <v>0</v>
      </c>
      <c r="K6" s="15" t="n">
        <f aca="false">(I6-I7)/(H6-H7)</f>
        <v>0.040983606557377</v>
      </c>
      <c r="L6" s="15" t="n">
        <f aca="false">(J6-J7)/(I6-I7)</f>
        <v>0</v>
      </c>
    </row>
    <row r="7" customFormat="false" ht="12.8" hidden="false" customHeight="false" outlineLevel="0" collapsed="false">
      <c r="A7" s="12"/>
      <c r="B7" s="6" t="s">
        <v>8</v>
      </c>
      <c r="C7" s="0" t="n">
        <v>414</v>
      </c>
      <c r="D7" s="0" t="n">
        <v>4</v>
      </c>
      <c r="E7" s="0" t="n">
        <v>0</v>
      </c>
      <c r="F7" s="15" t="n">
        <f aca="false">(D7-D8)/(C7-C8)</f>
        <v>0.00699300699300699</v>
      </c>
      <c r="G7" s="15" t="n">
        <f aca="false">(E7-E8)/(D7-D8)</f>
        <v>0</v>
      </c>
      <c r="H7" s="0" t="n">
        <v>390</v>
      </c>
      <c r="I7" s="0" t="n">
        <v>13</v>
      </c>
      <c r="J7" s="0" t="n">
        <v>0</v>
      </c>
      <c r="K7" s="15" t="n">
        <f aca="false">(I7-I8)/(H7-H8)</f>
        <v>0.03125</v>
      </c>
      <c r="L7" s="15" t="n">
        <f aca="false">(J7-J8)/(I7-I8)</f>
        <v>0</v>
      </c>
    </row>
    <row r="8" customFormat="false" ht="12.8" hidden="false" customHeight="false" outlineLevel="0" collapsed="false">
      <c r="A8" s="6"/>
      <c r="B8" s="6" t="s">
        <v>9</v>
      </c>
      <c r="C8" s="0" t="n">
        <v>271</v>
      </c>
      <c r="D8" s="0" t="n">
        <v>3</v>
      </c>
      <c r="E8" s="0" t="n">
        <v>0</v>
      </c>
      <c r="F8" s="15" t="n">
        <f aca="false">(D8-D9)/(C8-C9)</f>
        <v>0</v>
      </c>
      <c r="G8" s="15" t="e">
        <f aca="false">(E8-E9)/(D8-D9)</f>
        <v>#DIV/0!</v>
      </c>
      <c r="H8" s="0" t="n">
        <v>262</v>
      </c>
      <c r="I8" s="0" t="n">
        <v>9</v>
      </c>
      <c r="J8" s="0" t="n">
        <v>0</v>
      </c>
      <c r="K8" s="15" t="n">
        <f aca="false">(I8-I9)/(H8-H9)</f>
        <v>0.01</v>
      </c>
      <c r="L8" s="15" t="n">
        <f aca="false">(J8-J9)/(I8-I9)</f>
        <v>0</v>
      </c>
    </row>
    <row r="9" customFormat="false" ht="12.8" hidden="false" customHeight="false" outlineLevel="0" collapsed="false">
      <c r="A9" s="6"/>
      <c r="B9" s="6" t="s">
        <v>10</v>
      </c>
      <c r="C9" s="0" t="n">
        <v>195</v>
      </c>
      <c r="D9" s="0" t="n">
        <v>3</v>
      </c>
      <c r="E9" s="0" t="n">
        <v>0</v>
      </c>
      <c r="F9" s="11" t="n">
        <f aca="false">D9/C9</f>
        <v>0.0153846153846154</v>
      </c>
      <c r="G9" s="11" t="n">
        <f aca="false">E9/D9</f>
        <v>0</v>
      </c>
      <c r="H9" s="0" t="n">
        <v>162</v>
      </c>
      <c r="I9" s="0" t="n">
        <v>8</v>
      </c>
      <c r="J9" s="0" t="n">
        <v>0</v>
      </c>
      <c r="K9" s="11" t="n">
        <f aca="false">I9/H9</f>
        <v>0.0493827160493827</v>
      </c>
      <c r="L9" s="11" t="n">
        <f aca="false">J9/I9</f>
        <v>0</v>
      </c>
    </row>
    <row r="10" customFormat="false" ht="12.8" hidden="false" customHeight="false" outlineLevel="0" collapsed="false">
      <c r="A10" s="6"/>
      <c r="B10" s="6" t="s">
        <v>11</v>
      </c>
      <c r="C10" s="0" t="n">
        <v>100</v>
      </c>
      <c r="D10" s="0" t="n">
        <v>0</v>
      </c>
      <c r="E10" s="0" t="n">
        <v>0</v>
      </c>
      <c r="F10" s="11" t="n">
        <f aca="false">D10/C10</f>
        <v>0</v>
      </c>
      <c r="G10" s="11" t="n">
        <v>0</v>
      </c>
      <c r="H10" s="0" t="n">
        <v>164</v>
      </c>
      <c r="I10" s="0" t="n">
        <v>3</v>
      </c>
      <c r="J10" s="0" t="n">
        <v>0</v>
      </c>
      <c r="K10" s="11" t="n">
        <f aca="false">I10/H10</f>
        <v>0.0182926829268293</v>
      </c>
      <c r="L10" s="11" t="n">
        <f aca="false">J10/I10</f>
        <v>0</v>
      </c>
    </row>
    <row r="11" customFormat="false" ht="12.8" hidden="false" customHeight="false" outlineLevel="0" collapsed="false">
      <c r="A11" s="6"/>
      <c r="B11" s="6" t="s">
        <v>12</v>
      </c>
      <c r="C11" s="0" t="n">
        <v>195</v>
      </c>
      <c r="D11" s="0" t="n">
        <v>4</v>
      </c>
      <c r="E11" s="0" t="n">
        <v>1</v>
      </c>
      <c r="F11" s="15" t="n">
        <f aca="false">(D11-D10)/(C11-C10)</f>
        <v>0.0421052631578947</v>
      </c>
      <c r="G11" s="15" t="n">
        <f aca="false">(E11-E10)/(D11-D10)</f>
        <v>0.25</v>
      </c>
      <c r="H11" s="0" t="n">
        <v>325</v>
      </c>
      <c r="I11" s="0" t="n">
        <v>13</v>
      </c>
      <c r="J11" s="0" t="n">
        <v>1</v>
      </c>
      <c r="K11" s="15" t="n">
        <f aca="false">(I11-I10)/(H11-H10)</f>
        <v>0.062111801242236</v>
      </c>
      <c r="L11" s="15" t="n">
        <f aca="false">(J11-J10)/(I11-I10)</f>
        <v>0.1</v>
      </c>
    </row>
    <row r="12" customFormat="false" ht="12.8" hidden="false" customHeight="false" outlineLevel="0" collapsed="false">
      <c r="A12" s="6"/>
      <c r="B12" s="6" t="s">
        <v>13</v>
      </c>
      <c r="C12" s="0" t="n">
        <v>409</v>
      </c>
      <c r="D12" s="0" t="n">
        <v>5</v>
      </c>
      <c r="E12" s="0" t="n">
        <v>1</v>
      </c>
      <c r="F12" s="15" t="n">
        <f aca="false">(D12-D11)/(C12-C11)</f>
        <v>0.00467289719626168</v>
      </c>
      <c r="G12" s="15" t="n">
        <f aca="false">(E12-E11)/(D12-D11)</f>
        <v>0</v>
      </c>
      <c r="H12" s="0" t="n">
        <v>524</v>
      </c>
      <c r="I12" s="0" t="n">
        <v>20</v>
      </c>
      <c r="J12" s="0" t="n">
        <v>1</v>
      </c>
      <c r="K12" s="15" t="n">
        <f aca="false">(I12-I11)/(H12-H11)</f>
        <v>0.0351758793969849</v>
      </c>
      <c r="L12" s="15" t="n">
        <f aca="false">(J12-J11)/(I12-I11)</f>
        <v>0</v>
      </c>
    </row>
    <row r="13" customFormat="false" ht="12.8" hidden="false" customHeight="false" outlineLevel="0" collapsed="false">
      <c r="A13" s="6"/>
      <c r="B13" s="6" t="s">
        <v>14</v>
      </c>
      <c r="C13" s="0" t="n">
        <v>464</v>
      </c>
      <c r="D13" s="0" t="n">
        <v>8</v>
      </c>
      <c r="E13" s="0" t="n">
        <v>1</v>
      </c>
      <c r="F13" s="15" t="n">
        <f aca="false">(D13-D12)/(C13-C12)</f>
        <v>0.0545454545454545</v>
      </c>
      <c r="G13" s="15" t="n">
        <f aca="false">(E13-E12)/(D13-D12)</f>
        <v>0</v>
      </c>
      <c r="H13" s="0" t="n">
        <v>655</v>
      </c>
      <c r="I13" s="0" t="n">
        <v>25</v>
      </c>
      <c r="J13" s="0" t="n">
        <v>1</v>
      </c>
      <c r="K13" s="15" t="n">
        <f aca="false">(I13-I12)/(H13-H12)</f>
        <v>0.0381679389312977</v>
      </c>
      <c r="L13" s="15" t="n">
        <f aca="false">(J13-J12)/(I13-I12)</f>
        <v>0</v>
      </c>
    </row>
    <row r="14" customFormat="false" ht="12.8" hidden="false" customHeight="false" outlineLevel="0" collapsed="false">
      <c r="A14" s="6"/>
      <c r="B14" s="0" t="s">
        <v>15</v>
      </c>
      <c r="C14" s="0" t="n">
        <v>1485</v>
      </c>
      <c r="D14" s="0" t="n">
        <v>22</v>
      </c>
      <c r="E14" s="0" t="n">
        <v>2</v>
      </c>
      <c r="F14" s="15" t="n">
        <f aca="false">(D14-D13)/(C14-C13)</f>
        <v>0.0137120470127326</v>
      </c>
      <c r="G14" s="15" t="n">
        <f aca="false">(E14-E13)/(D14-D13)</f>
        <v>0.0714285714285714</v>
      </c>
      <c r="H14" s="0" t="n">
        <v>1346</v>
      </c>
      <c r="I14" s="0" t="n">
        <v>59</v>
      </c>
      <c r="J14" s="0" t="n">
        <v>2</v>
      </c>
      <c r="K14" s="15" t="n">
        <f aca="false">(I14-I13)/(H14-H13)</f>
        <v>0.0492040520984081</v>
      </c>
      <c r="L14" s="15" t="n">
        <f aca="false">(J14-J13)/(I14-I13)</f>
        <v>0.0294117647058823</v>
      </c>
    </row>
    <row r="15" customFormat="false" ht="12.8" hidden="false" customHeight="false" outlineLevel="0" collapsed="false">
      <c r="A15" s="6"/>
      <c r="B15" s="6"/>
      <c r="F15" s="11"/>
      <c r="G15" s="11"/>
      <c r="K15" s="11"/>
      <c r="L15" s="11"/>
    </row>
    <row r="16" customFormat="false" ht="12.8" hidden="false" customHeight="false" outlineLevel="0" collapsed="false">
      <c r="A16" s="6" t="s">
        <v>41</v>
      </c>
      <c r="B16" s="0" t="s">
        <v>5</v>
      </c>
      <c r="C16" s="0" t="n">
        <v>1754</v>
      </c>
      <c r="D16" s="0" t="n">
        <v>237</v>
      </c>
      <c r="E16" s="0" t="n">
        <v>1</v>
      </c>
      <c r="F16" s="15" t="n">
        <f aca="false">(D16-D17)/(C16-C17)</f>
        <v>0.223776223776224</v>
      </c>
      <c r="G16" s="15" t="n">
        <f aca="false">(E16-E17)/(D16-D17)</f>
        <v>0.00446428571428571</v>
      </c>
      <c r="H16" s="0" t="n">
        <v>1307</v>
      </c>
      <c r="I16" s="0" t="n">
        <v>67</v>
      </c>
      <c r="J16" s="0" t="n">
        <v>1</v>
      </c>
      <c r="K16" s="15" t="n">
        <f aca="false">(I16-I17)/(H16-H17)</f>
        <v>0.0688524590163935</v>
      </c>
      <c r="L16" s="15" t="n">
        <f aca="false">(J16-J17)/(I16-I17)</f>
        <v>0.0238095238095238</v>
      </c>
    </row>
    <row r="17" customFormat="false" ht="12.8" hidden="false" customHeight="false" outlineLevel="0" collapsed="false">
      <c r="A17" s="12" t="n">
        <v>39840</v>
      </c>
      <c r="B17" s="6" t="s">
        <v>7</v>
      </c>
      <c r="C17" s="0" t="n">
        <v>753</v>
      </c>
      <c r="D17" s="0" t="n">
        <v>13</v>
      </c>
      <c r="E17" s="0" t="n">
        <v>0</v>
      </c>
      <c r="F17" s="15" t="n">
        <f aca="false">(D17-D18)/(C17-C18)</f>
        <v>0.0382165605095541</v>
      </c>
      <c r="G17" s="15" t="n">
        <f aca="false">(E17-E18)/(D17-D18)</f>
        <v>0</v>
      </c>
      <c r="H17" s="0" t="n">
        <v>697</v>
      </c>
      <c r="I17" s="0" t="n">
        <v>25</v>
      </c>
      <c r="J17" s="0" t="n">
        <v>0</v>
      </c>
      <c r="K17" s="15" t="n">
        <f aca="false">(I17-I19)/(H17-H19)</f>
        <v>0.0256410256410256</v>
      </c>
      <c r="L17" s="15" t="n">
        <f aca="false">(J17-J19)/(I17-I19)</f>
        <v>0</v>
      </c>
    </row>
    <row r="18" customFormat="false" ht="12.8" hidden="false" customHeight="false" outlineLevel="0" collapsed="false">
      <c r="A18" s="12"/>
      <c r="B18" s="6" t="s">
        <v>8</v>
      </c>
      <c r="C18" s="0" t="n">
        <v>596</v>
      </c>
      <c r="D18" s="0" t="n">
        <v>7</v>
      </c>
      <c r="E18" s="0" t="n">
        <v>0</v>
      </c>
      <c r="F18" s="15" t="n">
        <f aca="false">(D18-D19)/(C18-C19)</f>
        <v>0</v>
      </c>
      <c r="G18" s="15" t="e">
        <f aca="false">(E18-E19)/(D18-D19)</f>
        <v>#DIV/0!</v>
      </c>
      <c r="H18" s="0" t="n">
        <v>524</v>
      </c>
      <c r="I18" s="0" t="n">
        <v>20</v>
      </c>
      <c r="J18" s="0" t="n">
        <v>0</v>
      </c>
      <c r="K18" s="15" t="n">
        <f aca="false">(I18-I19)/(H18-H19)</f>
        <v>0.0224719101123595</v>
      </c>
      <c r="L18" s="15" t="n">
        <f aca="false">(J18-J19)/(I18-I19)</f>
        <v>0</v>
      </c>
    </row>
    <row r="19" customFormat="false" ht="12.8" hidden="false" customHeight="false" outlineLevel="0" collapsed="false">
      <c r="A19" s="6"/>
      <c r="B19" s="6" t="s">
        <v>9</v>
      </c>
      <c r="C19" s="0" t="n">
        <v>436</v>
      </c>
      <c r="D19" s="0" t="n">
        <v>7</v>
      </c>
      <c r="E19" s="0" t="n">
        <v>0</v>
      </c>
      <c r="F19" s="15" t="n">
        <f aca="false">(D19-D20)/(C19-C20)</f>
        <v>0.00617283950617284</v>
      </c>
      <c r="G19" s="15" t="n">
        <f aca="false">(E19-E20)/(D19-D20)</f>
        <v>0</v>
      </c>
      <c r="H19" s="0" t="n">
        <v>346</v>
      </c>
      <c r="I19" s="0" t="n">
        <v>16</v>
      </c>
      <c r="J19" s="0" t="n">
        <v>0</v>
      </c>
      <c r="K19" s="15" t="n">
        <f aca="false">(I19-I20)/(H19-H20)</f>
        <v>0.0355329949238579</v>
      </c>
      <c r="L19" s="15" t="n">
        <f aca="false">(J19-J20)/(I19-I20)</f>
        <v>0</v>
      </c>
    </row>
    <row r="20" customFormat="false" ht="12.8" hidden="false" customHeight="false" outlineLevel="0" collapsed="false">
      <c r="A20" s="6"/>
      <c r="B20" s="6" t="s">
        <v>10</v>
      </c>
      <c r="C20" s="0" t="n">
        <v>274</v>
      </c>
      <c r="D20" s="0" t="n">
        <v>6</v>
      </c>
      <c r="E20" s="0" t="n">
        <v>0</v>
      </c>
      <c r="F20" s="11" t="n">
        <f aca="false">D20/C20</f>
        <v>0.0218978102189781</v>
      </c>
      <c r="G20" s="11" t="n">
        <f aca="false">E20/D20</f>
        <v>0</v>
      </c>
      <c r="H20" s="0" t="n">
        <v>149</v>
      </c>
      <c r="I20" s="0" t="n">
        <v>9</v>
      </c>
      <c r="J20" s="0" t="n">
        <v>0</v>
      </c>
      <c r="K20" s="11" t="n">
        <f aca="false">I20/H20</f>
        <v>0.0604026845637584</v>
      </c>
      <c r="L20" s="11" t="n">
        <f aca="false">J20/I20</f>
        <v>0</v>
      </c>
    </row>
    <row r="21" customFormat="false" ht="12.8" hidden="false" customHeight="false" outlineLevel="0" collapsed="false">
      <c r="A21" s="6"/>
      <c r="B21" s="6" t="s">
        <v>11</v>
      </c>
      <c r="C21" s="0" t="n">
        <v>451</v>
      </c>
      <c r="D21" s="0" t="n">
        <v>0</v>
      </c>
      <c r="E21" s="0" t="n">
        <v>0</v>
      </c>
      <c r="F21" s="11" t="n">
        <f aca="false">D21/C21</f>
        <v>0</v>
      </c>
      <c r="G21" s="11" t="n">
        <v>0</v>
      </c>
      <c r="H21" s="0" t="n">
        <v>274</v>
      </c>
      <c r="I21" s="0" t="n">
        <v>2</v>
      </c>
      <c r="J21" s="0" t="n">
        <v>0</v>
      </c>
      <c r="K21" s="11" t="n">
        <f aca="false">I21/H21</f>
        <v>0.0072992700729927</v>
      </c>
      <c r="L21" s="11" t="n">
        <f aca="false">J21/I21</f>
        <v>0</v>
      </c>
    </row>
    <row r="22" customFormat="false" ht="12.8" hidden="false" customHeight="false" outlineLevel="0" collapsed="false">
      <c r="A22" s="6"/>
      <c r="B22" s="6" t="s">
        <v>12</v>
      </c>
      <c r="C22" s="0" t="n">
        <v>639</v>
      </c>
      <c r="D22" s="0" t="n">
        <v>6</v>
      </c>
      <c r="E22" s="0" t="n">
        <v>1</v>
      </c>
      <c r="F22" s="15" t="n">
        <f aca="false">(D22-D21)/(C22-C21)</f>
        <v>0.0319148936170213</v>
      </c>
      <c r="G22" s="15" t="n">
        <f aca="false">(E22-E21)/(D22-D21)</f>
        <v>0.166666666666667</v>
      </c>
      <c r="H22" s="0" t="n">
        <v>599</v>
      </c>
      <c r="I22" s="0" t="n">
        <v>7</v>
      </c>
      <c r="J22" s="0" t="n">
        <v>1</v>
      </c>
      <c r="K22" s="15" t="n">
        <f aca="false">(I22-I21)/(H22-H21)</f>
        <v>0.0153846153846154</v>
      </c>
      <c r="L22" s="15" t="n">
        <f aca="false">(J22-J21)/(I22-I21)</f>
        <v>0.2</v>
      </c>
    </row>
    <row r="23" customFormat="false" ht="12.8" hidden="false" customHeight="false" outlineLevel="0" collapsed="false">
      <c r="A23" s="6"/>
      <c r="B23" s="6" t="s">
        <v>13</v>
      </c>
      <c r="C23" s="0" t="n">
        <v>744</v>
      </c>
      <c r="D23" s="0" t="n">
        <v>7</v>
      </c>
      <c r="E23" s="0" t="n">
        <v>1</v>
      </c>
      <c r="F23" s="15" t="n">
        <f aca="false">(D23-D22)/(C23-C22)</f>
        <v>0.00952380952380952</v>
      </c>
      <c r="G23" s="15" t="n">
        <f aca="false">(E23-E22)/(D23-D22)</f>
        <v>0</v>
      </c>
      <c r="H23" s="0" t="n">
        <v>808</v>
      </c>
      <c r="I23" s="0" t="n">
        <v>10</v>
      </c>
      <c r="J23" s="0" t="n">
        <v>1</v>
      </c>
      <c r="K23" s="15" t="n">
        <f aca="false">(I23-I22)/(H23-H22)</f>
        <v>0.0143540669856459</v>
      </c>
      <c r="L23" s="15" t="n">
        <f aca="false">(J23-J22)/(I23-I22)</f>
        <v>0</v>
      </c>
    </row>
    <row r="24" customFormat="false" ht="12.8" hidden="false" customHeight="false" outlineLevel="0" collapsed="false">
      <c r="A24" s="6"/>
      <c r="B24" s="6" t="s">
        <v>14</v>
      </c>
      <c r="C24" s="0" t="n">
        <v>856</v>
      </c>
      <c r="D24" s="0" t="n">
        <v>10</v>
      </c>
      <c r="E24" s="0" t="n">
        <v>1</v>
      </c>
      <c r="F24" s="15" t="n">
        <f aca="false">(D24-D23)/(C24-C23)</f>
        <v>0.0267857142857143</v>
      </c>
      <c r="G24" s="15" t="n">
        <f aca="false">(E24-E23)/(D24-D23)</f>
        <v>0</v>
      </c>
      <c r="H24" s="0" t="n">
        <v>997</v>
      </c>
      <c r="I24" s="0" t="n">
        <v>16</v>
      </c>
      <c r="J24" s="0" t="n">
        <v>1</v>
      </c>
      <c r="K24" s="15" t="n">
        <f aca="false">(I24-I22)/(H24-H22)</f>
        <v>0.0226130653266332</v>
      </c>
      <c r="L24" s="15" t="n">
        <f aca="false">(J24-J22)/(I24-I22)</f>
        <v>0</v>
      </c>
    </row>
    <row r="25" customFormat="false" ht="12.8" hidden="false" customHeight="false" outlineLevel="0" collapsed="false">
      <c r="A25" s="6"/>
      <c r="B25" s="0" t="s">
        <v>15</v>
      </c>
      <c r="C25" s="0" t="n">
        <v>1177</v>
      </c>
      <c r="D25" s="0" t="n">
        <v>54</v>
      </c>
      <c r="E25" s="0" t="n">
        <v>3</v>
      </c>
      <c r="F25" s="15" t="n">
        <f aca="false">(D25-D24)/(C25-C24)</f>
        <v>0.137071651090343</v>
      </c>
      <c r="G25" s="15" t="n">
        <f aca="false">(E25-E24)/(D25-D24)</f>
        <v>0.0454545454545455</v>
      </c>
      <c r="H25" s="0" t="n">
        <v>1869</v>
      </c>
      <c r="I25" s="0" t="n">
        <v>58</v>
      </c>
      <c r="J25" s="0" t="n">
        <v>3</v>
      </c>
      <c r="K25" s="15" t="n">
        <f aca="false">(I25-I24)/(H25-H24)</f>
        <v>0.0481651376146789</v>
      </c>
      <c r="L25" s="15" t="n">
        <f aca="false">(J25-J24)/(I25-I24)</f>
        <v>0.0476190476190476</v>
      </c>
    </row>
    <row r="26" customFormat="false" ht="12.8" hidden="false" customHeight="false" outlineLevel="0" collapsed="false">
      <c r="A26" s="6"/>
      <c r="B26" s="6"/>
      <c r="F26" s="11"/>
      <c r="G26" s="11"/>
      <c r="K26" s="11"/>
      <c r="L26" s="11"/>
    </row>
    <row r="27" customFormat="false" ht="12.8" hidden="false" customHeight="false" outlineLevel="0" collapsed="false">
      <c r="A27" s="6" t="s">
        <v>42</v>
      </c>
      <c r="B27" s="0" t="s">
        <v>5</v>
      </c>
      <c r="C27" s="0" t="n">
        <v>1963</v>
      </c>
      <c r="D27" s="0" t="n">
        <v>27</v>
      </c>
      <c r="E27" s="0" t="n">
        <v>2</v>
      </c>
      <c r="F27" s="15" t="n">
        <f aca="false">(D27-D28)/(C27-C28)</f>
        <v>0.0324189526184539</v>
      </c>
      <c r="G27" s="15" t="n">
        <f aca="false">(E27-E28)/(D27-D28)</f>
        <v>0.0769230769230769</v>
      </c>
      <c r="H27" s="0" t="n">
        <v>1538</v>
      </c>
      <c r="I27" s="0" t="n">
        <v>12</v>
      </c>
      <c r="J27" s="0" t="n">
        <v>2</v>
      </c>
      <c r="K27" s="15" t="n">
        <f aca="false">(I27-I28)/(H27-H28)</f>
        <v>0.00487804878048781</v>
      </c>
      <c r="L27" s="15" t="n">
        <f aca="false">(J27-J28)/(I27-I28)</f>
        <v>0.666666666666667</v>
      </c>
    </row>
    <row r="28" customFormat="false" ht="12.8" hidden="false" customHeight="false" outlineLevel="0" collapsed="false">
      <c r="A28" s="12" t="n">
        <v>40764</v>
      </c>
      <c r="B28" s="6" t="s">
        <v>7</v>
      </c>
      <c r="C28" s="0" t="n">
        <v>1161</v>
      </c>
      <c r="D28" s="0" t="n">
        <v>1</v>
      </c>
      <c r="E28" s="0" t="n">
        <v>0</v>
      </c>
      <c r="F28" s="15" t="n">
        <f aca="false">(D28-D29)/(C28-C29)</f>
        <v>0</v>
      </c>
      <c r="G28" s="15" t="e">
        <f aca="false">(E28-E29)/(D28-D29)</f>
        <v>#DIV/0!</v>
      </c>
      <c r="H28" s="0" t="n">
        <v>923</v>
      </c>
      <c r="I28" s="0" t="n">
        <v>9</v>
      </c>
      <c r="J28" s="0" t="n">
        <v>0</v>
      </c>
      <c r="K28" s="15" t="n">
        <f aca="false">(I28-I30)/(H28-H30)</f>
        <v>0.00255754475703325</v>
      </c>
      <c r="L28" s="15" t="n">
        <f aca="false">(J28-J30)/(I28-I30)</f>
        <v>0</v>
      </c>
    </row>
    <row r="29" customFormat="false" ht="12.8" hidden="false" customHeight="false" outlineLevel="0" collapsed="false">
      <c r="A29" s="12"/>
      <c r="B29" s="6" t="s">
        <v>8</v>
      </c>
      <c r="C29" s="0" t="n">
        <v>828</v>
      </c>
      <c r="D29" s="0" t="n">
        <v>1</v>
      </c>
      <c r="E29" s="0" t="n">
        <v>0</v>
      </c>
      <c r="F29" s="15" t="n">
        <f aca="false">(D29-D30)/(C29-C30)</f>
        <v>0</v>
      </c>
      <c r="G29" s="15" t="e">
        <f aca="false">(E29-E30)/(D29-D30)</f>
        <v>#DIV/0!</v>
      </c>
      <c r="H29" s="0" t="n">
        <v>824</v>
      </c>
      <c r="I29" s="0" t="n">
        <v>9</v>
      </c>
      <c r="J29" s="0" t="n">
        <v>0</v>
      </c>
      <c r="K29" s="15" t="n">
        <f aca="false">(I29-I30)/(H29-H30)</f>
        <v>0.00342465753424658</v>
      </c>
      <c r="L29" s="15" t="n">
        <f aca="false">(J29-J30)/(I29-I30)</f>
        <v>0</v>
      </c>
    </row>
    <row r="30" customFormat="false" ht="12.8" hidden="false" customHeight="false" outlineLevel="0" collapsed="false">
      <c r="A30" s="6"/>
      <c r="B30" s="6" t="s">
        <v>9</v>
      </c>
      <c r="C30" s="0" t="n">
        <v>576</v>
      </c>
      <c r="D30" s="0" t="n">
        <v>1</v>
      </c>
      <c r="E30" s="0" t="n">
        <v>0</v>
      </c>
      <c r="F30" s="15" t="n">
        <f aca="false">(D30-D31)/(C30-C31)</f>
        <v>0.00467289719626168</v>
      </c>
      <c r="G30" s="15" t="n">
        <f aca="false">(E30-E31)/(D30-D31)</f>
        <v>0</v>
      </c>
      <c r="H30" s="0" t="n">
        <v>532</v>
      </c>
      <c r="I30" s="0" t="n">
        <v>8</v>
      </c>
      <c r="J30" s="0" t="n">
        <v>0</v>
      </c>
      <c r="K30" s="15" t="n">
        <f aca="false">(I30-I31)/(H30-H31)</f>
        <v>0.00673400673400673</v>
      </c>
      <c r="L30" s="15" t="n">
        <f aca="false">(J30-J31)/(I30-I31)</f>
        <v>0</v>
      </c>
    </row>
    <row r="31" customFormat="false" ht="12.8" hidden="false" customHeight="false" outlineLevel="0" collapsed="false">
      <c r="A31" s="6"/>
      <c r="B31" s="6" t="s">
        <v>10</v>
      </c>
      <c r="C31" s="0" t="n">
        <v>362</v>
      </c>
      <c r="D31" s="0" t="n">
        <v>0</v>
      </c>
      <c r="E31" s="0" t="n">
        <v>0</v>
      </c>
      <c r="F31" s="11" t="n">
        <f aca="false">D31/C31</f>
        <v>0</v>
      </c>
      <c r="G31" s="11" t="e">
        <f aca="false">E31/D31</f>
        <v>#DIV/0!</v>
      </c>
      <c r="H31" s="0" t="n">
        <v>235</v>
      </c>
      <c r="I31" s="0" t="n">
        <v>6</v>
      </c>
      <c r="J31" s="0" t="n">
        <v>0</v>
      </c>
      <c r="K31" s="11" t="n">
        <f aca="false">I31/H31</f>
        <v>0.025531914893617</v>
      </c>
      <c r="L31" s="11" t="n">
        <f aca="false">J31/I31</f>
        <v>0</v>
      </c>
    </row>
    <row r="32" customFormat="false" ht="12.8" hidden="false" customHeight="false" outlineLevel="0" collapsed="false">
      <c r="A32" s="6"/>
      <c r="B32" s="6" t="s">
        <v>11</v>
      </c>
      <c r="C32" s="0" t="n">
        <v>256</v>
      </c>
      <c r="D32" s="0" t="n">
        <v>1</v>
      </c>
      <c r="E32" s="0" t="n">
        <v>0</v>
      </c>
      <c r="F32" s="11" t="n">
        <f aca="false">D32/C32</f>
        <v>0.00390625</v>
      </c>
      <c r="G32" s="11" t="n">
        <v>0</v>
      </c>
      <c r="H32" s="0" t="n">
        <v>261</v>
      </c>
      <c r="I32" s="0" t="n">
        <v>18</v>
      </c>
      <c r="J32" s="0" t="n">
        <v>0</v>
      </c>
      <c r="K32" s="11" t="n">
        <f aca="false">I32/H32</f>
        <v>0.0689655172413793</v>
      </c>
      <c r="L32" s="11" t="n">
        <f aca="false">J32/I32</f>
        <v>0</v>
      </c>
    </row>
    <row r="33" customFormat="false" ht="12.8" hidden="false" customHeight="false" outlineLevel="0" collapsed="false">
      <c r="A33" s="6"/>
      <c r="B33" s="6" t="s">
        <v>12</v>
      </c>
      <c r="C33" s="0" t="n">
        <v>376</v>
      </c>
      <c r="D33" s="0" t="n">
        <v>1</v>
      </c>
      <c r="E33" s="0" t="n">
        <v>0</v>
      </c>
      <c r="F33" s="15" t="n">
        <f aca="false">(D33-D32)/(C33-C32)</f>
        <v>0</v>
      </c>
      <c r="G33" s="15" t="e">
        <f aca="false">(E33-E32)/(D33-D32)</f>
        <v>#DIV/0!</v>
      </c>
      <c r="H33" s="0" t="n">
        <v>487</v>
      </c>
      <c r="I33" s="0" t="n">
        <v>19</v>
      </c>
      <c r="J33" s="0" t="n">
        <v>0</v>
      </c>
      <c r="K33" s="15" t="n">
        <f aca="false">(I33-I32)/(H33-H32)</f>
        <v>0.00442477876106195</v>
      </c>
      <c r="L33" s="15" t="n">
        <f aca="false">(J33-J32)/(I33-I32)</f>
        <v>0</v>
      </c>
    </row>
    <row r="34" customFormat="false" ht="12.8" hidden="false" customHeight="false" outlineLevel="0" collapsed="false">
      <c r="A34" s="6"/>
      <c r="B34" s="6" t="s">
        <v>13</v>
      </c>
      <c r="C34" s="0" t="n">
        <v>639</v>
      </c>
      <c r="D34" s="0" t="n">
        <v>1</v>
      </c>
      <c r="E34" s="0" t="n">
        <v>0</v>
      </c>
      <c r="F34" s="15" t="n">
        <f aca="false">(D34-D33)/(C34-C33)</f>
        <v>0</v>
      </c>
      <c r="G34" s="15" t="e">
        <f aca="false">(E34-E33)/(D34-D33)</f>
        <v>#DIV/0!</v>
      </c>
      <c r="H34" s="0" t="n">
        <v>628</v>
      </c>
      <c r="I34" s="0" t="n">
        <v>19</v>
      </c>
      <c r="J34" s="0" t="n">
        <v>0</v>
      </c>
      <c r="K34" s="15" t="n">
        <f aca="false">(I34-I33)/(H34-H33)</f>
        <v>0</v>
      </c>
      <c r="L34" s="15" t="e">
        <f aca="false">(J34-J33)/(I34-I33)</f>
        <v>#DIV/0!</v>
      </c>
    </row>
    <row r="35" customFormat="false" ht="12.8" hidden="false" customHeight="false" outlineLevel="0" collapsed="false">
      <c r="A35" s="6"/>
      <c r="B35" s="6" t="s">
        <v>14</v>
      </c>
      <c r="C35" s="0" t="n">
        <v>736</v>
      </c>
      <c r="D35" s="0" t="n">
        <v>1</v>
      </c>
      <c r="E35" s="0" t="n">
        <v>0</v>
      </c>
      <c r="F35" s="15" t="n">
        <f aca="false">(D35-D34)/(C35-C34)</f>
        <v>0</v>
      </c>
      <c r="G35" s="15" t="e">
        <f aca="false">(E35-E34)/(D35-D34)</f>
        <v>#DIV/0!</v>
      </c>
      <c r="H35" s="0" t="n">
        <v>762</v>
      </c>
      <c r="I35" s="0" t="n">
        <v>24</v>
      </c>
      <c r="J35" s="0" t="n">
        <v>1</v>
      </c>
      <c r="K35" s="15" t="n">
        <f aca="false">(I35-I34)/(H35-H34)</f>
        <v>0.0373134328358209</v>
      </c>
      <c r="L35" s="15" t="n">
        <f aca="false">(J35-J34)/(I35-I34)</f>
        <v>0.2</v>
      </c>
    </row>
    <row r="36" customFormat="false" ht="12.8" hidden="false" customHeight="false" outlineLevel="0" collapsed="false">
      <c r="A36" s="6"/>
      <c r="B36" s="0" t="s">
        <v>15</v>
      </c>
      <c r="C36" s="0" t="n">
        <v>1212</v>
      </c>
      <c r="D36" s="0" t="n">
        <v>10</v>
      </c>
      <c r="E36" s="0" t="n">
        <v>2</v>
      </c>
      <c r="F36" s="15" t="n">
        <f aca="false">(D36-D35)/(C36-C35)</f>
        <v>0.0189075630252101</v>
      </c>
      <c r="G36" s="15" t="n">
        <f aca="false">(E36-E35)/(D36-D35)</f>
        <v>0.222222222222222</v>
      </c>
      <c r="H36" s="0" t="n">
        <v>1395</v>
      </c>
      <c r="I36" s="0" t="n">
        <v>26</v>
      </c>
      <c r="J36" s="0" t="n">
        <v>1</v>
      </c>
      <c r="K36" s="15" t="n">
        <f aca="false">(I36-I35)/(H36-H35)</f>
        <v>0.00315955766192733</v>
      </c>
      <c r="L36" s="15" t="n">
        <f aca="false">(J36-J35)/(I36-I35)</f>
        <v>0</v>
      </c>
    </row>
    <row r="41" customFormat="false" ht="12.8" hidden="false" customHeight="false" outlineLevel="0" collapsed="false">
      <c r="A41" s="16"/>
      <c r="C41" s="17" t="s">
        <v>32</v>
      </c>
      <c r="D41" s="17" t="s">
        <v>33</v>
      </c>
      <c r="E41" s="17" t="s">
        <v>43</v>
      </c>
      <c r="F41" s="17" t="s">
        <v>44</v>
      </c>
      <c r="G41" s="17" t="s">
        <v>45</v>
      </c>
      <c r="H41" s="17" t="s">
        <v>46</v>
      </c>
    </row>
    <row r="42" customFormat="false" ht="12.8" hidden="false" customHeight="false" outlineLevel="0" collapsed="false">
      <c r="B42" s="0" t="s">
        <v>5</v>
      </c>
      <c r="C42" s="11" t="n">
        <v>0.112313937753721</v>
      </c>
      <c r="D42" s="11" t="n">
        <v>0.144578313253012</v>
      </c>
      <c r="E42" s="11" t="n">
        <v>0.223776223776224</v>
      </c>
      <c r="F42" s="11" t="n">
        <v>0.00446428571428571</v>
      </c>
      <c r="G42" s="11" t="n">
        <v>0.0324189526184539</v>
      </c>
      <c r="H42" s="11" t="n">
        <v>0.0769230769230769</v>
      </c>
      <c r="J42" s="17" t="s">
        <v>32</v>
      </c>
      <c r="K42" s="17" t="s">
        <v>33</v>
      </c>
      <c r="L42" s="17" t="s">
        <v>43</v>
      </c>
      <c r="M42" s="17" t="s">
        <v>44</v>
      </c>
      <c r="N42" s="17" t="s">
        <v>45</v>
      </c>
      <c r="O42" s="17" t="s">
        <v>46</v>
      </c>
    </row>
    <row r="43" customFormat="false" ht="12.8" hidden="false" customHeight="false" outlineLevel="0" collapsed="false">
      <c r="B43" s="6" t="s">
        <v>7</v>
      </c>
      <c r="C43" s="11" t="n">
        <v>0.0306122448979592</v>
      </c>
      <c r="D43" s="11" t="n">
        <v>0</v>
      </c>
      <c r="E43" s="11" t="n">
        <v>0.0382165605095541</v>
      </c>
      <c r="F43" s="11" t="n">
        <v>0</v>
      </c>
      <c r="G43" s="11" t="n">
        <v>0</v>
      </c>
      <c r="H43" s="11" t="n">
        <v>0</v>
      </c>
      <c r="I43" s="6" t="s">
        <v>7</v>
      </c>
      <c r="J43" s="11" t="n">
        <v>0.040983606557377</v>
      </c>
      <c r="K43" s="11" t="n">
        <v>0</v>
      </c>
      <c r="L43" s="11" t="n">
        <v>0.0256410256410256</v>
      </c>
      <c r="M43" s="11" t="n">
        <v>0</v>
      </c>
      <c r="N43" s="11" t="n">
        <v>0.00255754475703325</v>
      </c>
      <c r="O43" s="11" t="n">
        <v>0</v>
      </c>
    </row>
    <row r="44" customFormat="false" ht="12.8" hidden="false" customHeight="false" outlineLevel="0" collapsed="false">
      <c r="B44" s="6" t="s">
        <v>8</v>
      </c>
      <c r="C44" s="11" t="n">
        <v>0.00699300699300699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6" t="s">
        <v>8</v>
      </c>
      <c r="J44" s="11" t="n">
        <v>0.03125</v>
      </c>
      <c r="K44" s="11" t="n">
        <v>0</v>
      </c>
      <c r="L44" s="11" t="n">
        <v>0.0224719101123595</v>
      </c>
      <c r="M44" s="11" t="n">
        <v>0</v>
      </c>
      <c r="N44" s="11" t="n">
        <v>0.00342465753424658</v>
      </c>
      <c r="O44" s="11" t="n">
        <v>0</v>
      </c>
    </row>
    <row r="45" customFormat="false" ht="12.8" hidden="false" customHeight="false" outlineLevel="0" collapsed="false">
      <c r="B45" s="6" t="s">
        <v>9</v>
      </c>
      <c r="C45" s="11" t="n">
        <v>0</v>
      </c>
      <c r="D45" s="11" t="n">
        <v>0</v>
      </c>
      <c r="E45" s="11" t="n">
        <v>0.00617283950617284</v>
      </c>
      <c r="F45" s="11" t="n">
        <v>0</v>
      </c>
      <c r="G45" s="11" t="n">
        <v>0.00467289719626168</v>
      </c>
      <c r="H45" s="11" t="n">
        <v>0</v>
      </c>
      <c r="I45" s="6" t="s">
        <v>9</v>
      </c>
      <c r="J45" s="11" t="n">
        <v>0.01</v>
      </c>
      <c r="K45" s="11" t="n">
        <v>0</v>
      </c>
      <c r="L45" s="11" t="n">
        <v>0.0355329949238579</v>
      </c>
      <c r="M45" s="11" t="n">
        <v>0</v>
      </c>
      <c r="N45" s="11" t="n">
        <v>0.00673400673400673</v>
      </c>
      <c r="O45" s="11" t="n">
        <v>0</v>
      </c>
    </row>
    <row r="46" customFormat="false" ht="12.8" hidden="false" customHeight="false" outlineLevel="0" collapsed="false">
      <c r="B46" s="6" t="s">
        <v>10</v>
      </c>
      <c r="C46" s="11" t="n">
        <v>0.0153846153846154</v>
      </c>
      <c r="D46" s="11" t="n">
        <v>0</v>
      </c>
      <c r="E46" s="11" t="n">
        <v>0.0218978102189781</v>
      </c>
      <c r="F46" s="11" t="n">
        <v>0</v>
      </c>
      <c r="G46" s="11" t="n">
        <v>0</v>
      </c>
      <c r="H46" s="11" t="n">
        <v>0</v>
      </c>
      <c r="I46" s="6" t="s">
        <v>10</v>
      </c>
      <c r="J46" s="11" t="n">
        <v>0.0493827160493827</v>
      </c>
      <c r="K46" s="11" t="n">
        <v>0</v>
      </c>
      <c r="L46" s="11" t="n">
        <v>0.0604026845637584</v>
      </c>
      <c r="M46" s="11" t="n">
        <v>0</v>
      </c>
      <c r="N46" s="11" t="n">
        <v>0.025531914893617</v>
      </c>
      <c r="O46" s="11" t="n">
        <v>0</v>
      </c>
    </row>
    <row r="47" customFormat="false" ht="12.8" hidden="false" customHeight="false" outlineLevel="0" collapsed="false">
      <c r="B47" s="6" t="s">
        <v>11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0.00390625</v>
      </c>
      <c r="H47" s="11" t="n">
        <v>0</v>
      </c>
      <c r="I47" s="6" t="s">
        <v>11</v>
      </c>
      <c r="J47" s="11" t="n">
        <v>0.0182926829268293</v>
      </c>
      <c r="K47" s="11" t="n">
        <v>0</v>
      </c>
      <c r="L47" s="11" t="n">
        <v>0.0072992700729927</v>
      </c>
      <c r="M47" s="11" t="n">
        <v>0</v>
      </c>
      <c r="N47" s="11" t="n">
        <v>0.0689655172413793</v>
      </c>
      <c r="O47" s="11" t="n">
        <v>0</v>
      </c>
    </row>
    <row r="48" customFormat="false" ht="12.8" hidden="false" customHeight="false" outlineLevel="0" collapsed="false">
      <c r="B48" s="6" t="s">
        <v>12</v>
      </c>
      <c r="C48" s="11" t="n">
        <v>0.0421052631578947</v>
      </c>
      <c r="D48" s="11" t="n">
        <v>0.25</v>
      </c>
      <c r="E48" s="11" t="n">
        <v>0.0319148936170213</v>
      </c>
      <c r="F48" s="11" t="n">
        <v>0.166666666666667</v>
      </c>
      <c r="G48" s="11" t="n">
        <v>0</v>
      </c>
      <c r="H48" s="11" t="n">
        <v>0</v>
      </c>
      <c r="I48" s="6" t="s">
        <v>12</v>
      </c>
      <c r="J48" s="11" t="n">
        <v>0.062111801242236</v>
      </c>
      <c r="K48" s="11" t="n">
        <v>0.1</v>
      </c>
      <c r="L48" s="11" t="n">
        <v>0.0153846153846154</v>
      </c>
      <c r="M48" s="11" t="n">
        <v>0.2</v>
      </c>
      <c r="N48" s="11" t="n">
        <v>0.00442477876106195</v>
      </c>
      <c r="O48" s="11" t="n">
        <v>0</v>
      </c>
    </row>
    <row r="49" customFormat="false" ht="12.8" hidden="false" customHeight="false" outlineLevel="0" collapsed="false">
      <c r="B49" s="6" t="s">
        <v>13</v>
      </c>
      <c r="C49" s="11" t="n">
        <v>0.00467289719626168</v>
      </c>
      <c r="D49" s="11" t="n">
        <v>0</v>
      </c>
      <c r="E49" s="11" t="n">
        <v>0.00952380952380952</v>
      </c>
      <c r="F49" s="11" t="n">
        <v>0</v>
      </c>
      <c r="G49" s="11" t="n">
        <v>0</v>
      </c>
      <c r="H49" s="11" t="n">
        <v>0</v>
      </c>
      <c r="I49" s="6" t="s">
        <v>13</v>
      </c>
      <c r="J49" s="11" t="n">
        <v>0.0351758793969849</v>
      </c>
      <c r="K49" s="11" t="n">
        <v>0</v>
      </c>
      <c r="L49" s="11" t="n">
        <v>0.0143540669856459</v>
      </c>
      <c r="M49" s="11" t="n">
        <v>0</v>
      </c>
      <c r="N49" s="11" t="n">
        <v>0</v>
      </c>
      <c r="O49" s="11" t="n">
        <v>0</v>
      </c>
    </row>
    <row r="50" customFormat="false" ht="12.8" hidden="false" customHeight="false" outlineLevel="0" collapsed="false">
      <c r="A50" s="16"/>
      <c r="B50" s="6" t="s">
        <v>14</v>
      </c>
      <c r="C50" s="11" t="n">
        <v>0.0545454545454545</v>
      </c>
      <c r="D50" s="11" t="n">
        <v>0</v>
      </c>
      <c r="E50" s="11" t="n">
        <v>0.0267857142857143</v>
      </c>
      <c r="F50" s="11" t="n">
        <v>0</v>
      </c>
      <c r="G50" s="11" t="n">
        <v>0</v>
      </c>
      <c r="H50" s="11" t="n">
        <v>0</v>
      </c>
      <c r="I50" s="6" t="s">
        <v>14</v>
      </c>
      <c r="J50" s="11" t="n">
        <v>0.0381679389312977</v>
      </c>
      <c r="K50" s="11" t="n">
        <v>0</v>
      </c>
      <c r="L50" s="11" t="n">
        <v>0.0226130653266332</v>
      </c>
      <c r="M50" s="11" t="n">
        <v>0</v>
      </c>
      <c r="N50" s="11" t="n">
        <v>0.0181818181818182</v>
      </c>
      <c r="O50" s="11" t="n">
        <v>0.2</v>
      </c>
    </row>
    <row r="51" customFormat="false" ht="12.8" hidden="false" customHeight="false" outlineLevel="0" collapsed="false">
      <c r="B51" s="0" t="s">
        <v>15</v>
      </c>
      <c r="C51" s="11" t="n">
        <v>0.0137120470127326</v>
      </c>
      <c r="D51" s="11" t="n">
        <v>0.0714285714285714</v>
      </c>
      <c r="E51" s="11" t="n">
        <v>0.137071651090343</v>
      </c>
      <c r="F51" s="11" t="n">
        <v>0.0454545454545455</v>
      </c>
      <c r="G51" s="11" t="n">
        <v>0.0189075630252101</v>
      </c>
      <c r="H51" s="11" t="n">
        <v>0.222222222222222</v>
      </c>
    </row>
    <row r="52" customFormat="false" ht="12.8" hidden="false" customHeight="false" outlineLevel="0" collapsed="false">
      <c r="H52" s="11"/>
      <c r="I52" s="11"/>
    </row>
    <row r="53" customFormat="false" ht="12.8" hidden="false" customHeight="false" outlineLevel="0" collapsed="false">
      <c r="H53" s="11"/>
      <c r="I53" s="11"/>
    </row>
    <row r="54" customFormat="false" ht="12.8" hidden="false" customHeight="false" outlineLevel="0" collapsed="false">
      <c r="H54" s="11"/>
      <c r="I54" s="11"/>
    </row>
    <row r="55" customFormat="false" ht="12.8" hidden="false" customHeight="false" outlineLevel="0" collapsed="false">
      <c r="H55" s="11"/>
      <c r="I55" s="11"/>
    </row>
    <row r="59" customFormat="false" ht="12.8" hidden="false" customHeight="false" outlineLevel="0" collapsed="false">
      <c r="A59" s="16"/>
    </row>
    <row r="63" customFormat="false" ht="12.8" hidden="false" customHeight="false" outlineLevel="0" collapsed="false">
      <c r="J63" s="0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5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B68" activeCellId="0" sqref="B68"/>
    </sheetView>
  </sheetViews>
  <sheetFormatPr defaultRowHeight="12.8"/>
  <sheetData>
    <row r="3" customFormat="false" ht="12.8" hidden="false" customHeight="false" outlineLevel="0" collapsed="false">
      <c r="A3" s="6"/>
      <c r="B3" s="6"/>
      <c r="C3" s="2" t="s">
        <v>16</v>
      </c>
      <c r="D3" s="2" t="s">
        <v>17</v>
      </c>
      <c r="E3" s="2" t="s">
        <v>18</v>
      </c>
      <c r="F3" s="2" t="s">
        <v>3</v>
      </c>
      <c r="G3" s="2" t="s">
        <v>4</v>
      </c>
      <c r="H3" s="9" t="s">
        <v>19</v>
      </c>
      <c r="I3" s="9" t="s">
        <v>20</v>
      </c>
      <c r="J3" s="9" t="s">
        <v>21</v>
      </c>
      <c r="K3" s="10" t="s">
        <v>3</v>
      </c>
      <c r="L3" s="10" t="s">
        <v>4</v>
      </c>
    </row>
    <row r="4" customFormat="false" ht="12.8" hidden="false" customHeight="false" outlineLevel="0" collapsed="false">
      <c r="A4" s="18" t="s">
        <v>47</v>
      </c>
      <c r="B4" s="6"/>
      <c r="F4" s="11"/>
      <c r="G4" s="11"/>
      <c r="K4" s="11"/>
      <c r="L4" s="11"/>
    </row>
    <row r="5" customFormat="false" ht="12.8" hidden="false" customHeight="false" outlineLevel="0" collapsed="false">
      <c r="A5" s="12" t="n">
        <v>40681</v>
      </c>
      <c r="B5" s="6" t="s">
        <v>7</v>
      </c>
      <c r="C5" s="0" t="n">
        <v>3945</v>
      </c>
      <c r="D5" s="0" t="n">
        <v>894</v>
      </c>
      <c r="E5" s="0" t="n">
        <v>28</v>
      </c>
      <c r="F5" s="15" t="n">
        <f aca="false">(D5-D6)/(C5-C6)</f>
        <v>0.602658788774003</v>
      </c>
      <c r="G5" s="15" t="n">
        <f aca="false">(E5-E6)/(D5-D6)</f>
        <v>0.0269607843137255</v>
      </c>
      <c r="H5" s="0" t="n">
        <v>3932</v>
      </c>
      <c r="I5" s="0" t="n">
        <v>220</v>
      </c>
      <c r="J5" s="0" t="n">
        <v>16</v>
      </c>
      <c r="K5" s="15" t="n">
        <f aca="false">(I5-I6)/(H5-H6)</f>
        <v>0.0818965517241379</v>
      </c>
      <c r="L5" s="15" t="n">
        <f aca="false">(J5-J6)/(I5-I6)</f>
        <v>0.12280701754386</v>
      </c>
    </row>
    <row r="6" customFormat="false" ht="12.8" hidden="false" customHeight="false" outlineLevel="0" collapsed="false">
      <c r="A6" s="12"/>
      <c r="B6" s="6" t="s">
        <v>8</v>
      </c>
      <c r="C6" s="0" t="n">
        <v>3268</v>
      </c>
      <c r="D6" s="0" t="n">
        <v>486</v>
      </c>
      <c r="E6" s="0" t="n">
        <v>17</v>
      </c>
      <c r="F6" s="15" t="n">
        <f aca="false">(D6-D7)/(C6-C7)</f>
        <v>0.0315457413249211</v>
      </c>
      <c r="G6" s="15" t="n">
        <f aca="false">(E6-E7)/(D6-D7)</f>
        <v>0.0333333333333333</v>
      </c>
      <c r="H6" s="0" t="n">
        <v>3236</v>
      </c>
      <c r="I6" s="0" t="n">
        <v>163</v>
      </c>
      <c r="J6" s="0" t="n">
        <v>9</v>
      </c>
      <c r="K6" s="15" t="n">
        <f aca="false">(I6-I7)/(H6-H7)</f>
        <v>0.046583850931677</v>
      </c>
      <c r="L6" s="15" t="n">
        <f aca="false">(J6-J7)/(I6-I7)</f>
        <v>0.0222222222222222</v>
      </c>
    </row>
    <row r="7" customFormat="false" ht="12.8" hidden="false" customHeight="false" outlineLevel="0" collapsed="false">
      <c r="A7" s="6"/>
      <c r="B7" s="6" t="s">
        <v>9</v>
      </c>
      <c r="C7" s="0" t="n">
        <v>2317</v>
      </c>
      <c r="D7" s="0" t="n">
        <v>456</v>
      </c>
      <c r="E7" s="0" t="n">
        <v>16</v>
      </c>
      <c r="F7" s="15" t="n">
        <f aca="false">(D7-D8)/(C7-C8)</f>
        <v>0.10989010989011</v>
      </c>
      <c r="G7" s="15" t="n">
        <f aca="false">(E7-E8)/(D7-D8)</f>
        <v>0.075</v>
      </c>
      <c r="H7" s="0" t="n">
        <v>2270</v>
      </c>
      <c r="I7" s="0" t="n">
        <v>118</v>
      </c>
      <c r="J7" s="0" t="n">
        <v>8</v>
      </c>
      <c r="K7" s="15" t="n">
        <f aca="false">(I7-I8)/(H7-H8)</f>
        <v>0.0476653696498055</v>
      </c>
      <c r="L7" s="15" t="n">
        <f aca="false">(J7-J8)/(I7-I8)</f>
        <v>0.102040816326531</v>
      </c>
    </row>
    <row r="8" customFormat="false" ht="12.8" hidden="false" customHeight="false" outlineLevel="0" collapsed="false">
      <c r="A8" s="6"/>
      <c r="B8" s="6" t="s">
        <v>10</v>
      </c>
      <c r="C8" s="0" t="n">
        <v>1225</v>
      </c>
      <c r="D8" s="0" t="n">
        <v>336</v>
      </c>
      <c r="E8" s="0" t="n">
        <v>7</v>
      </c>
      <c r="F8" s="11" t="n">
        <f aca="false">D8/C8</f>
        <v>0.274285714285714</v>
      </c>
      <c r="G8" s="11" t="n">
        <f aca="false">E8/D8</f>
        <v>0.0208333333333333</v>
      </c>
      <c r="H8" s="0" t="n">
        <v>1242</v>
      </c>
      <c r="I8" s="0" t="n">
        <v>69</v>
      </c>
      <c r="J8" s="0" t="n">
        <v>3</v>
      </c>
      <c r="K8" s="11" t="n">
        <f aca="false">I8/H8</f>
        <v>0.0555555555555556</v>
      </c>
      <c r="L8" s="11" t="n">
        <f aca="false">J8/I8</f>
        <v>0.0434782608695652</v>
      </c>
    </row>
    <row r="9" customFormat="false" ht="12.8" hidden="false" customHeight="false" outlineLevel="0" collapsed="false">
      <c r="A9" s="6"/>
      <c r="B9" s="6" t="s">
        <v>11</v>
      </c>
      <c r="C9" s="0" t="n">
        <v>2487</v>
      </c>
      <c r="D9" s="0" t="n">
        <v>1084</v>
      </c>
      <c r="E9" s="0" t="n">
        <v>50</v>
      </c>
      <c r="F9" s="11" t="n">
        <f aca="false">D9/C9</f>
        <v>0.435866505830318</v>
      </c>
      <c r="G9" s="11" t="n">
        <f aca="false">E9/D9</f>
        <v>0.0461254612546126</v>
      </c>
      <c r="H9" s="0" t="n">
        <v>2033</v>
      </c>
      <c r="I9" s="0" t="n">
        <v>162</v>
      </c>
      <c r="J9" s="0" t="n">
        <v>26</v>
      </c>
      <c r="K9" s="11" t="n">
        <f aca="false">I9/H9</f>
        <v>0.0796851942941466</v>
      </c>
      <c r="L9" s="11" t="n">
        <f aca="false">J9/I9</f>
        <v>0.160493827160494</v>
      </c>
    </row>
    <row r="10" customFormat="false" ht="12.8" hidden="false" customHeight="false" outlineLevel="0" collapsed="false">
      <c r="A10" s="6"/>
      <c r="B10" s="6" t="s">
        <v>12</v>
      </c>
      <c r="C10" s="0" t="n">
        <v>3711</v>
      </c>
      <c r="D10" s="0" t="n">
        <v>1583</v>
      </c>
      <c r="E10" s="0" t="n">
        <v>69</v>
      </c>
      <c r="F10" s="15" t="n">
        <f aca="false">(D10-D9)/(C10-C9)</f>
        <v>0.407679738562092</v>
      </c>
      <c r="G10" s="15" t="n">
        <f aca="false">(E10-E9)/(D10-D9)</f>
        <v>0.0380761523046092</v>
      </c>
      <c r="H10" s="0" t="n">
        <v>3167</v>
      </c>
      <c r="I10" s="0" t="n">
        <v>278</v>
      </c>
      <c r="J10" s="0" t="n">
        <v>35</v>
      </c>
      <c r="K10" s="15" t="n">
        <f aca="false">(I10-I9)/(H10-H9)</f>
        <v>0.102292768959436</v>
      </c>
      <c r="L10" s="15" t="n">
        <f aca="false">(J10-J9)/(I10-I9)</f>
        <v>0.0775862068965517</v>
      </c>
    </row>
    <row r="11" customFormat="false" ht="12.8" hidden="false" customHeight="false" outlineLevel="0" collapsed="false">
      <c r="A11" s="6"/>
      <c r="B11" s="6" t="s">
        <v>13</v>
      </c>
      <c r="C11" s="0" t="n">
        <v>4879</v>
      </c>
      <c r="D11" s="0" t="n">
        <v>1916</v>
      </c>
      <c r="E11" s="0" t="n">
        <v>70</v>
      </c>
      <c r="F11" s="15" t="n">
        <f aca="false">(D11-D10)/(C11-C10)</f>
        <v>0.285102739726027</v>
      </c>
      <c r="G11" s="15" t="n">
        <f aca="false">(E11-E10)/(D11-D10)</f>
        <v>0.003003003003003</v>
      </c>
      <c r="H11" s="0" t="n">
        <v>4042</v>
      </c>
      <c r="I11" s="0" t="n">
        <v>338</v>
      </c>
      <c r="J11" s="0" t="n">
        <v>36</v>
      </c>
      <c r="K11" s="15" t="n">
        <f aca="false">(I11-I10)/(H11-H10)</f>
        <v>0.0685714285714286</v>
      </c>
      <c r="L11" s="15" t="n">
        <f aca="false">(J11-J10)/(I11-I10)</f>
        <v>0.0166666666666667</v>
      </c>
    </row>
    <row r="12" customFormat="false" ht="12.8" hidden="false" customHeight="false" outlineLevel="0" collapsed="false">
      <c r="A12" s="6"/>
      <c r="B12" s="6" t="s">
        <v>14</v>
      </c>
      <c r="C12" s="0" t="n">
        <v>5499</v>
      </c>
      <c r="D12" s="0" t="n">
        <v>2024</v>
      </c>
      <c r="E12" s="0" t="n">
        <v>78</v>
      </c>
      <c r="F12" s="15" t="n">
        <f aca="false">(D12-D11)/(C12-C11)</f>
        <v>0.174193548387097</v>
      </c>
      <c r="G12" s="15" t="n">
        <f aca="false">(E12-E11)/(D12-D11)</f>
        <v>0.0740740740740741</v>
      </c>
      <c r="H12" s="0" t="n">
        <v>4718</v>
      </c>
      <c r="I12" s="0" t="n">
        <v>414</v>
      </c>
      <c r="J12" s="0" t="n">
        <v>41</v>
      </c>
      <c r="K12" s="15" t="n">
        <f aca="false">(I12-I11)/(H12-H11)</f>
        <v>0.112426035502959</v>
      </c>
      <c r="L12" s="15" t="n">
        <f aca="false">(J12-J11)/(I12-I11)</f>
        <v>0.0657894736842105</v>
      </c>
    </row>
    <row r="13" customFormat="false" ht="12.8" hidden="false" customHeight="false" outlineLevel="0" collapsed="false">
      <c r="A13" s="6"/>
      <c r="B13" s="6"/>
      <c r="F13" s="11"/>
      <c r="G13" s="11"/>
      <c r="K13" s="11"/>
      <c r="L13" s="11"/>
    </row>
    <row r="14" customFormat="false" ht="12.8" hidden="false" customHeight="false" outlineLevel="0" collapsed="false">
      <c r="A14" s="18" t="s">
        <v>48</v>
      </c>
      <c r="B14" s="6"/>
      <c r="F14" s="11"/>
      <c r="G14" s="11"/>
      <c r="K14" s="11"/>
      <c r="L14" s="11"/>
    </row>
    <row r="15" customFormat="false" ht="12.8" hidden="false" customHeight="false" outlineLevel="0" collapsed="false">
      <c r="A15" s="12" t="n">
        <v>40745</v>
      </c>
      <c r="B15" s="6" t="s">
        <v>7</v>
      </c>
      <c r="C15" s="0" t="n">
        <v>4742</v>
      </c>
      <c r="D15" s="0" t="n">
        <v>344</v>
      </c>
      <c r="E15" s="0" t="n">
        <v>24</v>
      </c>
      <c r="F15" s="15" t="n">
        <f aca="false">(D15-D16)/(C15-C16)</f>
        <v>0.092896174863388</v>
      </c>
      <c r="G15" s="15" t="n">
        <f aca="false">(E15-E16)/(D15-D16)</f>
        <v>0.0588235294117647</v>
      </c>
      <c r="H15" s="0" t="n">
        <v>4691</v>
      </c>
      <c r="I15" s="0" t="n">
        <v>258</v>
      </c>
      <c r="J15" s="0" t="n">
        <v>16</v>
      </c>
      <c r="K15" s="15" t="n">
        <f aca="false">(I15-I16)/(H15-H16)</f>
        <v>0.0767097966728281</v>
      </c>
      <c r="L15" s="15" t="n">
        <f aca="false">(J15-J16)/(I15-I16)</f>
        <v>0.036144578313253</v>
      </c>
    </row>
    <row r="16" customFormat="false" ht="12.8" hidden="false" customHeight="false" outlineLevel="0" collapsed="false">
      <c r="A16" s="12"/>
      <c r="B16" s="6" t="s">
        <v>8</v>
      </c>
      <c r="C16" s="0" t="n">
        <v>3827</v>
      </c>
      <c r="D16" s="0" t="n">
        <v>259</v>
      </c>
      <c r="E16" s="0" t="n">
        <v>19</v>
      </c>
      <c r="F16" s="15" t="n">
        <f aca="false">(D16-D17)/(C16-C17)</f>
        <v>0.0807823129251701</v>
      </c>
      <c r="G16" s="15" t="n">
        <f aca="false">(E16-E17)/(D16-D17)</f>
        <v>0.0631578947368421</v>
      </c>
      <c r="H16" s="0" t="n">
        <v>3609</v>
      </c>
      <c r="I16" s="0" t="n">
        <v>175</v>
      </c>
      <c r="J16" s="0" t="n">
        <v>13</v>
      </c>
      <c r="K16" s="15" t="n">
        <f aca="false">(I16-I17)/(H16-H17)</f>
        <v>0.0302583025830258</v>
      </c>
      <c r="L16" s="15" t="n">
        <f aca="false">(J16-J17)/(I16-I17)</f>
        <v>0.0975609756097561</v>
      </c>
    </row>
    <row r="17" customFormat="false" ht="12.8" hidden="false" customHeight="false" outlineLevel="0" collapsed="false">
      <c r="A17" s="6"/>
      <c r="B17" s="6" t="s">
        <v>9</v>
      </c>
      <c r="C17" s="0" t="n">
        <v>2651</v>
      </c>
      <c r="D17" s="0" t="n">
        <v>164</v>
      </c>
      <c r="E17" s="0" t="n">
        <v>13</v>
      </c>
      <c r="F17" s="15" t="n">
        <f aca="false">(D17-D18)/(C17-C18)</f>
        <v>0.0868838763575606</v>
      </c>
      <c r="G17" s="15" t="n">
        <f aca="false">(E17-E18)/(D17-D18)</f>
        <v>0.0769230769230769</v>
      </c>
      <c r="H17" s="0" t="n">
        <v>2254</v>
      </c>
      <c r="I17" s="0" t="n">
        <v>134</v>
      </c>
      <c r="J17" s="0" t="n">
        <v>9</v>
      </c>
      <c r="K17" s="15" t="n">
        <f aca="false">(I17-I18)/(H17-H18)</f>
        <v>0.060461416070008</v>
      </c>
      <c r="L17" s="15" t="n">
        <f aca="false">(J17-J18)/(I17-I18)</f>
        <v>0.0657894736842105</v>
      </c>
    </row>
    <row r="18" customFormat="false" ht="12.8" hidden="false" customHeight="false" outlineLevel="0" collapsed="false">
      <c r="A18" s="6"/>
      <c r="B18" s="6" t="s">
        <v>10</v>
      </c>
      <c r="C18" s="0" t="n">
        <v>1454</v>
      </c>
      <c r="D18" s="0" t="n">
        <v>60</v>
      </c>
      <c r="E18" s="0" t="n">
        <v>5</v>
      </c>
      <c r="F18" s="11" t="n">
        <f aca="false">D18/C18</f>
        <v>0.0412654745529574</v>
      </c>
      <c r="G18" s="11" t="n">
        <f aca="false">E18/D18</f>
        <v>0.0833333333333333</v>
      </c>
      <c r="H18" s="0" t="n">
        <v>997</v>
      </c>
      <c r="I18" s="0" t="n">
        <v>58</v>
      </c>
      <c r="J18" s="0" t="n">
        <v>4</v>
      </c>
      <c r="K18" s="11" t="n">
        <f aca="false">I18/H18</f>
        <v>0.0581745235707121</v>
      </c>
      <c r="L18" s="11" t="n">
        <f aca="false">J18/I18</f>
        <v>0.0689655172413793</v>
      </c>
    </row>
    <row r="19" customFormat="false" ht="12.8" hidden="false" customHeight="false" outlineLevel="0" collapsed="false">
      <c r="A19" s="6"/>
      <c r="B19" s="6" t="s">
        <v>11</v>
      </c>
      <c r="C19" s="0" t="n">
        <v>3033</v>
      </c>
      <c r="D19" s="0" t="n">
        <v>1115</v>
      </c>
      <c r="E19" s="0" t="n">
        <v>61</v>
      </c>
      <c r="F19" s="11" t="n">
        <f aca="false">D19/C19</f>
        <v>0.367622815694032</v>
      </c>
      <c r="G19" s="11" t="n">
        <f aca="false">E19/D19</f>
        <v>0.0547085201793722</v>
      </c>
      <c r="H19" s="0" t="n">
        <v>1828</v>
      </c>
      <c r="I19" s="0" t="n">
        <v>152</v>
      </c>
      <c r="J19" s="0" t="n">
        <v>20</v>
      </c>
      <c r="K19" s="11" t="n">
        <f aca="false">I19/H19</f>
        <v>0.0831509846827133</v>
      </c>
      <c r="L19" s="11" t="n">
        <f aca="false">J19/I19</f>
        <v>0.131578947368421</v>
      </c>
    </row>
    <row r="20" customFormat="false" ht="12.8" hidden="false" customHeight="false" outlineLevel="0" collapsed="false">
      <c r="A20" s="6"/>
      <c r="B20" s="6" t="s">
        <v>12</v>
      </c>
      <c r="C20" s="0" t="n">
        <v>3772</v>
      </c>
      <c r="D20" s="0" t="n">
        <v>1809</v>
      </c>
      <c r="E20" s="0" t="n">
        <v>86</v>
      </c>
      <c r="F20" s="15" t="n">
        <f aca="false">(D20-D19)/(C20-C19)</f>
        <v>0.939106901217862</v>
      </c>
      <c r="G20" s="15" t="n">
        <f aca="false">(E20-E19)/(D20-D19)</f>
        <v>0.0360230547550432</v>
      </c>
      <c r="H20" s="0" t="n">
        <v>2556</v>
      </c>
      <c r="I20" s="0" t="n">
        <v>225</v>
      </c>
      <c r="J20" s="0" t="n">
        <v>29</v>
      </c>
      <c r="K20" s="15" t="n">
        <f aca="false">(I20-I19)/(H20-H19)</f>
        <v>0.100274725274725</v>
      </c>
      <c r="L20" s="15" t="n">
        <f aca="false">(J20-J19)/(I20-I19)</f>
        <v>0.123287671232877</v>
      </c>
    </row>
    <row r="21" customFormat="false" ht="12.8" hidden="false" customHeight="false" outlineLevel="0" collapsed="false">
      <c r="A21" s="6"/>
      <c r="B21" s="6" t="s">
        <v>13</v>
      </c>
      <c r="C21" s="0" t="n">
        <v>5384</v>
      </c>
      <c r="D21" s="0" t="n">
        <v>3238</v>
      </c>
      <c r="E21" s="0" t="n">
        <v>89</v>
      </c>
      <c r="F21" s="15" t="n">
        <f aca="false">(D21-D20)/(C21-C20)</f>
        <v>0.886476426799007</v>
      </c>
      <c r="G21" s="15" t="n">
        <f aca="false">(E21-E20)/(D21-D20)</f>
        <v>0.00209937018894332</v>
      </c>
      <c r="H21" s="0" t="n">
        <v>3243</v>
      </c>
      <c r="I21" s="0" t="n">
        <v>289</v>
      </c>
      <c r="J21" s="0" t="n">
        <v>32</v>
      </c>
      <c r="K21" s="15" t="n">
        <f aca="false">(I21-I20)/(H21-H20)</f>
        <v>0.0931586608442504</v>
      </c>
      <c r="L21" s="15" t="n">
        <f aca="false">(J21-J20)/(I21-I20)</f>
        <v>0.046875</v>
      </c>
    </row>
    <row r="22" customFormat="false" ht="12.8" hidden="false" customHeight="false" outlineLevel="0" collapsed="false">
      <c r="A22" s="6"/>
      <c r="B22" s="6" t="s">
        <v>14</v>
      </c>
      <c r="C22" s="0" t="n">
        <v>6482</v>
      </c>
      <c r="D22" s="0" t="n">
        <v>3474</v>
      </c>
      <c r="E22" s="0" t="n">
        <v>93</v>
      </c>
      <c r="F22" s="15" t="n">
        <f aca="false">(D22-D21)/(C22-C21)</f>
        <v>0.214936247723133</v>
      </c>
      <c r="G22" s="15" t="n">
        <f aca="false">(E22-E21)/(D22-D21)</f>
        <v>0.0169491525423729</v>
      </c>
      <c r="H22" s="0" t="n">
        <v>3797</v>
      </c>
      <c r="I22" s="0" t="n">
        <v>339</v>
      </c>
      <c r="J22" s="0" t="n">
        <v>36</v>
      </c>
      <c r="K22" s="15" t="n">
        <f aca="false">(I22-I21)/(H22-H21)</f>
        <v>0.0902527075812274</v>
      </c>
      <c r="L22" s="15" t="n">
        <f aca="false">(J22-J21)/(I22-I21)</f>
        <v>0.08</v>
      </c>
    </row>
    <row r="23" customFormat="false" ht="12.8" hidden="false" customHeight="false" outlineLevel="0" collapsed="false">
      <c r="A23" s="6"/>
      <c r="B23" s="6"/>
      <c r="F23" s="11"/>
      <c r="G23" s="11"/>
      <c r="K23" s="11"/>
      <c r="L23" s="11"/>
    </row>
    <row r="24" customFormat="false" ht="12.8" hidden="false" customHeight="false" outlineLevel="0" collapsed="false">
      <c r="A24" s="18" t="s">
        <v>22</v>
      </c>
      <c r="B24" s="6"/>
      <c r="F24" s="11"/>
      <c r="G24" s="11"/>
      <c r="K24" s="11"/>
      <c r="L24" s="11"/>
    </row>
    <row r="25" customFormat="false" ht="12.8" hidden="false" customHeight="false" outlineLevel="0" collapsed="false">
      <c r="A25" s="12" t="n">
        <v>40840</v>
      </c>
      <c r="B25" s="6" t="s">
        <v>7</v>
      </c>
      <c r="C25" s="0" t="n">
        <v>3902</v>
      </c>
      <c r="D25" s="0" t="n">
        <v>503</v>
      </c>
      <c r="E25" s="0" t="n">
        <v>38</v>
      </c>
      <c r="F25" s="15" t="n">
        <f aca="false">(D25-D26)/(C25-C26)</f>
        <v>0.0586552217453505</v>
      </c>
      <c r="G25" s="15" t="n">
        <f aca="false">(E25-E26)/(D25-D26)</f>
        <v>0.195121951219512</v>
      </c>
      <c r="H25" s="0" t="n">
        <v>3993</v>
      </c>
      <c r="I25" s="0" t="n">
        <v>181</v>
      </c>
      <c r="J25" s="0" t="n">
        <v>19</v>
      </c>
      <c r="K25" s="15" t="n">
        <f aca="false">(I25-I26)/(H25-H26)</f>
        <v>0.0501672240802676</v>
      </c>
      <c r="L25" s="15" t="n">
        <f aca="false">(J25-J26)/(I25-I26)</f>
        <v>0.0888888888888889</v>
      </c>
    </row>
    <row r="26" customFormat="false" ht="12.8" hidden="false" customHeight="false" outlineLevel="0" collapsed="false">
      <c r="A26" s="12"/>
      <c r="B26" s="6" t="s">
        <v>8</v>
      </c>
      <c r="C26" s="0" t="n">
        <v>3203</v>
      </c>
      <c r="D26" s="0" t="n">
        <v>462</v>
      </c>
      <c r="E26" s="0" t="n">
        <v>30</v>
      </c>
      <c r="F26" s="15" t="n">
        <f aca="false">(D26-D27)/(C26-C27)</f>
        <v>0.244067796610169</v>
      </c>
      <c r="G26" s="15" t="n">
        <f aca="false">(E26-E27)/(D26-D27)</f>
        <v>0.0648148148148148</v>
      </c>
      <c r="H26" s="0" t="n">
        <v>3096</v>
      </c>
      <c r="I26" s="0" t="n">
        <v>136</v>
      </c>
      <c r="J26" s="0" t="n">
        <v>15</v>
      </c>
      <c r="K26" s="15" t="n">
        <f aca="false">(I26-I27)/(H26-H27)</f>
        <v>0.0647321428571429</v>
      </c>
      <c r="L26" s="15" t="n">
        <f aca="false">(J26-J27)/(I26-I27)</f>
        <v>0.103448275862069</v>
      </c>
    </row>
    <row r="27" customFormat="false" ht="12.8" hidden="false" customHeight="false" outlineLevel="0" collapsed="false">
      <c r="A27" s="6"/>
      <c r="B27" s="6" t="s">
        <v>9</v>
      </c>
      <c r="C27" s="0" t="n">
        <v>2318</v>
      </c>
      <c r="D27" s="0" t="n">
        <v>246</v>
      </c>
      <c r="E27" s="0" t="n">
        <v>16</v>
      </c>
      <c r="F27" s="15" t="n">
        <f aca="false">(D27-D28)/(C27-C28)</f>
        <v>0.0322841000807102</v>
      </c>
      <c r="G27" s="15" t="n">
        <f aca="false">(E27-E28)/(D27-D28)</f>
        <v>0.05</v>
      </c>
      <c r="H27" s="0" t="n">
        <v>2200</v>
      </c>
      <c r="I27" s="0" t="n">
        <v>78</v>
      </c>
      <c r="J27" s="0" t="n">
        <v>9</v>
      </c>
      <c r="K27" s="15" t="n">
        <f aca="false">(I27-I28)/(H27-H28)</f>
        <v>0.0201577563540754</v>
      </c>
      <c r="L27" s="15" t="n">
        <f aca="false">(J27-J28)/(I27-I28)</f>
        <v>0.0869565217391304</v>
      </c>
    </row>
    <row r="28" customFormat="false" ht="12.8" hidden="false" customHeight="false" outlineLevel="0" collapsed="false">
      <c r="A28" s="6"/>
      <c r="B28" s="6" t="s">
        <v>10</v>
      </c>
      <c r="C28" s="0" t="n">
        <v>1079</v>
      </c>
      <c r="D28" s="0" t="n">
        <v>206</v>
      </c>
      <c r="E28" s="0" t="n">
        <v>14</v>
      </c>
      <c r="F28" s="11" t="n">
        <f aca="false">D28/C28</f>
        <v>0.190917516218721</v>
      </c>
      <c r="G28" s="11" t="n">
        <f aca="false">E28/D28</f>
        <v>0.0679611650485437</v>
      </c>
      <c r="H28" s="0" t="n">
        <v>1059</v>
      </c>
      <c r="I28" s="0" t="n">
        <v>55</v>
      </c>
      <c r="J28" s="0" t="n">
        <v>7</v>
      </c>
      <c r="K28" s="11" t="n">
        <f aca="false">I28/H28</f>
        <v>0.0519357884796978</v>
      </c>
      <c r="L28" s="11" t="n">
        <f aca="false">J28/I28</f>
        <v>0.127272727272727</v>
      </c>
    </row>
    <row r="29" customFormat="false" ht="12.8" hidden="false" customHeight="false" outlineLevel="0" collapsed="false">
      <c r="A29" s="6"/>
      <c r="B29" s="6" t="s">
        <v>11</v>
      </c>
      <c r="C29" s="0" t="n">
        <v>1417</v>
      </c>
      <c r="D29" s="0" t="n">
        <v>1000</v>
      </c>
      <c r="E29" s="0" t="n">
        <v>79</v>
      </c>
      <c r="F29" s="11" t="n">
        <f aca="false">D29/C29</f>
        <v>0.705716302046577</v>
      </c>
      <c r="G29" s="11" t="n">
        <f aca="false">E29/D29</f>
        <v>0.079</v>
      </c>
      <c r="H29" s="0" t="n">
        <v>761</v>
      </c>
      <c r="I29" s="0" t="n">
        <v>108</v>
      </c>
      <c r="J29" s="0" t="n">
        <v>34</v>
      </c>
      <c r="K29" s="11" t="n">
        <f aca="false">I29/H29</f>
        <v>0.1419185282523</v>
      </c>
      <c r="L29" s="11" t="n">
        <f aca="false">J29/I29</f>
        <v>0.314814814814815</v>
      </c>
    </row>
    <row r="30" customFormat="false" ht="12.8" hidden="false" customHeight="false" outlineLevel="0" collapsed="false">
      <c r="A30" s="6"/>
      <c r="B30" s="6" t="s">
        <v>12</v>
      </c>
      <c r="C30" s="0" t="n">
        <v>4714</v>
      </c>
      <c r="D30" s="0" t="n">
        <v>2609</v>
      </c>
      <c r="E30" s="0" t="n">
        <v>200</v>
      </c>
      <c r="F30" s="15" t="n">
        <f aca="false">(D30-D29)/(C30-C29)</f>
        <v>0.488019411586291</v>
      </c>
      <c r="G30" s="15" t="n">
        <f aca="false">(E30-E29)/(D30-D29)</f>
        <v>0.0752019888129273</v>
      </c>
      <c r="H30" s="0" t="n">
        <v>2190</v>
      </c>
      <c r="I30" s="0" t="n">
        <v>228</v>
      </c>
      <c r="J30" s="0" t="n">
        <v>66</v>
      </c>
      <c r="K30" s="15" t="n">
        <f aca="false">(I30-I29)/(H30-H29)</f>
        <v>0.0839748075577327</v>
      </c>
      <c r="L30" s="15" t="n">
        <f aca="false">(J30-J29)/(I30-I29)</f>
        <v>0.266666666666667</v>
      </c>
    </row>
    <row r="31" customFormat="false" ht="12.8" hidden="false" customHeight="false" outlineLevel="0" collapsed="false">
      <c r="A31" s="6"/>
      <c r="B31" s="6" t="s">
        <v>13</v>
      </c>
      <c r="C31" s="0" t="n">
        <v>5602</v>
      </c>
      <c r="D31" s="0" t="n">
        <v>2701</v>
      </c>
      <c r="E31" s="0" t="n">
        <v>205</v>
      </c>
      <c r="F31" s="15" t="n">
        <f aca="false">(D31-D30)/(C31-C30)</f>
        <v>0.103603603603604</v>
      </c>
      <c r="G31" s="15" t="n">
        <f aca="false">(E31-E30)/(D31-D30)</f>
        <v>0.0543478260869565</v>
      </c>
      <c r="H31" s="0" t="n">
        <v>3347</v>
      </c>
      <c r="I31" s="0" t="n">
        <v>294</v>
      </c>
      <c r="J31" s="0" t="n">
        <v>70</v>
      </c>
      <c r="K31" s="15" t="n">
        <f aca="false">(I31-I30)/(H31-H30)</f>
        <v>0.0570440795159896</v>
      </c>
      <c r="L31" s="15" t="n">
        <f aca="false">(J31-J30)/(I31-I30)</f>
        <v>0.0606060606060606</v>
      </c>
    </row>
    <row r="32" customFormat="false" ht="12.8" hidden="false" customHeight="false" outlineLevel="0" collapsed="false">
      <c r="A32" s="6"/>
      <c r="B32" s="6" t="s">
        <v>14</v>
      </c>
      <c r="C32" s="0" t="n">
        <v>6824</v>
      </c>
      <c r="D32" s="0" t="n">
        <v>2847</v>
      </c>
      <c r="E32" s="0" t="n">
        <v>213</v>
      </c>
      <c r="F32" s="15" t="n">
        <f aca="false">(D32-D31)/(C32-C31)</f>
        <v>0.119476268412439</v>
      </c>
      <c r="G32" s="15" t="n">
        <f aca="false">(E32-E31)/(D32-D31)</f>
        <v>0.0547945205479452</v>
      </c>
      <c r="H32" s="0" t="n">
        <v>4259</v>
      </c>
      <c r="I32" s="0" t="n">
        <v>345</v>
      </c>
      <c r="J32" s="0" t="n">
        <v>74</v>
      </c>
      <c r="K32" s="15" t="n">
        <f aca="false">(I32-I31)/(H32-H31)</f>
        <v>0.055921052631579</v>
      </c>
      <c r="L32" s="15" t="n">
        <f aca="false">(J32-J31)/(I32-I31)</f>
        <v>0.0784313725490196</v>
      </c>
    </row>
    <row r="33" customFormat="false" ht="12.8" hidden="false" customHeight="false" outlineLevel="0" collapsed="false">
      <c r="A33" s="6"/>
      <c r="B33" s="6"/>
      <c r="F33" s="11"/>
      <c r="G33" s="11"/>
      <c r="K33" s="11"/>
      <c r="L33" s="11"/>
    </row>
    <row r="34" customFormat="false" ht="12.8" hidden="false" customHeight="false" outlineLevel="0" collapsed="false">
      <c r="A34" s="19" t="s">
        <v>49</v>
      </c>
      <c r="B34" s="6"/>
      <c r="F34" s="11"/>
      <c r="G34" s="11"/>
      <c r="K34" s="11"/>
      <c r="L34" s="11"/>
    </row>
    <row r="35" customFormat="false" ht="12.8" hidden="false" customHeight="false" outlineLevel="0" collapsed="false">
      <c r="A35" s="12" t="n">
        <v>42043</v>
      </c>
      <c r="B35" s="6" t="s">
        <v>7</v>
      </c>
      <c r="C35" s="0" t="n">
        <v>7251</v>
      </c>
      <c r="D35" s="0" t="n">
        <v>2431</v>
      </c>
      <c r="E35" s="0" t="n">
        <v>54</v>
      </c>
      <c r="F35" s="15" t="n">
        <f aca="false">(D35-D36)/(C35-C36)</f>
        <v>0.162423178226514</v>
      </c>
      <c r="G35" s="15" t="n">
        <f aca="false">(E35-E36)/(D35-D36)</f>
        <v>0.0648648648648649</v>
      </c>
      <c r="H35" s="0" t="n">
        <v>6818</v>
      </c>
      <c r="I35" s="0" t="n">
        <v>547</v>
      </c>
      <c r="J35" s="0" t="n">
        <v>32</v>
      </c>
      <c r="K35" s="15" t="n">
        <f aca="false">(I35-I36)/(H35-H36)</f>
        <v>0.0651558073654391</v>
      </c>
      <c r="L35" s="15" t="n">
        <f aca="false">(J35-J36)/(I35-I36)</f>
        <v>0.0608695652173913</v>
      </c>
    </row>
    <row r="36" customFormat="false" ht="12.8" hidden="false" customHeight="false" outlineLevel="0" collapsed="false">
      <c r="A36" s="12"/>
      <c r="B36" s="6" t="s">
        <v>8</v>
      </c>
      <c r="C36" s="0" t="n">
        <v>6112</v>
      </c>
      <c r="D36" s="0" t="n">
        <v>2246</v>
      </c>
      <c r="E36" s="0" t="n">
        <v>42</v>
      </c>
      <c r="F36" s="15" t="n">
        <f aca="false">(D36-D37)/(C36-C37)</f>
        <v>0.159593125219221</v>
      </c>
      <c r="G36" s="15" t="n">
        <f aca="false">(E36-E37)/(D36-D37)</f>
        <v>0.0285714285714286</v>
      </c>
      <c r="H36" s="0" t="n">
        <v>5053</v>
      </c>
      <c r="I36" s="0" t="n">
        <v>432</v>
      </c>
      <c r="J36" s="0" t="n">
        <v>25</v>
      </c>
      <c r="K36" s="15" t="n">
        <f aca="false">(I36-I37)/(H36-H37)</f>
        <v>0.0791962174940898</v>
      </c>
      <c r="L36" s="15" t="n">
        <f aca="false">(J36-J37)/(I36-I37)</f>
        <v>0.0746268656716418</v>
      </c>
    </row>
    <row r="37" customFormat="false" ht="12.8" hidden="false" customHeight="false" outlineLevel="0" collapsed="false">
      <c r="A37" s="6"/>
      <c r="B37" s="6" t="s">
        <v>9</v>
      </c>
      <c r="C37" s="0" t="n">
        <v>3261</v>
      </c>
      <c r="D37" s="0" t="n">
        <v>1791</v>
      </c>
      <c r="E37" s="0" t="n">
        <v>29</v>
      </c>
      <c r="F37" s="15" t="n">
        <f aca="false">(D37-D38)/(C37-C38)</f>
        <v>0.774074074074074</v>
      </c>
      <c r="G37" s="15" t="n">
        <f aca="false">(E37-E38)/(D37-D38)</f>
        <v>0.0175438596491228</v>
      </c>
      <c r="H37" s="0" t="n">
        <v>3361</v>
      </c>
      <c r="I37" s="0" t="n">
        <v>298</v>
      </c>
      <c r="J37" s="0" t="n">
        <v>15</v>
      </c>
      <c r="K37" s="15" t="n">
        <f aca="false">(I37-I38)/(H37-H38)</f>
        <v>0.0787139689578714</v>
      </c>
      <c r="L37" s="15" t="n">
        <f aca="false">(J37-J38)/(I37-I38)</f>
        <v>0.0915492957746479</v>
      </c>
    </row>
    <row r="38" customFormat="false" ht="12.8" hidden="false" customHeight="false" outlineLevel="0" collapsed="false">
      <c r="A38" s="6"/>
      <c r="B38" s="6" t="s">
        <v>10</v>
      </c>
      <c r="C38" s="0" t="n">
        <v>1641</v>
      </c>
      <c r="D38" s="0" t="n">
        <v>537</v>
      </c>
      <c r="E38" s="0" t="n">
        <v>7</v>
      </c>
      <c r="F38" s="11" t="n">
        <f aca="false">D38/C38</f>
        <v>0.327239488117002</v>
      </c>
      <c r="G38" s="11" t="n">
        <f aca="false">E38/D38</f>
        <v>0.0130353817504655</v>
      </c>
      <c r="H38" s="0" t="n">
        <v>1557</v>
      </c>
      <c r="I38" s="0" t="n">
        <v>156</v>
      </c>
      <c r="J38" s="0" t="n">
        <v>2</v>
      </c>
      <c r="K38" s="11" t="n">
        <f aca="false">I38/H38</f>
        <v>0.10019267822736</v>
      </c>
      <c r="L38" s="11" t="n">
        <f aca="false">J38/I38</f>
        <v>0.0128205128205128</v>
      </c>
    </row>
    <row r="39" customFormat="false" ht="12.8" hidden="false" customHeight="false" outlineLevel="0" collapsed="false">
      <c r="A39" s="6"/>
      <c r="B39" s="6" t="s">
        <v>11</v>
      </c>
      <c r="C39" s="0" t="n">
        <v>1177</v>
      </c>
      <c r="D39" s="0" t="n">
        <v>117</v>
      </c>
      <c r="E39" s="0" t="n">
        <v>1</v>
      </c>
      <c r="F39" s="11" t="n">
        <f aca="false">D39/C39</f>
        <v>0.0994052676295667</v>
      </c>
      <c r="G39" s="11" t="n">
        <f aca="false">E39/D39</f>
        <v>0.00854700854700855</v>
      </c>
      <c r="H39" s="0" t="n">
        <v>1167</v>
      </c>
      <c r="I39" s="0" t="n">
        <v>147</v>
      </c>
      <c r="J39" s="0" t="n">
        <v>1</v>
      </c>
      <c r="K39" s="11" t="n">
        <f aca="false">I39/H39</f>
        <v>0.125964010282776</v>
      </c>
      <c r="L39" s="11" t="n">
        <f aca="false">J39/I39</f>
        <v>0.00680272108843537</v>
      </c>
    </row>
    <row r="40" customFormat="false" ht="12.8" hidden="false" customHeight="false" outlineLevel="0" collapsed="false">
      <c r="A40" s="6"/>
      <c r="B40" s="6" t="s">
        <v>12</v>
      </c>
      <c r="C40" s="0" t="n">
        <v>1902</v>
      </c>
      <c r="D40" s="0" t="n">
        <v>200</v>
      </c>
      <c r="E40" s="0" t="n">
        <v>7</v>
      </c>
      <c r="F40" s="15" t="n">
        <f aca="false">(D40-D39)/(C40-C39)</f>
        <v>0.11448275862069</v>
      </c>
      <c r="G40" s="15" t="n">
        <f aca="false">(E40-E39)/(D40-D39)</f>
        <v>0.072289156626506</v>
      </c>
      <c r="H40" s="0" t="n">
        <v>2001</v>
      </c>
      <c r="I40" s="0" t="n">
        <v>258</v>
      </c>
      <c r="J40" s="0" t="n">
        <v>6</v>
      </c>
      <c r="K40" s="15" t="n">
        <f aca="false">(I40-I39)/(H40-H39)</f>
        <v>0.133093525179856</v>
      </c>
      <c r="L40" s="15" t="n">
        <f aca="false">(J40-J39)/(I40-I39)</f>
        <v>0.045045045045045</v>
      </c>
    </row>
    <row r="41" customFormat="false" ht="12.8" hidden="false" customHeight="false" outlineLevel="0" collapsed="false">
      <c r="A41" s="6"/>
      <c r="B41" s="6" t="s">
        <v>13</v>
      </c>
      <c r="C41" s="0" t="n">
        <v>3025</v>
      </c>
      <c r="D41" s="0" t="n">
        <v>306</v>
      </c>
      <c r="E41" s="0" t="n">
        <v>11</v>
      </c>
      <c r="F41" s="15" t="n">
        <f aca="false">(D41-D40)/(C41-C40)</f>
        <v>0.0943900267141585</v>
      </c>
      <c r="G41" s="15" t="n">
        <f aca="false">(E41-E40)/(D41-D40)</f>
        <v>0.0377358490566038</v>
      </c>
      <c r="H41" s="0" t="n">
        <v>3356</v>
      </c>
      <c r="I41" s="0" t="n">
        <v>327</v>
      </c>
      <c r="J41" s="0" t="n">
        <v>8</v>
      </c>
      <c r="K41" s="15" t="n">
        <f aca="false">(I41-I40)/(H41-H40)</f>
        <v>0.0509225092250922</v>
      </c>
      <c r="L41" s="15" t="n">
        <f aca="false">(J41-J40)/(I41-I40)</f>
        <v>0.0289855072463768</v>
      </c>
    </row>
    <row r="42" customFormat="false" ht="12.8" hidden="false" customHeight="false" outlineLevel="0" collapsed="false">
      <c r="A42" s="6"/>
      <c r="B42" s="6" t="s">
        <v>14</v>
      </c>
      <c r="C42" s="0" t="n">
        <v>4566</v>
      </c>
      <c r="D42" s="0" t="n">
        <v>434</v>
      </c>
      <c r="E42" s="0" t="n">
        <v>21</v>
      </c>
      <c r="F42" s="15" t="n">
        <f aca="false">(D42-D41)/(C42-C41)</f>
        <v>0.0830629461388709</v>
      </c>
      <c r="G42" s="15" t="n">
        <f aca="false">(E42-E41)/(D42-D41)</f>
        <v>0.078125</v>
      </c>
      <c r="H42" s="0" t="n">
        <v>5224</v>
      </c>
      <c r="I42" s="0" t="n">
        <v>462</v>
      </c>
      <c r="J42" s="0" t="n">
        <v>17</v>
      </c>
      <c r="K42" s="15" t="n">
        <f aca="false">(I42-I41)/(H42-H41)</f>
        <v>0.0722698072805139</v>
      </c>
      <c r="L42" s="15" t="n">
        <f aca="false">(J42-J41)/(I42-I41)</f>
        <v>0.0666666666666667</v>
      </c>
    </row>
    <row r="43" customFormat="false" ht="12.8" hidden="false" customHeight="false" outlineLevel="0" collapsed="false">
      <c r="A43" s="6"/>
      <c r="B43" s="6"/>
      <c r="F43" s="11"/>
      <c r="G43" s="11"/>
      <c r="K43" s="11"/>
      <c r="L43" s="11"/>
    </row>
    <row r="44" customFormat="false" ht="12.8" hidden="false" customHeight="false" outlineLevel="0" collapsed="false">
      <c r="A44" s="19" t="s">
        <v>24</v>
      </c>
      <c r="B44" s="6"/>
      <c r="F44" s="11"/>
      <c r="G44" s="11"/>
      <c r="K44" s="11"/>
      <c r="L44" s="11"/>
    </row>
    <row r="45" customFormat="false" ht="12.8" hidden="false" customHeight="false" outlineLevel="0" collapsed="false">
      <c r="A45" s="12" t="n">
        <v>42106</v>
      </c>
      <c r="B45" s="6" t="s">
        <v>7</v>
      </c>
      <c r="C45" s="0" t="n">
        <v>6323</v>
      </c>
      <c r="D45" s="0" t="n">
        <v>689</v>
      </c>
      <c r="E45" s="0" t="n">
        <v>51</v>
      </c>
      <c r="F45" s="15" t="n">
        <f aca="false">(D45-D46)/(C45-C46)</f>
        <v>0.0925449871465296</v>
      </c>
      <c r="G45" s="15" t="n">
        <f aca="false">(E45-E46)/(D45-D46)</f>
        <v>0.037037037037037</v>
      </c>
      <c r="H45" s="0" t="n">
        <v>6729</v>
      </c>
      <c r="I45" s="0" t="n">
        <v>469</v>
      </c>
      <c r="J45" s="0" t="n">
        <v>33</v>
      </c>
      <c r="K45" s="15" t="n">
        <f aca="false">(I45-I46)/(H45-H46)</f>
        <v>0.064134495641345</v>
      </c>
      <c r="L45" s="15" t="n">
        <f aca="false">(J45-J46)/(I45-I46)</f>
        <v>0.0194174757281553</v>
      </c>
    </row>
    <row r="46" customFormat="false" ht="12.8" hidden="false" customHeight="false" outlineLevel="0" collapsed="false">
      <c r="A46" s="12"/>
      <c r="B46" s="6" t="s">
        <v>8</v>
      </c>
      <c r="C46" s="0" t="n">
        <v>5156</v>
      </c>
      <c r="D46" s="0" t="n">
        <v>581</v>
      </c>
      <c r="E46" s="0" t="n">
        <v>47</v>
      </c>
      <c r="F46" s="15" t="n">
        <f aca="false">(D46-D47)/(C46-C47)</f>
        <v>0.0798240100565682</v>
      </c>
      <c r="G46" s="15" t="n">
        <f aca="false">(E46-E47)/(D46-D47)</f>
        <v>0.0866141732283464</v>
      </c>
      <c r="H46" s="0" t="n">
        <v>5123</v>
      </c>
      <c r="I46" s="0" t="n">
        <v>366</v>
      </c>
      <c r="J46" s="0" t="n">
        <v>31</v>
      </c>
      <c r="K46" s="15" t="n">
        <f aca="false">(I46-I47)/(H46-H47)</f>
        <v>0.0656804733727811</v>
      </c>
      <c r="L46" s="15" t="n">
        <f aca="false">(J46-J47)/(I46-I47)</f>
        <v>0.0900900900900901</v>
      </c>
    </row>
    <row r="47" customFormat="false" ht="12.8" hidden="false" customHeight="false" outlineLevel="0" collapsed="false">
      <c r="A47" s="6"/>
      <c r="B47" s="6" t="s">
        <v>9</v>
      </c>
      <c r="C47" s="0" t="n">
        <v>3565</v>
      </c>
      <c r="D47" s="0" t="n">
        <v>454</v>
      </c>
      <c r="E47" s="0" t="n">
        <v>36</v>
      </c>
      <c r="F47" s="15" t="n">
        <f aca="false">(D47-D48)/(C47-C48)</f>
        <v>0.0929503916449086</v>
      </c>
      <c r="G47" s="15" t="n">
        <f aca="false">(E47-E48)/(D47-D48)</f>
        <v>0.134831460674157</v>
      </c>
      <c r="H47" s="0" t="n">
        <v>3433</v>
      </c>
      <c r="I47" s="0" t="n">
        <v>255</v>
      </c>
      <c r="J47" s="0" t="n">
        <v>21</v>
      </c>
      <c r="K47" s="15" t="n">
        <f aca="false">(I47-I48)/(H47-H48)</f>
        <v>0.0722358722358722</v>
      </c>
      <c r="L47" s="15" t="n">
        <f aca="false">(J47-J48)/(I47-I48)</f>
        <v>0.0748299319727891</v>
      </c>
    </row>
    <row r="48" customFormat="false" ht="12.8" hidden="false" customHeight="false" outlineLevel="0" collapsed="false">
      <c r="A48" s="6"/>
      <c r="B48" s="6" t="s">
        <v>10</v>
      </c>
      <c r="C48" s="0" t="n">
        <v>1650</v>
      </c>
      <c r="D48" s="0" t="n">
        <v>276</v>
      </c>
      <c r="E48" s="0" t="n">
        <v>12</v>
      </c>
      <c r="F48" s="11" t="n">
        <f aca="false">D48/C48</f>
        <v>0.167272727272727</v>
      </c>
      <c r="G48" s="11" t="n">
        <f aca="false">E48/D48</f>
        <v>0.0434782608695652</v>
      </c>
      <c r="H48" s="0" t="n">
        <v>1398</v>
      </c>
      <c r="I48" s="0" t="n">
        <v>108</v>
      </c>
      <c r="J48" s="0" t="n">
        <v>10</v>
      </c>
      <c r="K48" s="11" t="n">
        <f aca="false">I48/H48</f>
        <v>0.0772532188841202</v>
      </c>
      <c r="L48" s="11" t="n">
        <f aca="false">J48/I48</f>
        <v>0.0925925925925926</v>
      </c>
    </row>
    <row r="49" customFormat="false" ht="12.8" hidden="false" customHeight="false" outlineLevel="0" collapsed="false">
      <c r="A49" s="6"/>
      <c r="B49" s="6" t="s">
        <v>11</v>
      </c>
      <c r="C49" s="0" t="n">
        <v>1614</v>
      </c>
      <c r="D49" s="0" t="n">
        <v>622</v>
      </c>
      <c r="E49" s="0" t="n">
        <v>40</v>
      </c>
      <c r="F49" s="11" t="n">
        <f aca="false">D49/C49</f>
        <v>0.385377942998761</v>
      </c>
      <c r="G49" s="11" t="n">
        <f aca="false">E49/D49</f>
        <v>0.0643086816720257</v>
      </c>
      <c r="H49" s="0" t="n">
        <v>1360</v>
      </c>
      <c r="I49" s="0" t="n">
        <v>191</v>
      </c>
      <c r="J49" s="0" t="n">
        <v>25</v>
      </c>
      <c r="K49" s="11" t="n">
        <f aca="false">I49/H49</f>
        <v>0.140441176470588</v>
      </c>
      <c r="L49" s="11" t="n">
        <f aca="false">J49/I49</f>
        <v>0.130890052356021</v>
      </c>
    </row>
    <row r="50" customFormat="false" ht="12.8" hidden="false" customHeight="false" outlineLevel="0" collapsed="false">
      <c r="A50" s="6"/>
      <c r="B50" s="6" t="s">
        <v>12</v>
      </c>
      <c r="C50" s="0" t="n">
        <v>2115</v>
      </c>
      <c r="D50" s="0" t="n">
        <v>1050</v>
      </c>
      <c r="E50" s="0" t="n">
        <v>73</v>
      </c>
      <c r="F50" s="15" t="n">
        <f aca="false">(D50-D49)/(C50-C49)</f>
        <v>0.854291417165669</v>
      </c>
      <c r="G50" s="15" t="n">
        <f aca="false">(E50-E49)/(D50-D49)</f>
        <v>0.0771028037383178</v>
      </c>
      <c r="H50" s="0" t="n">
        <v>2014</v>
      </c>
      <c r="I50" s="0" t="n">
        <v>270</v>
      </c>
      <c r="J50" s="0" t="n">
        <v>38</v>
      </c>
      <c r="K50" s="15" t="n">
        <f aca="false">(I50-I49)/(H50-H49)</f>
        <v>0.120795107033639</v>
      </c>
      <c r="L50" s="15" t="n">
        <f aca="false">(J50-J49)/(I50-I49)</f>
        <v>0.164556962025316</v>
      </c>
    </row>
    <row r="51" customFormat="false" ht="12.8" hidden="false" customHeight="false" outlineLevel="0" collapsed="false">
      <c r="A51" s="6"/>
      <c r="B51" s="6" t="s">
        <v>13</v>
      </c>
      <c r="C51" s="0" t="n">
        <v>3092</v>
      </c>
      <c r="D51" s="0" t="n">
        <v>1201</v>
      </c>
      <c r="E51" s="0" t="n">
        <v>77</v>
      </c>
      <c r="F51" s="15" t="n">
        <f aca="false">(D51-D50)/(C51-C50)</f>
        <v>0.154554759467758</v>
      </c>
      <c r="G51" s="15" t="n">
        <f aca="false">(E51-E50)/(D51-D50)</f>
        <v>0.0264900662251656</v>
      </c>
      <c r="H51" s="0" t="n">
        <v>2994</v>
      </c>
      <c r="I51" s="0" t="n">
        <v>328</v>
      </c>
      <c r="J51" s="0" t="n">
        <v>41</v>
      </c>
      <c r="K51" s="15" t="n">
        <f aca="false">(I51-I50)/(H51-H50)</f>
        <v>0.0591836734693878</v>
      </c>
      <c r="L51" s="15" t="n">
        <f aca="false">(J51-J50)/(I51-I50)</f>
        <v>0.0517241379310345</v>
      </c>
    </row>
    <row r="52" customFormat="false" ht="12.8" hidden="false" customHeight="false" outlineLevel="0" collapsed="false">
      <c r="A52" s="6"/>
      <c r="B52" s="6" t="s">
        <v>14</v>
      </c>
      <c r="C52" s="0" t="n">
        <v>4323</v>
      </c>
      <c r="D52" s="0" t="n">
        <v>1335</v>
      </c>
      <c r="E52" s="0" t="n">
        <v>79</v>
      </c>
      <c r="F52" s="15" t="n">
        <f aca="false">(D52-D51)/(C52-C51)</f>
        <v>0.108854589764419</v>
      </c>
      <c r="G52" s="15" t="n">
        <f aca="false">(E52-E51)/(D52-D51)</f>
        <v>0.0149253731343284</v>
      </c>
      <c r="H52" s="0" t="n">
        <v>4649</v>
      </c>
      <c r="I52" s="0" t="n">
        <v>426</v>
      </c>
      <c r="J52" s="0" t="n">
        <v>43</v>
      </c>
      <c r="K52" s="15" t="n">
        <f aca="false">(I52-I51)/(H52-H51)</f>
        <v>0.059214501510574</v>
      </c>
      <c r="L52" s="15" t="n">
        <f aca="false">(J52-J51)/(I52-I51)</f>
        <v>0.0204081632653061</v>
      </c>
    </row>
    <row r="53" customFormat="false" ht="12.8" hidden="false" customHeight="false" outlineLevel="0" collapsed="false">
      <c r="A53" s="6"/>
      <c r="B53" s="6"/>
      <c r="F53" s="11"/>
      <c r="G53" s="11"/>
      <c r="K53" s="11"/>
      <c r="L53" s="11"/>
    </row>
    <row r="54" customFormat="false" ht="12.8" hidden="false" customHeight="false" outlineLevel="0" collapsed="false">
      <c r="A54" s="19" t="s">
        <v>26</v>
      </c>
      <c r="B54" s="6"/>
      <c r="F54" s="11"/>
      <c r="G54" s="11"/>
      <c r="K54" s="11"/>
      <c r="L54" s="11"/>
    </row>
    <row r="55" customFormat="false" ht="12.8" hidden="false" customHeight="false" outlineLevel="0" collapsed="false">
      <c r="A55" s="12" t="n">
        <v>42176</v>
      </c>
      <c r="B55" s="6" t="s">
        <v>7</v>
      </c>
      <c r="C55" s="0" t="n">
        <v>6336</v>
      </c>
      <c r="D55" s="0" t="n">
        <v>670</v>
      </c>
      <c r="E55" s="0" t="n">
        <v>26</v>
      </c>
      <c r="F55" s="15" t="n">
        <f aca="false">(D55-D56)/(C55-C56)</f>
        <v>0.0718562874251497</v>
      </c>
      <c r="G55" s="15" t="n">
        <f aca="false">(E55-E56)/(D55-D56)</f>
        <v>0.03125</v>
      </c>
      <c r="H55" s="0" t="n">
        <v>6674</v>
      </c>
      <c r="I55" s="0" t="n">
        <v>395</v>
      </c>
      <c r="J55" s="0" t="n">
        <v>23</v>
      </c>
      <c r="K55" s="15" t="n">
        <f aca="false">(I55-I56)/(H55-H56)</f>
        <v>0.0494417862838915</v>
      </c>
      <c r="L55" s="15" t="n">
        <f aca="false">(J55-J56)/(I55-I56)</f>
        <v>0.032258064516129</v>
      </c>
    </row>
    <row r="56" customFormat="false" ht="12.8" hidden="false" customHeight="false" outlineLevel="0" collapsed="false">
      <c r="A56" s="12"/>
      <c r="B56" s="6" t="s">
        <v>8</v>
      </c>
      <c r="C56" s="0" t="n">
        <v>5000</v>
      </c>
      <c r="D56" s="0" t="n">
        <v>574</v>
      </c>
      <c r="E56" s="0" t="n">
        <v>23</v>
      </c>
      <c r="F56" s="15" t="n">
        <f aca="false">(D56-D57)/(C56-C57)</f>
        <v>0.0965881787602114</v>
      </c>
      <c r="G56" s="15" t="n">
        <f aca="false">(E56-E57)/(D56-D57)</f>
        <v>0.0646766169154229</v>
      </c>
      <c r="H56" s="0" t="n">
        <v>4793</v>
      </c>
      <c r="I56" s="0" t="n">
        <v>302</v>
      </c>
      <c r="J56" s="0" t="n">
        <v>20</v>
      </c>
      <c r="K56" s="15" t="n">
        <f aca="false">(I56-I57)/(H56-H57)</f>
        <v>0.0611419909044972</v>
      </c>
      <c r="L56" s="15" t="n">
        <f aca="false">(J56-J57)/(I56-I57)</f>
        <v>0.0826446280991736</v>
      </c>
    </row>
    <row r="57" customFormat="false" ht="12.8" hidden="false" customHeight="false" outlineLevel="0" collapsed="false">
      <c r="A57" s="6"/>
      <c r="B57" s="6" t="s">
        <v>9</v>
      </c>
      <c r="C57" s="0" t="n">
        <v>2919</v>
      </c>
      <c r="D57" s="0" t="n">
        <v>373</v>
      </c>
      <c r="E57" s="0" t="n">
        <v>10</v>
      </c>
      <c r="F57" s="15" t="n">
        <f aca="false">(D57-D58)/(C57-C58)</f>
        <v>0.153098420413123</v>
      </c>
      <c r="G57" s="15" t="n">
        <f aca="false">(E57-E58)/(D57-D58)</f>
        <v>0.0357142857142857</v>
      </c>
      <c r="H57" s="0" t="n">
        <v>2814</v>
      </c>
      <c r="I57" s="0" t="n">
        <v>181</v>
      </c>
      <c r="J57" s="0" t="n">
        <v>10</v>
      </c>
      <c r="K57" s="15" t="n">
        <f aca="false">(I57-I58)/(H57-H58)</f>
        <v>0.0579248886059835</v>
      </c>
      <c r="L57" s="15" t="n">
        <f aca="false">(J57-J58)/(I57-I58)</f>
        <v>0.0989010989010989</v>
      </c>
    </row>
    <row r="58" customFormat="false" ht="12.8" hidden="false" customHeight="false" outlineLevel="0" collapsed="false">
      <c r="A58" s="6"/>
      <c r="B58" s="6" t="s">
        <v>10</v>
      </c>
      <c r="C58" s="0" t="n">
        <v>1273</v>
      </c>
      <c r="D58" s="0" t="n">
        <v>121</v>
      </c>
      <c r="E58" s="0" t="n">
        <v>1</v>
      </c>
      <c r="F58" s="11" t="n">
        <f aca="false">D58/C58</f>
        <v>0.0950510604870385</v>
      </c>
      <c r="G58" s="11" t="n">
        <f aca="false">E58/D58</f>
        <v>0.00826446280991736</v>
      </c>
      <c r="H58" s="0" t="n">
        <v>1243</v>
      </c>
      <c r="I58" s="0" t="n">
        <v>90</v>
      </c>
      <c r="J58" s="0" t="n">
        <v>1</v>
      </c>
      <c r="K58" s="11" t="n">
        <f aca="false">I58/H58</f>
        <v>0.0724054706355591</v>
      </c>
      <c r="L58" s="11" t="n">
        <f aca="false">J58/I58</f>
        <v>0.0111111111111111</v>
      </c>
    </row>
    <row r="59" customFormat="false" ht="12.8" hidden="false" customHeight="false" outlineLevel="0" collapsed="false">
      <c r="A59" s="6"/>
      <c r="B59" s="6" t="s">
        <v>11</v>
      </c>
      <c r="C59" s="0" t="n">
        <v>1704</v>
      </c>
      <c r="D59" s="0" t="n">
        <v>822</v>
      </c>
      <c r="E59" s="0" t="n">
        <v>69</v>
      </c>
      <c r="F59" s="11" t="n">
        <f aca="false">D59/C59</f>
        <v>0.482394366197183</v>
      </c>
      <c r="G59" s="11" t="n">
        <f aca="false">E59/D59</f>
        <v>0.0839416058394161</v>
      </c>
      <c r="H59" s="0" t="n">
        <v>1367</v>
      </c>
      <c r="I59" s="0" t="n">
        <v>186</v>
      </c>
      <c r="J59" s="0" t="n">
        <v>29</v>
      </c>
      <c r="K59" s="11" t="n">
        <f aca="false">I59/H59</f>
        <v>0.136064374542794</v>
      </c>
      <c r="L59" s="11" t="n">
        <f aca="false">J59/I59</f>
        <v>0.155913978494624</v>
      </c>
    </row>
    <row r="60" customFormat="false" ht="12.8" hidden="false" customHeight="false" outlineLevel="0" collapsed="false">
      <c r="A60" s="6"/>
      <c r="B60" s="6" t="s">
        <v>12</v>
      </c>
      <c r="C60" s="0" t="n">
        <v>2182</v>
      </c>
      <c r="D60" s="0" t="n">
        <v>1107</v>
      </c>
      <c r="E60" s="0" t="n">
        <v>92</v>
      </c>
      <c r="F60" s="15" t="n">
        <f aca="false">(D60-D59)/(C60-C59)</f>
        <v>0.596234309623431</v>
      </c>
      <c r="G60" s="15" t="n">
        <f aca="false">(E60-E59)/(D60-D59)</f>
        <v>0.0807017543859649</v>
      </c>
      <c r="H60" s="0" t="n">
        <v>1962</v>
      </c>
      <c r="I60" s="0" t="n">
        <v>268</v>
      </c>
      <c r="J60" s="0" t="n">
        <v>42</v>
      </c>
      <c r="K60" s="15" t="n">
        <f aca="false">(I60-I59)/(H60-H59)</f>
        <v>0.13781512605042</v>
      </c>
      <c r="L60" s="15" t="n">
        <f aca="false">(J60-J59)/(I60-I59)</f>
        <v>0.158536585365854</v>
      </c>
    </row>
    <row r="61" customFormat="false" ht="12.8" hidden="false" customHeight="false" outlineLevel="0" collapsed="false">
      <c r="A61" s="6"/>
      <c r="B61" s="6" t="s">
        <v>13</v>
      </c>
      <c r="C61" s="0" t="n">
        <v>3184</v>
      </c>
      <c r="D61" s="0" t="n">
        <v>1548</v>
      </c>
      <c r="E61" s="0" t="n">
        <v>93</v>
      </c>
      <c r="F61" s="15" t="n">
        <f aca="false">(D61-D60)/(C61-C60)</f>
        <v>0.440119760479042</v>
      </c>
      <c r="G61" s="15" t="n">
        <f aca="false">(E61-E60)/(D61-D60)</f>
        <v>0.00226757369614512</v>
      </c>
      <c r="H61" s="0" t="n">
        <v>3083</v>
      </c>
      <c r="I61" s="0" t="n">
        <v>326</v>
      </c>
      <c r="J61" s="0" t="n">
        <v>43</v>
      </c>
      <c r="K61" s="15" t="n">
        <f aca="false">(I61-I60)/(H61-H60)</f>
        <v>0.0517395182872435</v>
      </c>
      <c r="L61" s="15" t="n">
        <f aca="false">(J61-J60)/(I61-I60)</f>
        <v>0.0172413793103448</v>
      </c>
    </row>
    <row r="62" customFormat="false" ht="12.8" hidden="false" customHeight="false" outlineLevel="0" collapsed="false">
      <c r="A62" s="6"/>
      <c r="B62" s="6" t="s">
        <v>14</v>
      </c>
      <c r="C62" s="0" t="n">
        <v>4475</v>
      </c>
      <c r="D62" s="0" t="n">
        <v>1746</v>
      </c>
      <c r="E62" s="0" t="n">
        <v>103</v>
      </c>
      <c r="F62" s="15" t="n">
        <f aca="false">(D62-D61)/(C62-C61)</f>
        <v>0.153369481022463</v>
      </c>
      <c r="G62" s="15" t="n">
        <f aca="false">(E62-E61)/(D62-D61)</f>
        <v>0.0505050505050505</v>
      </c>
      <c r="H62" s="0" t="n">
        <v>4526</v>
      </c>
      <c r="I62" s="0" t="n">
        <v>418</v>
      </c>
      <c r="J62" s="0" t="n">
        <v>47</v>
      </c>
      <c r="K62" s="15" t="n">
        <f aca="false">(I62-I61)/(H62-H61)</f>
        <v>0.0637560637560638</v>
      </c>
      <c r="L62" s="15" t="n">
        <f aca="false">(J62-J61)/(I62-I61)</f>
        <v>0.0434782608695652</v>
      </c>
    </row>
    <row r="66" customFormat="false" ht="12.8" hidden="false" customHeight="false" outlineLevel="0" collapsed="false">
      <c r="C66" s="14" t="s">
        <v>50</v>
      </c>
      <c r="D66" s="14" t="s">
        <v>51</v>
      </c>
      <c r="E66" s="14" t="s">
        <v>52</v>
      </c>
      <c r="F66" s="14" t="s">
        <v>53</v>
      </c>
      <c r="G66" s="14" t="s">
        <v>30</v>
      </c>
      <c r="H66" s="14" t="s">
        <v>31</v>
      </c>
      <c r="I66" s="14" t="s">
        <v>54</v>
      </c>
      <c r="J66" s="14" t="s">
        <v>55</v>
      </c>
      <c r="K66" s="14" t="s">
        <v>34</v>
      </c>
      <c r="L66" s="14" t="s">
        <v>35</v>
      </c>
      <c r="M66" s="14" t="s">
        <v>36</v>
      </c>
      <c r="N66" s="14" t="s">
        <v>37</v>
      </c>
    </row>
    <row r="67" customFormat="false" ht="12.8" hidden="false" customHeight="false" outlineLevel="0" collapsed="false">
      <c r="B67" s="1"/>
      <c r="C67" s="14" t="s">
        <v>47</v>
      </c>
      <c r="D67" s="14" t="s">
        <v>47</v>
      </c>
      <c r="E67" s="14" t="s">
        <v>48</v>
      </c>
      <c r="F67" s="14" t="s">
        <v>48</v>
      </c>
      <c r="G67" s="14" t="s">
        <v>22</v>
      </c>
      <c r="H67" s="14" t="s">
        <v>22</v>
      </c>
      <c r="I67" s="14" t="s">
        <v>49</v>
      </c>
      <c r="J67" s="14" t="s">
        <v>49</v>
      </c>
      <c r="K67" s="14" t="s">
        <v>24</v>
      </c>
      <c r="L67" s="14" t="s">
        <v>24</v>
      </c>
      <c r="M67" s="14" t="s">
        <v>26</v>
      </c>
      <c r="N67" s="14" t="s">
        <v>26</v>
      </c>
    </row>
    <row r="68" customFormat="false" ht="12.8" hidden="false" customHeight="false" outlineLevel="0" collapsed="false">
      <c r="B68" s="6" t="s">
        <v>56</v>
      </c>
      <c r="C68" s="20" t="n">
        <v>0.602658788774003</v>
      </c>
      <c r="D68" s="20" t="n">
        <v>0.0269607843137255</v>
      </c>
      <c r="E68" s="20" t="n">
        <v>0.092896174863388</v>
      </c>
      <c r="F68" s="20" t="n">
        <v>0.0588235294117647</v>
      </c>
      <c r="G68" s="20" t="n">
        <v>0.0586552217453505</v>
      </c>
      <c r="H68" s="20" t="n">
        <v>0.195121951219512</v>
      </c>
      <c r="I68" s="21" t="n">
        <v>0.162423178226514</v>
      </c>
      <c r="J68" s="21" t="n">
        <v>0.0648648648648649</v>
      </c>
      <c r="K68" s="20" t="n">
        <v>0.0925449871465296</v>
      </c>
      <c r="L68" s="20" t="n">
        <v>0.037037037037037</v>
      </c>
      <c r="M68" s="20" t="n">
        <v>0.0718562874251497</v>
      </c>
      <c r="N68" s="20" t="n">
        <v>0.03125</v>
      </c>
    </row>
    <row r="69" customFormat="false" ht="12.8" hidden="false" customHeight="false" outlineLevel="0" collapsed="false">
      <c r="B69" s="22" t="s">
        <v>57</v>
      </c>
      <c r="C69" s="20" t="n">
        <v>0.0315457413249211</v>
      </c>
      <c r="D69" s="20" t="n">
        <v>0.0333333333333333</v>
      </c>
      <c r="E69" s="20" t="n">
        <v>0.0807823129251701</v>
      </c>
      <c r="F69" s="20" t="n">
        <v>0.0631578947368421</v>
      </c>
      <c r="G69" s="20" t="n">
        <v>0.244067796610169</v>
      </c>
      <c r="H69" s="20" t="n">
        <v>0.0648148148148148</v>
      </c>
      <c r="I69" s="21" t="n">
        <v>0.159593125219221</v>
      </c>
      <c r="J69" s="21" t="n">
        <v>0.0285714285714286</v>
      </c>
      <c r="K69" s="20" t="n">
        <v>0.0798240100565682</v>
      </c>
      <c r="L69" s="20" t="n">
        <v>0.0866141732283464</v>
      </c>
      <c r="M69" s="20" t="n">
        <v>0.0965881787602114</v>
      </c>
      <c r="N69" s="20" t="n">
        <v>0.0646766169154229</v>
      </c>
    </row>
    <row r="70" customFormat="false" ht="12.8" hidden="false" customHeight="false" outlineLevel="0" collapsed="false">
      <c r="B70" s="6" t="s">
        <v>58</v>
      </c>
      <c r="C70" s="20" t="n">
        <v>0.10989010989011</v>
      </c>
      <c r="D70" s="20" t="n">
        <v>0.075</v>
      </c>
      <c r="E70" s="20" t="n">
        <v>0.0868838763575606</v>
      </c>
      <c r="F70" s="20" t="n">
        <v>0.0769230769230769</v>
      </c>
      <c r="G70" s="20" t="n">
        <v>0.0322841000807102</v>
      </c>
      <c r="H70" s="20" t="n">
        <v>0.05</v>
      </c>
      <c r="I70" s="20" t="n">
        <v>0.774074074074074</v>
      </c>
      <c r="J70" s="20" t="n">
        <v>0.0175438596491228</v>
      </c>
      <c r="K70" s="20" t="n">
        <v>0.0929503916449086</v>
      </c>
      <c r="L70" s="20" t="n">
        <v>0.134831460674157</v>
      </c>
      <c r="M70" s="20" t="n">
        <v>0.153098420413123</v>
      </c>
      <c r="N70" s="20" t="n">
        <v>0.0357142857142857</v>
      </c>
    </row>
    <row r="71" customFormat="false" ht="12.8" hidden="false" customHeight="false" outlineLevel="0" collapsed="false">
      <c r="B71" s="6" t="s">
        <v>59</v>
      </c>
      <c r="C71" s="20" t="n">
        <v>0.274285714285714</v>
      </c>
      <c r="D71" s="20" t="n">
        <v>0.0208333333333333</v>
      </c>
      <c r="E71" s="20" t="n">
        <v>0.0412654745529574</v>
      </c>
      <c r="F71" s="20" t="n">
        <v>0.0833333333333333</v>
      </c>
      <c r="G71" s="20" t="n">
        <v>0.190917516218721</v>
      </c>
      <c r="H71" s="20" t="n">
        <v>0.0679611650485437</v>
      </c>
      <c r="I71" s="20" t="n">
        <v>0.327239488117002</v>
      </c>
      <c r="J71" s="20" t="n">
        <v>0.0130353817504655</v>
      </c>
      <c r="K71" s="20" t="n">
        <v>0.167272727272727</v>
      </c>
      <c r="L71" s="20" t="n">
        <v>0.0434782608695652</v>
      </c>
      <c r="M71" s="20" t="n">
        <v>0.0950510604870385</v>
      </c>
      <c r="N71" s="20" t="n">
        <v>0.00826446280991736</v>
      </c>
    </row>
    <row r="72" customFormat="false" ht="12.8" hidden="false" customHeight="false" outlineLevel="0" collapsed="false">
      <c r="B72" s="6" t="s">
        <v>60</v>
      </c>
      <c r="C72" s="20" t="n">
        <v>0.435866505830318</v>
      </c>
      <c r="D72" s="20" t="n">
        <v>0.0461254612546126</v>
      </c>
      <c r="E72" s="20" t="n">
        <v>0.367622815694032</v>
      </c>
      <c r="F72" s="20" t="n">
        <v>0.0547085201793722</v>
      </c>
      <c r="G72" s="20" t="n">
        <v>0.705716302046577</v>
      </c>
      <c r="H72" s="20" t="n">
        <v>0.079</v>
      </c>
      <c r="I72" s="21" t="n">
        <v>0.0994052676295667</v>
      </c>
      <c r="J72" s="21" t="n">
        <v>0.00854700854700855</v>
      </c>
      <c r="K72" s="20" t="n">
        <v>0.385377942998761</v>
      </c>
      <c r="L72" s="20" t="n">
        <v>0.0643086816720257</v>
      </c>
      <c r="M72" s="20" t="n">
        <v>0.482394366197183</v>
      </c>
      <c r="N72" s="20" t="n">
        <v>0.0839416058394161</v>
      </c>
    </row>
    <row r="73" customFormat="false" ht="12.8" hidden="false" customHeight="false" outlineLevel="0" collapsed="false">
      <c r="B73" s="6" t="s">
        <v>61</v>
      </c>
      <c r="C73" s="20" t="n">
        <v>0.407679738562092</v>
      </c>
      <c r="D73" s="20" t="n">
        <v>0.0380761523046092</v>
      </c>
      <c r="E73" s="20" t="n">
        <v>0.939106901217862</v>
      </c>
      <c r="F73" s="20" t="n">
        <v>0.0360230547550432</v>
      </c>
      <c r="G73" s="20" t="n">
        <v>0.488019411586291</v>
      </c>
      <c r="H73" s="20" t="n">
        <v>0.0752019888129273</v>
      </c>
      <c r="I73" s="21" t="n">
        <v>0.11448275862069</v>
      </c>
      <c r="J73" s="21" t="n">
        <v>0.072289156626506</v>
      </c>
      <c r="K73" s="20" t="n">
        <v>0.854291417165669</v>
      </c>
      <c r="L73" s="20" t="n">
        <v>0.0771028037383178</v>
      </c>
      <c r="M73" s="20" t="n">
        <v>0.596234309623431</v>
      </c>
      <c r="N73" s="20" t="n">
        <v>0.0807017543859649</v>
      </c>
    </row>
    <row r="74" customFormat="false" ht="12.8" hidden="false" customHeight="false" outlineLevel="0" collapsed="false">
      <c r="B74" s="6" t="s">
        <v>62</v>
      </c>
      <c r="C74" s="20" t="n">
        <v>0.285102739726027</v>
      </c>
      <c r="D74" s="20" t="n">
        <v>0.003003003003003</v>
      </c>
      <c r="E74" s="20" t="n">
        <v>0.886476426799007</v>
      </c>
      <c r="F74" s="20" t="n">
        <v>0.00209937018894332</v>
      </c>
      <c r="G74" s="20" t="n">
        <v>0.103603603603604</v>
      </c>
      <c r="H74" s="20" t="n">
        <v>0.0543478260869565</v>
      </c>
      <c r="I74" s="20" t="n">
        <v>0.0943900267141585</v>
      </c>
      <c r="J74" s="20" t="n">
        <v>0.0377358490566038</v>
      </c>
      <c r="K74" s="20" t="n">
        <v>0.154554759467758</v>
      </c>
      <c r="L74" s="20" t="n">
        <v>0.0264900662251656</v>
      </c>
      <c r="M74" s="20" t="n">
        <v>0.440119760479042</v>
      </c>
      <c r="N74" s="20" t="n">
        <v>0.00226757369614512</v>
      </c>
    </row>
    <row r="75" customFormat="false" ht="12.8" hidden="false" customHeight="false" outlineLevel="0" collapsed="false">
      <c r="B75" s="6" t="s">
        <v>63</v>
      </c>
      <c r="C75" s="20" t="n">
        <v>0.174193548387097</v>
      </c>
      <c r="D75" s="20" t="n">
        <v>0.0740740740740741</v>
      </c>
      <c r="E75" s="20" t="n">
        <v>0.214936247723133</v>
      </c>
      <c r="F75" s="20" t="n">
        <v>0.0169491525423729</v>
      </c>
      <c r="G75" s="20" t="n">
        <v>0.119476268412439</v>
      </c>
      <c r="H75" s="20" t="n">
        <v>0.0547945205479452</v>
      </c>
      <c r="I75" s="20" t="n">
        <v>0.0830629461388709</v>
      </c>
      <c r="J75" s="20" t="n">
        <v>0.078125</v>
      </c>
      <c r="K75" s="20" t="n">
        <v>0.108854589764419</v>
      </c>
      <c r="L75" s="20" t="n">
        <v>0.0149253731343284</v>
      </c>
      <c r="M75" s="20" t="n">
        <v>0.153369481022463</v>
      </c>
      <c r="N75" s="20" t="n">
        <v>0.0505050505050505</v>
      </c>
    </row>
    <row r="101" customFormat="false" ht="12.8" hidden="false" customHeight="false" outlineLevel="0" collapsed="false">
      <c r="I101" s="0" t="s">
        <v>64</v>
      </c>
    </row>
    <row r="127" customFormat="false" ht="12.8" hidden="false" customHeight="false" outlineLevel="0" collapsed="false">
      <c r="D127" s="23" t="s">
        <v>65</v>
      </c>
      <c r="E127" s="24" t="s">
        <v>66</v>
      </c>
      <c r="G127" s="23" t="s">
        <v>67</v>
      </c>
      <c r="H127" s="24" t="s">
        <v>68</v>
      </c>
      <c r="I127" s="23"/>
      <c r="J127" s="23" t="s">
        <v>69</v>
      </c>
      <c r="K127" s="24" t="s">
        <v>70</v>
      </c>
      <c r="L127" s="23"/>
      <c r="M127" s="24"/>
    </row>
    <row r="128" customFormat="false" ht="13.4" hidden="false" customHeight="false" outlineLevel="0" collapsed="false">
      <c r="D128" s="23" t="s">
        <v>71</v>
      </c>
      <c r="E128" s="24" t="s">
        <v>72</v>
      </c>
      <c r="G128" s="23" t="s">
        <v>73</v>
      </c>
      <c r="H128" s="24" t="s">
        <v>74</v>
      </c>
      <c r="I128" s="23"/>
      <c r="J128" s="25" t="s">
        <v>75</v>
      </c>
      <c r="K128" s="26" t="s">
        <v>76</v>
      </c>
      <c r="L128" s="25"/>
      <c r="M128" s="24"/>
    </row>
    <row r="129" customFormat="false" ht="12.8" hidden="false" customHeight="false" outlineLevel="0" collapsed="false">
      <c r="D129" s="23" t="s">
        <v>77</v>
      </c>
      <c r="E129" s="24" t="s">
        <v>78</v>
      </c>
      <c r="G129" s="23" t="s">
        <v>79</v>
      </c>
      <c r="H129" s="24" t="s">
        <v>80</v>
      </c>
      <c r="I129" s="23"/>
      <c r="J129" s="23" t="s">
        <v>81</v>
      </c>
      <c r="K129" s="24" t="s">
        <v>82</v>
      </c>
      <c r="L129" s="23"/>
      <c r="M129" s="24"/>
    </row>
    <row r="130" customFormat="false" ht="12.8" hidden="false" customHeight="false" outlineLevel="0" collapsed="false">
      <c r="D130" s="23" t="s">
        <v>83</v>
      </c>
      <c r="E130" s="24" t="s">
        <v>84</v>
      </c>
      <c r="G130" s="23" t="s">
        <v>85</v>
      </c>
      <c r="H130" s="24" t="s">
        <v>86</v>
      </c>
      <c r="I130" s="23"/>
      <c r="J130" s="23" t="s">
        <v>87</v>
      </c>
      <c r="K130" s="24" t="s">
        <v>88</v>
      </c>
      <c r="L130" s="23"/>
      <c r="M130" s="24"/>
    </row>
    <row r="131" customFormat="false" ht="12.8" hidden="false" customHeight="false" outlineLevel="0" collapsed="false">
      <c r="D131" s="23" t="s">
        <v>89</v>
      </c>
      <c r="E131" s="24" t="s">
        <v>90</v>
      </c>
      <c r="G131" s="23" t="s">
        <v>91</v>
      </c>
      <c r="H131" s="24" t="s">
        <v>92</v>
      </c>
      <c r="I131" s="23"/>
      <c r="J131" s="23" t="s">
        <v>93</v>
      </c>
      <c r="K131" s="24" t="s">
        <v>92</v>
      </c>
      <c r="L131" s="23"/>
      <c r="M131" s="24"/>
    </row>
    <row r="132" customFormat="false" ht="12.8" hidden="false" customHeight="false" outlineLevel="0" collapsed="false">
      <c r="D132" s="23" t="s">
        <v>94</v>
      </c>
      <c r="E132" s="24" t="s">
        <v>95</v>
      </c>
      <c r="G132" s="23" t="s">
        <v>96</v>
      </c>
      <c r="H132" s="24" t="s">
        <v>97</v>
      </c>
      <c r="I132" s="23"/>
      <c r="J132" s="23" t="s">
        <v>98</v>
      </c>
      <c r="K132" s="24" t="s">
        <v>99</v>
      </c>
      <c r="L132" s="23"/>
      <c r="M132" s="24"/>
    </row>
    <row r="133" customFormat="false" ht="12.8" hidden="false" customHeight="false" outlineLevel="0" collapsed="false">
      <c r="D133" s="23" t="s">
        <v>100</v>
      </c>
      <c r="E133" s="24" t="s">
        <v>101</v>
      </c>
      <c r="G133" s="23" t="s">
        <v>102</v>
      </c>
      <c r="H133" s="24" t="s">
        <v>66</v>
      </c>
      <c r="I133" s="23"/>
      <c r="J133" s="23" t="s">
        <v>103</v>
      </c>
      <c r="K133" s="24" t="s">
        <v>104</v>
      </c>
      <c r="L133" s="23"/>
      <c r="M133" s="24"/>
    </row>
    <row r="134" customFormat="false" ht="13.4" hidden="false" customHeight="false" outlineLevel="0" collapsed="false">
      <c r="D134" s="23" t="s">
        <v>105</v>
      </c>
      <c r="E134" s="24" t="s">
        <v>106</v>
      </c>
      <c r="G134" s="23" t="s">
        <v>107</v>
      </c>
      <c r="H134" s="24" t="s">
        <v>108</v>
      </c>
      <c r="I134" s="23"/>
      <c r="J134" s="25" t="s">
        <v>109</v>
      </c>
      <c r="K134" s="26" t="s">
        <v>110</v>
      </c>
      <c r="L134" s="25"/>
      <c r="M134" s="24"/>
    </row>
    <row r="135" customFormat="false" ht="12.8" hidden="false" customHeight="false" outlineLevel="0" collapsed="false">
      <c r="D135" s="23" t="s">
        <v>111</v>
      </c>
      <c r="E135" s="24" t="s">
        <v>112</v>
      </c>
      <c r="G135" s="23" t="s">
        <v>113</v>
      </c>
      <c r="H135" s="24" t="s">
        <v>114</v>
      </c>
      <c r="I135" s="23"/>
      <c r="J135" s="23" t="s">
        <v>115</v>
      </c>
      <c r="K135" s="24" t="s">
        <v>116</v>
      </c>
      <c r="L135" s="23"/>
      <c r="M135" s="24"/>
    </row>
    <row r="136" customFormat="false" ht="12.8" hidden="false" customHeight="false" outlineLevel="0" collapsed="false">
      <c r="D136" s="23" t="s">
        <v>117</v>
      </c>
      <c r="E136" s="24" t="s">
        <v>118</v>
      </c>
      <c r="G136" s="23" t="s">
        <v>119</v>
      </c>
      <c r="H136" s="24" t="s">
        <v>120</v>
      </c>
      <c r="I136" s="23"/>
      <c r="J136" s="23" t="s">
        <v>121</v>
      </c>
      <c r="K136" s="24" t="s">
        <v>122</v>
      </c>
      <c r="L136" s="23"/>
      <c r="M136" s="24"/>
    </row>
    <row r="137" customFormat="false" ht="12.8" hidden="false" customHeight="false" outlineLevel="0" collapsed="false">
      <c r="D137" s="23" t="s">
        <v>123</v>
      </c>
      <c r="E137" s="24" t="s">
        <v>124</v>
      </c>
      <c r="G137" s="23" t="s">
        <v>125</v>
      </c>
      <c r="H137" s="24" t="s">
        <v>126</v>
      </c>
      <c r="I137" s="23"/>
      <c r="J137" s="23" t="s">
        <v>127</v>
      </c>
      <c r="K137" s="24" t="s">
        <v>128</v>
      </c>
      <c r="L137" s="23"/>
      <c r="M137" s="24"/>
    </row>
    <row r="138" customFormat="false" ht="12.8" hidden="false" customHeight="false" outlineLevel="0" collapsed="false">
      <c r="D138" s="23" t="s">
        <v>129</v>
      </c>
      <c r="E138" s="24" t="s">
        <v>130</v>
      </c>
      <c r="G138" s="23" t="s">
        <v>131</v>
      </c>
      <c r="H138" s="24" t="s">
        <v>132</v>
      </c>
      <c r="I138" s="23"/>
      <c r="J138" s="23" t="s">
        <v>133</v>
      </c>
      <c r="K138" s="24" t="s">
        <v>134</v>
      </c>
      <c r="L138" s="23"/>
      <c r="M138" s="24"/>
    </row>
    <row r="139" customFormat="false" ht="12.8" hidden="false" customHeight="false" outlineLevel="0" collapsed="false">
      <c r="D139" s="23" t="s">
        <v>135</v>
      </c>
      <c r="E139" s="24" t="s">
        <v>136</v>
      </c>
      <c r="G139" s="23" t="s">
        <v>137</v>
      </c>
      <c r="H139" s="24" t="s">
        <v>138</v>
      </c>
      <c r="I139" s="23"/>
      <c r="J139" s="23" t="s">
        <v>139</v>
      </c>
      <c r="K139" s="24" t="s">
        <v>140</v>
      </c>
      <c r="L139" s="23"/>
      <c r="M139" s="24"/>
    </row>
    <row r="140" customFormat="false" ht="12.8" hidden="false" customHeight="false" outlineLevel="0" collapsed="false">
      <c r="D140" s="23" t="s">
        <v>141</v>
      </c>
      <c r="E140" s="24" t="s">
        <v>142</v>
      </c>
      <c r="G140" s="23" t="s">
        <v>143</v>
      </c>
      <c r="H140" s="24" t="s">
        <v>144</v>
      </c>
      <c r="I140" s="23"/>
      <c r="J140" s="23" t="s">
        <v>145</v>
      </c>
      <c r="K140" s="24" t="s">
        <v>146</v>
      </c>
      <c r="L140" s="23"/>
      <c r="M140" s="24"/>
    </row>
    <row r="141" customFormat="false" ht="12.8" hidden="false" customHeight="false" outlineLevel="0" collapsed="false">
      <c r="D141" s="23" t="s">
        <v>147</v>
      </c>
      <c r="E141" s="24" t="s">
        <v>148</v>
      </c>
      <c r="G141" s="23" t="s">
        <v>149</v>
      </c>
      <c r="H141" s="24" t="s">
        <v>150</v>
      </c>
      <c r="I141" s="23"/>
      <c r="J141" s="23" t="s">
        <v>151</v>
      </c>
      <c r="K141" s="24" t="s">
        <v>152</v>
      </c>
      <c r="L141" s="23"/>
      <c r="M141" s="24"/>
    </row>
    <row r="142" customFormat="false" ht="12.8" hidden="false" customHeight="false" outlineLevel="0" collapsed="false">
      <c r="D142" s="23" t="s">
        <v>153</v>
      </c>
      <c r="E142" s="24" t="s">
        <v>154</v>
      </c>
      <c r="G142" s="23" t="s">
        <v>155</v>
      </c>
      <c r="H142" s="24" t="s">
        <v>156</v>
      </c>
      <c r="I142" s="23"/>
      <c r="J142" s="23" t="s">
        <v>157</v>
      </c>
      <c r="K142" s="24" t="s">
        <v>106</v>
      </c>
      <c r="L142" s="23"/>
      <c r="M142" s="24"/>
    </row>
    <row r="143" customFormat="false" ht="12.8" hidden="false" customHeight="false" outlineLevel="0" collapsed="false">
      <c r="D143" s="23" t="s">
        <v>158</v>
      </c>
      <c r="E143" s="24" t="s">
        <v>159</v>
      </c>
      <c r="G143" s="23" t="s">
        <v>160</v>
      </c>
      <c r="H143" s="24" t="s">
        <v>161</v>
      </c>
      <c r="I143" s="23"/>
      <c r="J143" s="23" t="s">
        <v>162</v>
      </c>
      <c r="K143" s="24" t="s">
        <v>163</v>
      </c>
      <c r="L143" s="23"/>
      <c r="M143" s="24"/>
    </row>
    <row r="144" customFormat="false" ht="12.8" hidden="false" customHeight="false" outlineLevel="0" collapsed="false">
      <c r="D144" s="23" t="s">
        <v>164</v>
      </c>
      <c r="E144" s="24" t="s">
        <v>165</v>
      </c>
      <c r="G144" s="23" t="s">
        <v>166</v>
      </c>
      <c r="H144" s="24" t="s">
        <v>167</v>
      </c>
      <c r="I144" s="23"/>
      <c r="J144" s="23" t="s">
        <v>168</v>
      </c>
      <c r="K144" s="24" t="s">
        <v>169</v>
      </c>
      <c r="L144" s="23"/>
      <c r="M144" s="24"/>
    </row>
    <row r="145" customFormat="false" ht="12.8" hidden="false" customHeight="false" outlineLevel="0" collapsed="false">
      <c r="D145" s="23" t="s">
        <v>170</v>
      </c>
      <c r="E145" s="24" t="s">
        <v>171</v>
      </c>
      <c r="G145" s="23" t="s">
        <v>172</v>
      </c>
      <c r="H145" s="24" t="s">
        <v>173</v>
      </c>
      <c r="I145" s="23"/>
      <c r="J145" s="23" t="s">
        <v>174</v>
      </c>
      <c r="K145" s="24" t="s">
        <v>175</v>
      </c>
      <c r="L145" s="23"/>
      <c r="M145" s="24"/>
    </row>
    <row r="146" customFormat="false" ht="12.8" hidden="false" customHeight="false" outlineLevel="0" collapsed="false">
      <c r="D146" s="23" t="s">
        <v>176</v>
      </c>
      <c r="E146" s="24" t="s">
        <v>177</v>
      </c>
      <c r="G146" s="23" t="s">
        <v>178</v>
      </c>
      <c r="H146" s="24" t="s">
        <v>179</v>
      </c>
      <c r="I146" s="23"/>
      <c r="J146" s="23" t="s">
        <v>180</v>
      </c>
      <c r="K146" s="24" t="s">
        <v>181</v>
      </c>
      <c r="L146" s="23"/>
      <c r="M146" s="24"/>
    </row>
    <row r="147" customFormat="false" ht="12.8" hidden="false" customHeight="false" outlineLevel="0" collapsed="false">
      <c r="D147" s="23" t="s">
        <v>182</v>
      </c>
      <c r="E147" s="24" t="s">
        <v>183</v>
      </c>
      <c r="G147" s="23" t="s">
        <v>184</v>
      </c>
      <c r="H147" s="24" t="s">
        <v>185</v>
      </c>
      <c r="I147" s="23"/>
      <c r="J147" s="23" t="s">
        <v>186</v>
      </c>
      <c r="K147" s="24" t="s">
        <v>187</v>
      </c>
      <c r="L147" s="23"/>
      <c r="M147" s="24"/>
    </row>
    <row r="148" customFormat="false" ht="12.8" hidden="false" customHeight="false" outlineLevel="0" collapsed="false">
      <c r="D148" s="23" t="s">
        <v>188</v>
      </c>
      <c r="E148" s="24" t="s">
        <v>189</v>
      </c>
      <c r="G148" s="23" t="s">
        <v>190</v>
      </c>
      <c r="H148" s="24" t="s">
        <v>191</v>
      </c>
      <c r="I148" s="23"/>
      <c r="J148" s="23" t="s">
        <v>192</v>
      </c>
      <c r="K148" s="24" t="s">
        <v>110</v>
      </c>
      <c r="L148" s="23"/>
      <c r="M148" s="24"/>
    </row>
    <row r="149" customFormat="false" ht="12.8" hidden="false" customHeight="false" outlineLevel="0" collapsed="false">
      <c r="D149" s="23" t="s">
        <v>193</v>
      </c>
      <c r="E149" s="24" t="s">
        <v>194</v>
      </c>
      <c r="G149" s="23" t="s">
        <v>195</v>
      </c>
      <c r="H149" s="24" t="s">
        <v>196</v>
      </c>
      <c r="I149" s="23"/>
      <c r="J149" s="23" t="s">
        <v>197</v>
      </c>
      <c r="K149" s="24" t="s">
        <v>198</v>
      </c>
      <c r="L149" s="23"/>
      <c r="M149" s="24"/>
    </row>
    <row r="150" customFormat="false" ht="12.8" hidden="false" customHeight="false" outlineLevel="0" collapsed="false">
      <c r="D150" s="23" t="s">
        <v>199</v>
      </c>
      <c r="E150" s="24" t="s">
        <v>200</v>
      </c>
      <c r="G150" s="23" t="s">
        <v>201</v>
      </c>
      <c r="H150" s="24" t="s">
        <v>202</v>
      </c>
      <c r="I150" s="23"/>
      <c r="J150" s="23" t="s">
        <v>203</v>
      </c>
      <c r="K150" s="24" t="s">
        <v>204</v>
      </c>
      <c r="L150" s="23"/>
      <c r="M150" s="24"/>
    </row>
    <row r="151" customFormat="false" ht="12.8" hidden="false" customHeight="false" outlineLevel="0" collapsed="false">
      <c r="D151" s="23" t="s">
        <v>205</v>
      </c>
      <c r="E151" s="24" t="s">
        <v>206</v>
      </c>
      <c r="G151" s="23" t="s">
        <v>207</v>
      </c>
      <c r="H151" s="24" t="s">
        <v>208</v>
      </c>
      <c r="I151" s="23"/>
      <c r="J151" s="23" t="s">
        <v>209</v>
      </c>
      <c r="K151" s="24" t="s">
        <v>210</v>
      </c>
      <c r="L151" s="23"/>
      <c r="M151" s="24"/>
    </row>
    <row r="152" customFormat="false" ht="12.8" hidden="false" customHeight="false" outlineLevel="0" collapsed="false">
      <c r="D152" s="23" t="s">
        <v>211</v>
      </c>
      <c r="E152" s="24" t="s">
        <v>212</v>
      </c>
      <c r="G152" s="23" t="s">
        <v>213</v>
      </c>
      <c r="H152" s="24" t="s">
        <v>214</v>
      </c>
      <c r="I152" s="23"/>
      <c r="J152" s="23" t="s">
        <v>215</v>
      </c>
      <c r="K152" s="24" t="s">
        <v>216</v>
      </c>
    </row>
    <row r="153" customFormat="false" ht="13.4" hidden="false" customHeight="false" outlineLevel="0" collapsed="false">
      <c r="D153" s="23" t="s">
        <v>217</v>
      </c>
      <c r="E153" s="24" t="s">
        <v>218</v>
      </c>
      <c r="G153" s="25" t="s">
        <v>219</v>
      </c>
      <c r="H153" s="26" t="s">
        <v>220</v>
      </c>
      <c r="I153" s="25"/>
      <c r="J153" s="23" t="s">
        <v>221</v>
      </c>
      <c r="K153" s="24" t="s">
        <v>222</v>
      </c>
    </row>
    <row r="154" customFormat="false" ht="13.4" hidden="false" customHeight="false" outlineLevel="0" collapsed="false">
      <c r="D154" s="23" t="s">
        <v>223</v>
      </c>
      <c r="E154" s="24" t="s">
        <v>224</v>
      </c>
      <c r="G154" s="25" t="s">
        <v>225</v>
      </c>
      <c r="H154" s="26" t="s">
        <v>226</v>
      </c>
      <c r="I154" s="25"/>
      <c r="J154" s="23" t="s">
        <v>227</v>
      </c>
      <c r="K154" s="24" t="s">
        <v>228</v>
      </c>
    </row>
    <row r="155" customFormat="false" ht="13.4" hidden="false" customHeight="false" outlineLevel="0" collapsed="false">
      <c r="D155" s="23" t="s">
        <v>229</v>
      </c>
      <c r="E155" s="24" t="s">
        <v>230</v>
      </c>
      <c r="G155" s="25" t="s">
        <v>231</v>
      </c>
      <c r="H155" s="26" t="s">
        <v>232</v>
      </c>
      <c r="I155" s="25"/>
      <c r="J155" s="24"/>
    </row>
    <row r="156" customFormat="false" ht="12.8" hidden="false" customHeight="false" outlineLevel="0" collapsed="false">
      <c r="D156" s="23" t="s">
        <v>233</v>
      </c>
      <c r="E156" s="24" t="s">
        <v>167</v>
      </c>
      <c r="G156" s="23" t="s">
        <v>234</v>
      </c>
      <c r="H156" s="24" t="s">
        <v>235</v>
      </c>
      <c r="I156" s="23"/>
      <c r="J156" s="24"/>
    </row>
    <row r="157" customFormat="false" ht="12.8" hidden="false" customHeight="false" outlineLevel="0" collapsed="false">
      <c r="D157" s="23" t="s">
        <v>236</v>
      </c>
      <c r="E157" s="24" t="s">
        <v>237</v>
      </c>
      <c r="G157" s="23" t="s">
        <v>238</v>
      </c>
      <c r="H157" s="24" t="s">
        <v>239</v>
      </c>
      <c r="I157" s="23"/>
      <c r="J157" s="24"/>
    </row>
  </sheetData>
  <hyperlinks>
    <hyperlink ref="D127" r:id="rId1" display="1 Dec 2014"/>
    <hyperlink ref="E127" r:id="rId2" display="938"/>
    <hyperlink ref="G127" r:id="rId3" display="1 Jan 2015"/>
    <hyperlink ref="H127" r:id="rId4" display="157"/>
    <hyperlink ref="J127" r:id="rId5" display="1 Feb 2015"/>
    <hyperlink ref="K127" r:id="rId6" display="257"/>
    <hyperlink ref="D128" r:id="rId7" display="2 Dec 2014"/>
    <hyperlink ref="E128" r:id="rId8" display="1044"/>
    <hyperlink ref="G128" r:id="rId9" display="2 Jan 2015"/>
    <hyperlink ref="H128" r:id="rId10" display="339"/>
    <hyperlink ref="J128" r:id="rId11" display="2 Feb 2015"/>
    <hyperlink ref="K128" r:id="rId12" display="862"/>
    <hyperlink ref="D129" r:id="rId13" display="3 Dec 2014"/>
    <hyperlink ref="E129" r:id="rId14" display="1069"/>
    <hyperlink ref="G129" r:id="rId15" display="3 Jan 2015"/>
    <hyperlink ref="H129" r:id="rId16" display="138"/>
    <hyperlink ref="J129" r:id="rId17" display="3 Feb 2015"/>
    <hyperlink ref="K129" r:id="rId18" display="979"/>
    <hyperlink ref="D130" r:id="rId19" display="4 Dec 2014"/>
    <hyperlink ref="E130" r:id="rId20" display="950"/>
    <hyperlink ref="G130" r:id="rId21" display="4 Jan 2015"/>
    <hyperlink ref="H130" r:id="rId22" display="240"/>
    <hyperlink ref="J130" r:id="rId23" display="4 Feb 2015"/>
    <hyperlink ref="K130" r:id="rId24" display="865"/>
    <hyperlink ref="D131" r:id="rId25" display="5 Dec 2014"/>
    <hyperlink ref="E131" r:id="rId26" display="853"/>
    <hyperlink ref="G131" r:id="rId27" display="5 Jan 2015"/>
    <hyperlink ref="H131" r:id="rId28" display="842"/>
    <hyperlink ref="J131" r:id="rId29" display="5 Feb 2015"/>
    <hyperlink ref="K131" r:id="rId30" display="842"/>
    <hyperlink ref="D132" r:id="rId31" display="6 Dec 2014"/>
    <hyperlink ref="E132" r:id="rId32" display="227"/>
    <hyperlink ref="G132" r:id="rId33" display="6 Jan 2015"/>
    <hyperlink ref="H132" r:id="rId34" display="1187"/>
    <hyperlink ref="J132" r:id="rId35" display="6 Feb 2015"/>
    <hyperlink ref="K132" r:id="rId36" display="784"/>
    <hyperlink ref="D133" r:id="rId37" display="7 Dec 2014"/>
    <hyperlink ref="E133" r:id="rId38" display="252"/>
    <hyperlink ref="G133" r:id="rId39" display="7 Jan 2015"/>
    <hyperlink ref="H133" r:id="rId40" display="938"/>
    <hyperlink ref="J133" r:id="rId41" display="7 Feb 2015"/>
    <hyperlink ref="K133" r:id="rId42" display="232"/>
    <hyperlink ref="D134" r:id="rId43" display="8 Dec 2014"/>
    <hyperlink ref="E134" r:id="rId44" display="776"/>
    <hyperlink ref="G134" r:id="rId45" display="8 Jan 2015"/>
    <hyperlink ref="H134" r:id="rId46" display="690"/>
    <hyperlink ref="J134" r:id="rId47" display="8 Feb 2015"/>
    <hyperlink ref="K134" r:id="rId48" display="215"/>
    <hyperlink ref="D135" r:id="rId49" display="9 Dec 2014"/>
    <hyperlink ref="E135" r:id="rId50" display="782"/>
    <hyperlink ref="G135" r:id="rId51" display="9 Jan 2015"/>
    <hyperlink ref="H135" r:id="rId52" display="835"/>
    <hyperlink ref="J135" r:id="rId53" display="9 Feb 2015"/>
    <hyperlink ref="K135" r:id="rId54" display="770"/>
    <hyperlink ref="D136" r:id="rId55" display="10 Dec 2014"/>
    <hyperlink ref="E136" r:id="rId56" display="780"/>
    <hyperlink ref="G136" r:id="rId57" display="10 Jan 2015"/>
    <hyperlink ref="H136" r:id="rId58" display="281"/>
    <hyperlink ref="J136" r:id="rId59" display="10 Feb 2015"/>
    <hyperlink ref="K136" r:id="rId60" display="682"/>
    <hyperlink ref="D137" r:id="rId61" display="11 Dec 2014"/>
    <hyperlink ref="E137" r:id="rId62" display="598"/>
    <hyperlink ref="G137" r:id="rId63" display="11 Jan 2015"/>
    <hyperlink ref="H137" r:id="rId64" display="326"/>
    <hyperlink ref="J137" r:id="rId65" display="11 Feb 2015"/>
    <hyperlink ref="K137" r:id="rId66" display="719"/>
    <hyperlink ref="D138" r:id="rId67" display="12 Dec 2014"/>
    <hyperlink ref="E138" r:id="rId68" display="815"/>
    <hyperlink ref="G138" r:id="rId69" display="12 Jan 2015"/>
    <hyperlink ref="H138" r:id="rId70" display="1137"/>
    <hyperlink ref="J138" r:id="rId71" display="12 Feb 2015"/>
    <hyperlink ref="K138" r:id="rId72" display="753"/>
    <hyperlink ref="D139" r:id="rId73" display="13 Dec 2014"/>
    <hyperlink ref="E139" r:id="rId74" display="140"/>
    <hyperlink ref="G139" r:id="rId75" display="13 Jan 2015"/>
    <hyperlink ref="H139" r:id="rId76" display="906"/>
    <hyperlink ref="J139" r:id="rId77" display="13 Feb 2015"/>
    <hyperlink ref="K139" r:id="rId78" display="445"/>
    <hyperlink ref="D140" r:id="rId79" display="14 Dec 2014"/>
    <hyperlink ref="E140" r:id="rId80" display="386"/>
    <hyperlink ref="G140" r:id="rId81" display="14 Jan 2015"/>
    <hyperlink ref="H140" r:id="rId82" display="1048"/>
    <hyperlink ref="J140" r:id="rId83" display="14 Feb 2015"/>
    <hyperlink ref="K140" r:id="rId84" display="117"/>
    <hyperlink ref="D141" r:id="rId85" display="15 Dec 2014"/>
    <hyperlink ref="E141" r:id="rId86" display="982"/>
    <hyperlink ref="G141" r:id="rId87" display="15 Jan 2015"/>
    <hyperlink ref="H141" r:id="rId88" display="908"/>
    <hyperlink ref="J141" r:id="rId89" display="15 Feb 2015"/>
    <hyperlink ref="K141" r:id="rId90" display="241"/>
    <hyperlink ref="D142" r:id="rId91" display="16 Dec 2014"/>
    <hyperlink ref="E142" r:id="rId92" display="622"/>
    <hyperlink ref="G142" r:id="rId93" display="16 Jan 2015"/>
    <hyperlink ref="H142" r:id="rId94" display="633"/>
    <hyperlink ref="J142" r:id="rId95" display="16 Feb 2015"/>
    <hyperlink ref="K142" r:id="rId96" display="776"/>
    <hyperlink ref="D143" r:id="rId97" display="17 Dec 2014"/>
    <hyperlink ref="E143" r:id="rId98" display="536"/>
    <hyperlink ref="G143" r:id="rId99" display="17 Jan 2015"/>
    <hyperlink ref="H143" r:id="rId100" display="213"/>
    <hyperlink ref="J143" r:id="rId101" display="17 Feb 2015"/>
    <hyperlink ref="K143" r:id="rId102" display="730"/>
    <hyperlink ref="D144" r:id="rId103" display="18 Dec 2014"/>
    <hyperlink ref="E144" r:id="rId104" display="642"/>
    <hyperlink ref="G144" r:id="rId105" display="18 Jan 2015"/>
    <hyperlink ref="H144" r:id="rId106" display="309"/>
    <hyperlink ref="J144" r:id="rId107" display="18 Feb 2015"/>
    <hyperlink ref="K144" r:id="rId108" display="902"/>
    <hyperlink ref="D145" r:id="rId109" display="19 Dec 2014"/>
    <hyperlink ref="E145" r:id="rId110" display="465"/>
    <hyperlink ref="G145" r:id="rId111" display="19 Jan 2015"/>
    <hyperlink ref="H145" r:id="rId112" display="762"/>
    <hyperlink ref="J145" r:id="rId113" display="19 Feb 2015"/>
    <hyperlink ref="K145" r:id="rId114" display="528"/>
    <hyperlink ref="D146" r:id="rId115" display="20 Dec 2014"/>
    <hyperlink ref="E146" r:id="rId116" display="218"/>
    <hyperlink ref="G146" r:id="rId117" display="20 Jan 2015"/>
    <hyperlink ref="H146" r:id="rId118" display="1085"/>
    <hyperlink ref="J146" r:id="rId119" display="20 Feb 2015"/>
    <hyperlink ref="K146" r:id="rId120" display="650"/>
    <hyperlink ref="D147" r:id="rId121" display="21 Dec 2014"/>
    <hyperlink ref="E147" r:id="rId122" display="261"/>
    <hyperlink ref="G147" r:id="rId123" display="21 Jan 2015"/>
    <hyperlink ref="H147" r:id="rId124" display="956"/>
    <hyperlink ref="J147" r:id="rId125" display="21 Feb 2015"/>
    <hyperlink ref="K147" r:id="rId126" display="266"/>
    <hyperlink ref="D148" r:id="rId127" display="22 Dec 2014"/>
    <hyperlink ref="E148" r:id="rId128" display="564"/>
    <hyperlink ref="G148" r:id="rId129" display="22 Jan 2015"/>
    <hyperlink ref="H148" r:id="rId130" display="856"/>
    <hyperlink ref="J148" r:id="rId131" display="22 Feb 2015"/>
    <hyperlink ref="K148" r:id="rId132" display="215"/>
    <hyperlink ref="D149" r:id="rId133" display="23 Dec 2014"/>
    <hyperlink ref="E149" r:id="rId134" display="480"/>
    <hyperlink ref="G149" r:id="rId135" display="23 Jan 2015"/>
    <hyperlink ref="H149" r:id="rId136" display="802"/>
    <hyperlink ref="J149" r:id="rId137" display="23 Feb 2015"/>
    <hyperlink ref="K149" r:id="rId138" display="778"/>
    <hyperlink ref="D150" r:id="rId139" display="24 Dec 2014"/>
    <hyperlink ref="E150" r:id="rId140" display="346"/>
    <hyperlink ref="G150" r:id="rId141" display="24 Jan 2015"/>
    <hyperlink ref="H150" r:id="rId142" display="185"/>
    <hyperlink ref="J150" r:id="rId143" display="24 Feb 2015"/>
    <hyperlink ref="K150" r:id="rId144" display="920"/>
    <hyperlink ref="D151" r:id="rId145" display="25 Dec 2014"/>
    <hyperlink ref="E151" r:id="rId146" display="179"/>
    <hyperlink ref="G151" r:id="rId147" display="25 Jan 2015"/>
    <hyperlink ref="H151" r:id="rId148" display="586"/>
    <hyperlink ref="J151" r:id="rId149" display="25 Feb 2015"/>
    <hyperlink ref="K151" r:id="rId150" display="888"/>
    <hyperlink ref="D152" r:id="rId151" display="26 Dec 2014"/>
    <hyperlink ref="E152" r:id="rId152" display="217"/>
    <hyperlink ref="G152" r:id="rId153" display="26 Jan 2015"/>
    <hyperlink ref="H152" r:id="rId154" display="975"/>
    <hyperlink ref="J152" r:id="rId155" display="26 Feb 2015"/>
    <hyperlink ref="K152" r:id="rId156" display="798"/>
    <hyperlink ref="D153" r:id="rId157" display="27 Dec 2014"/>
    <hyperlink ref="E153" r:id="rId158" display="125"/>
    <hyperlink ref="G153" r:id="rId159" display="27 Jan 2015"/>
    <hyperlink ref="H153" r:id="rId160" display="1373"/>
    <hyperlink ref="J153" r:id="rId161" display="27 Feb 2015"/>
    <hyperlink ref="K153" r:id="rId162" display="721"/>
    <hyperlink ref="D154" r:id="rId163" display="28 Dec 2014"/>
    <hyperlink ref="E154" r:id="rId164" display="199"/>
    <hyperlink ref="G154" r:id="rId165" display="28 Jan 2015"/>
    <hyperlink ref="H154" r:id="rId166" display="1127"/>
    <hyperlink ref="J154" r:id="rId167" display="28 Feb 2015"/>
    <hyperlink ref="K154" r:id="rId168" display="304"/>
    <hyperlink ref="D155" r:id="rId169" display="29 Dec 2014"/>
    <hyperlink ref="E155" r:id="rId170" display="362"/>
    <hyperlink ref="G155" r:id="rId171" display="29 Jan 2015"/>
    <hyperlink ref="H155" r:id="rId172" display="1121"/>
    <hyperlink ref="D156" r:id="rId173" display="30 Dec 2014"/>
    <hyperlink ref="E156" r:id="rId174" display="309"/>
    <hyperlink ref="G156" r:id="rId175" display="30 Jan 2015"/>
    <hyperlink ref="H156" r:id="rId176" display="821"/>
    <hyperlink ref="D157" r:id="rId177" display="31 Dec 2014"/>
    <hyperlink ref="E157" r:id="rId178" display="258"/>
    <hyperlink ref="G157" r:id="rId179" display="31 Jan 2015"/>
    <hyperlink ref="H157" r:id="rId180" display="246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8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G38" activeCellId="0" sqref="G3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27" t="n">
        <v>0</v>
      </c>
      <c r="B1" s="27" t="n">
        <v>0</v>
      </c>
    </row>
    <row r="2" customFormat="false" ht="12.8" hidden="false" customHeight="false" outlineLevel="0" collapsed="false">
      <c r="A2" s="27" t="n">
        <v>0.037037037037037</v>
      </c>
      <c r="B2" s="27" t="n">
        <v>0</v>
      </c>
    </row>
    <row r="3" customFormat="false" ht="12.8" hidden="false" customHeight="false" outlineLevel="0" collapsed="false">
      <c r="A3" s="27" t="n">
        <v>0.00471698113207547</v>
      </c>
      <c r="B3" s="27" t="n">
        <v>0</v>
      </c>
    </row>
    <row r="4" customFormat="false" ht="12.8" hidden="false" customHeight="false" outlineLevel="0" collapsed="false">
      <c r="A4" s="27" t="n">
        <v>0.294117647058823</v>
      </c>
      <c r="B4" s="27" t="n">
        <v>0.466666666666667</v>
      </c>
      <c r="C4" s="0" t="s">
        <v>240</v>
      </c>
    </row>
    <row r="5" customFormat="false" ht="12.8" hidden="false" customHeight="false" outlineLevel="0" collapsed="false">
      <c r="A5" s="27" t="n">
        <v>0.0784313725490196</v>
      </c>
      <c r="B5" s="27" t="n">
        <v>0</v>
      </c>
    </row>
    <row r="6" customFormat="false" ht="12.8" hidden="false" customHeight="false" outlineLevel="0" collapsed="false">
      <c r="A6" s="27" t="n">
        <v>0.0555555555555556</v>
      </c>
      <c r="B6" s="27" t="n">
        <v>0</v>
      </c>
    </row>
    <row r="7" customFormat="false" ht="12.8" hidden="false" customHeight="false" outlineLevel="0" collapsed="false">
      <c r="A7" s="27" t="n">
        <v>0.171428571428571</v>
      </c>
      <c r="B7" s="27" t="n">
        <v>1</v>
      </c>
    </row>
    <row r="8" customFormat="false" ht="12.8" hidden="false" customHeight="false" outlineLevel="0" collapsed="false">
      <c r="A8" s="27" t="n">
        <v>0.285714285714286</v>
      </c>
      <c r="B8" s="27" t="n">
        <v>0</v>
      </c>
    </row>
    <row r="9" customFormat="false" ht="12.8" hidden="false" customHeight="false" outlineLevel="0" collapsed="false">
      <c r="A9" s="28" t="n">
        <v>0</v>
      </c>
      <c r="B9" s="28" t="n">
        <v>0</v>
      </c>
    </row>
    <row r="10" customFormat="false" ht="12.8" hidden="false" customHeight="false" outlineLevel="0" collapsed="false">
      <c r="A10" s="28" t="n">
        <v>0.126865671641791</v>
      </c>
      <c r="B10" s="28" t="n">
        <v>0.411764705882353</v>
      </c>
    </row>
    <row r="11" customFormat="false" ht="12.8" hidden="false" customHeight="false" outlineLevel="0" collapsed="false">
      <c r="A11" s="28" t="n">
        <v>0.171428571428571</v>
      </c>
      <c r="B11" s="28" t="n">
        <v>0</v>
      </c>
    </row>
    <row r="12" customFormat="false" ht="12.8" hidden="false" customHeight="false" outlineLevel="0" collapsed="false">
      <c r="A12" s="28" t="n">
        <v>0.0886075949367089</v>
      </c>
      <c r="B12" s="28" t="n">
        <v>0</v>
      </c>
    </row>
    <row r="13" customFormat="false" ht="12.8" hidden="false" customHeight="false" outlineLevel="0" collapsed="false">
      <c r="A13" s="28" t="n">
        <v>0.0948275862068966</v>
      </c>
      <c r="B13" s="28" t="n">
        <v>0.0909090909090909</v>
      </c>
    </row>
    <row r="14" customFormat="false" ht="12.8" hidden="false" customHeight="false" outlineLevel="0" collapsed="false">
      <c r="A14" s="28" t="n">
        <v>0.0945945945945946</v>
      </c>
      <c r="B14" s="28" t="n">
        <v>0</v>
      </c>
    </row>
    <row r="15" customFormat="false" ht="12.8" hidden="false" customHeight="false" outlineLevel="0" collapsed="false">
      <c r="A15" s="28" t="n">
        <v>0.0277777777777778</v>
      </c>
      <c r="B15" s="28" t="n">
        <v>0</v>
      </c>
    </row>
    <row r="16" customFormat="false" ht="12.8" hidden="false" customHeight="false" outlineLevel="0" collapsed="false">
      <c r="A16" s="28" t="n">
        <v>0.0483870967741936</v>
      </c>
      <c r="B16" s="28" t="n">
        <v>0</v>
      </c>
    </row>
    <row r="17" customFormat="false" ht="12.8" hidden="false" customHeight="false" outlineLevel="0" collapsed="false">
      <c r="A17" s="28" t="n">
        <v>0.0384615384615385</v>
      </c>
      <c r="B17" s="28" t="n">
        <v>0</v>
      </c>
    </row>
    <row r="18" customFormat="false" ht="12.8" hidden="false" customHeight="false" outlineLevel="0" collapsed="false">
      <c r="A18" s="28" t="n">
        <v>0.0544747081712062</v>
      </c>
      <c r="B18" s="28" t="n">
        <v>0.0714285714285714</v>
      </c>
    </row>
    <row r="19" customFormat="false" ht="12.8" hidden="false" customHeight="false" outlineLevel="0" collapsed="false">
      <c r="A19" s="28" t="n">
        <v>0.0679611650485437</v>
      </c>
      <c r="B19" s="28" t="n">
        <v>0</v>
      </c>
      <c r="F19" s="0" t="s">
        <v>241</v>
      </c>
    </row>
    <row r="20" customFormat="false" ht="12.8" hidden="false" customHeight="false" outlineLevel="0" collapsed="false">
      <c r="A20" s="28" t="n">
        <v>0.00826446280991736</v>
      </c>
      <c r="B20" s="28" t="n">
        <v>0</v>
      </c>
      <c r="E20" s="0" t="s">
        <v>242</v>
      </c>
      <c r="F20" s="0" t="n">
        <v>0.660714285714</v>
      </c>
    </row>
    <row r="21" customFormat="false" ht="12.8" hidden="false" customHeight="false" outlineLevel="0" collapsed="false">
      <c r="A21" s="28" t="n">
        <v>0.0534351145038168</v>
      </c>
      <c r="B21" s="28" t="n">
        <v>0</v>
      </c>
      <c r="F21" s="0" t="s">
        <v>241</v>
      </c>
    </row>
    <row r="22" customFormat="false" ht="12.8" hidden="false" customHeight="false" outlineLevel="0" collapsed="false">
      <c r="A22" s="28" t="n">
        <v>0.0701754385964912</v>
      </c>
      <c r="B22" s="28" t="n">
        <v>0</v>
      </c>
      <c r="E22" s="0" t="s">
        <v>243</v>
      </c>
      <c r="F22" s="0" t="n">
        <v>0.60119047619</v>
      </c>
    </row>
    <row r="23" customFormat="false" ht="12.8" hidden="false" customHeight="false" outlineLevel="0" collapsed="false">
      <c r="A23" s="28" t="n">
        <v>0.228915662650602</v>
      </c>
      <c r="B23" s="28" t="n">
        <v>0.105263157894737</v>
      </c>
      <c r="F23" s="0" t="s">
        <v>241</v>
      </c>
    </row>
    <row r="24" customFormat="false" ht="12.8" hidden="false" customHeight="false" outlineLevel="0" collapsed="false">
      <c r="A24" s="28" t="n">
        <v>0.0175438596491228</v>
      </c>
      <c r="B24" s="28" t="n">
        <v>0</v>
      </c>
      <c r="E24" s="0" t="s">
        <v>243</v>
      </c>
      <c r="F24" s="0" t="n">
        <v>0.625</v>
      </c>
    </row>
    <row r="25" customFormat="false" ht="12.8" hidden="false" customHeight="false" outlineLevel="0" collapsed="false">
      <c r="A25" s="28" t="n">
        <v>0.0192307692307692</v>
      </c>
      <c r="B25" s="28" t="n">
        <v>0</v>
      </c>
      <c r="F25" s="0" t="s">
        <v>241</v>
      </c>
    </row>
    <row r="26" customFormat="false" ht="12.8" hidden="false" customHeight="false" outlineLevel="0" collapsed="false">
      <c r="A26" s="28" t="n">
        <v>0.0555555555555556</v>
      </c>
      <c r="B26" s="28" t="n">
        <v>0</v>
      </c>
      <c r="E26" s="0" t="s">
        <v>243</v>
      </c>
      <c r="F26" s="0" t="n">
        <v>0.142857142857</v>
      </c>
    </row>
    <row r="27" customFormat="false" ht="12.8" hidden="false" customHeight="false" outlineLevel="0" collapsed="false">
      <c r="A27" s="28" t="n">
        <v>0.228571428571429</v>
      </c>
      <c r="B27" s="28" t="n">
        <v>0.0625</v>
      </c>
      <c r="F27" s="0" t="s">
        <v>241</v>
      </c>
    </row>
    <row r="28" customFormat="false" ht="12.8" hidden="false" customHeight="false" outlineLevel="0" collapsed="false">
      <c r="A28" s="28" t="n">
        <v>0.0125628140703518</v>
      </c>
      <c r="B28" s="28" t="n">
        <v>0.3</v>
      </c>
      <c r="E28" s="0" t="s">
        <v>243</v>
      </c>
      <c r="F28" s="0" t="n">
        <v>0.660714285714</v>
      </c>
    </row>
    <row r="29" customFormat="false" ht="12.8" hidden="false" customHeight="false" outlineLevel="0" collapsed="false">
      <c r="A29" s="28" t="n">
        <v>0.0848214285714286</v>
      </c>
      <c r="B29" s="28" t="n">
        <v>0.210526315789474</v>
      </c>
      <c r="F29" s="0" t="s">
        <v>241</v>
      </c>
    </row>
    <row r="30" customFormat="false" ht="12.8" hidden="false" customHeight="false" outlineLevel="0" collapsed="false">
      <c r="A30" s="28" t="n">
        <v>0.0769230769230769</v>
      </c>
      <c r="B30" s="28" t="n">
        <v>0.125</v>
      </c>
      <c r="E30" s="0" t="s">
        <v>243</v>
      </c>
      <c r="F30" s="29" t="n">
        <v>0.690476190476</v>
      </c>
    </row>
    <row r="31" customFormat="false" ht="12.8" hidden="false" customHeight="false" outlineLevel="0" collapsed="false">
      <c r="A31" s="28" t="n">
        <v>0</v>
      </c>
      <c r="B31" s="28" t="n">
        <v>0</v>
      </c>
      <c r="F31" s="0" t="s">
        <v>241</v>
      </c>
    </row>
    <row r="32" customFormat="false" ht="12.8" hidden="false" customHeight="false" outlineLevel="0" collapsed="false">
      <c r="A32" s="28" t="n">
        <v>0.103448275862069</v>
      </c>
      <c r="B32" s="28" t="n">
        <v>0</v>
      </c>
      <c r="E32" s="0" t="s">
        <v>244</v>
      </c>
      <c r="F32" s="0" t="n">
        <v>0.571428571429</v>
      </c>
    </row>
    <row r="33" customFormat="false" ht="12.8" hidden="false" customHeight="false" outlineLevel="0" collapsed="false">
      <c r="A33" s="28" t="n">
        <v>0.2</v>
      </c>
      <c r="B33" s="28" t="n">
        <v>0.2</v>
      </c>
      <c r="F33" s="0" t="s">
        <v>241</v>
      </c>
    </row>
    <row r="34" customFormat="false" ht="12.8" hidden="false" customHeight="false" outlineLevel="0" collapsed="false">
      <c r="A34" s="28" t="n">
        <v>0.321428571428571</v>
      </c>
      <c r="B34" s="28" t="n">
        <v>0.222222222222222</v>
      </c>
      <c r="E34" s="0" t="s">
        <v>244</v>
      </c>
      <c r="F34" s="0" t="n">
        <v>0.571428571429</v>
      </c>
    </row>
    <row r="35" customFormat="false" ht="12.8" hidden="false" customHeight="false" outlineLevel="0" collapsed="false">
      <c r="A35" s="28" t="n">
        <v>0.05</v>
      </c>
      <c r="B35" s="28" t="n">
        <v>0</v>
      </c>
      <c r="F35" s="0" t="s">
        <v>241</v>
      </c>
    </row>
    <row r="36" customFormat="false" ht="12.8" hidden="false" customHeight="false" outlineLevel="0" collapsed="false">
      <c r="A36" s="28" t="n">
        <v>0.309278350515464</v>
      </c>
      <c r="B36" s="28" t="n">
        <v>0.266666666666667</v>
      </c>
      <c r="E36" s="0" t="s">
        <v>244</v>
      </c>
      <c r="F36" s="0" t="n">
        <v>1</v>
      </c>
    </row>
    <row r="37" customFormat="false" ht="12.8" hidden="false" customHeight="false" outlineLevel="0" collapsed="false">
      <c r="A37" s="28" t="n">
        <v>0.136645962732919</v>
      </c>
      <c r="B37" s="28" t="n">
        <v>0.227272727272727</v>
      </c>
      <c r="F37" s="0" t="s">
        <v>241</v>
      </c>
    </row>
    <row r="38" customFormat="false" ht="12.8" hidden="false" customHeight="false" outlineLevel="0" collapsed="false">
      <c r="A38" s="28" t="n">
        <v>0.404255319148936</v>
      </c>
      <c r="B38" s="28" t="n">
        <v>0.263157894736842</v>
      </c>
      <c r="E38" s="0" t="s">
        <v>245</v>
      </c>
      <c r="F38" s="0" t="n">
        <v>-0.285714285714</v>
      </c>
    </row>
    <row r="39" customFormat="false" ht="12.8" hidden="false" customHeight="false" outlineLevel="0" collapsed="false">
      <c r="A39" s="28" t="n">
        <v>0.285714285714286</v>
      </c>
      <c r="B39" s="28" t="n">
        <v>0</v>
      </c>
      <c r="F39" s="0" t="s">
        <v>241</v>
      </c>
    </row>
    <row r="40" customFormat="false" ht="12.8" hidden="false" customHeight="false" outlineLevel="0" collapsed="false">
      <c r="A40" s="28" t="n">
        <v>0.35</v>
      </c>
      <c r="B40" s="28" t="n">
        <v>0.428571428571429</v>
      </c>
      <c r="E40" s="0" t="s">
        <v>245</v>
      </c>
      <c r="F40" s="0" t="n">
        <v>-0.857142857143</v>
      </c>
    </row>
    <row r="41" customFormat="false" ht="12.8" hidden="false" customHeight="false" outlineLevel="0" collapsed="false">
      <c r="A41" s="28" t="n">
        <v>0.0454545454545455</v>
      </c>
      <c r="B41" s="28" t="n">
        <v>0</v>
      </c>
      <c r="F41" s="0" t="s">
        <v>241</v>
      </c>
    </row>
    <row r="42" customFormat="false" ht="12.8" hidden="false" customHeight="false" outlineLevel="0" collapsed="false">
      <c r="A42" s="28" t="n">
        <v>0.103896103896104</v>
      </c>
      <c r="B42" s="28" t="n">
        <v>0.375</v>
      </c>
      <c r="E42" s="0" t="s">
        <v>245</v>
      </c>
      <c r="F42" s="0" t="n">
        <v>0.47619047619</v>
      </c>
    </row>
    <row r="43" customFormat="false" ht="12.8" hidden="false" customHeight="false" outlineLevel="0" collapsed="false">
      <c r="A43" s="28" t="n">
        <v>0.0977011494252874</v>
      </c>
      <c r="B43" s="28" t="n">
        <v>0.470588235294118</v>
      </c>
      <c r="F43" s="0" t="s">
        <v>241</v>
      </c>
    </row>
    <row r="44" customFormat="false" ht="12.8" hidden="false" customHeight="false" outlineLevel="0" collapsed="false">
      <c r="A44" s="28" t="n">
        <v>0.184834123222749</v>
      </c>
      <c r="B44" s="28" t="n">
        <v>0.230769230769231</v>
      </c>
      <c r="E44" s="0" t="s">
        <v>245</v>
      </c>
      <c r="F44" s="0" t="n">
        <v>-0.452380952381</v>
      </c>
    </row>
    <row r="45" customFormat="false" ht="12.8" hidden="false" customHeight="false" outlineLevel="0" collapsed="false">
      <c r="A45" s="28" t="n">
        <v>0.0546875</v>
      </c>
      <c r="B45" s="28" t="n">
        <v>0</v>
      </c>
      <c r="F45" s="0" t="s">
        <v>241</v>
      </c>
    </row>
    <row r="46" customFormat="false" ht="12.8" hidden="false" customHeight="false" outlineLevel="0" collapsed="false">
      <c r="A46" s="28" t="n">
        <v>0.027027027027027</v>
      </c>
      <c r="B46" s="28" t="n">
        <v>0</v>
      </c>
      <c r="E46" s="0" t="s">
        <v>245</v>
      </c>
      <c r="F46" s="0" t="n">
        <v>-0.0952380952381</v>
      </c>
    </row>
    <row r="47" customFormat="false" ht="12.8" hidden="false" customHeight="false" outlineLevel="0" collapsed="false">
      <c r="A47" s="28" t="n">
        <v>0.0418410041841004</v>
      </c>
      <c r="B47" s="28" t="n">
        <v>0</v>
      </c>
      <c r="F47" s="0" t="s">
        <v>241</v>
      </c>
    </row>
    <row r="48" customFormat="false" ht="12.8" hidden="false" customHeight="false" outlineLevel="0" collapsed="false">
      <c r="A48" s="28" t="n">
        <v>0.0537634408602151</v>
      </c>
      <c r="B48" s="28" t="n">
        <v>0.25</v>
      </c>
      <c r="E48" s="0" t="s">
        <v>245</v>
      </c>
      <c r="F48" s="0" t="n">
        <v>0.52380952381</v>
      </c>
    </row>
    <row r="49" customFormat="false" ht="12.8" hidden="false" customHeight="false" outlineLevel="0" collapsed="false">
      <c r="A49" s="30" t="n">
        <v>0.0306122448979592</v>
      </c>
      <c r="B49" s="30" t="n">
        <v>0</v>
      </c>
    </row>
    <row r="50" customFormat="false" ht="12.8" hidden="false" customHeight="false" outlineLevel="0" collapsed="false">
      <c r="A50" s="30" t="n">
        <v>0.00699300699300699</v>
      </c>
      <c r="B50" s="30" t="n">
        <v>0</v>
      </c>
    </row>
    <row r="51" customFormat="false" ht="12.8" hidden="false" customHeight="false" outlineLevel="0" collapsed="false">
      <c r="A51" s="30" t="n">
        <v>0</v>
      </c>
      <c r="B51" s="30" t="n">
        <v>0</v>
      </c>
    </row>
    <row r="52" customFormat="false" ht="12.8" hidden="false" customHeight="false" outlineLevel="0" collapsed="false">
      <c r="A52" s="30" t="n">
        <v>0.0153846153846154</v>
      </c>
      <c r="B52" s="30" t="n">
        <v>0</v>
      </c>
    </row>
    <row r="53" customFormat="false" ht="12.8" hidden="false" customHeight="false" outlineLevel="0" collapsed="false">
      <c r="A53" s="30" t="n">
        <v>0</v>
      </c>
      <c r="B53" s="30" t="n">
        <v>0</v>
      </c>
    </row>
    <row r="54" customFormat="false" ht="12.8" hidden="false" customHeight="false" outlineLevel="0" collapsed="false">
      <c r="A54" s="30" t="n">
        <v>0.0421052631578947</v>
      </c>
      <c r="B54" s="30" t="n">
        <v>0.25</v>
      </c>
    </row>
    <row r="55" customFormat="false" ht="12.8" hidden="false" customHeight="false" outlineLevel="0" collapsed="false">
      <c r="A55" s="30" t="n">
        <v>0.00467289719626168</v>
      </c>
      <c r="B55" s="30" t="n">
        <v>0</v>
      </c>
    </row>
    <row r="56" customFormat="false" ht="12.8" hidden="false" customHeight="false" outlineLevel="0" collapsed="false">
      <c r="A56" s="30" t="n">
        <v>0.0545454545454545</v>
      </c>
      <c r="B56" s="30" t="n">
        <v>0</v>
      </c>
    </row>
    <row r="57" customFormat="false" ht="12.8" hidden="false" customHeight="false" outlineLevel="0" collapsed="false">
      <c r="A57" s="30" t="n">
        <v>0.0382165605095541</v>
      </c>
      <c r="B57" s="30" t="n">
        <v>0</v>
      </c>
    </row>
    <row r="58" customFormat="false" ht="12.8" hidden="false" customHeight="false" outlineLevel="0" collapsed="false">
      <c r="A58" s="30" t="n">
        <v>0</v>
      </c>
      <c r="B58" s="30" t="n">
        <v>0</v>
      </c>
    </row>
    <row r="59" customFormat="false" ht="12.8" hidden="false" customHeight="false" outlineLevel="0" collapsed="false">
      <c r="A59" s="30" t="n">
        <v>0.00617283950617284</v>
      </c>
      <c r="B59" s="30" t="n">
        <v>0</v>
      </c>
    </row>
    <row r="60" customFormat="false" ht="12.8" hidden="false" customHeight="false" outlineLevel="0" collapsed="false">
      <c r="A60" s="30" t="n">
        <v>0.0218978102189781</v>
      </c>
      <c r="B60" s="30" t="n">
        <v>0</v>
      </c>
    </row>
    <row r="61" customFormat="false" ht="12.8" hidden="false" customHeight="false" outlineLevel="0" collapsed="false">
      <c r="A61" s="30" t="n">
        <v>0</v>
      </c>
      <c r="B61" s="30" t="n">
        <v>0</v>
      </c>
    </row>
    <row r="62" customFormat="false" ht="12.8" hidden="false" customHeight="false" outlineLevel="0" collapsed="false">
      <c r="A62" s="30" t="n">
        <v>0.0319148936170213</v>
      </c>
      <c r="B62" s="30" t="n">
        <v>0.166666666666667</v>
      </c>
    </row>
    <row r="63" customFormat="false" ht="12.8" hidden="false" customHeight="false" outlineLevel="0" collapsed="false">
      <c r="A63" s="30" t="n">
        <v>0.00952380952380952</v>
      </c>
      <c r="B63" s="30" t="n">
        <v>0</v>
      </c>
    </row>
    <row r="64" customFormat="false" ht="12.8" hidden="false" customHeight="false" outlineLevel="0" collapsed="false">
      <c r="A64" s="30" t="n">
        <v>0.0267857142857143</v>
      </c>
      <c r="B64" s="30" t="n">
        <v>0</v>
      </c>
    </row>
    <row r="65" customFormat="false" ht="12.8" hidden="false" customHeight="false" outlineLevel="0" collapsed="false">
      <c r="A65" s="30" t="n">
        <v>0</v>
      </c>
      <c r="B65" s="30" t="n">
        <v>0</v>
      </c>
    </row>
    <row r="66" customFormat="false" ht="12.8" hidden="false" customHeight="false" outlineLevel="0" collapsed="false">
      <c r="A66" s="30" t="n">
        <v>0</v>
      </c>
      <c r="B66" s="30" t="n">
        <v>0</v>
      </c>
    </row>
    <row r="67" customFormat="false" ht="12.8" hidden="false" customHeight="false" outlineLevel="0" collapsed="false">
      <c r="A67" s="30" t="n">
        <v>0.00467289719626168</v>
      </c>
      <c r="B67" s="30" t="n">
        <v>0</v>
      </c>
    </row>
    <row r="68" customFormat="false" ht="12.8" hidden="false" customHeight="false" outlineLevel="0" collapsed="false">
      <c r="A68" s="30" t="n">
        <v>0</v>
      </c>
      <c r="B68" s="30" t="n">
        <v>0</v>
      </c>
    </row>
    <row r="69" customFormat="false" ht="12.8" hidden="false" customHeight="false" outlineLevel="0" collapsed="false">
      <c r="A69" s="30" t="n">
        <v>0.00390625</v>
      </c>
      <c r="B69" s="30" t="n">
        <v>0</v>
      </c>
    </row>
    <row r="70" customFormat="false" ht="12.8" hidden="false" customHeight="false" outlineLevel="0" collapsed="false">
      <c r="A70" s="30" t="n">
        <v>0</v>
      </c>
      <c r="B70" s="30" t="n">
        <v>0</v>
      </c>
    </row>
    <row r="71" customFormat="false" ht="12.8" hidden="false" customHeight="false" outlineLevel="0" collapsed="false">
      <c r="A71" s="30" t="n">
        <v>0</v>
      </c>
      <c r="B71" s="30" t="n">
        <v>0</v>
      </c>
    </row>
    <row r="72" customFormat="false" ht="12.8" hidden="false" customHeight="false" outlineLevel="0" collapsed="false">
      <c r="A72" s="30" t="n">
        <v>0</v>
      </c>
      <c r="B72" s="30" t="n">
        <v>0</v>
      </c>
    </row>
    <row r="73" customFormat="false" ht="12.8" hidden="false" customHeight="false" outlineLevel="0" collapsed="false">
      <c r="A73" s="0" t="n">
        <v>0.602658788774003</v>
      </c>
      <c r="B73" s="0" t="n">
        <v>0.0269607843137255</v>
      </c>
    </row>
    <row r="74" customFormat="false" ht="12.8" hidden="false" customHeight="false" outlineLevel="0" collapsed="false">
      <c r="A74" s="0" t="n">
        <v>0.0315457413249211</v>
      </c>
      <c r="B74" s="0" t="n">
        <v>0.0333333333333333</v>
      </c>
    </row>
    <row r="75" customFormat="false" ht="12.8" hidden="false" customHeight="false" outlineLevel="0" collapsed="false">
      <c r="A75" s="0" t="n">
        <v>0.10989010989011</v>
      </c>
      <c r="B75" s="0" t="n">
        <v>0.075</v>
      </c>
    </row>
    <row r="76" customFormat="false" ht="12.8" hidden="false" customHeight="false" outlineLevel="0" collapsed="false">
      <c r="A76" s="0" t="n">
        <v>0.274285714285714</v>
      </c>
      <c r="B76" s="0" t="n">
        <v>0.0208333333333333</v>
      </c>
    </row>
    <row r="77" customFormat="false" ht="12.8" hidden="false" customHeight="false" outlineLevel="0" collapsed="false">
      <c r="A77" s="0" t="n">
        <v>0.435866505830318</v>
      </c>
      <c r="B77" s="0" t="n">
        <v>0.0461254612546126</v>
      </c>
    </row>
    <row r="78" customFormat="false" ht="12.8" hidden="false" customHeight="false" outlineLevel="0" collapsed="false">
      <c r="A78" s="0" t="n">
        <v>0.407679738562092</v>
      </c>
      <c r="B78" s="0" t="n">
        <v>0.0380761523046092</v>
      </c>
    </row>
    <row r="79" customFormat="false" ht="12.8" hidden="false" customHeight="false" outlineLevel="0" collapsed="false">
      <c r="A79" s="0" t="n">
        <v>0.285102739726027</v>
      </c>
      <c r="B79" s="0" t="n">
        <v>0.003003003003003</v>
      </c>
    </row>
    <row r="80" customFormat="false" ht="12.8" hidden="false" customHeight="false" outlineLevel="0" collapsed="false">
      <c r="A80" s="0" t="n">
        <v>0.174193548387097</v>
      </c>
      <c r="B80" s="0" t="n">
        <v>0.0740740740740741</v>
      </c>
    </row>
    <row r="81" customFormat="false" ht="12.8" hidden="false" customHeight="false" outlineLevel="0" collapsed="false">
      <c r="A81" s="0" t="n">
        <v>0.092896174863388</v>
      </c>
      <c r="B81" s="0" t="n">
        <v>0.0588235294117647</v>
      </c>
    </row>
    <row r="82" customFormat="false" ht="12.8" hidden="false" customHeight="false" outlineLevel="0" collapsed="false">
      <c r="A82" s="0" t="n">
        <v>0.0807823129251701</v>
      </c>
      <c r="B82" s="0" t="n">
        <v>0.0631578947368421</v>
      </c>
    </row>
    <row r="83" customFormat="false" ht="12.8" hidden="false" customHeight="false" outlineLevel="0" collapsed="false">
      <c r="A83" s="0" t="n">
        <v>0.0868838763575606</v>
      </c>
      <c r="B83" s="0" t="n">
        <v>0.0769230769230769</v>
      </c>
    </row>
    <row r="84" customFormat="false" ht="12.8" hidden="false" customHeight="false" outlineLevel="0" collapsed="false">
      <c r="A84" s="0" t="n">
        <v>0.0412654745529574</v>
      </c>
      <c r="B84" s="0" t="n">
        <v>0.0833333333333333</v>
      </c>
    </row>
    <row r="85" customFormat="false" ht="12.8" hidden="false" customHeight="false" outlineLevel="0" collapsed="false">
      <c r="A85" s="0" t="n">
        <v>0.367622815694032</v>
      </c>
      <c r="B85" s="0" t="n">
        <v>0.0547085201793722</v>
      </c>
    </row>
    <row r="86" customFormat="false" ht="12.8" hidden="false" customHeight="false" outlineLevel="0" collapsed="false">
      <c r="A86" s="0" t="n">
        <v>0.939106901217862</v>
      </c>
      <c r="B86" s="0" t="n">
        <v>0.0360230547550432</v>
      </c>
    </row>
    <row r="87" customFormat="false" ht="12.8" hidden="false" customHeight="false" outlineLevel="0" collapsed="false">
      <c r="A87" s="0" t="n">
        <v>0.886476426799007</v>
      </c>
      <c r="B87" s="0" t="n">
        <v>0.00209937018894332</v>
      </c>
    </row>
    <row r="88" customFormat="false" ht="12.8" hidden="false" customHeight="false" outlineLevel="0" collapsed="false">
      <c r="A88" s="0" t="n">
        <v>0.214936247723133</v>
      </c>
      <c r="B88" s="0" t="n">
        <v>0.0169491525423729</v>
      </c>
    </row>
    <row r="89" customFormat="false" ht="12.8" hidden="false" customHeight="false" outlineLevel="0" collapsed="false">
      <c r="A89" s="0" t="n">
        <v>0.0586552217453505</v>
      </c>
      <c r="B89" s="0" t="n">
        <v>0.195121951219512</v>
      </c>
    </row>
    <row r="90" customFormat="false" ht="12.8" hidden="false" customHeight="false" outlineLevel="0" collapsed="false">
      <c r="A90" s="0" t="n">
        <v>0.244067796610169</v>
      </c>
      <c r="B90" s="0" t="n">
        <v>0.0648148148148148</v>
      </c>
    </row>
    <row r="91" customFormat="false" ht="12.8" hidden="false" customHeight="false" outlineLevel="0" collapsed="false">
      <c r="A91" s="0" t="n">
        <v>0.0322841000807102</v>
      </c>
      <c r="B91" s="0" t="n">
        <v>0.05</v>
      </c>
    </row>
    <row r="92" customFormat="false" ht="12.8" hidden="false" customHeight="false" outlineLevel="0" collapsed="false">
      <c r="A92" s="0" t="n">
        <v>0.190917516218721</v>
      </c>
      <c r="B92" s="0" t="n">
        <v>0.0679611650485437</v>
      </c>
    </row>
    <row r="93" customFormat="false" ht="12.8" hidden="false" customHeight="false" outlineLevel="0" collapsed="false">
      <c r="A93" s="0" t="n">
        <v>0.705716302046577</v>
      </c>
      <c r="B93" s="0" t="n">
        <v>0.079</v>
      </c>
    </row>
    <row r="94" customFormat="false" ht="12.8" hidden="false" customHeight="false" outlineLevel="0" collapsed="false">
      <c r="A94" s="0" t="n">
        <v>0.488019411586291</v>
      </c>
      <c r="B94" s="0" t="n">
        <v>0.0752019888129273</v>
      </c>
    </row>
    <row r="95" customFormat="false" ht="12.8" hidden="false" customHeight="false" outlineLevel="0" collapsed="false">
      <c r="A95" s="0" t="n">
        <v>0.103603603603604</v>
      </c>
      <c r="B95" s="0" t="n">
        <v>0.0543478260869565</v>
      </c>
    </row>
    <row r="96" customFormat="false" ht="12.8" hidden="false" customHeight="false" outlineLevel="0" collapsed="false">
      <c r="A96" s="0" t="n">
        <v>0.119476268412439</v>
      </c>
      <c r="B96" s="0" t="n">
        <v>0.0547945205479452</v>
      </c>
    </row>
    <row r="97" customFormat="false" ht="12.8" hidden="false" customHeight="false" outlineLevel="0" collapsed="false">
      <c r="A97" s="0" t="n">
        <v>0.162423178226514</v>
      </c>
      <c r="B97" s="0" t="n">
        <v>0.0648648648648649</v>
      </c>
    </row>
    <row r="98" customFormat="false" ht="12.8" hidden="false" customHeight="false" outlineLevel="0" collapsed="false">
      <c r="A98" s="0" t="n">
        <v>0.159593125219221</v>
      </c>
      <c r="B98" s="0" t="n">
        <v>0.0285714285714286</v>
      </c>
    </row>
    <row r="99" customFormat="false" ht="12.8" hidden="false" customHeight="false" outlineLevel="0" collapsed="false">
      <c r="A99" s="0" t="n">
        <v>0.774074074074074</v>
      </c>
      <c r="B99" s="0" t="n">
        <v>0.0175438596491228</v>
      </c>
    </row>
    <row r="100" customFormat="false" ht="12.8" hidden="false" customHeight="false" outlineLevel="0" collapsed="false">
      <c r="A100" s="0" t="n">
        <v>0.327239488117002</v>
      </c>
      <c r="B100" s="0" t="n">
        <v>0.0130353817504655</v>
      </c>
    </row>
    <row r="101" customFormat="false" ht="12.8" hidden="false" customHeight="false" outlineLevel="0" collapsed="false">
      <c r="A101" s="0" t="n">
        <v>0.0994052676295667</v>
      </c>
      <c r="B101" s="0" t="n">
        <v>0.00854700854700855</v>
      </c>
    </row>
    <row r="102" customFormat="false" ht="12.8" hidden="false" customHeight="false" outlineLevel="0" collapsed="false">
      <c r="A102" s="0" t="n">
        <v>0.11448275862069</v>
      </c>
      <c r="B102" s="0" t="n">
        <v>0.072289156626506</v>
      </c>
    </row>
    <row r="103" customFormat="false" ht="12.8" hidden="false" customHeight="false" outlineLevel="0" collapsed="false">
      <c r="A103" s="0" t="n">
        <v>0.0943900267141585</v>
      </c>
      <c r="B103" s="0" t="n">
        <v>0.0377358490566038</v>
      </c>
    </row>
    <row r="104" customFormat="false" ht="12.8" hidden="false" customHeight="false" outlineLevel="0" collapsed="false">
      <c r="A104" s="0" t="n">
        <v>0.0830629461388709</v>
      </c>
      <c r="B104" s="0" t="n">
        <v>0.078125</v>
      </c>
    </row>
    <row r="105" customFormat="false" ht="12.8" hidden="false" customHeight="false" outlineLevel="0" collapsed="false">
      <c r="A105" s="0" t="n">
        <v>0.0925449871465296</v>
      </c>
      <c r="B105" s="0" t="n">
        <v>0.037037037037037</v>
      </c>
    </row>
    <row r="106" customFormat="false" ht="12.8" hidden="false" customHeight="false" outlineLevel="0" collapsed="false">
      <c r="A106" s="0" t="n">
        <v>0.0798240100565682</v>
      </c>
      <c r="B106" s="0" t="n">
        <v>0.0866141732283464</v>
      </c>
    </row>
    <row r="107" customFormat="false" ht="12.8" hidden="false" customHeight="false" outlineLevel="0" collapsed="false">
      <c r="A107" s="0" t="n">
        <v>0.0929503916449086</v>
      </c>
      <c r="B107" s="0" t="n">
        <v>0.134831460674157</v>
      </c>
    </row>
    <row r="108" customFormat="false" ht="12.8" hidden="false" customHeight="false" outlineLevel="0" collapsed="false">
      <c r="A108" s="0" t="n">
        <v>0.167272727272727</v>
      </c>
      <c r="B108" s="0" t="n">
        <v>0.0434782608695652</v>
      </c>
    </row>
    <row r="109" customFormat="false" ht="12.8" hidden="false" customHeight="false" outlineLevel="0" collapsed="false">
      <c r="A109" s="0" t="n">
        <v>0.385377942998761</v>
      </c>
      <c r="B109" s="0" t="n">
        <v>0.0643086816720257</v>
      </c>
    </row>
    <row r="110" customFormat="false" ht="12.8" hidden="false" customHeight="false" outlineLevel="0" collapsed="false">
      <c r="A110" s="0" t="n">
        <v>0.854291417165669</v>
      </c>
      <c r="B110" s="0" t="n">
        <v>0.0771028037383178</v>
      </c>
    </row>
    <row r="111" customFormat="false" ht="12.8" hidden="false" customHeight="false" outlineLevel="0" collapsed="false">
      <c r="A111" s="0" t="n">
        <v>0.154554759467758</v>
      </c>
      <c r="B111" s="0" t="n">
        <v>0.0264900662251656</v>
      </c>
    </row>
    <row r="112" customFormat="false" ht="12.8" hidden="false" customHeight="false" outlineLevel="0" collapsed="false">
      <c r="A112" s="0" t="n">
        <v>0.108854589764419</v>
      </c>
      <c r="B112" s="0" t="n">
        <v>0.0149253731343284</v>
      </c>
    </row>
    <row r="113" customFormat="false" ht="12.8" hidden="false" customHeight="false" outlineLevel="0" collapsed="false">
      <c r="A113" s="0" t="n">
        <v>0.0718562874251497</v>
      </c>
      <c r="B113" s="0" t="n">
        <v>0.03125</v>
      </c>
    </row>
    <row r="114" customFormat="false" ht="12.8" hidden="false" customHeight="false" outlineLevel="0" collapsed="false">
      <c r="A114" s="0" t="n">
        <v>0.0965881787602114</v>
      </c>
      <c r="B114" s="0" t="n">
        <v>0.0646766169154229</v>
      </c>
    </row>
    <row r="115" customFormat="false" ht="12.8" hidden="false" customHeight="false" outlineLevel="0" collapsed="false">
      <c r="A115" s="0" t="n">
        <v>0.153098420413123</v>
      </c>
      <c r="B115" s="0" t="n">
        <v>0.0357142857142857</v>
      </c>
    </row>
    <row r="116" customFormat="false" ht="12.8" hidden="false" customHeight="false" outlineLevel="0" collapsed="false">
      <c r="A116" s="0" t="n">
        <v>0.0950510604870385</v>
      </c>
      <c r="B116" s="0" t="n">
        <v>0.00826446280991736</v>
      </c>
    </row>
    <row r="117" customFormat="false" ht="12.8" hidden="false" customHeight="false" outlineLevel="0" collapsed="false">
      <c r="A117" s="0" t="n">
        <v>0.482394366197183</v>
      </c>
      <c r="B117" s="0" t="n">
        <v>0.0839416058394161</v>
      </c>
    </row>
    <row r="118" customFormat="false" ht="12.8" hidden="false" customHeight="false" outlineLevel="0" collapsed="false">
      <c r="A118" s="0" t="n">
        <v>0.596234309623431</v>
      </c>
      <c r="B118" s="0" t="n">
        <v>0.0807017543859649</v>
      </c>
    </row>
    <row r="119" customFormat="false" ht="12.8" hidden="false" customHeight="false" outlineLevel="0" collapsed="false">
      <c r="A119" s="0" t="n">
        <v>0.440119760479042</v>
      </c>
      <c r="B119" s="0" t="n">
        <v>0.00226757369614512</v>
      </c>
    </row>
    <row r="120" customFormat="false" ht="12.8" hidden="false" customHeight="false" outlineLevel="0" collapsed="false">
      <c r="A120" s="0" t="n">
        <v>0.153369481022463</v>
      </c>
      <c r="B120" s="0" t="n">
        <v>0.0505050505050505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M2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E31" activeCellId="0" sqref="E31"/>
    </sheetView>
  </sheetViews>
  <sheetFormatPr defaultRowHeight="12.8"/>
  <cols>
    <col collapsed="false" hidden="false" max="4" min="4" style="0" width="15.7959183673469"/>
    <col collapsed="false" hidden="false" max="5" min="5" style="0" width="13.6326530612245"/>
    <col collapsed="false" hidden="false" max="6" min="6" style="0" width="13.2295918367347"/>
    <col collapsed="false" hidden="false" max="7" min="7" style="0" width="14.1734693877551"/>
  </cols>
  <sheetData>
    <row r="6" customFormat="false" ht="12.8" hidden="false" customHeight="false" outlineLevel="0" collapsed="false">
      <c r="C6" s="0" t="s">
        <v>246</v>
      </c>
      <c r="D6" s="0" t="s">
        <v>247</v>
      </c>
      <c r="E6" s="31" t="s">
        <v>248</v>
      </c>
      <c r="F6" s="31" t="s">
        <v>249</v>
      </c>
      <c r="G6" s="31" t="s">
        <v>250</v>
      </c>
      <c r="H6" s="31" t="s">
        <v>251</v>
      </c>
      <c r="I6" s="0" t="s">
        <v>252</v>
      </c>
    </row>
    <row r="7" customFormat="false" ht="12.8" hidden="false" customHeight="false" outlineLevel="0" collapsed="false">
      <c r="B7" s="6" t="s">
        <v>253</v>
      </c>
      <c r="C7" s="0" t="n">
        <v>14</v>
      </c>
      <c r="D7" s="0" t="n">
        <v>1</v>
      </c>
      <c r="J7" s="0" t="n">
        <f aca="false">SUM(C7:I7)</f>
        <v>15</v>
      </c>
      <c r="K7" s="11" t="n">
        <f aca="false">C7/J7</f>
        <v>0.933333333333333</v>
      </c>
      <c r="L7" s="11" t="n">
        <f aca="false">D7/J7</f>
        <v>0.0666666666666667</v>
      </c>
    </row>
    <row r="8" customFormat="false" ht="12.8" hidden="false" customHeight="false" outlineLevel="0" collapsed="false">
      <c r="B8" s="6" t="s">
        <v>254</v>
      </c>
      <c r="C8" s="0" t="n">
        <v>1</v>
      </c>
      <c r="D8" s="0" t="n">
        <v>0</v>
      </c>
      <c r="J8" s="0" t="n">
        <f aca="false">SUM(C8:I8)</f>
        <v>1</v>
      </c>
      <c r="K8" s="11" t="n">
        <f aca="false">C8/J8</f>
        <v>1</v>
      </c>
      <c r="L8" s="11" t="n">
        <f aca="false">D8/J8</f>
        <v>0</v>
      </c>
    </row>
    <row r="9" customFormat="false" ht="12.8" hidden="false" customHeight="false" outlineLevel="0" collapsed="false">
      <c r="B9" s="6" t="s">
        <v>255</v>
      </c>
      <c r="C9" s="0" t="n">
        <v>1</v>
      </c>
      <c r="D9" s="0" t="n">
        <v>0</v>
      </c>
      <c r="J9" s="0" t="n">
        <f aca="false">SUM(C9:I9)</f>
        <v>1</v>
      </c>
      <c r="K9" s="11" t="n">
        <f aca="false">C9/J9</f>
        <v>1</v>
      </c>
      <c r="L9" s="11" t="n">
        <f aca="false">D9/J9</f>
        <v>0</v>
      </c>
    </row>
    <row r="10" customFormat="false" ht="12.8" hidden="false" customHeight="false" outlineLevel="0" collapsed="false">
      <c r="B10" s="6" t="s">
        <v>256</v>
      </c>
      <c r="C10" s="0" t="n">
        <v>0</v>
      </c>
      <c r="D10" s="0" t="n">
        <v>0</v>
      </c>
      <c r="J10" s="0" t="n">
        <f aca="false">SUM(C10:I10)</f>
        <v>0</v>
      </c>
      <c r="K10" s="11" t="e">
        <f aca="false">C10/J10</f>
        <v>#DIV/0!</v>
      </c>
      <c r="L10" s="11" t="e">
        <f aca="false">D10/J10</f>
        <v>#DIV/0!</v>
      </c>
    </row>
    <row r="11" customFormat="false" ht="12.8" hidden="false" customHeight="false" outlineLevel="0" collapsed="false">
      <c r="B11" s="6" t="s">
        <v>257</v>
      </c>
      <c r="C11" s="0" t="n">
        <v>5</v>
      </c>
      <c r="D11" s="0" t="n">
        <v>0</v>
      </c>
      <c r="I11" s="0" t="n">
        <v>3</v>
      </c>
      <c r="J11" s="0" t="n">
        <f aca="false">SUM(C11:I11)</f>
        <v>8</v>
      </c>
      <c r="K11" s="11" t="n">
        <f aca="false">C11/J11</f>
        <v>0.625</v>
      </c>
      <c r="L11" s="11" t="n">
        <f aca="false">D11/J11</f>
        <v>0</v>
      </c>
      <c r="M11" s="11" t="n">
        <f aca="false">I11/J11</f>
        <v>0.375</v>
      </c>
    </row>
    <row r="12" customFormat="false" ht="12.8" hidden="false" customHeight="false" outlineLevel="0" collapsed="false">
      <c r="B12" s="6" t="s">
        <v>258</v>
      </c>
      <c r="C12" s="0" t="n">
        <v>3</v>
      </c>
      <c r="D12" s="0" t="n">
        <v>0</v>
      </c>
      <c r="J12" s="0" t="n">
        <f aca="false">SUM(C12:I12)</f>
        <v>3</v>
      </c>
      <c r="K12" s="11" t="n">
        <f aca="false">C12/J12</f>
        <v>1</v>
      </c>
      <c r="L12" s="11" t="n">
        <f aca="false">D12/J12</f>
        <v>0</v>
      </c>
      <c r="M12" s="11" t="n">
        <f aca="false">I12/J12</f>
        <v>0</v>
      </c>
    </row>
    <row r="13" customFormat="false" ht="12.8" hidden="false" customHeight="false" outlineLevel="0" collapsed="false">
      <c r="B13" s="6" t="s">
        <v>259</v>
      </c>
      <c r="C13" s="0" t="n">
        <v>9</v>
      </c>
      <c r="D13" s="0" t="n">
        <v>0</v>
      </c>
      <c r="J13" s="0" t="n">
        <f aca="false">SUM(C13:I13)</f>
        <v>9</v>
      </c>
      <c r="K13" s="11" t="n">
        <f aca="false">C13/J13</f>
        <v>1</v>
      </c>
      <c r="L13" s="11" t="n">
        <f aca="false">D13/J13</f>
        <v>0</v>
      </c>
      <c r="M13" s="11" t="n">
        <f aca="false">I13/J13</f>
        <v>0</v>
      </c>
    </row>
    <row r="14" customFormat="false" ht="12.8" hidden="false" customHeight="false" outlineLevel="0" collapsed="false">
      <c r="B14" s="6" t="s">
        <v>260</v>
      </c>
      <c r="C14" s="0" t="n">
        <v>29</v>
      </c>
      <c r="D14" s="0" t="n">
        <v>0</v>
      </c>
      <c r="J14" s="0" t="n">
        <f aca="false">SUM(C14:I14)</f>
        <v>29</v>
      </c>
      <c r="K14" s="11" t="n">
        <f aca="false">C14/J14</f>
        <v>1</v>
      </c>
      <c r="L14" s="11" t="n">
        <f aca="false">D14/J14</f>
        <v>0</v>
      </c>
      <c r="M14" s="11" t="n">
        <f aca="false">I14/J14</f>
        <v>0</v>
      </c>
    </row>
    <row r="15" customFormat="false" ht="12.8" hidden="false" customHeight="false" outlineLevel="0" collapsed="false">
      <c r="B15" s="6" t="s">
        <v>261</v>
      </c>
      <c r="C15" s="0" t="n">
        <v>19</v>
      </c>
      <c r="D15" s="0" t="n">
        <v>1</v>
      </c>
      <c r="I15" s="0" t="n">
        <v>5</v>
      </c>
      <c r="J15" s="0" t="n">
        <f aca="false">SUM(C15:I15)</f>
        <v>25</v>
      </c>
      <c r="K15" s="11" t="n">
        <f aca="false">C15/J15</f>
        <v>0.76</v>
      </c>
      <c r="L15" s="11" t="n">
        <f aca="false">D15/J15</f>
        <v>0.04</v>
      </c>
      <c r="M15" s="11" t="n">
        <f aca="false">I15/J15</f>
        <v>0.2</v>
      </c>
    </row>
    <row r="16" customFormat="false" ht="12.8" hidden="false" customHeight="false" outlineLevel="0" collapsed="false">
      <c r="B16" s="6" t="s">
        <v>262</v>
      </c>
      <c r="C16" s="0" t="n">
        <v>99</v>
      </c>
      <c r="D16" s="0" t="n">
        <v>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f aca="false">SUM(C16:I16)</f>
        <v>103</v>
      </c>
      <c r="K16" s="11" t="n">
        <f aca="false">C16/J16</f>
        <v>0.961165048543689</v>
      </c>
      <c r="L16" s="11" t="n">
        <f aca="false">D16/J16</f>
        <v>0.0388349514563107</v>
      </c>
    </row>
    <row r="17" customFormat="false" ht="12.8" hidden="false" customHeight="false" outlineLevel="0" collapsed="false">
      <c r="B17" s="6" t="s">
        <v>263</v>
      </c>
      <c r="C17" s="0" t="n">
        <v>113</v>
      </c>
      <c r="D17" s="0" t="n">
        <v>3</v>
      </c>
      <c r="J17" s="0" t="n">
        <f aca="false">SUM(C17:I17)</f>
        <v>116</v>
      </c>
      <c r="K17" s="11" t="n">
        <f aca="false">C17/J17</f>
        <v>0.974137931034483</v>
      </c>
      <c r="L17" s="11" t="n">
        <f aca="false">D17/J17</f>
        <v>0.0258620689655172</v>
      </c>
    </row>
    <row r="18" customFormat="false" ht="12.8" hidden="false" customHeight="false" outlineLevel="0" collapsed="false">
      <c r="B18" s="6" t="s">
        <v>264</v>
      </c>
      <c r="C18" s="0" t="n">
        <v>203</v>
      </c>
      <c r="D18" s="0" t="n">
        <v>44</v>
      </c>
      <c r="I18" s="0" t="n">
        <v>1</v>
      </c>
      <c r="J18" s="0" t="n">
        <f aca="false">SUM(C18:I18)</f>
        <v>248</v>
      </c>
      <c r="K18" s="11" t="n">
        <f aca="false">C18/J18</f>
        <v>0.818548387096774</v>
      </c>
      <c r="L18" s="11" t="n">
        <f aca="false">D18/J18</f>
        <v>0.17741935483871</v>
      </c>
    </row>
    <row r="19" customFormat="false" ht="12.8" hidden="false" customHeight="false" outlineLevel="0" collapsed="false">
      <c r="B19" s="6" t="s">
        <v>265</v>
      </c>
      <c r="C19" s="0" t="n">
        <v>71</v>
      </c>
      <c r="D19" s="0" t="n">
        <v>2</v>
      </c>
      <c r="J19" s="0" t="n">
        <f aca="false">SUM(C19:I19)</f>
        <v>73</v>
      </c>
      <c r="K19" s="11" t="n">
        <f aca="false">C19/J19</f>
        <v>0.972602739726027</v>
      </c>
      <c r="L19" s="11" t="n">
        <f aca="false">D19/J19</f>
        <v>0.0273972602739726</v>
      </c>
    </row>
    <row r="20" customFormat="false" ht="12.8" hidden="false" customHeight="false" outlineLevel="0" collapsed="false">
      <c r="B20" s="6" t="s">
        <v>266</v>
      </c>
      <c r="C20" s="0" t="n">
        <v>118</v>
      </c>
      <c r="D20" s="0" t="n">
        <v>6</v>
      </c>
      <c r="J20" s="0" t="n">
        <f aca="false">SUM(C20:I20)</f>
        <v>124</v>
      </c>
      <c r="K20" s="11" t="n">
        <f aca="false">C20/J20</f>
        <v>0.951612903225806</v>
      </c>
      <c r="L20" s="11" t="n">
        <f aca="false">D20/J20</f>
        <v>0.0483870967741936</v>
      </c>
    </row>
    <row r="21" customFormat="false" ht="12.8" hidden="false" customHeight="false" outlineLevel="0" collapsed="false">
      <c r="B21" s="6" t="s">
        <v>267</v>
      </c>
      <c r="C21" s="0" t="n">
        <v>120</v>
      </c>
      <c r="D21" s="0" t="n">
        <v>6</v>
      </c>
      <c r="I21" s="0" t="n">
        <v>1</v>
      </c>
      <c r="J21" s="0" t="n">
        <f aca="false">SUM(C21:I21)</f>
        <v>127</v>
      </c>
      <c r="K21" s="11" t="n">
        <f aca="false">C21/J21</f>
        <v>0.944881889763779</v>
      </c>
      <c r="L21" s="11" t="n">
        <f aca="false">D21/J21</f>
        <v>0.047244094488189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2017-06-13T13:56:27Z</dcterms:created>
  <dc:creator/>
  <dc:description/>
  <dc:language>en-US</dc:language>
  <cp:lastModifiedBy/>
  <dcterms:modified xsi:type="dcterms:W3CDTF">2021-01-14T03:15:24Z</dcterms:modified>
  <cp:revision>37</cp:revision>
  <dc:subject/>
  <dc:title/>
</cp:coreProperties>
</file>