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E:\workspace\tester\"/>
    </mc:Choice>
  </mc:AlternateContent>
  <xr:revisionPtr revIDLastSave="0" documentId="13_ncr:1_{10E47D1C-6C25-4C45-92D2-3E83C34AA2C8}" xr6:coauthVersionLast="47" xr6:coauthVersionMax="47" xr10:uidLastSave="{00000000-0000-0000-0000-000000000000}"/>
  <bookViews>
    <workbookView xWindow="-120" yWindow="-120" windowWidth="28095" windowHeight="16440" firstSheet="3" activeTab="6" xr2:uid="{00000000-000D-0000-FFFF-FFFF00000000}"/>
  </bookViews>
  <sheets>
    <sheet name="Cover" sheetId="1" r:id="rId1"/>
    <sheet name="Test case List" sheetId="2" state="hidden" r:id="rId2"/>
    <sheet name="TestCastList" sheetId="3" r:id="rId3"/>
    <sheet name="TestDesign" sheetId="4" r:id="rId4"/>
    <sheet name="Trạng thái đơn hàng" sheetId="5" r:id="rId5"/>
    <sheet name="TestDefect" sheetId="11" r:id="rId6"/>
    <sheet name="Test Report" sheetId="6" r:id="rId7"/>
    <sheet name="Login-Logout" sheetId="7" state="hidden" r:id="rId8"/>
    <sheet name="List Organisation" sheetId="8" state="hidden" r:id="rId9"/>
    <sheet name="Add Organisation" sheetId="9" state="hidden" r:id="rId10"/>
    <sheet name="Amend Organisation" sheetId="10" state="hidden" r:id="rId11"/>
  </sheets>
  <definedNames>
    <definedName name="_xlnm._FilterDatabase" localSheetId="3" hidden="1">TestDesign!$A$1:$F$851</definedName>
    <definedName name="_Toc301930468" localSheetId="3">TestDesign!$B$200</definedName>
    <definedName name="_Toc301930478" localSheetId="3">TestDesign!$B$360</definedName>
    <definedName name="ACTION">#REF!</definedName>
    <definedName name="Google_Sheet_Link_1921455425_468706081" hidden="1">_Toc301930478</definedName>
    <definedName name="Google_Sheet_Link_2013427321_468706081" hidden="1">_Toc301930468</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X0n7vqK76IgUz+tg+DEqkQJY3m11lp7EXhp8Rntxu6M="/>
    </ext>
  </extLst>
</workbook>
</file>

<file path=xl/calcChain.xml><?xml version="1.0" encoding="utf-8"?>
<calcChain xmlns="http://schemas.openxmlformats.org/spreadsheetml/2006/main">
  <c r="F6" i="5" l="1"/>
  <c r="E6" i="5"/>
  <c r="D6" i="5"/>
  <c r="B6" i="5"/>
  <c r="A6" i="5"/>
  <c r="A14" i="10"/>
  <c r="A13" i="10"/>
  <c r="A12" i="10"/>
  <c r="A11" i="10"/>
  <c r="A10" i="10"/>
  <c r="A9" i="10"/>
  <c r="F6" i="10" s="1"/>
  <c r="C6" i="10" s="1"/>
  <c r="E6" i="10"/>
  <c r="D6" i="10"/>
  <c r="B6" i="10"/>
  <c r="A6" i="10"/>
  <c r="A14" i="9"/>
  <c r="A13" i="9"/>
  <c r="A12" i="9"/>
  <c r="A11" i="9"/>
  <c r="A10" i="9"/>
  <c r="A9" i="9"/>
  <c r="F6" i="9" s="1"/>
  <c r="C6" i="9" s="1"/>
  <c r="E6" i="9"/>
  <c r="D6" i="9"/>
  <c r="B6" i="9"/>
  <c r="A6" i="9"/>
  <c r="A17" i="8"/>
  <c r="A16" i="8"/>
  <c r="A15" i="8"/>
  <c r="A14" i="8"/>
  <c r="A13" i="8"/>
  <c r="A12" i="8"/>
  <c r="A11" i="8"/>
  <c r="A10" i="8"/>
  <c r="A9" i="8"/>
  <c r="F6" i="8" s="1"/>
  <c r="C6" i="8" s="1"/>
  <c r="E6" i="8"/>
  <c r="D6" i="8"/>
  <c r="B6" i="8"/>
  <c r="A6" i="8"/>
  <c r="A17" i="7"/>
  <c r="A16" i="7"/>
  <c r="A15" i="7"/>
  <c r="A14" i="7"/>
  <c r="A13" i="7"/>
  <c r="A12" i="7"/>
  <c r="A11" i="7"/>
  <c r="A10" i="7"/>
  <c r="A9" i="7"/>
  <c r="F6" i="7" s="1"/>
  <c r="C6" i="7" s="1"/>
  <c r="E6" i="7"/>
  <c r="D6" i="7"/>
  <c r="B6" i="7"/>
  <c r="A6" i="7"/>
  <c r="D4" i="3"/>
  <c r="D3" i="3"/>
  <c r="D4" i="2"/>
  <c r="D3" i="2"/>
  <c r="C6" i="1"/>
  <c r="C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family val="2"/>
            <scheme val="minor"/>
          </rPr>
          <t>======
ID#AAABZqTgrqY
    (2020-12-10 04:11:19)
*A: Add
  M: Modify
  D: Delete</t>
        </r>
      </text>
    </comment>
  </commentList>
  <extLst>
    <ext xmlns:r="http://schemas.openxmlformats.org/officeDocument/2006/relationships" uri="GoogleSheetsCustomDataVersion2">
      <go:sheetsCustomData xmlns:go="http://customooxmlschemas.google.com/" r:id="rId1" roundtripDataSignature="AMtx7miGKi/2iVak1T5HHDIgVrrJsBTYj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600-000001000000}">
      <text>
        <r>
          <rPr>
            <sz val="11"/>
            <color rgb="FF000000"/>
            <rFont val="Calibri"/>
            <family val="2"/>
            <scheme val="minor"/>
          </rPr>
          <t>======
ID#AAABZqTgrqU
    (2020-12-10 04:11:19)
Pass
Fail
Untested
N/A</t>
        </r>
      </text>
    </comment>
  </commentList>
  <extLst>
    <ext xmlns:r="http://schemas.openxmlformats.org/officeDocument/2006/relationships" uri="GoogleSheetsCustomDataVersion2">
      <go:sheetsCustomData xmlns:go="http://customooxmlschemas.google.com/" r:id="rId1" roundtripDataSignature="AMtx7mjz9BxiX+aSowl0XugRR+OfxZ+kv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700-000001000000}">
      <text>
        <r>
          <rPr>
            <sz val="11"/>
            <color rgb="FF000000"/>
            <rFont val="Calibri"/>
            <family val="2"/>
            <scheme val="minor"/>
          </rPr>
          <t>======
ID#AAABZqTgrqc
    (2020-12-10 04:11:19)
Pass
Fail
Untested
N/A</t>
        </r>
      </text>
    </comment>
  </commentList>
  <extLst>
    <ext xmlns:r="http://schemas.openxmlformats.org/officeDocument/2006/relationships" uri="GoogleSheetsCustomDataVersion2">
      <go:sheetsCustomData xmlns:go="http://customooxmlschemas.google.com/" r:id="rId1" roundtripDataSignature="AMtx7mjMNahnllTmWP3gvjUQGlXTqrsXs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800-000001000000}">
      <text>
        <r>
          <rPr>
            <sz val="11"/>
            <color rgb="FF000000"/>
            <rFont val="Calibri"/>
            <family val="2"/>
            <scheme val="minor"/>
          </rPr>
          <t>======
ID#AAABZqTgrqM
    (2020-12-10 04:11:19)
Pass
Fail
Untested
N/A</t>
        </r>
      </text>
    </comment>
  </commentList>
  <extLst>
    <ext xmlns:r="http://schemas.openxmlformats.org/officeDocument/2006/relationships" uri="GoogleSheetsCustomDataVersion2">
      <go:sheetsCustomData xmlns:go="http://customooxmlschemas.google.com/" r:id="rId1" roundtripDataSignature="AMtx7mgaTV+stDAnozqB3wSG5jkwII/o4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900-000001000000}">
      <text>
        <r>
          <rPr>
            <sz val="11"/>
            <color rgb="FF000000"/>
            <rFont val="Calibri"/>
            <family val="2"/>
            <scheme val="minor"/>
          </rPr>
          <t>======
ID#AAABZqTgrqQ
    (2020-12-10 04:11:19)
Pass
Fail
Untested
N/A</t>
        </r>
      </text>
    </comment>
  </commentList>
  <extLst>
    <ext xmlns:r="http://schemas.openxmlformats.org/officeDocument/2006/relationships" uri="GoogleSheetsCustomDataVersion2">
      <go:sheetsCustomData xmlns:go="http://customooxmlschemas.google.com/" r:id="rId1" roundtripDataSignature="AMtx7mjGjV2Gyp82s/jJvLpTzIS+kHY9IQ=="/>
    </ext>
  </extLst>
</comments>
</file>

<file path=xl/sharedStrings.xml><?xml version="1.0" encoding="utf-8"?>
<sst xmlns="http://schemas.openxmlformats.org/spreadsheetml/2006/main" count="602" uniqueCount="346">
  <si>
    <t>TEST CASE</t>
  </si>
  <si>
    <t>Project Name</t>
  </si>
  <si>
    <t>Website Shopee</t>
  </si>
  <si>
    <t>Creator</t>
  </si>
  <si>
    <t>Lê Nguyễn Hoàng Nam</t>
  </si>
  <si>
    <t>Project Code</t>
  </si>
  <si>
    <t>shopee.vn</t>
  </si>
  <si>
    <t>Reviewer/Approver</t>
  </si>
  <si>
    <t>Trần Thị Thanh Nga</t>
  </si>
  <si>
    <t>Document Code</t>
  </si>
  <si>
    <t>Issue Date</t>
  </si>
  <si>
    <t>Version</t>
  </si>
  <si>
    <t>Record of change</t>
  </si>
  <si>
    <t>Effective Date</t>
  </si>
  <si>
    <t>Change Item</t>
  </si>
  <si>
    <t>*A,D,M</t>
  </si>
  <si>
    <t>Change description</t>
  </si>
  <si>
    <t>Reference</t>
  </si>
  <si>
    <t>1.0</t>
  </si>
  <si>
    <t>Trạng thái đơn hàng</t>
  </si>
  <si>
    <t>A</t>
  </si>
  <si>
    <t>Create sample file of Test Case</t>
  </si>
  <si>
    <t>shopee_Software Requirements Specification</t>
  </si>
  <si>
    <t>TEST CASE LIST</t>
  </si>
  <si>
    <t>Test Environment Setup Description</t>
  </si>
  <si>
    <t>&lt;List enviroment requires in this system
1. Server
2. Database
3. Web Browser
...
&gt;</t>
  </si>
  <si>
    <t>No</t>
  </si>
  <si>
    <t>Function Name</t>
  </si>
  <si>
    <t>Sheet Name</t>
  </si>
  <si>
    <t>Description</t>
  </si>
  <si>
    <t>Pre-Condition</t>
  </si>
  <si>
    <t>List Organisation</t>
  </si>
  <si>
    <t>List Organisation'!A1</t>
  </si>
  <si>
    <t>Add Organisation</t>
  </si>
  <si>
    <t>Add Organisation'!A1</t>
  </si>
  <si>
    <t>&lt;Add more function names here&gt;</t>
  </si>
  <si>
    <t>Requirement Level 1</t>
  </si>
  <si>
    <t>Requirement Level 2</t>
  </si>
  <si>
    <t>Requirement Level 3</t>
  </si>
  <si>
    <t>Test Criteria</t>
  </si>
  <si>
    <t>Test Type</t>
  </si>
  <si>
    <t>Note</t>
  </si>
  <si>
    <t>Module Code</t>
  </si>
  <si>
    <t>Xem trạng thái đơn hàng</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</si>
  <si>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</si>
  <si>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</si>
  <si>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</si>
  <si>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</si>
  <si>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</si>
  <si>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</si>
  <si>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</si>
  <si>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</si>
  <si>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</si>
  <si>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</si>
  <si>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</si>
  <si>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</si>
  <si>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</si>
  <si>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</si>
  <si>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</si>
  <si>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TEST REPORT</t>
  </si>
  <si>
    <t>shopee.vn_Test Report_v1,0</t>
  </si>
  <si>
    <t>Notes</t>
  </si>
  <si>
    <t>Module code</t>
  </si>
  <si>
    <t>Pass</t>
  </si>
  <si>
    <t>Fail</t>
  </si>
  <si>
    <t>Number of  test cases</t>
  </si>
  <si>
    <t>Sub total</t>
  </si>
  <si>
    <t>Test coverage</t>
  </si>
  <si>
    <t>%</t>
  </si>
  <si>
    <t>Test successful coverage</t>
  </si>
  <si>
    <t>ListOrganisation</t>
  </si>
  <si>
    <t xml:space="preserve">List Organisation </t>
  </si>
  <si>
    <t>Nguyen Van A</t>
  </si>
  <si>
    <t>Test Login form</t>
  </si>
  <si>
    <t>Log in with role = Administrator (Permission = 3)</t>
  </si>
  <si>
    <t>Check filter organisation by letter "A"</t>
  </si>
  <si>
    <t>Pre-condition:
+ In DB, there're:
   - 50 active Organisations with 20 organisations that name is started by character "a" or "A"
   - 10 in-active Organisations with 5 organisations that name is started by character "a" or "A"
Step:
1. On home page, select [Organisations] menu
2. On Organisation List screen, click on link "A"
3. Tick [Include In-active] checkbox</t>
  </si>
  <si>
    <t>1. All 50 prepared active Organisations are displayed in 4 pages of Organisation List screen.
2. Only 20 prepared organisations that name is started by character "a" or "A", are displayed in 2 pages of Organisation List screen.
3. 25 prepared organisations (both active &amp; in-active) that name is started by character "a" or "A", are displayed in 2 pages of Organisation List screen.</t>
  </si>
  <si>
    <t>Check sorting organisation list by Postcode</t>
  </si>
  <si>
    <t>1. On home page, click on header column [Postcode]
2. Click on header column [Postcode] one more time</t>
  </si>
  <si>
    <t>1. Still 25 prepared organisations (both active &amp; in-active) that name is started by character "a" or "A", are displayed in 2 pages and sorted by Postcode (ascending).
2. Still 25 prepared organisations (both active &amp; in-active) that name is started by character "a" or "A", are displayed in 2 pages and sorted by Postcode (descending).</t>
  </si>
  <si>
    <t>Org_List_02</t>
  </si>
  <si>
    <t>Check  filter "All" and sorting organisation list by name</t>
  </si>
  <si>
    <t>1. On Organisation List screen, click on link "All"
2. On home page, click on header column [Organisation Name]
3. Click on header column [Organisation Name] one more time</t>
  </si>
  <si>
    <t>1. All 70 prepared Organisations (both active &amp; in-active) are displayed in 5 pages and sorted by Postcode (descending).
2. All 70 prepared Organisations are sorted by name (ascending)
3. All 70 prepared Organisations are sorted by name (descending)</t>
  </si>
  <si>
    <t>Org_List_03</t>
  </si>
  <si>
    <t>Check paging next Organisation List screen</t>
  </si>
  <si>
    <t>1. On Organisation List screen, click on Next page link
2. Input [3] into page number textbox
3. Click on Last page link</t>
  </si>
  <si>
    <t>1. Page 2 with 15 next organisations is displayed and still sorted by name (descending).
2. Page 3 with 15 next organisations is displayed and still sorted by name (descending).
3. Page 5 with 10 last organisations is displayed and still sorted by name (descending).</t>
  </si>
  <si>
    <t>Org_List_04</t>
  </si>
  <si>
    <t>Check paging previous Organisation List screen</t>
  </si>
  <si>
    <t>1. On Organisation List screen, input [4] into page number textbox
2. Click on Previous page link
3. Click on First page link</t>
  </si>
  <si>
    <t>1. Page 4 with 15 previous organisations is displayed and still sorted by name (descending).
2. Page 3 with 15 previous organisations is displayed and still sorted by name (descending).
3. Page 1 with 15 first organisations is displayed and still sorted by name (descending).</t>
  </si>
  <si>
    <t>Org_List_05</t>
  </si>
  <si>
    <t>Check view Organisation Detail screen of active organisation</t>
  </si>
  <si>
    <t>1. On Organisation List screen, select an active organisation by clicking on name of the organisation
2. Organisation Detail screen, click [Back] button</t>
  </si>
  <si>
    <t>1. Organisation Detail screen of the selected organisation is displayed
2. Back to Organisation List screen as before step 1</t>
  </si>
  <si>
    <t>Check view Organisation Detail screen of in-active organisation</t>
  </si>
  <si>
    <t>1. On Organisation List screen, select an in-active organisation by clicking on name of the organisation
2. Click [Cancel] button on message
3. Repeat step 1 again
4. Click [OK] button on message</t>
  </si>
  <si>
    <t>1. Message “Do you want to make this Organization active?” (with 2 buttons: [OK] and [Cancel]) is displayed.
2. Message is closed and back to Organisation List screen as before step 1.
3. Message “Do you want to make this Organization active?” (with 2 buttons: [OK] and [Cancel]) is displayed.
4. Message is closed and Organisation Detail screen of the selected organisation is displayed</t>
  </si>
  <si>
    <t>&lt;DefectID-1&gt;</t>
  </si>
  <si>
    <t>Check the in-active organisation is changed to active after displaying detail screen</t>
  </si>
  <si>
    <t>1. On Organisation Detail screen, click [Back] button</t>
  </si>
  <si>
    <t>1. Back to Organisation List screen as before step 3 of case Org_List_08</t>
  </si>
  <si>
    <t>Org_List_08</t>
  </si>
  <si>
    <t>&lt;DefectID-2&gt;</t>
  </si>
  <si>
    <t>Check displaying Organisation List screen by clicking on [Organisations] from the menu</t>
  </si>
  <si>
    <t>Pre-condition:
+ In DB, there're 50 active Organisations &amp; 10 in-active Organisations
Step:
1. On home page, select [Organisations] menu
2. On Organisation List screen, tick [Include In-active] checkbox</t>
  </si>
  <si>
    <t>1. Organisation List screen is displayed.
+ 50 prepared active Organisations are displayed in 4 pages
+ Each 15 Organisations / page
+ All Organisations are sorted follow Organisation Name
2. All organisations are displayed on Organisation List screen.
+ 70 prepared Organisations (both active &amp; in-active) are displayed in 5 pages
+ Each 15 Organisations / page
+ All Organisations are sorted follow Organisation Name</t>
  </si>
  <si>
    <t>AddOrganisation</t>
  </si>
  <si>
    <t xml:space="preserve">Add Organisation </t>
  </si>
  <si>
    <t>Check adding new organisation with only mandatory field</t>
  </si>
  <si>
    <t>1. On Organisation List screen, click [Create] button
2. On Organisation Detail screen, input value for mandatory fields
  - Organisation Name
   - Organisation Short Description
   - Type of Business
   - Address Line 1
   - Postcode
   - Phone Number
3. Click [Save] button
4. Click [Back] button</t>
  </si>
  <si>
    <t>1. The Organisation Detail screen with all blank fields is displayed.
3.  The Organisation Detail screen is still displayed
   - 3 tabs [Detail 4], [Detail 5] &amp; [BU/Directorates] are displayed
   - Message "Save Organisation successfully." is displayed
4. Back to Organisation List screen
   - New organisation is displayed in list
   - Organisation list is still sorted as before adding</t>
  </si>
  <si>
    <t>Check mandatory field</t>
  </si>
  <si>
    <t>1. On Organisation List screen, click [Create] button
2. On Organisation Detail screen, input value for mandatory fields except:
   - Phone Number
3. Click [Save] button
4. Click [Back] button
* Mandatory fields
  - Organisation Name
   - Organisation Short Description
   - Type of Business
   - Address Line 1
   - Postcode
   - Phone Number</t>
  </si>
  <si>
    <t>3.  The Organisation Detail screen is still displayed
   - Message "Please input the phone number" is displayed
4. Back to Organisation List screen
   - No new organisation is added into organisation list
   - Organisation list is still sorted as before adding</t>
  </si>
  <si>
    <t>&lt;DefectID 3&gt;</t>
  </si>
  <si>
    <t>Check can continue to add new organisation after error message</t>
  </si>
  <si>
    <t>1. On Organisation List screen, click [Create] button
2. On Organisation Detail screen, input value for mandatory fields except:
   - Postcode
3. Click [Save] button
4. Input value for Postcode field
5. Click [Save] button
6. Click [Back] button
* Mandatory fields
  - Organisation Name
   - Organisation Short Description
   - Type of Business
   - Address Line 1
   - Postcode
   - Phone Number</t>
  </si>
  <si>
    <t>3.  The Organisation Detail screen is still displayed.
   - Message "Please input the postcode" is displayed.
5.  The Organisation Detail screen is still displayed.
   - 3 tabs [Detail 4], [Detail 5] &amp; [BU/Directorates] are displayed
   - Message "Save Organisation successfully." is displayed.
6. Back to Organisation List screen
   - New organisation is displayed in list.</t>
  </si>
  <si>
    <t>Check unique field - Organisation Name</t>
  </si>
  <si>
    <t>Pre-condition:
+ There's an organisation with Organisation Name = &lt;name&gt; (Example: [TestABC])
Step:
1. On Organisation List screen, click [Create] button
2. On Organisation Detail screen, input value for all mandatory fields
   - Organisation Name = [TestABC]
3. Click [Save] button</t>
  </si>
  <si>
    <t>3.  The Organisation Detail screen is still displayed.
   - Message "This "TestABC" name existed in system" is displayed.</t>
  </si>
  <si>
    <t>&lt;DefectID 4&gt;</t>
  </si>
  <si>
    <t>Check can add some organisations continuously</t>
  </si>
  <si>
    <t>1. On Organisation List screen, click [Create] button
2. On Organisation Detail screen, input value for all fields
3. Click [Save] button
4. Click [Save] button one more time
5. Change Organisation name
6. Click [Save] button one more time
7. Click [Back] button</t>
  </si>
  <si>
    <t>3.  The Organisation Detail screen is still displayed.
   - 3 tabs [Detail 4], [Detail 5] &amp; [BU/Directorates] are displayed.
   - Message "Save Organisation successfully." is displayed.
4. Message "This "&lt;organisation name&gt;" name existed in system" is displayed.
6.  The Organisation Detail screen is still displayed.
   - 3 tabs [Detail 4], [Detail 5] &amp; [BU/Directorates] are displayed.
   - Message "Save Organisation successfully." is displayed.
7. Back to Organisation List screen
   - 2 new organisations are displayed in list.</t>
  </si>
  <si>
    <t>Check cancelling add organisation</t>
  </si>
  <si>
    <t>1. On Organisation List screen, click [Create] button
2. On Organisation Detail screen, input value for all fields
3. Click [Back] button</t>
  </si>
  <si>
    <t>3. Back to Organisation List screen.
   - No new organisation is displayed in list.</t>
  </si>
  <si>
    <t>AmendOrganisation</t>
  </si>
  <si>
    <t xml:space="preserve">Amend Organisation </t>
  </si>
  <si>
    <t>Check editing an active organisation</t>
  </si>
  <si>
    <t>1. On Organisation List screen, select an active organisation by clicking on name of the organisation
2. Organisation Detail screen, change value of some fields
3. Click [Save] button
4. Click [Back] button</t>
  </si>
  <si>
    <t>1. Organisation Detail screen of the selected organisation is displayed
3. Message "Save Organisation successfully." is displayed
4. Back to Organisation List screen
   - No new organisation is displayed in list
   - The selected organisation is updated as change in step 2
   - Organisation list is still sorted as before adding</t>
  </si>
  <si>
    <t>&lt;Reason or defect Id which makes this TC blocked&gt;</t>
  </si>
  <si>
    <t>Check editing an in-active organisation</t>
  </si>
  <si>
    <t>1. On Organisation List screen, select an in-active organisation by clicking on name of the organisation
2. Click [OK] button on message
3. Organisation Detail screen, change value of some fields
4. Click [Save] button
5. Click [Back] button</t>
  </si>
  <si>
    <t>1. Message “Do you want to make this Organization active?” (with 2 buttons: [OK] and [Cancel]) is displayed.
2. Message is closed and Organisation Detail screen of the selected organisation is displayed
4. Message "Save Organisation successfully." is displayed
5. Back to Organisation List screen
   - No new organisation is displayed in list
   - The selected organisation is updated as change in step 3
   - Organisation list is still sorted as before adding</t>
  </si>
  <si>
    <t>&lt;Reason or defect Id which makes this TC skipped&gt;</t>
  </si>
  <si>
    <t>Check cancelling edit an active organisation</t>
  </si>
  <si>
    <t>1. On Organisation List screen, select an active organisation by clicking on name of the organisation
2. Organisation Detail screen, change value of some fields
3. Click [Back] button</t>
  </si>
  <si>
    <t>1. Organisation Detail screen of the selected organisation is displayed
3. Back to Organisation List screen
   - No new organisation is displayed in list
   - The selected organisation is NOT changed any</t>
  </si>
  <si>
    <t>Check mark In-active Organisation that doesn't link to a Service or a Premise</t>
  </si>
  <si>
    <t>1. On Organisation List screen, select an active organisation that doesn't link to a Service or a Premise by clicking on name of the organisation
2. Organisation Detail screen, click [In-active] button</t>
  </si>
  <si>
    <t>2. Back to Organisation List screen
   - The selected organisation is changed to in-active</t>
  </si>
  <si>
    <t>Check mark In-active Organisation that already link to a Service</t>
  </si>
  <si>
    <t>1. On Organisation List screen, select an active organisation that already link to a Service by clicking on name of the organisation
2. Organisation Detail screen, click [In-active] button
3. Click [OK] button on message</t>
  </si>
  <si>
    <t>2. Message "This Organization is already in use, do you want to make this in-active?” (with 2 button [OK] &amp; [Cancel]) is displayed
3. Back to Organisation List screen
   - The selected organisation is changed to in-active</t>
  </si>
  <si>
    <t>Check cancelling mark In-active Organisation that already link to a Service</t>
  </si>
  <si>
    <t>1. On Organisation List screen, select an active organisation that already link to a Service by clicking on name of the organisation
2. Organisation Detail screen, click [In-active] button
3. Click [Cancel] button on message
4. Click [Back] button</t>
  </si>
  <si>
    <t>2. Message "This Organization is already in use, do you want to make this in-active?” (with 2 button [OK] &amp; [Cancel]) is displayed
3. Back to Organisation Detail screen
4. Back to Organisation List screen
   - The selected organisation is still in active (Not changed to in-active)</t>
  </si>
  <si>
    <t>1. Danh sách đơn hàng</t>
  </si>
  <si>
    <t>1.1 Hiển thị đơn hàng</t>
  </si>
  <si>
    <t>Function</t>
  </si>
  <si>
    <t>Hiển thị thông tin cơ bản của từng đơn hàng</t>
  </si>
  <si>
    <t>Kiểm tra từng đơn hàng hiển thị đúng mã, sản phẩm, trạng thái</t>
  </si>
  <si>
    <t>1.2 Chuyển trang</t>
  </si>
  <si>
    <t>Cung cấp nút điều hướng</t>
  </si>
  <si>
    <t>UI/Function</t>
  </si>
  <si>
    <t>Dữ liệu đồng bộ khi chuyển trang</t>
  </si>
  <si>
    <t>Kiểm tra dữ liệu hiển thị đúng khi chuyển trang</t>
  </si>
  <si>
    <t>2. Trạng thái đơn hàng</t>
  </si>
  <si>
    <t>2.1 Hiển thị trạng thái</t>
  </si>
  <si>
    <t>Cập nhật trạng thái theo thời gian thực</t>
  </si>
  <si>
    <t>Kiểm tra trạng thái đơn hàng khớp với tiến trình thực tế</t>
  </si>
  <si>
    <t>Đồng bộ hóa với hệ thống vận chuyển</t>
  </si>
  <si>
    <t>Đảm bảo trạng thái được đồng bộ đầy đủ</t>
  </si>
  <si>
    <t>Integration</t>
  </si>
  <si>
    <t>2.2 Hiển thị chi tiết trạng thái</t>
  </si>
  <si>
    <t>Hiển thị các trạng thái hợp lệ</t>
  </si>
  <si>
    <t>Kiểm tra trạng thái chỉ hiển thị các giá trị hợp lệ (Đang xử lý, Đã hoàn thành, ...)</t>
  </si>
  <si>
    <t>3. Tìm kiếm đơn hàng</t>
  </si>
  <si>
    <t>3.1 Tìm kiếm theo mã đơn hàng</t>
  </si>
  <si>
    <t>Tìm kiếm chính xác</t>
  </si>
  <si>
    <t>Xác minh kết quả trả về đúng khi tìm kiếm bằng mã đơn hàng</t>
  </si>
  <si>
    <t>Tìm kiếm không tồn tại</t>
  </si>
  <si>
    <t>Kiểm tra không trả kết quả khi mã đơn hàng không tồn tại</t>
  </si>
  <si>
    <t>3.2 Tìm kiếm nâng cao</t>
  </si>
  <si>
    <t>Tìm kiếm theo từ khóa</t>
  </si>
  <si>
    <t>Đảm bảo kết quả hiển thị đúng khi tìm kiếm bằng tên sản phẩm hoặc ngày đặt hàng</t>
  </si>
  <si>
    <t>Kết quả tìm kiếm được phân trang</t>
  </si>
  <si>
    <t>Kiểm tra kết quả tìm kiếm được chia thành nhiều trang nếu cần</t>
  </si>
  <si>
    <t>4. Điều hướng trạng thái</t>
  </si>
  <si>
    <t>4.1 Chuyển tab trạng thái</t>
  </si>
  <si>
    <t>Hiển thị tab trạng thái</t>
  </si>
  <si>
    <t>Kiểm tra hiển thị đầy đủ các tab (Tất cả, Đang xử lý, Đã hoàn thành, ...)</t>
  </si>
  <si>
    <t>4.2 Chuyển đổi tab</t>
  </si>
  <si>
    <t>Chuyển tab nhanh chóng</t>
  </si>
  <si>
    <t>Đảm bảo danh sách đơn hàng được tải đúng khi chuyển tab</t>
  </si>
  <si>
    <t>Performance</t>
  </si>
  <si>
    <t>Hiển thị dữ liệu đúng theo trạng thái</t>
  </si>
  <si>
    <t>Kiểm tra dữ liệu hiển thị đúng khi người dùng chọn từng trạng thái</t>
  </si>
  <si>
    <t>5. Hủy đơn hàng</t>
  </si>
  <si>
    <t>5.1 Xác nhận hủy đơn hàng</t>
  </si>
  <si>
    <t>Hiển thị thông báo xác nhận</t>
  </si>
  <si>
    <t>Kiểm tra thông báo xác nhận hủy xuất hiện trước khi thực hiện</t>
  </si>
  <si>
    <t>5.2 Hủy thành công</t>
  </si>
  <si>
    <t>Chỉ hủy đơn hàng "Đang xử lý"</t>
  </si>
  <si>
    <t>Kiểm tra hệ thống không cho phép hủy các đơn hàng không ở trạng thái "Đang xử lý"</t>
  </si>
  <si>
    <t>5.3 Trạng thái sau hủy</t>
  </si>
  <si>
    <t>Cập nhật trạng thái thành "Đã hủy"</t>
  </si>
  <si>
    <t>Đảm bảo trạng thái chuyển thành "Đã hủy" sau khi hủy thành công</t>
  </si>
  <si>
    <t>Đồng bộ thông tin sau khi hủy</t>
  </si>
  <si>
    <t>Kiểm tra hệ thống đồng bộ trạng thái mới trên mọi giao diện</t>
  </si>
  <si>
    <t>5.4 Xử lý lỗi khi hủy</t>
  </si>
  <si>
    <t>Xử lý lỗi mạng hoặc không đồng bộ</t>
  </si>
  <si>
    <t>Kiểm tra thông báo lỗi phù hợp khi gặp sự cố trong quá trình hủy đơn hàng</t>
  </si>
  <si>
    <t>Error Handling</t>
  </si>
  <si>
    <t>Hiển thị lại đơn hàng khi hủy thất bại</t>
  </si>
  <si>
    <t>Đảm bảo đơn hàng vẫn hiển thị trạng thái cũ nếu hủy thất bại</t>
  </si>
  <si>
    <t>Hiển thị tối đa 5 đơn hàng/cuộn trang</t>
  </si>
  <si>
    <t>Xác minh danh sách đơn hàng hiển thị tối đa 5 mục mỗi lần cuộn trang</t>
  </si>
  <si>
    <t>Đảm bảo nút "Trở lại" hoạt động chính xác</t>
  </si>
  <si>
    <t>Kiểm tra xem trạng thái đơn hàng đang được xử lý hiển thị đúng cách.</t>
  </si>
  <si>
    <t>1.Truy cập vào trang web
2.Đặt một đơn hàng mới.
3.Theo dõi trạng thái đơn hàng từ trang xem trạng thái.
4.Quan sát so sánh với thiết kế.</t>
  </si>
  <si>
    <t>Kiểm tra xem trạng thái đơn hàng của quá khứ hiển thị đúng cách.</t>
  </si>
  <si>
    <t>1.Xác minh trạng thái của một đơn hàng đã được giao và đã qua một khoảng thời gian (ví dụ: một tháng trước).
2.Kiểm tra trạng thái đơn hàng từ trang xem trạng thái.</t>
  </si>
  <si>
    <t>Trạng thái của đơn hàng trong quá khứ được hiển thị chính xác, và trang xem trạng thái đơn hàng vẫn hoạt động đúng cách.</t>
  </si>
  <si>
    <t>Kiểm tra tính tương thích của trang xem trạng thái đơn hàng trên nhiều nền tảng và trình duyệt.</t>
  </si>
  <si>
    <t>1.Truy cập trang xem trạng thái đơn hàng từ các trình duyệt phổ biến như Chrome, Firefox, và Edge.
2.Mở trang xem trạng thái đơn hàng từ các thiết bị di động khác nhau (điện thoại và máy tính bảng).</t>
  </si>
  <si>
    <t>Trang xem trạng thái đơn hàng phải hoạt động một cách chính xác và hiển thị đúng thông tin trạng thái đơn hàng trên mọi nền tảng và trình duyệt.</t>
  </si>
  <si>
    <t>Kiểm tra xem trạng thái đơn hàng đúng khi đơn hàng đã được giao.</t>
  </si>
  <si>
    <t>1.Đặt một đơn hàng và đợi cho đến khi trạng thái chuyển thành "Đã giao".
2.Kiểm tra trạng thái đơn hàng từ trang xem trạng thái.</t>
  </si>
  <si>
    <t>Trạng thái đơn hàng được cập nhật thành "Đã giao" khi đơn hàng đã được giao thành công.</t>
  </si>
  <si>
    <t>Kiểm tra tính năng xem chi tiết đơn hàng từ trang xem trạng thái.</t>
  </si>
  <si>
    <t>1. Đặt một đơn hàng và mở trang xem trạng thái đơn hàng.
2. Nhấn vào liên kết hoặc nút xem chi tiết đơn hàng.
3. Xác minh rằng trang chi tiết đơn hàng hiển thị đúng thông tin chi tiết.</t>
  </si>
  <si>
    <t>Trang chi tiết đơn hàng hiển thị đúng thông tin chi tiết về đơn hàng tương ứng.</t>
  </si>
  <si>
    <t>Kiểm tra xem trang xem trạng thái đơn hàng có xử lý đúng khi người dùng có nhiều đơn hàng.</t>
  </si>
  <si>
    <t>1. Đặt nhiều đơn hàng từ tài khoản người dùng.
2. Truy cập trang xem trạng thái đơn hàng.
3. Kiểm tra xem tất cả các đơn hàng được hiển thị chính xác và đầy đủ thông tin.</t>
  </si>
  <si>
    <t>Trang xem trạng thái đơn hàng phải hiển thị đúng tất cả các đơn hàng liên quan đến tài khoản người dùng.</t>
  </si>
  <si>
    <t>Kiểm tra xem trạng thái đơn hàng hiển thị đúng khi đơn hàng chưa được xử lý.</t>
  </si>
  <si>
    <t>1. Truy cập vào trang web
1. Đặt một đơn hàng và xác minh rằng trạng thái ban đầu là "Chưa xử lý".
2. Theo dõi trạng thái đơn hàng từ trang xem trạng thái.</t>
  </si>
  <si>
    <t xml:space="preserve"> Trạng thái đơn hàng hiển thị đúng là "Chưa xử lý" khi đơn hàng chưa được xử lý.</t>
  </si>
  <si>
    <t>Kiểm tra chức năng của nút "Cập nhật trạng thái" trên trang xem trạng thái đơn hàng.</t>
  </si>
  <si>
    <t>1.Truy cập vào trang web
2.Tìm nút "Cập nhật trạng thái" trên trang xem trạng thái đơn hàng.
3.Nhấp vào nút và xem xét hành vi kết quả.</t>
  </si>
  <si>
    <t>Kiểm tra chức năng của nút "Quay lại" trên trang xem trạng thái đơn hàng.</t>
  </si>
  <si>
    <t>1.Truy cập vào trang web
2.Tìm nút "Quay lại" trên trang xem trạng thái đơn hàng.
3.Nhấp vào nút và xem xét hành vi kết quả.</t>
  </si>
  <si>
    <t>Kiểm tra chức năng của nút "Hủy đơn hàng" trên trang xem trạng thái đơn hàng.</t>
  </si>
  <si>
    <t>1.Truy cập vào trang web
2.Tìm nút "Hủy đơn hàng" trên trang xem trạng thái đơn hàng.
3.Nhấp vào nút và xem xét hành vi kết quả.</t>
  </si>
  <si>
    <t>Nút "Hủy đơn hàng" phải mở chức năng xác nhận hủy đơn hàng hoặc thực hiện hành động hủy đơn hàng một cách chính xác.</t>
  </si>
  <si>
    <t>Kiểm tra ngôn ngữ và chính tả trên trang xem trạng thái đơn hàng.</t>
  </si>
  <si>
    <t>1. Truy cập vào trang web
2. Xem tất cả các văn bản và thông điệp trên trang xem trạng thái đơn hàng.
3. Kiểm tra xem chúng đúng chính tả và sử dụng ngôn ngữ đúng (ví dụ: tiếng Anh, tiếng Việt).
4. Quan sát so sánh với thiết kế.</t>
  </si>
  <si>
    <t>Tất cả các văn bản không được hiển thị tiếng Anh theo yêu cầu</t>
  </si>
  <si>
    <t>Không hiển thị được tiếng Anh</t>
  </si>
  <si>
    <t>Kiểm tra xem màu sắc và kiểu chữ trên trang xem trạng thái đơn hàng có đáp ứng với yêu cầu thiết kế không.</t>
  </si>
  <si>
    <t>1Xem trang xem trạng thái đơn hàng từ trình duyệt máy tính và thiết bị di động.
2Xác minh rằng màu sắc và kiểu chữ được sử dụng đồng nhất và hài hòa với thiết kế trang web.</t>
  </si>
  <si>
    <t>Màu sắc và kiểu chữ trên trang xem trạng thái đơn hàng phải phản ánh đúng thiết kế và tạo ra một trải nghiệm người dùng thống nhất.</t>
  </si>
  <si>
    <t>Kiểm tra hiển thị thông tin chi tiết về đơn hàng trên trang xem trạng thái đơn hàng.</t>
  </si>
  <si>
    <t>1. Truy cập vào trang web
2. Xem thông tin về sản phẩm, số lượng, giá và các chi tiết khác trên trang xem trạng thái đơn hàng.
3. Xác minh rằng mọi thông tin được hiển thị đúng và dễ hiểu.</t>
  </si>
  <si>
    <t>Tất cả các thông tin chi tiết về đơn hàng phải được hiển thị đúng cách và dễ đọc.</t>
  </si>
  <si>
    <t>Kiểm tra thông báo và mô tả về trạng thái của đơn hàng trên trang xem trạng thái đơn hàng.</t>
  </si>
  <si>
    <t>1. Truy cập vào trang web
2. Xem mô tả trạng thái đơn hàng và thông báo liên quan trên trang.
3. Xác minh rằng mọi thông báo và mô tả đều rõ ràng và chính xác.</t>
  </si>
  <si>
    <t>Thông báo và mô tả trạng thái đơn hàng phải cung cấp thông tin đầy đủ và chính xác.</t>
  </si>
  <si>
    <t>Kiểm tra văn bản trên các nút và liên kết trên trang xem trạng thái đơn hàng.</t>
  </si>
  <si>
    <t>1. Truy cập vào trang web
2. Xem văn bản trên các nút như "Cập nhật trạng thái" hoặc "Xem chi tiết đơn hàng".
3. Kiểm tra các liên kết và nút khác để đảm bảo văn bản đều rõ ràng và dễ hiểu.</t>
  </si>
  <si>
    <t>Văn bản trên các nút và liên kết phải được viết rõ ràng và chính xác, cung cấp người dùng hiểu biết về chức năng của chúng.</t>
  </si>
  <si>
    <t>Kiểm tra xem trang xem trạng thái đơn hàng hiển thị đúng khi người dùng chọn ngôn ngữ khác nhau.</t>
  </si>
  <si>
    <t>1. Truy cập vào trang web
2. Xem trang xem trạng thái đơn hàng từ một ngôn ngữ cụ thể (ví dụ: tiếng Anh).
3. Chuyển đổi ngôn ngữ trang web sang một ngôn ngữ khác (ví dụ: tiếng Việt) và xem lại trang.</t>
  </si>
  <si>
    <t>Kiểm tra hiển thị đơn giá sản phẩm và tiền tệ trên trang xem trạng thái đơn hàng.</t>
  </si>
  <si>
    <t>1.Xem đơn giá của mỗi sản phẩm và tổng giá trị đơn hàng.
2.Xác minh rằng mỗi đơn giá và tổng giá đều hiển thị đúng theo định dạng tiền tệ đang sử dụng.</t>
  </si>
  <si>
    <t>Các đơn giá và tổng giá trên trang xem trạng thái đơn hàng phải được hiển thị đúng định dạng tiền tệ.</t>
  </si>
  <si>
    <t xml:space="preserve"> Kiểm tra các thông báo lỗi hiển thị trên trang xem trạng thái đơn hàng khi có lỗi xảy ra.</t>
  </si>
  <si>
    <t>1.Gây ra một tình huống lỗi, chẳng hạn như nhập sai mã đơn hàng.
2.Xem xét thông báo lỗi mà hệ thống hiển thị.</t>
  </si>
  <si>
    <t>Kiểm tra hiển thị hình ảnh sản phẩm trên trang xem trạng thái đơn hàng.</t>
  </si>
  <si>
    <t>1.Xem danh sách đơn hàng và tìm sản phẩm có hình ảnh.
2.Xác minh rằng hình ảnh sản phẩm được hiển thị đúng và chất lượng hình ảnh là tốt.</t>
  </si>
  <si>
    <t>Hình ảnh sản phẩm trên trang xem trạng thái đơn hàng phải được hiển thị đúng và chất lượng cao.</t>
  </si>
  <si>
    <t>1.Xem phần thông tin đơn hàng và tìm logo của nhà cung cấp.
2.Xác minh rằng logo được hiển thị đúng và có chất lượng hình ảnh tốt.</t>
  </si>
  <si>
    <t>Logo của nhà cung cấp trên trang xem trạng thái đơn hàng phải được hiển thị đúng và chất lượng cao.</t>
  </si>
  <si>
    <t>Kiểm tra tính tương thích của hình ảnh trên nền tảng di động.</t>
  </si>
  <si>
    <t>1.Mở trang xem trạng thái đơn hàng từ một thiết bị di động (điện thoại hoặc máy tính bảng).
2.Xem xét hình ảnh và logo để đảm bảo chúng hiển thị đúng và phù hợp trên thiết bị di động.</t>
  </si>
  <si>
    <t>Hình ảnh và logo trên trang xem trạng thái đơn hàng phải hiển thị chính xác và đẹp mắt trên nền tảng di động.</t>
  </si>
  <si>
    <t>Kiểm tra hiển thị hình ảnh hoặc biểu tượng liên quan đến trạng thái đơn hàng (ví dụ: hình ảnh của một chiếc hộp cho đơn hàng đã giao).</t>
  </si>
  <si>
    <t>1.Xem phần trạng thái đơn hàng và tìm hình ảnh hoặc biểu tượng liên quan.
2.Xác minh rằng hình ảnh được hiển thị đúng và phản ánh đúng trạng thái của đơn hàng.</t>
  </si>
  <si>
    <t>Hình ảnh hoặc biểu tượng trạng thái đơn hàng phải được hiển thị đúng và dễ hiểu.</t>
  </si>
  <si>
    <t>Kiểm tra hiển thị logo của nhà cung cấp (ví dụ: Shopee) trên trang xem trạng thái đơn hàng.</t>
  </si>
  <si>
    <t>Trạng thái đơn hàng được cập nhật thành "Đang xử lý" một cách chính xác.</t>
  </si>
  <si>
    <t xml:space="preserve">Trang xem trạng thái đơn hàng phải hoạt động một cách chính xác và hiển thị đúng thông tin trạng thái đơn hàng.
</t>
  </si>
  <si>
    <t>Nút "Cập nhật trạng thái" phải thực hiện chức năng liên quan đến cập nhật trạng thái đơn hàng một cách chính xác.</t>
  </si>
  <si>
    <t>Nút "Quay lại" phải chuyển người dùng về trang trước đó hoặc một trang được xác định trước đó.</t>
  </si>
  <si>
    <t>Trang xem trạng thái đơn hàng phải hiển thị thông tin và văn bản đúng theo ngôn ngữ đã chọn.</t>
  </si>
  <si>
    <t>Các thông báo lỗi phải được hiển thị một cách rõ ràng, chính xác và hướng dẫn người dùng khắc phục vấn đề</t>
  </si>
  <si>
    <t>[DEV][TEST]</t>
  </si>
  <si>
    <t>[20-01-2025]</t>
  </si>
  <si>
    <t>[Tester name]</t>
  </si>
  <si>
    <t>Defect ID</t>
  </si>
  <si>
    <t>Defect Description &amp; Steps to reproduce</t>
  </si>
  <si>
    <t>Actual Result</t>
  </si>
  <si>
    <t>Expected Result</t>
  </si>
  <si>
    <t>Priority</t>
  </si>
  <si>
    <t>Serverity</t>
  </si>
  <si>
    <t>Testcase ID</t>
  </si>
  <si>
    <t>Cosmetic</t>
  </si>
  <si>
    <t>High</t>
  </si>
  <si>
    <t>Thông báo trang không khả dụng</t>
  </si>
  <si>
    <t>Trang web hiển thị đồng nhất cho giao diện thiết bị</t>
  </si>
  <si>
    <t>Step:
1.Truy cập trang xem trạng thái đơn hàng và thay đổi ngôn ngữ tiếng Anh.
2.Xác minh rằng trang web hoạt động đúng cách và hiển thị thông tin trạng thái đơn hàng theo ngôn ngữ tiếng Anh.</t>
  </si>
  <si>
    <t>Không đồng nhất ngôn ngữ hiển thị</t>
  </si>
  <si>
    <t>Trang web hiển thị đồng nhất một ngôn ngữ</t>
  </si>
  <si>
    <t>Mid</t>
  </si>
  <si>
    <t>[TRACKING_ORDER_UI_002]</t>
  </si>
  <si>
    <t>[TRACKING_ORDER_TEXT_001]</t>
  </si>
  <si>
    <t>[TRACKING_ORDER_UI_001]</t>
  </si>
  <si>
    <t>[TRACKING_ORDER_UI_003]</t>
  </si>
  <si>
    <t>[TRACKING_ORDER_UI_004]</t>
  </si>
  <si>
    <t>[TRACKING_ORDER_UI_005]</t>
  </si>
  <si>
    <t>[TRACKING_ORDER_UI_006]</t>
  </si>
  <si>
    <t>[TRACKING_ORDER_UI_007]</t>
  </si>
  <si>
    <t>[TRACKING_ORDER_UI_008]</t>
  </si>
  <si>
    <t>[TRACKING_ORDER_BUTTON_001]</t>
  </si>
  <si>
    <t>[TRACKING_ORDER_BUTTON_002]</t>
  </si>
  <si>
    <t>[TRACKING_ORDER_BUTTON_003]</t>
  </si>
  <si>
    <t>[TRACKING_ORDER_TEXT_002]</t>
  </si>
  <si>
    <t>[TRACKING_ORDER_TEXT_003]</t>
  </si>
  <si>
    <t>[TRACKING_ORDER_TEXT_004]</t>
  </si>
  <si>
    <t>[TRACKING_ORDER_TEXT_005]</t>
  </si>
  <si>
    <t>[TRACKING_ORDER_TEXT_006]</t>
  </si>
  <si>
    <t>[TRACKING_ORDER_TEXT_007]</t>
  </si>
  <si>
    <t>[TRACKING_ORDER_TEXT_008]</t>
  </si>
  <si>
    <t>[TRACKING_ORDER_IMAGE_001]</t>
  </si>
  <si>
    <t>[TRACKING_ORDER_IMAGE_002]</t>
  </si>
  <si>
    <t>[TRACKING_ORDER_IMAGE_003]</t>
  </si>
  <si>
    <t>[TRACKING_ORDER_IMAGE_004]</t>
  </si>
  <si>
    <t>Kiểm tra xem chức năng xem trạng thái đơn hàng hoạt động đúng trên thiết bị SMARTPHONE.</t>
  </si>
  <si>
    <t>1.Truy cập trang xem trạng thái đơn hàng từ một thiết bị SMARTPHONE.
2.Xác minh rằng trang web hoạt động đúng cách và hiển thị thông tin trạng thái đơn hàng.</t>
  </si>
  <si>
    <t>[UI Xem trạng thái đơn hàng](Màn hình hiển thị không tương thích với các thiết bị SMARTPHONE)</t>
  </si>
  <si>
    <t>Yêu cầu tải ứng dụng</t>
  </si>
  <si>
    <t>Không hiển thị lỗi</t>
  </si>
  <si>
    <t xml:space="preserve">Hiển thị lỗi </t>
  </si>
  <si>
    <t>[UI Xem trạng thái đơn hàng](Màn hình hiển thị ngôn ngữ không đồng nhất)</t>
  </si>
  <si>
    <t>Step:
1.Truy cập trang xem trạng thái đơn hàng.
2Gây ra một tình huống lỗi, chẳng hạn như nhập sai mã đơn hàng.
3.Xem xét thông báo lỗi mà hệ thống hiển thị.</t>
  </si>
  <si>
    <t>[UI Xem trạng thái đơn hàng](Màn hình không hiển thị lỗi)</t>
  </si>
  <si>
    <t>Le Nguyen Hoang Nam</t>
  </si>
  <si>
    <t>Kiểm tra xem chức năng xem trạng thái đơn hàng hoạt động đúng trên thiết bị Tablet Apple.</t>
  </si>
  <si>
    <t>Kiểm tra xem chức năng xem trạng thái đơn hàng hoạt động đúng trên thiết bị Tablet Samsung.</t>
  </si>
  <si>
    <t>1.Truy cập trang xem trạng thái đơn hàng từ một thiết bị Tablet Apple.
2.Xác minh rằng trang web hoạt động đúng cách và hiển thị thông tin trạng thái đơn hàng.</t>
  </si>
  <si>
    <t>1.Truy cập trang xem trạng thái đơn hàng từ một thiết bị Tablet Samsung.
2.Xác minh rằng trang web hoạt động đúng cách và hiển thị thông tin trạng thái đơn hàng.</t>
  </si>
  <si>
    <t>Responsive không tối ưu</t>
  </si>
  <si>
    <t>[TRACKING_ORDER_UI_009]</t>
  </si>
  <si>
    <t>[TRACKING_ORDER_UI_010]</t>
  </si>
  <si>
    <t>[UI Xem trạng thái đơn hàng](Màn hình hiển thị không tương thích với các thiết bị Tablet Apple)</t>
  </si>
  <si>
    <t>[UI Xem trạng thái đơn hàng](Màn hình hiển thị không tương thích với các thiết bị Tablet Samsung)</t>
  </si>
  <si>
    <t>Step:
1.Truy cập trang xem trạng thái đơn hàng từ một thiết bị Tablet Apple.
2.Xác minh rằng trang web hoạt động đúng cách và hiển thị thông tin trạng thái đơn hàng.</t>
  </si>
  <si>
    <t>Step:
1.Truy cập trang xem trạng thái đơn hàng từ một thiết bị Tablet Samsung.
2.Xác minh rằng trang web hoạt động đúng cách và hiển thị thông tin trạng thái đơn hàng.</t>
  </si>
  <si>
    <t xml:space="preserve">Hiển thị trang tối ưu cho Tablet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</si>
</sst>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d\-mmm\-yy"/>
    <numFmt numFmtId="165" formatCode="d\-mmm\-yy"/>
  </numFmts>
  <fonts count="47" x14ac:knownFonts="1">
    <font>
      <sz val="11"/>
      <color rgb="FF000000"/>
      <name val="Calibri"/>
      <scheme val="minor"/>
    </font>
    <font>
      <sz val="10"/>
      <color theme="1"/>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i/>
      <u/>
      <sz val="10"/>
      <color rgb="FF008000"/>
      <name val="Tahoma"/>
      <family val="2"/>
    </font>
    <font>
      <b/>
      <sz val="10"/>
      <color theme="1"/>
      <name val="Tahoma"/>
      <family val="2"/>
    </font>
    <font>
      <u/>
      <sz val="11"/>
      <color rgb="FF0000FF"/>
      <name val="MS PGothic"/>
      <family val="2"/>
    </font>
    <font>
      <u/>
      <sz val="10"/>
      <color rgb="FF0000FF"/>
      <name val="Tahoma"/>
      <family val="2"/>
    </font>
    <font>
      <sz val="11"/>
      <color theme="1"/>
      <name val="Arial"/>
      <family val="2"/>
    </font>
    <font>
      <b/>
      <sz val="20"/>
      <color theme="1"/>
      <name val="Tahoma"/>
      <family val="2"/>
    </font>
    <font>
      <b/>
      <sz val="11"/>
      <color rgb="FF993300"/>
      <name val="Tahoma"/>
      <family val="2"/>
    </font>
    <font>
      <i/>
      <sz val="11"/>
      <color rgb="FF008000"/>
      <name val="Tahoma"/>
      <family val="2"/>
    </font>
    <font>
      <i/>
      <u/>
      <sz val="11"/>
      <color rgb="FF008000"/>
      <name val="Tahoma"/>
      <family val="2"/>
    </font>
    <font>
      <b/>
      <sz val="11"/>
      <color rgb="FFFFFFFF"/>
      <name val="Tahoma"/>
      <family val="2"/>
    </font>
    <font>
      <sz val="11"/>
      <color theme="1"/>
      <name val="Tahoma"/>
      <family val="2"/>
    </font>
    <font>
      <u/>
      <sz val="11"/>
      <color rgb="FF0000FF"/>
      <name val="Arial"/>
      <family val="2"/>
    </font>
    <font>
      <sz val="11"/>
      <color rgb="FF000000"/>
      <name val="Calibri"/>
      <family val="2"/>
    </font>
    <font>
      <sz val="11"/>
      <color theme="1"/>
      <name val="Arial"/>
      <family val="2"/>
    </font>
    <font>
      <sz val="10"/>
      <color theme="1"/>
      <name val="Calibri"/>
      <family val="2"/>
    </font>
    <font>
      <sz val="10"/>
      <color theme="1"/>
      <name val="Arial"/>
      <family val="2"/>
    </font>
    <font>
      <sz val="10"/>
      <color rgb="FF000000"/>
      <name val="Tahoma"/>
      <family val="2"/>
    </font>
    <font>
      <sz val="11"/>
      <color rgb="FF000000"/>
      <name val="Tahoma"/>
      <family val="2"/>
    </font>
    <font>
      <sz val="11"/>
      <color rgb="FF000000"/>
      <name val="Arial"/>
      <family val="2"/>
    </font>
    <font>
      <sz val="10"/>
      <color rgb="FFFF0000"/>
      <name val="Tahoma"/>
      <family val="2"/>
    </font>
    <font>
      <i/>
      <sz val="11"/>
      <color rgb="FF008000"/>
      <name val="Tahoma"/>
      <family val="2"/>
    </font>
    <font>
      <sz val="11"/>
      <color theme="1"/>
      <name val="Calibri"/>
      <family val="2"/>
    </font>
    <font>
      <b/>
      <sz val="11"/>
      <color rgb="FF000000"/>
      <name val="Tahoma"/>
      <family val="2"/>
    </font>
    <font>
      <b/>
      <sz val="11"/>
      <color rgb="FF000000"/>
      <name val="Arial"/>
      <family val="2"/>
    </font>
    <font>
      <b/>
      <sz val="12"/>
      <color rgb="FFFFFFFF"/>
      <name val="Arial"/>
      <family val="2"/>
    </font>
    <font>
      <b/>
      <sz val="12"/>
      <color rgb="FFFFFFFF"/>
      <name val="Tahoma"/>
      <family val="2"/>
    </font>
    <font>
      <sz val="10"/>
      <color rgb="FFFFFFFF"/>
      <name val="Tahoma"/>
      <family val="2"/>
    </font>
    <font>
      <b/>
      <sz val="10"/>
      <color rgb="FF0000FF"/>
      <name val="Tahoma"/>
      <family val="2"/>
    </font>
    <font>
      <i/>
      <sz val="10"/>
      <color rgb="FF000000"/>
      <name val="Tahoma"/>
      <family val="2"/>
    </font>
    <font>
      <sz val="11"/>
      <color rgb="FF000000"/>
      <name val="Times New Roman"/>
      <family val="1"/>
    </font>
    <font>
      <sz val="11"/>
      <color theme="1"/>
      <name val="Times New Roman"/>
      <family val="1"/>
    </font>
    <font>
      <sz val="10"/>
      <color theme="1"/>
      <name val="Times New Roman"/>
      <family val="1"/>
    </font>
    <font>
      <b/>
      <sz val="12"/>
      <color theme="1"/>
      <name val="Times New Roman"/>
      <family val="1"/>
    </font>
    <font>
      <sz val="11"/>
      <color rgb="FF000000"/>
      <name val="Calibri"/>
      <family val="2"/>
      <scheme val="minor"/>
    </font>
    <font>
      <b/>
      <sz val="11"/>
      <color theme="1"/>
      <name val="Arial"/>
      <family val="2"/>
    </font>
    <font>
      <sz val="8"/>
      <name val="Calibri"/>
      <scheme val="minor"/>
    </font>
    <font>
      <b/>
      <sz val="11"/>
      <color rgb="FF000000"/>
      <name val="Calibri"/>
      <family val="2"/>
      <scheme val="minor"/>
    </font>
    <font>
      <b/>
      <i/>
      <sz val="11"/>
      <color rgb="FF000000"/>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B0F0"/>
        <bgColor rgb="FF00B0F0"/>
      </patternFill>
    </fill>
    <fill>
      <patternFill patternType="solid">
        <fgColor theme="0"/>
        <bgColor theme="0"/>
      </patternFill>
    </fill>
    <fill>
      <patternFill patternType="solid">
        <fgColor theme="0"/>
        <bgColor indexed="64"/>
      </patternFill>
    </fill>
    <fill>
      <patternFill patternType="solid">
        <fgColor theme="0"/>
        <bgColor rgb="FFFFFFFF"/>
      </patternFill>
    </fill>
    <fill>
      <patternFill patternType="solid">
        <fgColor rgb="FFC2D69B"/>
        <bgColor indexed="64"/>
      </patternFill>
    </fill>
    <fill>
      <patternFill patternType="solid">
        <fgColor rgb="FFFFFF99"/>
        <bgColor indexed="64"/>
      </patternFill>
    </fill>
    <fill>
      <patternFill patternType="solid">
        <fgColor rgb="FFFFFFFF"/>
        <bgColor indexed="64"/>
      </patternFill>
    </fill>
    <fill>
      <patternFill patternType="solid">
        <fgColor theme="4" tint="0.59999389629810485"/>
        <bgColor theme="0"/>
      </patternFill>
    </fill>
    <fill>
      <patternFill patternType="solid">
        <fgColor theme="4" tint="0.59999389629810485"/>
        <bgColor indexed="64"/>
      </patternFill>
    </fill>
  </fills>
  <borders count="9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style="hair">
        <color rgb="FF000000"/>
      </left>
      <right style="hair">
        <color rgb="FF000000"/>
      </right>
      <top style="hair">
        <color rgb="FF000000"/>
      </top>
      <bottom/>
      <diagonal/>
    </border>
    <border>
      <left style="medium">
        <color rgb="FF000000"/>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bottom style="medium">
        <color rgb="FF000000"/>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rgb="FFCCCCCC"/>
      </top>
      <bottom/>
      <diagonal/>
    </border>
    <border>
      <left style="medium">
        <color rgb="FFCCCCCC"/>
      </left>
      <right style="medium">
        <color rgb="FF000000"/>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s>
  <cellStyleXfs count="1">
    <xf numFmtId="0" fontId="0" fillId="0" borderId="0"/>
  </cellStyleXfs>
  <cellXfs count="278">
    <xf numFmtId="0" fontId="0" fillId="0" borderId="0" xfId="0"/>
    <xf numFmtId="0" fontId="1" fillId="0" borderId="0" xfId="0" applyFont="1"/>
    <xf numFmtId="0" fontId="1" fillId="0" borderId="0" xfId="0" applyFont="1" applyAlignment="1">
      <alignment horizontal="left"/>
    </xf>
    <xf numFmtId="0" fontId="4" fillId="2" borderId="1" xfId="0" applyFont="1" applyFill="1" applyBorder="1" applyAlignment="1">
      <alignment horizontal="left"/>
    </xf>
    <xf numFmtId="0" fontId="5" fillId="0" borderId="0" xfId="0" applyFont="1" applyAlignment="1">
      <alignment horizontal="left"/>
    </xf>
    <xf numFmtId="0" fontId="1" fillId="2" borderId="1" xfId="0" applyFont="1" applyFill="1" applyBorder="1"/>
    <xf numFmtId="0" fontId="4" fillId="2" borderId="5" xfId="0" applyFont="1" applyFill="1" applyBorder="1" applyAlignment="1">
      <alignment horizontal="left"/>
    </xf>
    <xf numFmtId="0" fontId="1" fillId="0" borderId="4" xfId="0" applyFont="1" applyBorder="1"/>
    <xf numFmtId="164" fontId="5" fillId="0" borderId="4" xfId="0" applyNumberFormat="1" applyFont="1" applyBorder="1" applyAlignment="1">
      <alignment horizontal="left"/>
    </xf>
    <xf numFmtId="0" fontId="5" fillId="0" borderId="4" xfId="0" applyFont="1" applyBorder="1" applyAlignment="1">
      <alignment horizontal="left"/>
    </xf>
    <xf numFmtId="0" fontId="4" fillId="2" borderId="1" xfId="0" applyFont="1" applyFill="1" applyBorder="1"/>
    <xf numFmtId="0" fontId="4" fillId="0" borderId="0" xfId="0" applyFont="1" applyAlignment="1">
      <alignment horizontal="left"/>
    </xf>
    <xf numFmtId="165" fontId="6" fillId="3" borderId="14" xfId="0" applyNumberFormat="1" applyFont="1" applyFill="1" applyBorder="1" applyAlignment="1">
      <alignment horizontal="center" vertical="center"/>
    </xf>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1" fillId="0" borderId="0" xfId="0" applyFont="1" applyAlignment="1">
      <alignment vertical="top"/>
    </xf>
    <xf numFmtId="14" fontId="5"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5" fillId="0" borderId="19" xfId="0" applyFont="1" applyBorder="1" applyAlignment="1">
      <alignment vertical="top" wrapText="1"/>
    </xf>
    <xf numFmtId="1" fontId="1" fillId="2" borderId="1" xfId="0" applyNumberFormat="1" applyFont="1" applyFill="1" applyBorder="1"/>
    <xf numFmtId="0" fontId="1" fillId="2" borderId="1" xfId="0" applyFont="1" applyFill="1" applyBorder="1" applyAlignment="1">
      <alignment horizontal="left"/>
    </xf>
    <xf numFmtId="0" fontId="2" fillId="2" borderId="1" xfId="0" applyFont="1" applyFill="1" applyBorder="1" applyAlignment="1">
      <alignment horizontal="left"/>
    </xf>
    <xf numFmtId="0" fontId="7" fillId="2" borderId="1" xfId="0" applyFont="1" applyFill="1" applyBorder="1" applyAlignment="1">
      <alignment horizontal="left"/>
    </xf>
    <xf numFmtId="0" fontId="8" fillId="2" borderId="1" xfId="0" applyFont="1" applyFill="1" applyBorder="1" applyAlignment="1">
      <alignment horizontal="left"/>
    </xf>
    <xf numFmtId="1" fontId="4" fillId="2" borderId="1" xfId="0" applyNumberFormat="1" applyFont="1" applyFill="1" applyBorder="1"/>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1" fontId="6" fillId="4" borderId="14"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1" fillId="2" borderId="18" xfId="0"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49" fontId="5" fillId="2" borderId="18" xfId="0" applyNumberFormat="1" applyFont="1" applyFill="1" applyBorder="1" applyAlignment="1">
      <alignment horizontal="left" vertical="center"/>
    </xf>
    <xf numFmtId="0" fontId="1" fillId="2" borderId="18" xfId="0" applyFont="1" applyFill="1" applyBorder="1" applyAlignment="1">
      <alignment horizontal="left" vertical="center"/>
    </xf>
    <xf numFmtId="0" fontId="13" fillId="2" borderId="1" xfId="0" applyFont="1" applyFill="1" applyBorder="1"/>
    <xf numFmtId="1" fontId="13" fillId="2" borderId="1" xfId="0" applyNumberFormat="1" applyFont="1" applyFill="1" applyBorder="1"/>
    <xf numFmtId="0" fontId="14" fillId="2" borderId="1" xfId="0" applyFont="1" applyFill="1" applyBorder="1"/>
    <xf numFmtId="1" fontId="18" fillId="4" borderId="22" xfId="0" applyNumberFormat="1" applyFont="1" applyFill="1" applyBorder="1" applyAlignment="1">
      <alignment horizontal="center"/>
    </xf>
    <xf numFmtId="0" fontId="18" fillId="4" borderId="23" xfId="0" applyFont="1" applyFill="1" applyBorder="1" applyAlignment="1">
      <alignment horizontal="center"/>
    </xf>
    <xf numFmtId="0" fontId="18" fillId="4" borderId="24" xfId="0" applyFont="1" applyFill="1" applyBorder="1" applyAlignment="1">
      <alignment horizontal="center"/>
    </xf>
    <xf numFmtId="0" fontId="18" fillId="4" borderId="25" xfId="0" applyFont="1" applyFill="1" applyBorder="1" applyAlignment="1">
      <alignment horizontal="center"/>
    </xf>
    <xf numFmtId="1" fontId="19" fillId="2" borderId="5" xfId="0" applyNumberFormat="1" applyFont="1" applyFill="1" applyBorder="1" applyAlignment="1">
      <alignment horizontal="right"/>
    </xf>
    <xf numFmtId="49" fontId="19" fillId="2" borderId="5" xfId="0" applyNumberFormat="1" applyFont="1" applyFill="1" applyBorder="1"/>
    <xf numFmtId="0" fontId="20" fillId="0" borderId="5" xfId="0" applyFont="1" applyBorder="1"/>
    <xf numFmtId="0" fontId="13" fillId="2" borderId="5" xfId="0" applyFont="1" applyFill="1" applyBorder="1"/>
    <xf numFmtId="0" fontId="24" fillId="0" borderId="0" xfId="0" applyFont="1" applyAlignment="1">
      <alignment horizontal="left" vertical="center" wrapText="1"/>
    </xf>
    <xf numFmtId="0" fontId="26" fillId="2" borderId="1" xfId="0" applyFont="1" applyFill="1" applyBorder="1" applyAlignment="1">
      <alignment vertical="center" wrapText="1"/>
    </xf>
    <xf numFmtId="0" fontId="25" fillId="2" borderId="1" xfId="0" applyFont="1" applyFill="1" applyBorder="1" applyAlignment="1">
      <alignment vertical="center" wrapText="1"/>
    </xf>
    <xf numFmtId="0" fontId="22" fillId="2" borderId="1" xfId="0" applyFont="1" applyFill="1" applyBorder="1" applyAlignment="1">
      <alignment horizontal="center" vertical="center" wrapText="1"/>
    </xf>
    <xf numFmtId="0" fontId="28" fillId="2" borderId="1" xfId="0" applyFont="1" applyFill="1" applyBorder="1" applyAlignment="1">
      <alignment wrapText="1"/>
    </xf>
    <xf numFmtId="0" fontId="25" fillId="2" borderId="1" xfId="0" applyFont="1" applyFill="1" applyBorder="1"/>
    <xf numFmtId="0" fontId="10" fillId="2" borderId="29" xfId="0" applyFont="1" applyFill="1" applyBorder="1" applyAlignment="1">
      <alignment horizontal="left" wrapText="1"/>
    </xf>
    <xf numFmtId="0" fontId="10" fillId="2" borderId="5" xfId="0" applyFont="1" applyFill="1" applyBorder="1" applyAlignment="1">
      <alignment horizontal="left" wrapText="1"/>
    </xf>
    <xf numFmtId="0" fontId="30"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vertical="center"/>
    </xf>
    <xf numFmtId="0" fontId="21" fillId="0" borderId="0" xfId="0" applyFont="1"/>
    <xf numFmtId="0" fontId="22" fillId="0" borderId="0" xfId="0" applyFont="1" applyAlignment="1">
      <alignment horizontal="center" vertical="center"/>
    </xf>
    <xf numFmtId="0" fontId="23" fillId="0" borderId="30" xfId="0" applyFont="1" applyBorder="1" applyAlignment="1">
      <alignment horizontal="center" vertical="center"/>
    </xf>
    <xf numFmtId="0" fontId="29" fillId="2" borderId="31" xfId="0" applyFont="1" applyFill="1" applyBorder="1" applyAlignment="1">
      <alignment horizontal="left" vertical="center" wrapText="1"/>
    </xf>
    <xf numFmtId="0" fontId="29" fillId="2" borderId="32" xfId="0" applyFont="1" applyFill="1" applyBorder="1" applyAlignment="1">
      <alignment horizontal="left" vertical="center" wrapText="1"/>
    </xf>
    <xf numFmtId="0" fontId="29" fillId="2" borderId="32" xfId="0" applyFont="1" applyFill="1" applyBorder="1" applyAlignment="1">
      <alignment horizontal="center" vertical="center" wrapText="1"/>
    </xf>
    <xf numFmtId="0" fontId="29" fillId="2" borderId="33" xfId="0" applyFont="1" applyFill="1" applyBorder="1" applyAlignment="1">
      <alignment horizontal="center" vertical="center" wrapText="1"/>
    </xf>
    <xf numFmtId="0" fontId="7" fillId="2" borderId="34" xfId="0" applyFont="1" applyFill="1" applyBorder="1" applyAlignment="1">
      <alignment horizontal="center" vertical="center"/>
    </xf>
    <xf numFmtId="0" fontId="31" fillId="2" borderId="5"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2" fillId="2" borderId="5" xfId="0" applyFont="1" applyFill="1" applyBorder="1" applyAlignment="1">
      <alignment horizontal="center" vertical="center" wrapText="1"/>
    </xf>
    <xf numFmtId="0" fontId="7" fillId="2" borderId="5" xfId="0" applyFont="1" applyFill="1" applyBorder="1" applyAlignment="1">
      <alignment vertical="center" wrapText="1"/>
    </xf>
    <xf numFmtId="0" fontId="25" fillId="2" borderId="35" xfId="0" applyFont="1" applyFill="1" applyBorder="1" applyAlignment="1">
      <alignment horizontal="center" vertical="center"/>
    </xf>
    <xf numFmtId="0" fontId="26" fillId="2" borderId="5" xfId="0" applyFont="1" applyFill="1" applyBorder="1" applyAlignment="1">
      <alignment horizontal="center" vertical="center" wrapText="1"/>
    </xf>
    <xf numFmtId="0" fontId="25" fillId="2" borderId="5" xfId="0" applyFont="1" applyFill="1" applyBorder="1" applyAlignment="1">
      <alignment horizontal="center" vertical="center" wrapText="1"/>
    </xf>
    <xf numFmtId="0" fontId="27" fillId="2" borderId="5" xfId="0" applyFont="1" applyFill="1" applyBorder="1" applyAlignment="1">
      <alignment horizontal="center" vertical="center"/>
    </xf>
    <xf numFmtId="0" fontId="25" fillId="2" borderId="5" xfId="0" applyFont="1" applyFill="1" applyBorder="1" applyAlignment="1">
      <alignment vertical="center" wrapText="1"/>
    </xf>
    <xf numFmtId="0" fontId="27" fillId="2" borderId="1" xfId="0" applyFont="1" applyFill="1" applyBorder="1" applyAlignment="1">
      <alignment horizontal="center" vertical="center" wrapText="1"/>
    </xf>
    <xf numFmtId="0" fontId="25" fillId="2" borderId="1" xfId="0" applyFont="1" applyFill="1" applyBorder="1" applyAlignment="1">
      <alignment horizontal="center" wrapText="1"/>
    </xf>
    <xf numFmtId="0" fontId="1" fillId="2" borderId="1" xfId="0" applyFont="1" applyFill="1" applyBorder="1" applyAlignment="1">
      <alignment horizontal="center" vertical="center" wrapText="1"/>
    </xf>
    <xf numFmtId="0" fontId="28" fillId="2" borderId="1" xfId="0" applyFont="1" applyFill="1" applyBorder="1" applyAlignment="1">
      <alignment horizontal="center" wrapText="1"/>
    </xf>
    <xf numFmtId="0" fontId="33" fillId="3" borderId="36" xfId="0" applyFont="1" applyFill="1" applyBorder="1" applyAlignment="1">
      <alignment horizontal="center" vertical="center" wrapText="1"/>
    </xf>
    <xf numFmtId="0" fontId="34" fillId="6" borderId="37" xfId="0" applyFont="1" applyFill="1" applyBorder="1" applyAlignment="1">
      <alignment horizontal="center" vertical="center" wrapText="1"/>
    </xf>
    <xf numFmtId="0" fontId="28" fillId="2" borderId="1" xfId="0" applyFont="1" applyFill="1" applyBorder="1"/>
    <xf numFmtId="0" fontId="10" fillId="2" borderId="1" xfId="0" applyFont="1" applyFill="1" applyBorder="1"/>
    <xf numFmtId="15" fontId="1" fillId="2" borderId="1" xfId="0" applyNumberFormat="1" applyFont="1" applyFill="1" applyBorder="1"/>
    <xf numFmtId="0" fontId="4" fillId="2" borderId="5" xfId="0" applyFont="1" applyFill="1" applyBorder="1" applyAlignment="1">
      <alignment horizontal="left" vertical="center"/>
    </xf>
    <xf numFmtId="0" fontId="4" fillId="2" borderId="5" xfId="0" applyFont="1" applyFill="1" applyBorder="1" applyAlignment="1">
      <alignment vertical="center"/>
    </xf>
    <xf numFmtId="0" fontId="5" fillId="2" borderId="1" xfId="0" applyFont="1" applyFill="1" applyBorder="1"/>
    <xf numFmtId="0" fontId="6" fillId="3" borderId="42" xfId="0" applyFont="1" applyFill="1" applyBorder="1" applyAlignment="1">
      <alignment horizontal="center"/>
    </xf>
    <xf numFmtId="0" fontId="6" fillId="3" borderId="43" xfId="0" applyFont="1" applyFill="1" applyBorder="1" applyAlignment="1">
      <alignment horizontal="center"/>
    </xf>
    <xf numFmtId="0" fontId="6" fillId="3" borderId="43" xfId="0" applyFont="1" applyFill="1" applyBorder="1" applyAlignment="1">
      <alignment horizontal="center" wrapText="1"/>
    </xf>
    <xf numFmtId="0" fontId="6" fillId="3" borderId="44" xfId="0" applyFont="1" applyFill="1" applyBorder="1" applyAlignment="1">
      <alignment horizontal="center" wrapText="1"/>
    </xf>
    <xf numFmtId="0" fontId="1" fillId="2" borderId="45" xfId="0" applyFont="1" applyFill="1" applyBorder="1" applyAlignment="1">
      <alignment horizontal="center"/>
    </xf>
    <xf numFmtId="0" fontId="1" fillId="2" borderId="5" xfId="0" applyFont="1" applyFill="1" applyBorder="1"/>
    <xf numFmtId="0" fontId="1" fillId="2" borderId="5" xfId="0" applyFont="1" applyFill="1" applyBorder="1" applyAlignment="1">
      <alignment horizontal="center"/>
    </xf>
    <xf numFmtId="0" fontId="1" fillId="2" borderId="46" xfId="0" applyFont="1" applyFill="1" applyBorder="1" applyAlignment="1">
      <alignment horizontal="center"/>
    </xf>
    <xf numFmtId="0" fontId="35" fillId="3" borderId="47" xfId="0" applyFont="1" applyFill="1" applyBorder="1" applyAlignment="1">
      <alignment horizontal="center"/>
    </xf>
    <xf numFmtId="0" fontId="6" fillId="3" borderId="48" xfId="0" applyFont="1" applyFill="1" applyBorder="1"/>
    <xf numFmtId="0" fontId="35" fillId="3" borderId="48" xfId="0" applyFont="1" applyFill="1" applyBorder="1" applyAlignment="1">
      <alignment horizontal="center"/>
    </xf>
    <xf numFmtId="0" fontId="35" fillId="3" borderId="49"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36" fillId="2" borderId="1" xfId="0" applyNumberFormat="1" applyFont="1" applyFill="1" applyBorder="1" applyAlignment="1">
      <alignment horizontal="right" wrapText="1"/>
    </xf>
    <xf numFmtId="0" fontId="10" fillId="2" borderId="34" xfId="0" applyFont="1" applyFill="1" applyBorder="1" applyAlignment="1">
      <alignment horizontal="left" wrapText="1"/>
    </xf>
    <xf numFmtId="0" fontId="25" fillId="2" borderId="5" xfId="0" applyFont="1" applyFill="1" applyBorder="1" applyAlignment="1">
      <alignment horizontal="center" vertical="center"/>
    </xf>
    <xf numFmtId="0" fontId="1" fillId="2" borderId="1" xfId="0" applyFont="1" applyFill="1" applyBorder="1" applyAlignment="1">
      <alignment horizontal="center" wrapText="1"/>
    </xf>
    <xf numFmtId="0" fontId="6" fillId="3" borderId="39" xfId="0" applyFont="1" applyFill="1" applyBorder="1" applyAlignment="1">
      <alignment horizontal="center" vertical="center" wrapText="1"/>
    </xf>
    <xf numFmtId="0" fontId="6" fillId="3" borderId="50"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5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 fillId="2" borderId="33" xfId="0" applyFont="1" applyFill="1" applyBorder="1" applyAlignment="1">
      <alignment vertical="top" wrapText="1"/>
    </xf>
    <xf numFmtId="0" fontId="23" fillId="0" borderId="5" xfId="0" applyFont="1" applyBorder="1" applyAlignment="1">
      <alignment horizontal="left" vertical="top" wrapText="1"/>
    </xf>
    <xf numFmtId="0" fontId="1" fillId="2" borderId="5" xfId="0" applyFont="1" applyFill="1" applyBorder="1" applyAlignment="1">
      <alignment vertical="top" wrapText="1"/>
    </xf>
    <xf numFmtId="14" fontId="1" fillId="2" borderId="5" xfId="0" applyNumberFormat="1" applyFont="1" applyFill="1" applyBorder="1" applyAlignment="1">
      <alignment vertical="top" wrapText="1"/>
    </xf>
    <xf numFmtId="0" fontId="1" fillId="2" borderId="31" xfId="0" applyFont="1" applyFill="1" applyBorder="1" applyAlignment="1">
      <alignment vertical="top" wrapText="1"/>
    </xf>
    <xf numFmtId="0" fontId="28" fillId="2" borderId="1" xfId="0" applyFont="1" applyFill="1" applyBorder="1" applyAlignment="1">
      <alignment vertical="top" wrapText="1"/>
    </xf>
    <xf numFmtId="0" fontId="8" fillId="2" borderId="1" xfId="0" applyFont="1" applyFill="1" applyBorder="1" applyAlignment="1">
      <alignment horizontal="left" vertical="center"/>
    </xf>
    <xf numFmtId="0" fontId="1" fillId="2" borderId="31" xfId="0" applyFont="1" applyFill="1" applyBorder="1"/>
    <xf numFmtId="0" fontId="23" fillId="0" borderId="5" xfId="0" applyFont="1" applyBorder="1" applyAlignment="1">
      <alignment horizontal="left" vertical="top"/>
    </xf>
    <xf numFmtId="0" fontId="6" fillId="3" borderId="5"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5" fillId="2" borderId="5" xfId="0" applyFont="1" applyFill="1" applyBorder="1" applyAlignment="1">
      <alignment horizontal="left" vertical="top" wrapText="1"/>
    </xf>
    <xf numFmtId="0" fontId="25" fillId="2" borderId="5" xfId="0" applyFont="1" applyFill="1" applyBorder="1" applyAlignment="1">
      <alignment vertical="top" wrapText="1"/>
    </xf>
    <xf numFmtId="0" fontId="25" fillId="2" borderId="1" xfId="0" applyFont="1" applyFill="1" applyBorder="1" applyAlignment="1">
      <alignment vertical="top"/>
    </xf>
    <xf numFmtId="0" fontId="37" fillId="2" borderId="5" xfId="0" applyFont="1" applyFill="1" applyBorder="1" applyAlignment="1">
      <alignment vertical="top" wrapText="1"/>
    </xf>
    <xf numFmtId="0" fontId="39" fillId="0" borderId="59" xfId="0" applyFont="1" applyBorder="1" applyAlignment="1">
      <alignment vertical="center" wrapText="1"/>
    </xf>
    <xf numFmtId="0" fontId="39" fillId="0" borderId="60" xfId="0" applyFont="1" applyBorder="1" applyAlignment="1">
      <alignment vertical="center" wrapText="1"/>
    </xf>
    <xf numFmtId="0" fontId="40" fillId="0" borderId="60" xfId="0" applyFont="1" applyBorder="1" applyAlignment="1">
      <alignment vertical="center" wrapText="1"/>
    </xf>
    <xf numFmtId="0" fontId="40" fillId="0" borderId="61" xfId="0" applyFont="1" applyBorder="1" applyAlignment="1">
      <alignment vertical="center" wrapText="1"/>
    </xf>
    <xf numFmtId="49" fontId="41" fillId="5" borderId="28" xfId="0" applyNumberFormat="1" applyFont="1" applyFill="1" applyBorder="1" applyAlignment="1">
      <alignment horizontal="center"/>
    </xf>
    <xf numFmtId="0" fontId="38" fillId="0" borderId="58" xfId="0" applyFont="1" applyBorder="1" applyAlignment="1">
      <alignment horizontal="left" vertical="center" wrapText="1"/>
    </xf>
    <xf numFmtId="0" fontId="38" fillId="0" borderId="62" xfId="0" applyFont="1" applyBorder="1" applyAlignment="1">
      <alignment horizontal="left" vertical="center" wrapText="1"/>
    </xf>
    <xf numFmtId="0" fontId="38" fillId="0" borderId="63" xfId="0" applyFont="1" applyBorder="1" applyAlignment="1">
      <alignment horizontal="left" vertical="center" wrapText="1"/>
    </xf>
    <xf numFmtId="0" fontId="38" fillId="0" borderId="64" xfId="0" applyFont="1" applyBorder="1" applyAlignment="1">
      <alignment horizontal="left" vertical="center" wrapText="1"/>
    </xf>
    <xf numFmtId="0" fontId="38" fillId="0" borderId="65" xfId="0" applyFont="1" applyBorder="1" applyAlignment="1">
      <alignment horizontal="left" vertical="center" wrapText="1"/>
    </xf>
    <xf numFmtId="0" fontId="38" fillId="0" borderId="66" xfId="0" applyFont="1" applyBorder="1" applyAlignment="1">
      <alignment horizontal="left" vertical="center" wrapText="1"/>
    </xf>
    <xf numFmtId="0" fontId="38" fillId="0" borderId="67" xfId="0" applyFont="1" applyBorder="1" applyAlignment="1">
      <alignment horizontal="left" vertical="center" wrapText="1"/>
    </xf>
    <xf numFmtId="0" fontId="38" fillId="0" borderId="68" xfId="0" applyFont="1" applyBorder="1" applyAlignment="1">
      <alignment horizontal="left" vertical="center" wrapText="1"/>
    </xf>
    <xf numFmtId="0" fontId="38" fillId="0" borderId="69" xfId="0" applyFont="1" applyBorder="1" applyAlignment="1">
      <alignment horizontal="left" vertical="center" wrapText="1"/>
    </xf>
    <xf numFmtId="0" fontId="38" fillId="0" borderId="70" xfId="0" applyFont="1" applyBorder="1" applyAlignment="1">
      <alignment horizontal="left" vertical="center" wrapText="1"/>
    </xf>
    <xf numFmtId="0" fontId="33" fillId="3" borderId="38" xfId="0" applyFont="1" applyFill="1" applyBorder="1" applyAlignment="1">
      <alignment horizontal="center" vertical="center" wrapText="1"/>
    </xf>
    <xf numFmtId="0" fontId="0" fillId="0" borderId="40" xfId="0" applyBorder="1"/>
    <xf numFmtId="0" fontId="42" fillId="0" borderId="40" xfId="0" applyFont="1" applyBorder="1" applyAlignment="1">
      <alignment vertical="top" wrapText="1"/>
    </xf>
    <xf numFmtId="14" fontId="42" fillId="0" borderId="40" xfId="0" applyNumberFormat="1" applyFont="1" applyBorder="1" applyAlignment="1">
      <alignment horizontal="center" vertical="top" wrapText="1"/>
    </xf>
    <xf numFmtId="0" fontId="13" fillId="6" borderId="5" xfId="0" applyFont="1" applyFill="1" applyBorder="1" applyAlignment="1">
      <alignment horizontal="left" vertical="center" wrapText="1"/>
    </xf>
    <xf numFmtId="0" fontId="27" fillId="7" borderId="5" xfId="0" applyFont="1" applyFill="1" applyBorder="1" applyAlignment="1">
      <alignment vertical="center" wrapText="1"/>
    </xf>
    <xf numFmtId="0" fontId="13" fillId="6" borderId="5" xfId="0" applyFont="1" applyFill="1" applyBorder="1" applyAlignment="1">
      <alignment vertical="center" wrapText="1"/>
    </xf>
    <xf numFmtId="0" fontId="13" fillId="6" borderId="5" xfId="0" applyFont="1" applyFill="1" applyBorder="1" applyAlignment="1">
      <alignment horizontal="center" vertical="center" wrapText="1"/>
    </xf>
    <xf numFmtId="14" fontId="13" fillId="6" borderId="5" xfId="0" applyNumberFormat="1" applyFont="1" applyFill="1" applyBorder="1" applyAlignment="1">
      <alignment horizontal="center" vertical="center" wrapText="1"/>
    </xf>
    <xf numFmtId="0" fontId="1" fillId="2" borderId="71" xfId="0" applyFont="1" applyFill="1" applyBorder="1" applyAlignment="1">
      <alignment vertical="top" wrapText="1"/>
    </xf>
    <xf numFmtId="0" fontId="1" fillId="2" borderId="0" xfId="0" applyFont="1" applyFill="1" applyAlignment="1">
      <alignment vertical="top" wrapText="1"/>
    </xf>
    <xf numFmtId="0" fontId="27" fillId="7" borderId="38" xfId="0" applyFont="1" applyFill="1" applyBorder="1" applyAlignment="1">
      <alignment vertical="center" wrapText="1"/>
    </xf>
    <xf numFmtId="0" fontId="1" fillId="8" borderId="0" xfId="0" applyFont="1" applyFill="1" applyAlignment="1">
      <alignment vertical="top" wrapText="1"/>
    </xf>
    <xf numFmtId="0" fontId="13" fillId="6" borderId="38" xfId="0" applyFont="1" applyFill="1" applyBorder="1" applyAlignment="1">
      <alignment horizontal="left" vertical="center" wrapText="1"/>
    </xf>
    <xf numFmtId="0" fontId="13" fillId="6" borderId="38" xfId="0" applyFont="1" applyFill="1" applyBorder="1" applyAlignment="1">
      <alignment vertical="center" wrapText="1"/>
    </xf>
    <xf numFmtId="0" fontId="13" fillId="6" borderId="38" xfId="0" applyFont="1" applyFill="1" applyBorder="1" applyAlignment="1">
      <alignment horizontal="center" vertical="center" wrapText="1"/>
    </xf>
    <xf numFmtId="14" fontId="13" fillId="6" borderId="38" xfId="0" applyNumberFormat="1" applyFont="1" applyFill="1" applyBorder="1" applyAlignment="1">
      <alignment horizontal="center" vertical="center" wrapText="1"/>
    </xf>
    <xf numFmtId="0" fontId="1" fillId="2" borderId="40" xfId="0" applyFont="1" applyFill="1" applyBorder="1" applyAlignment="1">
      <alignment vertical="top" wrapText="1"/>
    </xf>
    <xf numFmtId="0" fontId="27" fillId="7" borderId="39" xfId="0" applyFont="1" applyFill="1" applyBorder="1" applyAlignment="1">
      <alignment vertical="center" wrapText="1"/>
    </xf>
    <xf numFmtId="0" fontId="27" fillId="7" borderId="33" xfId="0" applyFont="1" applyFill="1" applyBorder="1" applyAlignment="1">
      <alignment vertical="center" wrapText="1"/>
    </xf>
    <xf numFmtId="0" fontId="1" fillId="2" borderId="40" xfId="0" applyFont="1" applyFill="1" applyBorder="1"/>
    <xf numFmtId="0" fontId="25" fillId="2" borderId="40" xfId="0" applyFont="1" applyFill="1" applyBorder="1" applyAlignment="1">
      <alignment vertical="top" wrapText="1"/>
    </xf>
    <xf numFmtId="0" fontId="27" fillId="8" borderId="5" xfId="0" applyFont="1" applyFill="1" applyBorder="1" applyAlignment="1">
      <alignment vertical="center" wrapText="1"/>
    </xf>
    <xf numFmtId="0" fontId="27" fillId="8" borderId="38" xfId="0" applyFont="1" applyFill="1" applyBorder="1" applyAlignment="1">
      <alignment vertical="center" wrapText="1"/>
    </xf>
    <xf numFmtId="0" fontId="27" fillId="8" borderId="33" xfId="0" applyFont="1" applyFill="1" applyBorder="1" applyAlignment="1">
      <alignment vertical="center" wrapText="1"/>
    </xf>
    <xf numFmtId="0" fontId="13" fillId="6" borderId="31" xfId="0" applyFont="1" applyFill="1" applyBorder="1" applyAlignment="1">
      <alignment vertical="center" wrapText="1"/>
    </xf>
    <xf numFmtId="0" fontId="13" fillId="6" borderId="5" xfId="0" applyFont="1" applyFill="1" applyBorder="1" applyAlignment="1">
      <alignment vertical="center"/>
    </xf>
    <xf numFmtId="0" fontId="43" fillId="6" borderId="5" xfId="0" applyFont="1" applyFill="1" applyBorder="1" applyAlignment="1">
      <alignment horizontal="left" vertical="center" wrapText="1"/>
    </xf>
    <xf numFmtId="0" fontId="42" fillId="9" borderId="72" xfId="0" applyFont="1" applyFill="1" applyBorder="1" applyAlignment="1">
      <alignment horizontal="center" vertical="center" wrapText="1"/>
    </xf>
    <xf numFmtId="0" fontId="42" fillId="10" borderId="74" xfId="0" applyFont="1" applyFill="1" applyBorder="1" applyAlignment="1">
      <alignment vertical="center" wrapText="1"/>
    </xf>
    <xf numFmtId="0" fontId="42" fillId="9" borderId="74" xfId="0" applyFont="1" applyFill="1" applyBorder="1" applyAlignment="1">
      <alignment horizontal="center" vertical="center" wrapText="1"/>
    </xf>
    <xf numFmtId="0" fontId="42" fillId="0" borderId="75" xfId="0" applyFont="1" applyBorder="1" applyAlignment="1">
      <alignment vertical="center" wrapText="1"/>
    </xf>
    <xf numFmtId="0" fontId="45" fillId="9" borderId="74" xfId="0" applyFont="1" applyFill="1" applyBorder="1" applyAlignment="1">
      <alignment horizontal="center" vertical="center" wrapText="1"/>
    </xf>
    <xf numFmtId="0" fontId="45" fillId="10" borderId="74" xfId="0" applyFont="1" applyFill="1" applyBorder="1" applyAlignment="1">
      <alignment horizontal="center" vertical="center" wrapText="1"/>
    </xf>
    <xf numFmtId="0" fontId="42" fillId="0" borderId="74" xfId="0" applyFont="1" applyBorder="1" applyAlignment="1">
      <alignment vertical="center" wrapText="1"/>
    </xf>
    <xf numFmtId="0" fontId="13" fillId="12" borderId="5" xfId="0" applyFont="1" applyFill="1" applyBorder="1" applyAlignment="1">
      <alignment horizontal="center" vertical="center" wrapText="1"/>
    </xf>
    <xf numFmtId="0" fontId="27" fillId="13" borderId="38" xfId="0" applyFont="1" applyFill="1" applyBorder="1" applyAlignment="1">
      <alignment vertical="center" wrapText="1"/>
    </xf>
    <xf numFmtId="0" fontId="13" fillId="12" borderId="5" xfId="0" applyFont="1" applyFill="1" applyBorder="1" applyAlignment="1">
      <alignment vertical="center" wrapText="1"/>
    </xf>
    <xf numFmtId="0" fontId="13" fillId="12" borderId="5" xfId="0" applyFont="1" applyFill="1" applyBorder="1" applyAlignment="1">
      <alignment horizontal="left" vertical="center" wrapText="1"/>
    </xf>
    <xf numFmtId="14" fontId="13" fillId="12" borderId="5" xfId="0" applyNumberFormat="1" applyFont="1" applyFill="1" applyBorder="1" applyAlignment="1">
      <alignment horizontal="center" vertical="center" wrapText="1"/>
    </xf>
    <xf numFmtId="0" fontId="13" fillId="0" borderId="5" xfId="0" applyFont="1" applyBorder="1" applyAlignment="1">
      <alignment horizontal="center" vertical="center" wrapText="1"/>
    </xf>
    <xf numFmtId="0" fontId="27" fillId="0" borderId="5" xfId="0" applyFont="1" applyBorder="1" applyAlignment="1">
      <alignment vertical="center" wrapText="1"/>
    </xf>
    <xf numFmtId="0" fontId="13" fillId="0" borderId="5" xfId="0" applyFont="1" applyBorder="1" applyAlignment="1">
      <alignment vertical="center" wrapText="1"/>
    </xf>
    <xf numFmtId="0" fontId="13" fillId="0" borderId="5" xfId="0" applyFont="1" applyBorder="1" applyAlignment="1">
      <alignment horizontal="left" vertical="center" wrapText="1"/>
    </xf>
    <xf numFmtId="14" fontId="13" fillId="0" borderId="5" xfId="0" applyNumberFormat="1" applyFont="1" applyBorder="1" applyAlignment="1">
      <alignment horizontal="center" vertical="center" wrapText="1"/>
    </xf>
    <xf numFmtId="0" fontId="1" fillId="7" borderId="0" xfId="0" applyFont="1" applyFill="1" applyAlignment="1">
      <alignment vertical="top" wrapText="1"/>
    </xf>
    <xf numFmtId="0" fontId="45" fillId="9" borderId="76" xfId="0" applyFont="1" applyFill="1" applyBorder="1" applyAlignment="1">
      <alignment horizontal="center" vertical="center" wrapText="1"/>
    </xf>
    <xf numFmtId="0" fontId="46" fillId="10" borderId="76" xfId="0" applyFont="1" applyFill="1" applyBorder="1" applyAlignment="1">
      <alignment vertical="center" wrapText="1"/>
    </xf>
    <xf numFmtId="0" fontId="42" fillId="10" borderId="76" xfId="0" applyFont="1" applyFill="1" applyBorder="1" applyAlignment="1">
      <alignment vertical="center" wrapText="1"/>
    </xf>
    <xf numFmtId="0" fontId="38" fillId="0" borderId="76" xfId="0" applyFont="1" applyBorder="1" applyAlignment="1">
      <alignment vertical="center" wrapText="1"/>
    </xf>
    <xf numFmtId="0" fontId="38" fillId="11" borderId="76" xfId="0" applyFont="1" applyFill="1" applyBorder="1" applyAlignment="1">
      <alignment vertical="center" wrapText="1"/>
    </xf>
    <xf numFmtId="0" fontId="38" fillId="11" borderId="76" xfId="0" applyFont="1" applyFill="1" applyBorder="1" applyAlignment="1">
      <alignment horizontal="center" vertical="center" wrapText="1"/>
    </xf>
    <xf numFmtId="0" fontId="38" fillId="0" borderId="76" xfId="0" applyFont="1" applyBorder="1" applyAlignment="1">
      <alignment horizontal="center" vertical="center" wrapText="1"/>
    </xf>
    <xf numFmtId="0" fontId="46" fillId="10" borderId="76" xfId="0" applyFont="1" applyFill="1" applyBorder="1" applyAlignment="1">
      <alignment horizontal="center" vertical="center" wrapText="1"/>
    </xf>
    <xf numFmtId="0" fontId="42" fillId="10" borderId="76" xfId="0" applyFont="1" applyFill="1" applyBorder="1" applyAlignment="1">
      <alignment horizontal="center" vertical="center" wrapText="1"/>
    </xf>
    <xf numFmtId="0" fontId="38" fillId="0" borderId="78" xfId="0" applyFont="1" applyBorder="1" applyAlignment="1">
      <alignment horizontal="center" vertical="center" wrapText="1"/>
    </xf>
    <xf numFmtId="0" fontId="42" fillId="10" borderId="79" xfId="0" applyFont="1" applyFill="1" applyBorder="1" applyAlignment="1">
      <alignment horizontal="center" vertical="center" wrapText="1"/>
    </xf>
    <xf numFmtId="0" fontId="13" fillId="6" borderId="77" xfId="0" applyFont="1" applyFill="1" applyBorder="1" applyAlignment="1">
      <alignment horizontal="center" vertical="center" wrapText="1"/>
    </xf>
    <xf numFmtId="0" fontId="42" fillId="9" borderId="73" xfId="0" applyFont="1" applyFill="1" applyBorder="1" applyAlignment="1">
      <alignment vertical="center" wrapText="1"/>
    </xf>
    <xf numFmtId="0" fontId="42" fillId="0" borderId="73" xfId="0" applyFont="1" applyBorder="1" applyAlignment="1">
      <alignment vertical="center" wrapText="1"/>
    </xf>
    <xf numFmtId="0" fontId="0" fillId="0" borderId="0" xfId="0" applyAlignment="1">
      <alignment vertical="center"/>
    </xf>
    <xf numFmtId="0" fontId="42" fillId="10" borderId="73" xfId="0" applyFont="1" applyFill="1" applyBorder="1" applyAlignment="1">
      <alignment vertical="center" wrapText="1"/>
    </xf>
    <xf numFmtId="0" fontId="42" fillId="10" borderId="80" xfId="0" applyFont="1" applyFill="1" applyBorder="1" applyAlignment="1">
      <alignment vertical="center" wrapText="1"/>
    </xf>
    <xf numFmtId="0" fontId="42" fillId="0" borderId="81" xfId="0" applyFont="1" applyBorder="1" applyAlignment="1">
      <alignment vertical="center" wrapText="1"/>
    </xf>
    <xf numFmtId="0" fontId="38" fillId="0" borderId="79" xfId="0" applyFont="1" applyBorder="1" applyAlignment="1">
      <alignment vertical="center" wrapText="1"/>
    </xf>
    <xf numFmtId="0" fontId="38" fillId="0" borderId="79" xfId="0" applyFont="1" applyBorder="1" applyAlignment="1">
      <alignment horizontal="center" vertical="center" wrapText="1"/>
    </xf>
    <xf numFmtId="0" fontId="45" fillId="10" borderId="83" xfId="0" applyFont="1" applyFill="1" applyBorder="1" applyAlignment="1">
      <alignment horizontal="center" vertical="center" wrapText="1"/>
    </xf>
    <xf numFmtId="0" fontId="42" fillId="10" borderId="79" xfId="0" applyFont="1" applyFill="1" applyBorder="1" applyAlignment="1">
      <alignment vertical="center" wrapText="1"/>
    </xf>
    <xf numFmtId="0" fontId="27" fillId="8" borderId="9" xfId="0" applyFont="1" applyFill="1" applyBorder="1" applyAlignment="1">
      <alignment vertical="center" wrapText="1"/>
    </xf>
    <xf numFmtId="0" fontId="43" fillId="6" borderId="38" xfId="0" applyFont="1" applyFill="1" applyBorder="1" applyAlignment="1">
      <alignment horizontal="left" vertical="center" wrapText="1"/>
    </xf>
    <xf numFmtId="0" fontId="13" fillId="6" borderId="85" xfId="0" applyFont="1" applyFill="1" applyBorder="1" applyAlignment="1">
      <alignment horizontal="center" vertical="center" wrapText="1"/>
    </xf>
    <xf numFmtId="0" fontId="27" fillId="7" borderId="85" xfId="0" applyFont="1" applyFill="1" applyBorder="1" applyAlignment="1">
      <alignment vertical="center" wrapText="1"/>
    </xf>
    <xf numFmtId="0" fontId="13" fillId="6" borderId="85" xfId="0" applyFont="1" applyFill="1" applyBorder="1" applyAlignment="1">
      <alignment vertical="center" wrapText="1"/>
    </xf>
    <xf numFmtId="0" fontId="13" fillId="6" borderId="85" xfId="0" applyFont="1" applyFill="1" applyBorder="1" applyAlignment="1">
      <alignment horizontal="left" vertical="center" wrapText="1"/>
    </xf>
    <xf numFmtId="14" fontId="13" fillId="6" borderId="85" xfId="0" applyNumberFormat="1" applyFont="1" applyFill="1" applyBorder="1" applyAlignment="1">
      <alignment horizontal="center" vertical="center" wrapText="1"/>
    </xf>
    <xf numFmtId="0" fontId="27" fillId="13" borderId="9" xfId="0" applyFont="1" applyFill="1" applyBorder="1" applyAlignment="1">
      <alignment vertical="center" wrapText="1"/>
    </xf>
    <xf numFmtId="0" fontId="13" fillId="12" borderId="38" xfId="0" applyFont="1" applyFill="1" applyBorder="1" applyAlignment="1">
      <alignment vertical="center" wrapText="1"/>
    </xf>
    <xf numFmtId="0" fontId="13" fillId="12" borderId="38" xfId="0" applyFont="1" applyFill="1" applyBorder="1" applyAlignment="1">
      <alignment horizontal="left" vertical="center" wrapText="1"/>
    </xf>
    <xf numFmtId="0" fontId="13" fillId="12" borderId="38" xfId="0" applyFont="1" applyFill="1" applyBorder="1" applyAlignment="1">
      <alignment horizontal="center" vertical="center" wrapText="1"/>
    </xf>
    <xf numFmtId="14" fontId="13" fillId="12" borderId="38" xfId="0" applyNumberFormat="1" applyFont="1" applyFill="1" applyBorder="1" applyAlignment="1">
      <alignment horizontal="center" vertical="center" wrapText="1"/>
    </xf>
    <xf numFmtId="0" fontId="38" fillId="11" borderId="79" xfId="0" applyFont="1" applyFill="1" applyBorder="1" applyAlignment="1">
      <alignment vertical="center" wrapText="1"/>
    </xf>
    <xf numFmtId="0" fontId="38" fillId="11" borderId="82" xfId="0" applyFont="1" applyFill="1" applyBorder="1" applyAlignment="1">
      <alignment vertical="center" wrapText="1"/>
    </xf>
    <xf numFmtId="0" fontId="42" fillId="0" borderId="55" xfId="0" applyFont="1" applyBorder="1" applyAlignment="1">
      <alignment vertical="center" wrapText="1"/>
    </xf>
    <xf numFmtId="0" fontId="38" fillId="0" borderId="86" xfId="0" applyFont="1" applyBorder="1" applyAlignment="1">
      <alignment vertical="center" wrapText="1"/>
    </xf>
    <xf numFmtId="0" fontId="38" fillId="11" borderId="80" xfId="0" applyFont="1" applyFill="1" applyBorder="1" applyAlignment="1">
      <alignment vertical="center" wrapText="1"/>
    </xf>
    <xf numFmtId="0" fontId="38" fillId="0" borderId="80" xfId="0" applyFont="1" applyBorder="1" applyAlignment="1">
      <alignment vertical="center" wrapText="1"/>
    </xf>
    <xf numFmtId="0" fontId="42" fillId="10" borderId="87" xfId="0" applyFont="1" applyFill="1" applyBorder="1" applyAlignment="1">
      <alignment vertical="center" wrapText="1"/>
    </xf>
    <xf numFmtId="0" fontId="42" fillId="10" borderId="88" xfId="0" applyFont="1" applyFill="1" applyBorder="1" applyAlignment="1">
      <alignment vertical="center" wrapText="1"/>
    </xf>
    <xf numFmtId="0" fontId="38" fillId="0" borderId="80" xfId="0" applyFont="1" applyBorder="1" applyAlignment="1">
      <alignment horizontal="center" vertical="center" wrapText="1"/>
    </xf>
    <xf numFmtId="0" fontId="38" fillId="11" borderId="80" xfId="0" applyFont="1" applyFill="1" applyBorder="1" applyAlignment="1">
      <alignment horizontal="center" vertical="center" wrapText="1"/>
    </xf>
    <xf numFmtId="0" fontId="45" fillId="10" borderId="84" xfId="0" applyFont="1" applyFill="1" applyBorder="1" applyAlignment="1">
      <alignment vertical="center" wrapText="1"/>
    </xf>
    <xf numFmtId="0" fontId="42" fillId="10" borderId="89" xfId="0" applyFont="1" applyFill="1" applyBorder="1" applyAlignment="1">
      <alignment vertical="center" wrapText="1"/>
    </xf>
    <xf numFmtId="0" fontId="46" fillId="10" borderId="77"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2" fillId="0" borderId="2" xfId="0" applyFont="1" applyBorder="1" applyAlignment="1">
      <alignment horizontal="center" vertical="center"/>
    </xf>
    <xf numFmtId="0" fontId="3" fillId="0" borderId="3" xfId="0" applyFont="1" applyBorder="1"/>
    <xf numFmtId="0" fontId="3" fillId="0" borderId="4" xfId="0" applyFont="1" applyBorder="1"/>
    <xf numFmtId="0" fontId="5" fillId="0" borderId="2" xfId="0" applyFont="1" applyBorder="1" applyAlignment="1">
      <alignment horizontal="left"/>
    </xf>
    <xf numFmtId="0" fontId="4" fillId="2" borderId="6" xfId="0" applyFont="1" applyFill="1" applyBorder="1" applyAlignment="1">
      <alignment horizontal="left" vertical="center"/>
    </xf>
    <xf numFmtId="0" fontId="3" fillId="0" borderId="10" xfId="0" applyFont="1" applyBorder="1"/>
    <xf numFmtId="0" fontId="5" fillId="0" borderId="7" xfId="0" applyFont="1" applyBorder="1" applyAlignment="1">
      <alignment horizontal="left" vertical="center"/>
    </xf>
    <xf numFmtId="0" fontId="3" fillId="0" borderId="8" xfId="0" applyFont="1" applyBorder="1"/>
    <xf numFmtId="0" fontId="3" fillId="0" borderId="9" xfId="0" applyFont="1" applyBorder="1"/>
    <xf numFmtId="0" fontId="3" fillId="0" borderId="11" xfId="0" applyFont="1" applyBorder="1"/>
    <xf numFmtId="0" fontId="3" fillId="0" borderId="12" xfId="0" applyFont="1" applyBorder="1"/>
    <xf numFmtId="0" fontId="3" fillId="0" borderId="13" xfId="0" applyFont="1" applyBorder="1"/>
    <xf numFmtId="1" fontId="4" fillId="2" borderId="2" xfId="0" applyNumberFormat="1" applyFont="1" applyFill="1" applyBorder="1"/>
    <xf numFmtId="0" fontId="3" fillId="0" borderId="20" xfId="0" applyFont="1" applyBorder="1"/>
    <xf numFmtId="0" fontId="5" fillId="2" borderId="2" xfId="0" applyFont="1" applyFill="1" applyBorder="1" applyAlignment="1">
      <alignment horizontal="left"/>
    </xf>
    <xf numFmtId="0" fontId="9" fillId="2" borderId="2" xfId="0" applyFont="1" applyFill="1" applyBorder="1" applyAlignment="1">
      <alignment horizontal="left"/>
    </xf>
    <xf numFmtId="1" fontId="4" fillId="2" borderId="2" xfId="0" applyNumberFormat="1" applyFont="1" applyFill="1" applyBorder="1" applyAlignment="1">
      <alignment vertical="center" wrapText="1"/>
    </xf>
    <xf numFmtId="0" fontId="5" fillId="2" borderId="2" xfId="0" applyFont="1" applyFill="1" applyBorder="1" applyAlignment="1">
      <alignment vertical="top" wrapText="1"/>
    </xf>
    <xf numFmtId="1" fontId="15" fillId="2" borderId="2" xfId="0" applyNumberFormat="1" applyFont="1" applyFill="1" applyBorder="1"/>
    <xf numFmtId="0" fontId="16" fillId="2" borderId="2" xfId="0" applyFont="1" applyFill="1" applyBorder="1"/>
    <xf numFmtId="0" fontId="17" fillId="2" borderId="2" xfId="0" applyFont="1" applyFill="1" applyBorder="1"/>
    <xf numFmtId="1" fontId="15" fillId="2" borderId="2" xfId="0" applyNumberFormat="1" applyFont="1" applyFill="1" applyBorder="1" applyAlignment="1">
      <alignment wrapText="1"/>
    </xf>
    <xf numFmtId="0" fontId="13" fillId="2" borderId="2" xfId="0" applyFont="1" applyFill="1" applyBorder="1" applyAlignment="1">
      <alignment vertical="top"/>
    </xf>
    <xf numFmtId="0" fontId="38" fillId="0" borderId="55" xfId="0" applyFont="1" applyBorder="1" applyAlignment="1">
      <alignment horizontal="left" vertical="center" wrapText="1"/>
    </xf>
    <xf numFmtId="0" fontId="38" fillId="0" borderId="56" xfId="0" applyFont="1" applyBorder="1" applyAlignment="1">
      <alignment horizontal="left" vertical="center" wrapText="1"/>
    </xf>
    <xf numFmtId="0" fontId="38" fillId="0" borderId="57" xfId="0" applyFont="1" applyBorder="1" applyAlignment="1">
      <alignment horizontal="left" vertical="center" wrapText="1"/>
    </xf>
    <xf numFmtId="0" fontId="38" fillId="0" borderId="53" xfId="0" applyFont="1" applyBorder="1" applyAlignment="1">
      <alignment horizontal="left" vertical="center" wrapText="1"/>
    </xf>
    <xf numFmtId="0" fontId="38" fillId="0" borderId="54" xfId="0" applyFont="1" applyBorder="1" applyAlignment="1">
      <alignment horizontal="left" vertical="center" wrapText="1"/>
    </xf>
    <xf numFmtId="0" fontId="29" fillId="2" borderId="2" xfId="0" applyFont="1" applyFill="1" applyBorder="1" applyAlignment="1">
      <alignment horizontal="left" vertical="center" wrapText="1"/>
    </xf>
    <xf numFmtId="0" fontId="32" fillId="2" borderId="2"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4" fillId="2" borderId="2" xfId="0" applyFont="1" applyFill="1" applyBorder="1" applyAlignment="1">
      <alignment horizontal="left"/>
    </xf>
    <xf numFmtId="14" fontId="4" fillId="2" borderId="41" xfId="0" applyNumberFormat="1" applyFont="1" applyFill="1" applyBorder="1" applyAlignment="1">
      <alignment horizontal="left"/>
    </xf>
    <xf numFmtId="0" fontId="2" fillId="2" borderId="26" xfId="0" applyFont="1" applyFill="1" applyBorder="1" applyAlignment="1">
      <alignment horizontal="center"/>
    </xf>
    <xf numFmtId="0" fontId="3" fillId="0" borderId="40" xfId="0" applyFont="1" applyBorder="1"/>
    <xf numFmtId="0" fontId="3" fillId="0" borderId="27" xfId="0" applyFont="1" applyBorder="1"/>
    <xf numFmtId="0" fontId="4" fillId="2" borderId="41" xfId="0" applyFont="1" applyFill="1" applyBorder="1" applyAlignment="1">
      <alignment horizontal="left"/>
    </xf>
    <xf numFmtId="0" fontId="5" fillId="2" borderId="2" xfId="0" applyFont="1" applyFill="1" applyBorder="1" applyAlignment="1">
      <alignment horizontal="left" vertical="center" wrapText="1"/>
    </xf>
    <xf numFmtId="0" fontId="7" fillId="2" borderId="2" xfId="0" applyFont="1" applyFill="1" applyBorder="1" applyAlignment="1">
      <alignment horizontal="center" vertical="center" wrapText="1"/>
    </xf>
    <xf numFmtId="0" fontId="25" fillId="2" borderId="2" xfId="0" applyFont="1" applyFill="1" applyBorder="1" applyAlignment="1">
      <alignment horizontal="center" vertical="center" wrapText="1"/>
    </xf>
  </cellXfs>
  <cellStyles count="1">
    <cellStyle name="Normal" xfId="0" builtinId="0"/>
  </cellStyles>
  <dxfs count="11">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3">
    <tableStyle name="Trạng thái đơn hàng-style" pivot="0" count="3" xr9:uid="{00000000-0011-0000-FFFF-FFFF00000000}">
      <tableStyleElement type="totalRow" dxfId="10"/>
      <tableStyleElement type="firstRowStripe" dxfId="9"/>
      <tableStyleElement type="secondRowStripe" dxfId="8"/>
    </tableStyle>
    <tableStyle name="Login-Logout-style" pivot="0" count="4" xr9:uid="{00000000-0011-0000-FFFF-FFFF01000000}">
      <tableStyleElement type="headerRow" dxfId="7"/>
      <tableStyleElement type="totalRow" dxfId="6"/>
      <tableStyleElement type="firstRowStripe" dxfId="5"/>
      <tableStyleElement type="secondRowStripe" dxfId="4"/>
    </tableStyle>
    <tableStyle name="List Organisation-style" pivot="0" count="4" xr9:uid="{00000000-0011-0000-FFFF-FFFF02000000}">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8:I33" headerRowCount="0">
  <tableColumns count="9">
    <tableColumn id="1" xr3:uid="{00000000-0010-0000-0000-000001000000}" name="Column1"/>
    <tableColumn id="2" xr3:uid="{00000000-0010-0000-0000-000002000000}" name="Column2"/>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s>
  <tableStyleInfo name="Trạng thái đơn hàn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8:H17">
  <tableColumns count="8">
    <tableColumn id="1" xr3:uid="{00000000-0010-0000-0100-000001000000}" name="ID"/>
    <tableColumn id="2" xr3:uid="{00000000-0010-0000-0100-000002000000}" name="Test Case Description"/>
    <tableColumn id="3" xr3:uid="{00000000-0010-0000-0100-000003000000}" name="Test Case Procedure"/>
    <tableColumn id="4" xr3:uid="{00000000-0010-0000-0100-000004000000}" name="Expected Output"/>
    <tableColumn id="5" xr3:uid="{00000000-0010-0000-0100-000005000000}" name="Inter-test case Dependence"/>
    <tableColumn id="6" xr3:uid="{00000000-0010-0000-0100-000006000000}" name="Result"/>
    <tableColumn id="7" xr3:uid="{00000000-0010-0000-0100-000007000000}" name="Test date"/>
    <tableColumn id="8" xr3:uid="{00000000-0010-0000-0100-000008000000}" name="Note"/>
  </tableColumns>
  <tableStyleInfo name="Login-Logou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H17">
  <tableColumns count="8">
    <tableColumn id="1" xr3:uid="{00000000-0010-0000-0200-000001000000}" name="ID"/>
    <tableColumn id="2" xr3:uid="{00000000-0010-0000-0200-000002000000}" name="Test Case Description"/>
    <tableColumn id="3" xr3:uid="{00000000-0010-0000-0200-000003000000}" name="Test Case Procedure"/>
    <tableColumn id="4" xr3:uid="{00000000-0010-0000-0200-000004000000}" name="Expected Output"/>
    <tableColumn id="5" xr3:uid="{00000000-0010-0000-0200-000005000000}" name="Inter-test case Dependence"/>
    <tableColumn id="6" xr3:uid="{00000000-0010-0000-0200-000006000000}" name="Result"/>
    <tableColumn id="7" xr3:uid="{00000000-0010-0000-0200-000007000000}" name="Test date"/>
    <tableColumn id="8" xr3:uid="{00000000-0010-0000-0200-000008000000}" name="Note"/>
  </tableColumns>
  <tableStyleInfo name="List Organisa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2"/>
  <sheetViews>
    <sheetView workbookViewId="0">
      <selection activeCell="D12" sqref="D12"/>
    </sheetView>
  </sheetViews>
  <sheetFormatPr defaultColWidth="14.42578125" defaultRowHeight="15" customHeight="1" x14ac:dyDescent="0.25"/>
  <cols>
    <col min="1" max="1" width="2.42578125" customWidth="1"/>
    <col min="2" max="2" width="22.42578125" customWidth="1"/>
    <col min="3" max="3" width="10.42578125" customWidth="1"/>
    <col min="4" max="4" width="17.85546875" customWidth="1"/>
    <col min="5" max="5" width="9.140625" customWidth="1"/>
    <col min="6" max="6" width="35.5703125" customWidth="1"/>
    <col min="7" max="7" width="35.42578125" customWidth="1"/>
    <col min="8" max="26" width="11.42578125" customWidth="1"/>
  </cols>
  <sheetData>
    <row r="2" spans="2:7" ht="75.75" customHeight="1" x14ac:dyDescent="0.25">
      <c r="B2" s="238" t="s">
        <v>0</v>
      </c>
      <c r="C2" s="239"/>
      <c r="D2" s="239"/>
      <c r="E2" s="239"/>
      <c r="F2" s="239"/>
      <c r="G2" s="240"/>
    </row>
    <row r="3" spans="2:7" ht="12.75" customHeight="1" x14ac:dyDescent="0.25">
      <c r="B3" s="3"/>
      <c r="C3" s="4"/>
      <c r="D3" s="1"/>
      <c r="E3" s="1"/>
      <c r="F3" s="5"/>
      <c r="G3" s="1"/>
    </row>
    <row r="4" spans="2:7" ht="14.25" customHeight="1" x14ac:dyDescent="0.25">
      <c r="B4" s="6" t="s">
        <v>1</v>
      </c>
      <c r="C4" s="241" t="s">
        <v>2</v>
      </c>
      <c r="D4" s="239"/>
      <c r="E4" s="240"/>
      <c r="F4" s="6" t="s">
        <v>3</v>
      </c>
      <c r="G4" s="7" t="s">
        <v>4</v>
      </c>
    </row>
    <row r="5" spans="2:7" ht="14.25" customHeight="1" x14ac:dyDescent="0.25">
      <c r="B5" s="6" t="s">
        <v>5</v>
      </c>
      <c r="C5" s="241" t="s">
        <v>6</v>
      </c>
      <c r="D5" s="239"/>
      <c r="E5" s="240"/>
      <c r="F5" s="6" t="s">
        <v>7</v>
      </c>
      <c r="G5" s="7" t="s">
        <v>8</v>
      </c>
    </row>
    <row r="6" spans="2:7" ht="15.75" customHeight="1" x14ac:dyDescent="0.25">
      <c r="B6" s="242" t="s">
        <v>9</v>
      </c>
      <c r="C6" s="244" t="str">
        <f>C5&amp;"_TestCase_V1.0"</f>
        <v>shopee.vn_TestCase_V1.0</v>
      </c>
      <c r="D6" s="245"/>
      <c r="E6" s="246"/>
      <c r="F6" s="6" t="s">
        <v>10</v>
      </c>
      <c r="G6" s="8">
        <v>45633</v>
      </c>
    </row>
    <row r="7" spans="2:7" ht="13.5" customHeight="1" x14ac:dyDescent="0.25">
      <c r="B7" s="243"/>
      <c r="C7" s="247"/>
      <c r="D7" s="248"/>
      <c r="E7" s="249"/>
      <c r="F7" s="6" t="s">
        <v>11</v>
      </c>
      <c r="G7" s="9">
        <v>1</v>
      </c>
    </row>
    <row r="8" spans="2:7" ht="12.75" customHeight="1" x14ac:dyDescent="0.25">
      <c r="B8" s="10"/>
      <c r="C8" s="4"/>
      <c r="D8" s="1"/>
      <c r="E8" s="1"/>
      <c r="F8" s="3"/>
      <c r="G8" s="4"/>
    </row>
    <row r="9" spans="2:7" ht="12.75" customHeight="1" x14ac:dyDescent="0.25">
      <c r="B9" s="2"/>
      <c r="C9" s="1"/>
      <c r="D9" s="1"/>
      <c r="E9" s="1"/>
      <c r="F9" s="1"/>
      <c r="G9" s="1"/>
    </row>
    <row r="10" spans="2:7" ht="12.75" customHeight="1" x14ac:dyDescent="0.25">
      <c r="B10" s="11" t="s">
        <v>12</v>
      </c>
      <c r="C10" s="1"/>
      <c r="D10" s="1"/>
      <c r="E10" s="1"/>
      <c r="F10" s="1"/>
      <c r="G10" s="1"/>
    </row>
    <row r="11" spans="2:7" ht="12.75" customHeight="1" x14ac:dyDescent="0.25">
      <c r="B11" s="12" t="s">
        <v>13</v>
      </c>
      <c r="C11" s="13" t="s">
        <v>11</v>
      </c>
      <c r="D11" s="13" t="s">
        <v>14</v>
      </c>
      <c r="E11" s="13" t="s">
        <v>15</v>
      </c>
      <c r="F11" s="13" t="s">
        <v>16</v>
      </c>
      <c r="G11" s="14" t="s">
        <v>17</v>
      </c>
    </row>
    <row r="12" spans="2:7" ht="27.75" customHeight="1" x14ac:dyDescent="0.25">
      <c r="B12" s="16">
        <v>45633</v>
      </c>
      <c r="C12" s="17" t="s">
        <v>18</v>
      </c>
      <c r="D12" s="15" t="s">
        <v>19</v>
      </c>
      <c r="E12" s="18" t="s">
        <v>20</v>
      </c>
      <c r="F12" s="18" t="s">
        <v>21</v>
      </c>
      <c r="G12" s="19" t="s">
        <v>22</v>
      </c>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J14"/>
  <sheetViews>
    <sheetView workbookViewId="0">
      <pane ySplit="8" topLeftCell="A9" activePane="bottomLeft" state="frozen"/>
      <selection pane="bottomLeft" activeCell="B10" sqref="B10"/>
    </sheetView>
  </sheetViews>
  <sheetFormatPr defaultColWidth="14.42578125" defaultRowHeight="15" customHeight="1" x14ac:dyDescent="0.25"/>
  <cols>
    <col min="1" max="1" width="13.140625" customWidth="1"/>
    <col min="2" max="2" width="21.85546875" customWidth="1"/>
    <col min="3" max="3" width="29.28515625" customWidth="1"/>
    <col min="4" max="4" width="34.42578125" customWidth="1"/>
    <col min="5" max="5" width="19.28515625" customWidth="1"/>
    <col min="6" max="6" width="8.140625" customWidth="1"/>
    <col min="7" max="7" width="10.28515625" customWidth="1"/>
    <col min="8" max="8" width="20.140625" customWidth="1"/>
    <col min="9" max="9" width="9.28515625" customWidth="1"/>
    <col min="10" max="10" width="7.5703125" hidden="1" customWidth="1"/>
    <col min="11" max="11" width="10.28515625" customWidth="1"/>
    <col min="12" max="26" width="11.42578125" customWidth="1"/>
  </cols>
  <sheetData>
    <row r="2" spans="1:10" ht="15" customHeight="1" x14ac:dyDescent="0.25">
      <c r="A2" s="56" t="s">
        <v>42</v>
      </c>
      <c r="B2" s="275" t="s">
        <v>109</v>
      </c>
      <c r="C2" s="239"/>
      <c r="D2" s="239"/>
      <c r="E2" s="239"/>
      <c r="F2" s="239"/>
      <c r="G2" s="239"/>
      <c r="H2" s="240"/>
      <c r="I2" s="54"/>
      <c r="J2" s="55" t="s">
        <v>44</v>
      </c>
    </row>
    <row r="3" spans="1:10" ht="25.5" customHeight="1" x14ac:dyDescent="0.25">
      <c r="A3" s="106" t="s">
        <v>45</v>
      </c>
      <c r="B3" s="275" t="s">
        <v>110</v>
      </c>
      <c r="C3" s="239"/>
      <c r="D3" s="239"/>
      <c r="E3" s="239"/>
      <c r="F3" s="239"/>
      <c r="G3" s="239"/>
      <c r="H3" s="240"/>
      <c r="I3" s="54"/>
      <c r="J3" s="55" t="s">
        <v>46</v>
      </c>
    </row>
    <row r="4" spans="1:10" ht="18" customHeight="1" x14ac:dyDescent="0.25">
      <c r="A4" s="56" t="s">
        <v>47</v>
      </c>
      <c r="B4" s="275" t="s">
        <v>72</v>
      </c>
      <c r="C4" s="239"/>
      <c r="D4" s="239"/>
      <c r="E4" s="239"/>
      <c r="F4" s="239"/>
      <c r="G4" s="239"/>
      <c r="H4" s="240"/>
      <c r="I4" s="54"/>
      <c r="J4" s="55" t="s">
        <v>48</v>
      </c>
    </row>
    <row r="5" spans="1:10" ht="19.5" customHeight="1" x14ac:dyDescent="0.25">
      <c r="A5" s="68" t="s">
        <v>44</v>
      </c>
      <c r="B5" s="70" t="s">
        <v>46</v>
      </c>
      <c r="C5" s="70" t="s">
        <v>49</v>
      </c>
      <c r="D5" s="70" t="s">
        <v>48</v>
      </c>
      <c r="E5" s="72" t="s">
        <v>50</v>
      </c>
      <c r="F5" s="276" t="s">
        <v>51</v>
      </c>
      <c r="G5" s="239"/>
      <c r="H5" s="240"/>
      <c r="I5" s="81"/>
      <c r="J5" s="55" t="s">
        <v>49</v>
      </c>
    </row>
    <row r="6" spans="1:10" ht="15" customHeight="1" x14ac:dyDescent="0.25">
      <c r="A6" s="73">
        <f>COUNTIF(F9:F996,"Passed")</f>
        <v>3</v>
      </c>
      <c r="B6" s="107">
        <f>COUNTIF(F9:F996,"Failed")</f>
        <v>2</v>
      </c>
      <c r="C6" s="107">
        <f>F6-E6-D6-B6-A6</f>
        <v>1</v>
      </c>
      <c r="D6" s="107">
        <f>COUNTIF(F$9:F$996,"Blocked")</f>
        <v>0</v>
      </c>
      <c r="E6" s="77">
        <f>COUNTIF(F$9:F$996,"Skipped")</f>
        <v>0</v>
      </c>
      <c r="F6" s="277">
        <f>COUNTA(A9:A996)</f>
        <v>6</v>
      </c>
      <c r="G6" s="239"/>
      <c r="H6" s="240"/>
      <c r="I6" s="81"/>
      <c r="J6" s="55" t="s">
        <v>50</v>
      </c>
    </row>
    <row r="7" spans="1:10" ht="15" customHeight="1" x14ac:dyDescent="0.25">
      <c r="A7" s="55"/>
      <c r="B7" s="55"/>
      <c r="C7" s="55"/>
      <c r="D7" s="79"/>
      <c r="E7" s="79"/>
      <c r="F7" s="79"/>
      <c r="G7" s="79"/>
      <c r="H7" s="79"/>
      <c r="I7" s="81"/>
      <c r="J7" s="55"/>
    </row>
    <row r="8" spans="1:10" ht="25.5" customHeight="1" x14ac:dyDescent="0.25">
      <c r="A8" s="123" t="s">
        <v>52</v>
      </c>
      <c r="B8" s="123" t="s">
        <v>53</v>
      </c>
      <c r="C8" s="123" t="s">
        <v>54</v>
      </c>
      <c r="D8" s="123" t="s">
        <v>55</v>
      </c>
      <c r="E8" s="124" t="s">
        <v>56</v>
      </c>
      <c r="F8" s="124" t="s">
        <v>57</v>
      </c>
      <c r="G8" s="124" t="s">
        <v>58</v>
      </c>
      <c r="H8" s="123" t="s">
        <v>41</v>
      </c>
      <c r="I8" s="113"/>
      <c r="J8" s="55"/>
    </row>
    <row r="9" spans="1:10" ht="180" customHeight="1" x14ac:dyDescent="0.25">
      <c r="A9" s="116" t="str">
        <f t="shared" ref="A9:A14" si="0">IF(OR(B9&lt;&gt;"",D9&lt;&gt;""),"["&amp;TEXT($B$2,"##")&amp;"-"&amp;TEXT(ROW()-8,"##")&amp;"]","")</f>
        <v>[AddOrganisation-1]</v>
      </c>
      <c r="B9" s="115" t="s">
        <v>111</v>
      </c>
      <c r="C9" s="115" t="s">
        <v>112</v>
      </c>
      <c r="D9" s="115" t="s">
        <v>113</v>
      </c>
      <c r="E9" s="125"/>
      <c r="F9" s="116" t="s">
        <v>44</v>
      </c>
      <c r="G9" s="117">
        <v>42019</v>
      </c>
      <c r="H9" s="126"/>
      <c r="I9" s="119"/>
      <c r="J9" s="127"/>
    </row>
    <row r="10" spans="1:10" ht="120.75" customHeight="1" x14ac:dyDescent="0.25">
      <c r="A10" s="116" t="str">
        <f t="shared" si="0"/>
        <v>[AddOrganisation-2]</v>
      </c>
      <c r="B10" s="115" t="s">
        <v>114</v>
      </c>
      <c r="C10" s="115" t="s">
        <v>115</v>
      </c>
      <c r="D10" s="115" t="s">
        <v>116</v>
      </c>
      <c r="E10" s="125"/>
      <c r="F10" s="116" t="s">
        <v>46</v>
      </c>
      <c r="G10" s="117">
        <v>42019</v>
      </c>
      <c r="H10" s="126" t="s">
        <v>117</v>
      </c>
      <c r="I10" s="119"/>
      <c r="J10" s="127"/>
    </row>
    <row r="11" spans="1:10" ht="270" customHeight="1" x14ac:dyDescent="0.25">
      <c r="A11" s="116" t="str">
        <f t="shared" si="0"/>
        <v>[AddOrganisation-3]</v>
      </c>
      <c r="B11" s="115" t="s">
        <v>118</v>
      </c>
      <c r="C11" s="115" t="s">
        <v>119</v>
      </c>
      <c r="D11" s="115" t="s">
        <v>120</v>
      </c>
      <c r="E11" s="125"/>
      <c r="F11" s="116" t="s">
        <v>44</v>
      </c>
      <c r="G11" s="117">
        <v>42019</v>
      </c>
      <c r="H11" s="126"/>
      <c r="I11" s="119"/>
      <c r="J11" s="127"/>
    </row>
    <row r="12" spans="1:10" ht="120.75" customHeight="1" x14ac:dyDescent="0.25">
      <c r="A12" s="116" t="str">
        <f t="shared" si="0"/>
        <v>[AddOrganisation-4]</v>
      </c>
      <c r="B12" s="115" t="s">
        <v>121</v>
      </c>
      <c r="C12" s="115" t="s">
        <v>122</v>
      </c>
      <c r="D12" s="115" t="s">
        <v>123</v>
      </c>
      <c r="E12" s="125"/>
      <c r="F12" s="116" t="s">
        <v>46</v>
      </c>
      <c r="G12" s="117">
        <v>42019</v>
      </c>
      <c r="H12" s="126" t="s">
        <v>124</v>
      </c>
      <c r="I12" s="119"/>
      <c r="J12" s="127"/>
    </row>
    <row r="13" spans="1:10" ht="240" customHeight="1" x14ac:dyDescent="0.25">
      <c r="A13" s="116" t="str">
        <f t="shared" si="0"/>
        <v>[AddOrganisation-5]</v>
      </c>
      <c r="B13" s="115" t="s">
        <v>125</v>
      </c>
      <c r="C13" s="115" t="s">
        <v>126</v>
      </c>
      <c r="D13" s="115" t="s">
        <v>127</v>
      </c>
      <c r="E13" s="125"/>
      <c r="F13" s="116" t="s">
        <v>44</v>
      </c>
      <c r="G13" s="117">
        <v>42019</v>
      </c>
      <c r="H13" s="126"/>
      <c r="I13" s="119"/>
      <c r="J13" s="127"/>
    </row>
    <row r="14" spans="1:10" ht="120.75" customHeight="1" x14ac:dyDescent="0.25">
      <c r="A14" s="116" t="str">
        <f t="shared" si="0"/>
        <v>[AddOrganisation-6]</v>
      </c>
      <c r="B14" s="115" t="s">
        <v>128</v>
      </c>
      <c r="C14" s="115" t="s">
        <v>129</v>
      </c>
      <c r="D14" s="115" t="s">
        <v>130</v>
      </c>
      <c r="E14" s="125"/>
      <c r="F14" s="116" t="s">
        <v>49</v>
      </c>
      <c r="G14" s="117"/>
      <c r="H14" s="126"/>
      <c r="I14" s="119"/>
      <c r="J14" s="127"/>
    </row>
  </sheetData>
  <mergeCells count="5">
    <mergeCell ref="B2:H2"/>
    <mergeCell ref="B3:H3"/>
    <mergeCell ref="B4:H4"/>
    <mergeCell ref="F5:H5"/>
    <mergeCell ref="F6:H6"/>
  </mergeCells>
  <dataValidations count="1">
    <dataValidation type="list" allowBlank="1" showInputMessage="1" showErrorMessage="1" prompt=" - " sqref="F1 F7:F143" xr:uid="{00000000-0002-0000-08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J14"/>
  <sheetViews>
    <sheetView workbookViewId="0">
      <pane ySplit="8" topLeftCell="A9" activePane="bottomLeft" state="frozen"/>
      <selection pane="bottomLeft" activeCell="B10" sqref="B10"/>
    </sheetView>
  </sheetViews>
  <sheetFormatPr defaultColWidth="14.42578125" defaultRowHeight="15" customHeight="1" x14ac:dyDescent="0.25"/>
  <cols>
    <col min="1" max="1" width="13.140625" customWidth="1"/>
    <col min="2" max="2" width="21.85546875" customWidth="1"/>
    <col min="3" max="3" width="29.28515625" customWidth="1"/>
    <col min="4" max="4" width="34.42578125" customWidth="1"/>
    <col min="5" max="5" width="19.28515625" customWidth="1"/>
    <col min="6" max="6" width="8.140625" customWidth="1"/>
    <col min="7" max="7" width="10.28515625" customWidth="1"/>
    <col min="8" max="8" width="20.140625" customWidth="1"/>
    <col min="9" max="9" width="9.28515625" customWidth="1"/>
    <col min="10" max="10" width="1.28515625" hidden="1" customWidth="1"/>
    <col min="11" max="11" width="10.28515625" customWidth="1"/>
    <col min="12" max="26" width="11.42578125" customWidth="1"/>
  </cols>
  <sheetData>
    <row r="2" spans="1:10" ht="15" customHeight="1" x14ac:dyDescent="0.25">
      <c r="A2" s="56" t="s">
        <v>42</v>
      </c>
      <c r="B2" s="275" t="s">
        <v>131</v>
      </c>
      <c r="C2" s="239"/>
      <c r="D2" s="239"/>
      <c r="E2" s="239"/>
      <c r="F2" s="239"/>
      <c r="G2" s="239"/>
      <c r="H2" s="240"/>
      <c r="I2" s="54"/>
      <c r="J2" s="55" t="s">
        <v>44</v>
      </c>
    </row>
    <row r="3" spans="1:10" ht="25.5" customHeight="1" x14ac:dyDescent="0.25">
      <c r="A3" s="106" t="s">
        <v>45</v>
      </c>
      <c r="B3" s="275" t="s">
        <v>132</v>
      </c>
      <c r="C3" s="239"/>
      <c r="D3" s="239"/>
      <c r="E3" s="239"/>
      <c r="F3" s="239"/>
      <c r="G3" s="239"/>
      <c r="H3" s="240"/>
      <c r="I3" s="54"/>
      <c r="J3" s="55" t="s">
        <v>46</v>
      </c>
    </row>
    <row r="4" spans="1:10" ht="18" customHeight="1" x14ac:dyDescent="0.25">
      <c r="A4" s="56" t="s">
        <v>47</v>
      </c>
      <c r="B4" s="275" t="s">
        <v>72</v>
      </c>
      <c r="C4" s="239"/>
      <c r="D4" s="239"/>
      <c r="E4" s="239"/>
      <c r="F4" s="239"/>
      <c r="G4" s="239"/>
      <c r="H4" s="240"/>
      <c r="I4" s="54"/>
      <c r="J4" s="55" t="s">
        <v>48</v>
      </c>
    </row>
    <row r="5" spans="1:10" ht="19.5" customHeight="1" x14ac:dyDescent="0.25">
      <c r="A5" s="68" t="s">
        <v>44</v>
      </c>
      <c r="B5" s="70" t="s">
        <v>46</v>
      </c>
      <c r="C5" s="70" t="s">
        <v>49</v>
      </c>
      <c r="D5" s="70" t="s">
        <v>48</v>
      </c>
      <c r="E5" s="72" t="s">
        <v>50</v>
      </c>
      <c r="F5" s="276" t="s">
        <v>51</v>
      </c>
      <c r="G5" s="239"/>
      <c r="H5" s="240"/>
      <c r="I5" s="81"/>
      <c r="J5" s="55" t="s">
        <v>49</v>
      </c>
    </row>
    <row r="6" spans="1:10" ht="15" customHeight="1" x14ac:dyDescent="0.25">
      <c r="A6" s="73">
        <f>COUNTIF(F9:F996,"Passed")</f>
        <v>0</v>
      </c>
      <c r="B6" s="107">
        <f>COUNTIF(F9:F996,"Failed")</f>
        <v>0</v>
      </c>
      <c r="C6" s="107">
        <f>F6-E6-D6-B6-A6</f>
        <v>4</v>
      </c>
      <c r="D6" s="107">
        <f>COUNTIF(F$9:F$996,"Blocked")</f>
        <v>1</v>
      </c>
      <c r="E6" s="77">
        <f>COUNTIF(F$9:F$996,"Skipped")</f>
        <v>1</v>
      </c>
      <c r="F6" s="277">
        <f>COUNTA(A9:A996)</f>
        <v>6</v>
      </c>
      <c r="G6" s="239"/>
      <c r="H6" s="240"/>
      <c r="I6" s="81"/>
      <c r="J6" s="55" t="s">
        <v>50</v>
      </c>
    </row>
    <row r="7" spans="1:10" ht="15" customHeight="1" x14ac:dyDescent="0.25">
      <c r="A7" s="55"/>
      <c r="B7" s="55"/>
      <c r="C7" s="55"/>
      <c r="D7" s="79"/>
      <c r="E7" s="79"/>
      <c r="F7" s="79"/>
      <c r="G7" s="79"/>
      <c r="H7" s="79"/>
      <c r="I7" s="81"/>
      <c r="J7" s="55"/>
    </row>
    <row r="8" spans="1:10" ht="25.5" customHeight="1" x14ac:dyDescent="0.25">
      <c r="A8" s="123" t="s">
        <v>52</v>
      </c>
      <c r="B8" s="123" t="s">
        <v>53</v>
      </c>
      <c r="C8" s="123" t="s">
        <v>54</v>
      </c>
      <c r="D8" s="123" t="s">
        <v>55</v>
      </c>
      <c r="E8" s="124" t="s">
        <v>56</v>
      </c>
      <c r="F8" s="124" t="s">
        <v>57</v>
      </c>
      <c r="G8" s="124" t="s">
        <v>58</v>
      </c>
      <c r="H8" s="123" t="s">
        <v>41</v>
      </c>
      <c r="I8" s="113"/>
      <c r="J8" s="55"/>
    </row>
    <row r="9" spans="1:10" ht="150" customHeight="1" x14ac:dyDescent="0.25">
      <c r="A9" s="116" t="str">
        <f t="shared" ref="A9:A14" si="0">IF(OR(B9&lt;&gt;"",D9&lt;&gt;""),"["&amp;TEXT($B$2,"##")&amp;"-"&amp;TEXT(ROW()-8,"##")&amp;"]","")</f>
        <v>[AmendOrganisation-1]</v>
      </c>
      <c r="B9" s="115" t="s">
        <v>133</v>
      </c>
      <c r="C9" s="115" t="s">
        <v>134</v>
      </c>
      <c r="D9" s="115" t="s">
        <v>135</v>
      </c>
      <c r="E9" s="125"/>
      <c r="F9" s="116" t="s">
        <v>48</v>
      </c>
      <c r="G9" s="117">
        <v>42019</v>
      </c>
      <c r="H9" s="128" t="s">
        <v>136</v>
      </c>
      <c r="I9" s="119"/>
      <c r="J9" s="127"/>
    </row>
    <row r="10" spans="1:10" ht="210" customHeight="1" x14ac:dyDescent="0.25">
      <c r="A10" s="116" t="str">
        <f t="shared" si="0"/>
        <v>[AmendOrganisation-2]</v>
      </c>
      <c r="B10" s="115" t="s">
        <v>137</v>
      </c>
      <c r="C10" s="115" t="s">
        <v>138</v>
      </c>
      <c r="D10" s="115" t="s">
        <v>139</v>
      </c>
      <c r="E10" s="125"/>
      <c r="F10" s="116" t="s">
        <v>50</v>
      </c>
      <c r="G10" s="117"/>
      <c r="H10" s="128" t="s">
        <v>140</v>
      </c>
      <c r="I10" s="119"/>
      <c r="J10" s="127"/>
    </row>
    <row r="11" spans="1:10" ht="90" customHeight="1" x14ac:dyDescent="0.25">
      <c r="A11" s="116" t="str">
        <f t="shared" si="0"/>
        <v>[AmendOrganisation-3]</v>
      </c>
      <c r="B11" s="115" t="s">
        <v>141</v>
      </c>
      <c r="C11" s="115" t="s">
        <v>142</v>
      </c>
      <c r="D11" s="115" t="s">
        <v>143</v>
      </c>
      <c r="E11" s="125"/>
      <c r="F11" s="116" t="s">
        <v>49</v>
      </c>
      <c r="G11" s="117"/>
      <c r="H11" s="126"/>
      <c r="I11" s="119"/>
      <c r="J11" s="127"/>
    </row>
    <row r="12" spans="1:10" ht="120.75" customHeight="1" x14ac:dyDescent="0.25">
      <c r="A12" s="116" t="str">
        <f t="shared" si="0"/>
        <v>[AmendOrganisation-4]</v>
      </c>
      <c r="B12" s="115" t="s">
        <v>144</v>
      </c>
      <c r="C12" s="115" t="s">
        <v>145</v>
      </c>
      <c r="D12" s="115" t="s">
        <v>146</v>
      </c>
      <c r="E12" s="125"/>
      <c r="F12" s="116" t="s">
        <v>49</v>
      </c>
      <c r="G12" s="117"/>
      <c r="H12" s="126"/>
      <c r="I12" s="119"/>
      <c r="J12" s="127"/>
    </row>
    <row r="13" spans="1:10" ht="105" customHeight="1" x14ac:dyDescent="0.25">
      <c r="A13" s="116" t="str">
        <f t="shared" si="0"/>
        <v>[AmendOrganisation-5]</v>
      </c>
      <c r="B13" s="115" t="s">
        <v>147</v>
      </c>
      <c r="C13" s="115" t="s">
        <v>148</v>
      </c>
      <c r="D13" s="115" t="s">
        <v>149</v>
      </c>
      <c r="E13" s="125"/>
      <c r="F13" s="116" t="s">
        <v>49</v>
      </c>
      <c r="G13" s="117"/>
      <c r="H13" s="126"/>
      <c r="I13" s="119"/>
      <c r="J13" s="127"/>
    </row>
    <row r="14" spans="1:10" ht="120.75" customHeight="1" x14ac:dyDescent="0.25">
      <c r="A14" s="116" t="str">
        <f t="shared" si="0"/>
        <v>[AmendOrganisation-6]</v>
      </c>
      <c r="B14" s="115" t="s">
        <v>150</v>
      </c>
      <c r="C14" s="115" t="s">
        <v>151</v>
      </c>
      <c r="D14" s="115" t="s">
        <v>152</v>
      </c>
      <c r="E14" s="125"/>
      <c r="F14" s="116" t="s">
        <v>49</v>
      </c>
      <c r="G14" s="117"/>
      <c r="H14" s="126"/>
      <c r="I14" s="119"/>
      <c r="J14" s="127"/>
    </row>
  </sheetData>
  <mergeCells count="5">
    <mergeCell ref="B2:H2"/>
    <mergeCell ref="B3:H3"/>
    <mergeCell ref="B4:H4"/>
    <mergeCell ref="F5:H5"/>
    <mergeCell ref="F6:H6"/>
  </mergeCells>
  <dataValidations count="1">
    <dataValidation type="list" allowBlank="1" showInputMessage="1" showErrorMessage="1" prompt=" - " sqref="F1 F7:F143" xr:uid="{00000000-0002-0000-09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1"/>
  <sheetViews>
    <sheetView workbookViewId="0"/>
  </sheetViews>
  <sheetFormatPr defaultColWidth="14.42578125" defaultRowHeight="15" customHeight="1" x14ac:dyDescent="0.25"/>
  <cols>
    <col min="1" max="1" width="1.5703125" customWidth="1"/>
    <col min="2" max="2" width="13.28515625" customWidth="1"/>
    <col min="3" max="3" width="30.28515625" customWidth="1"/>
    <col min="4" max="4" width="19.5703125" customWidth="1"/>
    <col min="5" max="5" width="32.140625" customWidth="1"/>
    <col min="6" max="6" width="35" customWidth="1"/>
    <col min="7" max="26" width="11.42578125" customWidth="1"/>
  </cols>
  <sheetData>
    <row r="1" spans="2:6" ht="24.75" customHeight="1" x14ac:dyDescent="0.35">
      <c r="B1" s="20"/>
      <c r="C1" s="21"/>
      <c r="D1" s="22" t="s">
        <v>23</v>
      </c>
      <c r="E1" s="23"/>
      <c r="F1" s="21"/>
    </row>
    <row r="2" spans="2:6" ht="13.5" customHeight="1" x14ac:dyDescent="0.25">
      <c r="B2" s="20"/>
      <c r="C2" s="21"/>
      <c r="D2" s="24"/>
      <c r="E2" s="24"/>
      <c r="F2" s="21"/>
    </row>
    <row r="3" spans="2:6" ht="12.75" customHeight="1" x14ac:dyDescent="0.25">
      <c r="B3" s="250" t="s">
        <v>1</v>
      </c>
      <c r="C3" s="251"/>
      <c r="D3" s="252" t="str">
        <f>Cover!C4</f>
        <v>Website Shopee</v>
      </c>
      <c r="E3" s="239"/>
      <c r="F3" s="240"/>
    </row>
    <row r="4" spans="2:6" ht="12.75" customHeight="1" x14ac:dyDescent="0.25">
      <c r="B4" s="250" t="s">
        <v>5</v>
      </c>
      <c r="C4" s="251"/>
      <c r="D4" s="253" t="str">
        <f>Cover!C5</f>
        <v>shopee.vn</v>
      </c>
      <c r="E4" s="239"/>
      <c r="F4" s="240"/>
    </row>
    <row r="5" spans="2:6" ht="84.75" customHeight="1" x14ac:dyDescent="0.25">
      <c r="B5" s="254" t="s">
        <v>24</v>
      </c>
      <c r="C5" s="240"/>
      <c r="D5" s="255" t="s">
        <v>25</v>
      </c>
      <c r="E5" s="239"/>
      <c r="F5" s="240"/>
    </row>
    <row r="6" spans="2:6" ht="12.75" customHeight="1" x14ac:dyDescent="0.25">
      <c r="B6" s="25"/>
      <c r="C6" s="5"/>
      <c r="D6" s="5"/>
      <c r="E6" s="5"/>
      <c r="F6" s="5"/>
    </row>
    <row r="7" spans="2:6" ht="12.75" customHeight="1" x14ac:dyDescent="0.25">
      <c r="B7" s="26"/>
      <c r="C7" s="27"/>
      <c r="D7" s="27"/>
      <c r="E7" s="27"/>
      <c r="F7" s="27"/>
    </row>
    <row r="8" spans="2:6" ht="21" customHeight="1" x14ac:dyDescent="0.25">
      <c r="B8" s="28" t="s">
        <v>26</v>
      </c>
      <c r="C8" s="29" t="s">
        <v>27</v>
      </c>
      <c r="D8" s="29" t="s">
        <v>28</v>
      </c>
      <c r="E8" s="30" t="s">
        <v>29</v>
      </c>
      <c r="F8" s="31" t="s">
        <v>30</v>
      </c>
    </row>
    <row r="9" spans="2:6" ht="13.5" customHeight="1" x14ac:dyDescent="0.25">
      <c r="B9" s="32">
        <v>1</v>
      </c>
      <c r="C9" s="33" t="s">
        <v>31</v>
      </c>
      <c r="D9" s="34" t="s">
        <v>32</v>
      </c>
      <c r="E9" s="35"/>
      <c r="F9" s="36"/>
    </row>
    <row r="10" spans="2:6" ht="13.5" customHeight="1" x14ac:dyDescent="0.25">
      <c r="B10" s="32">
        <v>2</v>
      </c>
      <c r="C10" s="33" t="s">
        <v>33</v>
      </c>
      <c r="D10" s="34" t="s">
        <v>34</v>
      </c>
      <c r="E10" s="35"/>
      <c r="F10" s="36"/>
    </row>
    <row r="11" spans="2:6" ht="12.75" customHeight="1" x14ac:dyDescent="0.25">
      <c r="B11" s="32"/>
      <c r="C11" s="37" t="s">
        <v>35</v>
      </c>
      <c r="D11" s="35"/>
      <c r="E11" s="38"/>
      <c r="F11" s="36"/>
    </row>
  </sheetData>
  <mergeCells count="6">
    <mergeCell ref="B3:C3"/>
    <mergeCell ref="D3:F3"/>
    <mergeCell ref="B4:C4"/>
    <mergeCell ref="D4:F4"/>
    <mergeCell ref="B5:C5"/>
    <mergeCell ref="D5:F5"/>
  </mergeCell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F9"/>
  <sheetViews>
    <sheetView workbookViewId="0">
      <selection activeCell="D9" sqref="D9"/>
    </sheetView>
  </sheetViews>
  <sheetFormatPr defaultColWidth="14.42578125" defaultRowHeight="15" customHeight="1" x14ac:dyDescent="0.25"/>
  <cols>
    <col min="3" max="3" width="45.140625" customWidth="1"/>
    <col min="4" max="4" width="31.42578125" customWidth="1"/>
    <col min="5" max="5" width="13.140625" customWidth="1"/>
    <col min="6" max="6" width="15.7109375" customWidth="1"/>
  </cols>
  <sheetData>
    <row r="1" spans="2:6" ht="15" customHeight="1" x14ac:dyDescent="0.35">
      <c r="B1" s="40"/>
      <c r="C1" s="39"/>
      <c r="D1" s="41" t="s">
        <v>23</v>
      </c>
      <c r="E1" s="39"/>
      <c r="F1" s="39"/>
    </row>
    <row r="2" spans="2:6" x14ac:dyDescent="0.25">
      <c r="B2" s="40"/>
      <c r="C2" s="39"/>
      <c r="D2" s="39"/>
      <c r="E2" s="39"/>
      <c r="F2" s="39"/>
    </row>
    <row r="3" spans="2:6" x14ac:dyDescent="0.25">
      <c r="B3" s="256" t="s">
        <v>1</v>
      </c>
      <c r="C3" s="251"/>
      <c r="D3" s="257" t="str">
        <f>Cover!C4</f>
        <v>Website Shopee</v>
      </c>
      <c r="E3" s="239"/>
      <c r="F3" s="240"/>
    </row>
    <row r="4" spans="2:6" x14ac:dyDescent="0.25">
      <c r="B4" s="256" t="s">
        <v>5</v>
      </c>
      <c r="C4" s="251"/>
      <c r="D4" s="258" t="str">
        <f>Cover!C5</f>
        <v>shopee.vn</v>
      </c>
      <c r="E4" s="239"/>
      <c r="F4" s="240"/>
    </row>
    <row r="5" spans="2:6" x14ac:dyDescent="0.25">
      <c r="B5" s="259" t="s">
        <v>24</v>
      </c>
      <c r="C5" s="240"/>
      <c r="D5" s="260"/>
      <c r="E5" s="239"/>
      <c r="F5" s="240"/>
    </row>
    <row r="6" spans="2:6" x14ac:dyDescent="0.25">
      <c r="B6" s="40"/>
      <c r="C6" s="39"/>
      <c r="D6" s="39"/>
      <c r="E6" s="39"/>
      <c r="F6" s="39"/>
    </row>
    <row r="7" spans="2:6" x14ac:dyDescent="0.25">
      <c r="B7" s="40"/>
      <c r="C7" s="39"/>
      <c r="D7" s="39"/>
      <c r="E7" s="39"/>
      <c r="F7" s="39"/>
    </row>
    <row r="8" spans="2:6" x14ac:dyDescent="0.25">
      <c r="B8" s="42" t="s">
        <v>26</v>
      </c>
      <c r="C8" s="43" t="s">
        <v>27</v>
      </c>
      <c r="D8" s="43" t="s">
        <v>28</v>
      </c>
      <c r="E8" s="44" t="s">
        <v>29</v>
      </c>
      <c r="F8" s="45" t="s">
        <v>30</v>
      </c>
    </row>
    <row r="9" spans="2:6" x14ac:dyDescent="0.25">
      <c r="B9" s="46">
        <v>1</v>
      </c>
      <c r="C9" s="47" t="s">
        <v>19</v>
      </c>
      <c r="D9" s="48" t="s">
        <v>19</v>
      </c>
      <c r="E9" s="49"/>
      <c r="F9" s="49"/>
    </row>
  </sheetData>
  <mergeCells count="6">
    <mergeCell ref="B3:C3"/>
    <mergeCell ref="D3:F3"/>
    <mergeCell ref="B4:C4"/>
    <mergeCell ref="D4:F4"/>
    <mergeCell ref="B5:C5"/>
    <mergeCell ref="D5:F5"/>
  </mergeCells>
  <hyperlinks>
    <hyperlink ref="D9" location="'Trạng thái đơn hàng'!A1" display="Trạng thái đơn hàng"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60"/>
  <sheetViews>
    <sheetView topLeftCell="B1" zoomScale="85" zoomScaleNormal="85" workbookViewId="0">
      <selection activeCell="C23" sqref="C23"/>
    </sheetView>
  </sheetViews>
  <sheetFormatPr defaultColWidth="14.42578125" defaultRowHeight="15" customHeight="1" x14ac:dyDescent="0.25"/>
  <cols>
    <col min="1" max="2" width="28.85546875" bestFit="1" customWidth="1"/>
    <col min="3" max="3" width="31.28515625" bestFit="1" customWidth="1"/>
    <col min="4" max="4" width="74.5703125" bestFit="1" customWidth="1"/>
    <col min="5" max="5" width="16.42578125" bestFit="1" customWidth="1"/>
    <col min="6" max="6" width="11.28515625" bestFit="1" customWidth="1"/>
    <col min="7" max="26" width="11.42578125" customWidth="1"/>
  </cols>
  <sheetData>
    <row r="1" spans="1:6" ht="16.5" thickBot="1" x14ac:dyDescent="0.3">
      <c r="A1" s="133" t="s">
        <v>36</v>
      </c>
      <c r="B1" s="133" t="s">
        <v>37</v>
      </c>
      <c r="C1" s="133" t="s">
        <v>38</v>
      </c>
      <c r="D1" s="133" t="s">
        <v>39</v>
      </c>
      <c r="E1" s="133" t="s">
        <v>40</v>
      </c>
      <c r="F1" s="133" t="s">
        <v>41</v>
      </c>
    </row>
    <row r="2" spans="1:6" ht="30" x14ac:dyDescent="0.25">
      <c r="A2" s="261" t="s">
        <v>153</v>
      </c>
      <c r="B2" s="264" t="s">
        <v>154</v>
      </c>
      <c r="C2" s="135" t="s">
        <v>212</v>
      </c>
      <c r="D2" s="136" t="s">
        <v>213</v>
      </c>
      <c r="E2" s="141" t="s">
        <v>155</v>
      </c>
      <c r="F2" s="129"/>
    </row>
    <row r="3" spans="1:6" ht="30.75" thickBot="1" x14ac:dyDescent="0.3">
      <c r="A3" s="262"/>
      <c r="B3" s="265"/>
      <c r="C3" s="137" t="s">
        <v>156</v>
      </c>
      <c r="D3" s="138" t="s">
        <v>157</v>
      </c>
      <c r="E3" s="142" t="s">
        <v>155</v>
      </c>
      <c r="F3" s="130"/>
    </row>
    <row r="4" spans="1:6" x14ac:dyDescent="0.25">
      <c r="A4" s="262"/>
      <c r="B4" s="264" t="s">
        <v>158</v>
      </c>
      <c r="C4" s="137" t="s">
        <v>159</v>
      </c>
      <c r="D4" s="138" t="s">
        <v>214</v>
      </c>
      <c r="E4" s="142" t="s">
        <v>160</v>
      </c>
      <c r="F4" s="130"/>
    </row>
    <row r="5" spans="1:6" ht="15.75" thickBot="1" x14ac:dyDescent="0.3">
      <c r="A5" s="263"/>
      <c r="B5" s="265"/>
      <c r="C5" s="139" t="s">
        <v>161</v>
      </c>
      <c r="D5" s="140" t="s">
        <v>162</v>
      </c>
      <c r="E5" s="142" t="s">
        <v>155</v>
      </c>
      <c r="F5" s="130"/>
    </row>
    <row r="6" spans="1:6" ht="30" x14ac:dyDescent="0.25">
      <c r="A6" s="261" t="s">
        <v>163</v>
      </c>
      <c r="B6" s="264" t="s">
        <v>164</v>
      </c>
      <c r="C6" s="135" t="s">
        <v>165</v>
      </c>
      <c r="D6" s="136" t="s">
        <v>166</v>
      </c>
      <c r="E6" s="142" t="s">
        <v>155</v>
      </c>
      <c r="F6" s="130"/>
    </row>
    <row r="7" spans="1:6" ht="30.75" thickBot="1" x14ac:dyDescent="0.3">
      <c r="A7" s="262"/>
      <c r="B7" s="265"/>
      <c r="C7" s="137" t="s">
        <v>167</v>
      </c>
      <c r="D7" s="138" t="s">
        <v>168</v>
      </c>
      <c r="E7" s="142" t="s">
        <v>169</v>
      </c>
      <c r="F7" s="131"/>
    </row>
    <row r="8" spans="1:6" ht="15.75" thickBot="1" x14ac:dyDescent="0.3">
      <c r="A8" s="263"/>
      <c r="B8" s="134" t="s">
        <v>170</v>
      </c>
      <c r="C8" s="139" t="s">
        <v>171</v>
      </c>
      <c r="D8" s="140" t="s">
        <v>172</v>
      </c>
      <c r="E8" s="142" t="s">
        <v>155</v>
      </c>
      <c r="F8" s="131"/>
    </row>
    <row r="9" spans="1:6" x14ac:dyDescent="0.25">
      <c r="A9" s="261" t="s">
        <v>173</v>
      </c>
      <c r="B9" s="264" t="s">
        <v>174</v>
      </c>
      <c r="C9" s="135" t="s">
        <v>175</v>
      </c>
      <c r="D9" s="136" t="s">
        <v>176</v>
      </c>
      <c r="E9" s="142" t="s">
        <v>155</v>
      </c>
      <c r="F9" s="131"/>
    </row>
    <row r="10" spans="1:6" ht="15.75" thickBot="1" x14ac:dyDescent="0.3">
      <c r="A10" s="262"/>
      <c r="B10" s="265"/>
      <c r="C10" s="137" t="s">
        <v>177</v>
      </c>
      <c r="D10" s="138" t="s">
        <v>178</v>
      </c>
      <c r="E10" s="142" t="s">
        <v>155</v>
      </c>
      <c r="F10" s="131"/>
    </row>
    <row r="11" spans="1:6" x14ac:dyDescent="0.25">
      <c r="A11" s="262"/>
      <c r="B11" s="264" t="s">
        <v>179</v>
      </c>
      <c r="C11" s="137" t="s">
        <v>180</v>
      </c>
      <c r="D11" s="138" t="s">
        <v>181</v>
      </c>
      <c r="E11" s="142" t="s">
        <v>155</v>
      </c>
      <c r="F11" s="131"/>
    </row>
    <row r="12" spans="1:6" ht="15.75" thickBot="1" x14ac:dyDescent="0.3">
      <c r="A12" s="263"/>
      <c r="B12" s="265"/>
      <c r="C12" s="139" t="s">
        <v>182</v>
      </c>
      <c r="D12" s="140" t="s">
        <v>183</v>
      </c>
      <c r="E12" s="142" t="s">
        <v>155</v>
      </c>
      <c r="F12" s="131"/>
    </row>
    <row r="13" spans="1:6" ht="15.75" thickBot="1" x14ac:dyDescent="0.3">
      <c r="A13" s="261" t="s">
        <v>184</v>
      </c>
      <c r="B13" s="134" t="s">
        <v>185</v>
      </c>
      <c r="C13" s="135" t="s">
        <v>186</v>
      </c>
      <c r="D13" s="136" t="s">
        <v>187</v>
      </c>
      <c r="E13" s="142" t="s">
        <v>160</v>
      </c>
      <c r="F13" s="131"/>
    </row>
    <row r="14" spans="1:6" x14ac:dyDescent="0.25">
      <c r="A14" s="262"/>
      <c r="B14" s="264" t="s">
        <v>188</v>
      </c>
      <c r="C14" s="137" t="s">
        <v>189</v>
      </c>
      <c r="D14" s="138" t="s">
        <v>190</v>
      </c>
      <c r="E14" s="142" t="s">
        <v>191</v>
      </c>
      <c r="F14" s="131"/>
    </row>
    <row r="15" spans="1:6" ht="30.75" thickBot="1" x14ac:dyDescent="0.3">
      <c r="A15" s="263"/>
      <c r="B15" s="265"/>
      <c r="C15" s="139" t="s">
        <v>192</v>
      </c>
      <c r="D15" s="140" t="s">
        <v>193</v>
      </c>
      <c r="E15" s="142" t="s">
        <v>155</v>
      </c>
      <c r="F15" s="131"/>
    </row>
    <row r="16" spans="1:6" ht="15.75" thickBot="1" x14ac:dyDescent="0.3">
      <c r="A16" s="261" t="s">
        <v>194</v>
      </c>
      <c r="B16" s="134" t="s">
        <v>195</v>
      </c>
      <c r="C16" s="135" t="s">
        <v>196</v>
      </c>
      <c r="D16" s="136" t="s">
        <v>197</v>
      </c>
      <c r="E16" s="142" t="s">
        <v>160</v>
      </c>
      <c r="F16" s="131"/>
    </row>
    <row r="17" spans="1:6" ht="30.75" thickBot="1" x14ac:dyDescent="0.3">
      <c r="A17" s="262"/>
      <c r="B17" s="134" t="s">
        <v>198</v>
      </c>
      <c r="C17" s="137" t="s">
        <v>199</v>
      </c>
      <c r="D17" s="138" t="s">
        <v>200</v>
      </c>
      <c r="E17" s="142" t="s">
        <v>155</v>
      </c>
      <c r="F17" s="131"/>
    </row>
    <row r="18" spans="1:6" x14ac:dyDescent="0.25">
      <c r="A18" s="262"/>
      <c r="B18" s="264" t="s">
        <v>201</v>
      </c>
      <c r="C18" s="137" t="s">
        <v>202</v>
      </c>
      <c r="D18" s="138" t="s">
        <v>203</v>
      </c>
      <c r="E18" s="142" t="s">
        <v>155</v>
      </c>
      <c r="F18" s="131"/>
    </row>
    <row r="19" spans="1:6" ht="15.75" thickBot="1" x14ac:dyDescent="0.3">
      <c r="A19" s="262"/>
      <c r="B19" s="265"/>
      <c r="C19" s="137" t="s">
        <v>204</v>
      </c>
      <c r="D19" s="138" t="s">
        <v>205</v>
      </c>
      <c r="E19" s="142" t="s">
        <v>169</v>
      </c>
      <c r="F19" s="131"/>
    </row>
    <row r="20" spans="1:6" ht="30" x14ac:dyDescent="0.25">
      <c r="A20" s="262"/>
      <c r="B20" s="264" t="s">
        <v>206</v>
      </c>
      <c r="C20" s="137" t="s">
        <v>207</v>
      </c>
      <c r="D20" s="138" t="s">
        <v>208</v>
      </c>
      <c r="E20" s="142" t="s">
        <v>209</v>
      </c>
      <c r="F20" s="131"/>
    </row>
    <row r="21" spans="1:6" ht="30.75" thickBot="1" x14ac:dyDescent="0.3">
      <c r="A21" s="263"/>
      <c r="B21" s="265"/>
      <c r="C21" s="139" t="s">
        <v>210</v>
      </c>
      <c r="D21" s="140" t="s">
        <v>211</v>
      </c>
      <c r="E21" s="143" t="s">
        <v>155</v>
      </c>
      <c r="F21" s="132"/>
    </row>
    <row r="200" spans="2:2" ht="15" customHeight="1" x14ac:dyDescent="0.25">
      <c r="B200" s="50"/>
    </row>
    <row r="360" ht="15.75" customHeight="1" x14ac:dyDescent="0.25"/>
  </sheetData>
  <autoFilter ref="A1:F851" xr:uid="{00000000-0009-0000-0000-000003000000}"/>
  <mergeCells count="13">
    <mergeCell ref="A9:A12"/>
    <mergeCell ref="A13:A15"/>
    <mergeCell ref="A16:A21"/>
    <mergeCell ref="B4:B5"/>
    <mergeCell ref="B6:B7"/>
    <mergeCell ref="B9:B10"/>
    <mergeCell ref="B11:B12"/>
    <mergeCell ref="B14:B15"/>
    <mergeCell ref="B18:B19"/>
    <mergeCell ref="B20:B21"/>
    <mergeCell ref="A2:A5"/>
    <mergeCell ref="A6:A8"/>
    <mergeCell ref="B2:B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65"/>
  <sheetViews>
    <sheetView zoomScale="85" zoomScaleNormal="85" workbookViewId="0">
      <selection activeCell="D11" sqref="D11"/>
    </sheetView>
  </sheetViews>
  <sheetFormatPr defaultColWidth="14.42578125" defaultRowHeight="15" customHeight="1" x14ac:dyDescent="0.25"/>
  <cols>
    <col min="1" max="1" width="21.28515625" customWidth="1"/>
    <col min="2" max="2" width="73.140625" customWidth="1"/>
    <col min="3" max="3" width="75.5703125" bestFit="1" customWidth="1"/>
    <col min="4" max="4" width="75.28515625" bestFit="1" customWidth="1"/>
    <col min="5" max="5" width="35.140625" bestFit="1" customWidth="1"/>
    <col min="6" max="6" width="8.7109375" bestFit="1" customWidth="1"/>
    <col min="7" max="7" width="12.140625" bestFit="1" customWidth="1"/>
    <col min="8" max="8" width="16" customWidth="1"/>
    <col min="9" max="9" width="15.28515625" customWidth="1"/>
    <col min="10" max="10" width="7.28515625" customWidth="1"/>
    <col min="11" max="26" width="8" customWidth="1"/>
  </cols>
  <sheetData>
    <row r="2" spans="1:10" x14ac:dyDescent="0.25">
      <c r="A2" s="56" t="s">
        <v>42</v>
      </c>
      <c r="B2" s="266" t="s">
        <v>43</v>
      </c>
      <c r="C2" s="239"/>
      <c r="D2" s="239"/>
      <c r="E2" s="239"/>
      <c r="F2" s="239"/>
      <c r="G2" s="239"/>
      <c r="H2" s="240"/>
      <c r="I2" s="54"/>
      <c r="J2" s="55" t="s">
        <v>44</v>
      </c>
    </row>
    <row r="3" spans="1:10" x14ac:dyDescent="0.25">
      <c r="A3" s="57" t="s">
        <v>45</v>
      </c>
      <c r="B3" s="58"/>
      <c r="C3" s="59"/>
      <c r="D3" s="59"/>
      <c r="E3" s="60"/>
      <c r="F3" s="61"/>
      <c r="G3" s="62"/>
      <c r="H3" s="63"/>
      <c r="I3" s="54"/>
      <c r="J3" s="55" t="s">
        <v>46</v>
      </c>
    </row>
    <row r="4" spans="1:10" x14ac:dyDescent="0.25">
      <c r="A4" s="56" t="s">
        <v>47</v>
      </c>
      <c r="B4" s="64" t="s">
        <v>4</v>
      </c>
      <c r="C4" s="65"/>
      <c r="D4" s="65"/>
      <c r="E4" s="65"/>
      <c r="F4" s="65"/>
      <c r="G4" s="66"/>
      <c r="H4" s="67"/>
      <c r="I4" s="54"/>
      <c r="J4" s="55" t="s">
        <v>48</v>
      </c>
    </row>
    <row r="5" spans="1:10" x14ac:dyDescent="0.25">
      <c r="A5" s="68" t="s">
        <v>44</v>
      </c>
      <c r="B5" s="69" t="s">
        <v>46</v>
      </c>
      <c r="C5" s="70" t="s">
        <v>49</v>
      </c>
      <c r="D5" s="71" t="s">
        <v>48</v>
      </c>
      <c r="E5" s="72" t="s">
        <v>50</v>
      </c>
      <c r="F5" s="267" t="s">
        <v>51</v>
      </c>
      <c r="G5" s="239"/>
      <c r="H5" s="240"/>
      <c r="I5" s="55"/>
      <c r="J5" s="55"/>
    </row>
    <row r="6" spans="1:10" x14ac:dyDescent="0.25">
      <c r="A6" s="73">
        <f>COUNTIF(F9:F996,"Passed")</f>
        <v>20</v>
      </c>
      <c r="B6" s="74">
        <f>COUNTIF(F9:F996,"Failed")</f>
        <v>5</v>
      </c>
      <c r="C6" s="75">
        <f>F6-E6-D6-B6-A6</f>
        <v>0</v>
      </c>
      <c r="D6" s="76">
        <f>COUNTIF(F$9:F$996,"Blocked")</f>
        <v>0</v>
      </c>
      <c r="E6" s="75">
        <f>COUNTIF(F$9:F$996,"Skipped")</f>
        <v>0</v>
      </c>
      <c r="F6" s="268">
        <f>COUNTA(A9:A996)</f>
        <v>25</v>
      </c>
      <c r="G6" s="239"/>
      <c r="H6" s="240"/>
      <c r="I6" s="55"/>
      <c r="J6" s="55"/>
    </row>
    <row r="7" spans="1:10" x14ac:dyDescent="0.25">
      <c r="A7" s="55"/>
      <c r="B7" s="51"/>
      <c r="C7" s="52"/>
      <c r="D7" s="52"/>
      <c r="E7" s="78"/>
      <c r="F7" s="79"/>
      <c r="G7" s="53"/>
      <c r="H7" s="80"/>
      <c r="I7" s="81"/>
      <c r="J7" s="55"/>
    </row>
    <row r="8" spans="1:10" ht="15.75" x14ac:dyDescent="0.25">
      <c r="A8" s="144" t="s">
        <v>52</v>
      </c>
      <c r="B8" s="144" t="s">
        <v>53</v>
      </c>
      <c r="C8" s="144" t="s">
        <v>54</v>
      </c>
      <c r="D8" s="144" t="s">
        <v>55</v>
      </c>
      <c r="E8" s="144" t="s">
        <v>56</v>
      </c>
      <c r="F8" s="144" t="s">
        <v>57</v>
      </c>
      <c r="G8" s="144" t="s">
        <v>58</v>
      </c>
      <c r="H8" s="82" t="s">
        <v>41</v>
      </c>
      <c r="I8" s="83"/>
    </row>
    <row r="9" spans="1:10" ht="57" x14ac:dyDescent="0.25">
      <c r="A9" s="151" t="s">
        <v>303</v>
      </c>
      <c r="B9" s="149" t="s">
        <v>215</v>
      </c>
      <c r="C9" s="150" t="s">
        <v>216</v>
      </c>
      <c r="D9" s="148" t="s">
        <v>277</v>
      </c>
      <c r="E9" s="148"/>
      <c r="F9" s="151" t="s">
        <v>44</v>
      </c>
      <c r="G9" s="152"/>
      <c r="H9" s="169"/>
      <c r="I9" s="153"/>
    </row>
    <row r="10" spans="1:10" ht="42.75" x14ac:dyDescent="0.25">
      <c r="A10" s="179" t="s">
        <v>301</v>
      </c>
      <c r="B10" s="180" t="s">
        <v>334</v>
      </c>
      <c r="C10" s="181" t="s">
        <v>336</v>
      </c>
      <c r="D10" s="182" t="s">
        <v>278</v>
      </c>
      <c r="E10" s="182"/>
      <c r="F10" s="179" t="s">
        <v>46</v>
      </c>
      <c r="G10" s="183"/>
      <c r="H10" s="181" t="s">
        <v>295</v>
      </c>
      <c r="I10" s="161"/>
    </row>
    <row r="11" spans="1:10" ht="42.75" x14ac:dyDescent="0.25">
      <c r="A11" s="179" t="s">
        <v>304</v>
      </c>
      <c r="B11" s="180" t="s">
        <v>335</v>
      </c>
      <c r="C11" s="181" t="s">
        <v>337</v>
      </c>
      <c r="D11" s="182" t="s">
        <v>278</v>
      </c>
      <c r="E11" s="182"/>
      <c r="F11" s="179" t="s">
        <v>46</v>
      </c>
      <c r="G11" s="183"/>
      <c r="H11" s="181" t="s">
        <v>338</v>
      </c>
      <c r="I11" s="161"/>
    </row>
    <row r="12" spans="1:10" ht="42.75" x14ac:dyDescent="0.25">
      <c r="A12" s="179" t="s">
        <v>305</v>
      </c>
      <c r="B12" s="180" t="s">
        <v>324</v>
      </c>
      <c r="C12" s="181" t="s">
        <v>325</v>
      </c>
      <c r="D12" s="182" t="s">
        <v>278</v>
      </c>
      <c r="E12" s="182"/>
      <c r="F12" s="179" t="s">
        <v>46</v>
      </c>
      <c r="G12" s="183"/>
      <c r="H12" s="181" t="s">
        <v>327</v>
      </c>
      <c r="I12" s="154"/>
    </row>
    <row r="13" spans="1:10" ht="42.75" x14ac:dyDescent="0.25">
      <c r="A13" s="237" t="s">
        <v>306</v>
      </c>
      <c r="B13" s="155" t="s">
        <v>217</v>
      </c>
      <c r="C13" s="150" t="s">
        <v>218</v>
      </c>
      <c r="D13" s="148" t="s">
        <v>219</v>
      </c>
      <c r="E13" s="148"/>
      <c r="F13" s="151" t="s">
        <v>44</v>
      </c>
      <c r="G13" s="152"/>
      <c r="H13" s="150"/>
      <c r="I13" s="154"/>
    </row>
    <row r="14" spans="1:10" ht="57" x14ac:dyDescent="0.25">
      <c r="A14" s="151" t="s">
        <v>307</v>
      </c>
      <c r="B14" s="155" t="s">
        <v>220</v>
      </c>
      <c r="C14" s="150" t="s">
        <v>221</v>
      </c>
      <c r="D14" s="148" t="s">
        <v>222</v>
      </c>
      <c r="E14" s="148"/>
      <c r="F14" s="151" t="s">
        <v>44</v>
      </c>
      <c r="G14" s="152"/>
      <c r="H14" s="150"/>
      <c r="I14" s="154"/>
    </row>
    <row r="15" spans="1:10" ht="28.5" x14ac:dyDescent="0.25">
      <c r="A15" s="151" t="s">
        <v>308</v>
      </c>
      <c r="B15" s="155" t="s">
        <v>223</v>
      </c>
      <c r="C15" s="150" t="s">
        <v>224</v>
      </c>
      <c r="D15" s="148" t="s">
        <v>225</v>
      </c>
      <c r="E15" s="148"/>
      <c r="F15" s="151" t="s">
        <v>44</v>
      </c>
      <c r="G15" s="152"/>
      <c r="H15" s="150"/>
      <c r="I15" s="154"/>
    </row>
    <row r="16" spans="1:10" ht="42.75" x14ac:dyDescent="0.25">
      <c r="A16" s="151" t="s">
        <v>309</v>
      </c>
      <c r="B16" s="155" t="s">
        <v>226</v>
      </c>
      <c r="C16" s="150" t="s">
        <v>227</v>
      </c>
      <c r="D16" s="148" t="s">
        <v>228</v>
      </c>
      <c r="E16" s="148"/>
      <c r="F16" s="151" t="s">
        <v>44</v>
      </c>
      <c r="G16" s="152"/>
      <c r="H16" s="150"/>
      <c r="I16" s="154"/>
    </row>
    <row r="17" spans="1:9" ht="57" x14ac:dyDescent="0.25">
      <c r="A17" s="151" t="s">
        <v>339</v>
      </c>
      <c r="B17" s="155" t="s">
        <v>229</v>
      </c>
      <c r="C17" s="150" t="s">
        <v>230</v>
      </c>
      <c r="D17" s="148" t="s">
        <v>231</v>
      </c>
      <c r="E17" s="148"/>
      <c r="F17" s="151" t="s">
        <v>44</v>
      </c>
      <c r="G17" s="152"/>
      <c r="H17" s="150"/>
      <c r="I17" s="154"/>
    </row>
    <row r="18" spans="1:9" ht="42.75" x14ac:dyDescent="0.25">
      <c r="A18" s="151" t="s">
        <v>340</v>
      </c>
      <c r="B18" s="155" t="s">
        <v>232</v>
      </c>
      <c r="C18" s="150" t="s">
        <v>233</v>
      </c>
      <c r="D18" s="148" t="s">
        <v>234</v>
      </c>
      <c r="E18" s="148"/>
      <c r="F18" s="151" t="s">
        <v>44</v>
      </c>
      <c r="G18" s="152"/>
      <c r="H18" s="150"/>
      <c r="I18" s="154"/>
    </row>
    <row r="19" spans="1:9" ht="42.75" x14ac:dyDescent="0.25">
      <c r="A19" s="151" t="s">
        <v>310</v>
      </c>
      <c r="B19" s="155" t="s">
        <v>235</v>
      </c>
      <c r="C19" s="150" t="s">
        <v>236</v>
      </c>
      <c r="D19" s="148" t="s">
        <v>279</v>
      </c>
      <c r="E19" s="148"/>
      <c r="F19" s="151" t="s">
        <v>44</v>
      </c>
      <c r="G19" s="152"/>
      <c r="H19" s="150"/>
      <c r="I19" s="156"/>
    </row>
    <row r="20" spans="1:9" ht="42.75" x14ac:dyDescent="0.25">
      <c r="A20" s="151" t="s">
        <v>311</v>
      </c>
      <c r="B20" s="166" t="s">
        <v>237</v>
      </c>
      <c r="C20" s="150" t="s">
        <v>238</v>
      </c>
      <c r="D20" s="148" t="s">
        <v>280</v>
      </c>
      <c r="E20" s="148"/>
      <c r="F20" s="151" t="s">
        <v>44</v>
      </c>
      <c r="G20" s="152"/>
      <c r="H20" s="150"/>
      <c r="I20" s="156"/>
    </row>
    <row r="21" spans="1:9" ht="42.75" x14ac:dyDescent="0.25">
      <c r="A21" s="151" t="s">
        <v>312</v>
      </c>
      <c r="B21" s="167" t="s">
        <v>239</v>
      </c>
      <c r="C21" s="158" t="s">
        <v>240</v>
      </c>
      <c r="D21" s="157" t="s">
        <v>241</v>
      </c>
      <c r="E21" s="157"/>
      <c r="F21" s="159" t="s">
        <v>44</v>
      </c>
      <c r="G21" s="160"/>
      <c r="H21" s="158"/>
      <c r="I21" s="161"/>
    </row>
    <row r="22" spans="1:9" ht="71.25" x14ac:dyDescent="0.25">
      <c r="A22" s="179" t="s">
        <v>302</v>
      </c>
      <c r="B22" s="185" t="s">
        <v>242</v>
      </c>
      <c r="C22" s="186" t="s">
        <v>243</v>
      </c>
      <c r="D22" s="187" t="s">
        <v>244</v>
      </c>
      <c r="E22" s="187"/>
      <c r="F22" s="184" t="s">
        <v>46</v>
      </c>
      <c r="G22" s="188"/>
      <c r="H22" s="186" t="s">
        <v>245</v>
      </c>
      <c r="I22" s="189"/>
    </row>
    <row r="23" spans="1:9" ht="42.75" x14ac:dyDescent="0.25">
      <c r="A23" s="151" t="s">
        <v>313</v>
      </c>
      <c r="B23" s="162" t="s">
        <v>246</v>
      </c>
      <c r="C23" s="150" t="s">
        <v>247</v>
      </c>
      <c r="D23" s="148" t="s">
        <v>248</v>
      </c>
      <c r="E23" s="148"/>
      <c r="F23" s="151" t="s">
        <v>44</v>
      </c>
      <c r="G23" s="152"/>
      <c r="H23" s="150"/>
      <c r="I23" s="154"/>
    </row>
    <row r="24" spans="1:9" ht="57" x14ac:dyDescent="0.25">
      <c r="A24" s="151" t="s">
        <v>314</v>
      </c>
      <c r="B24" s="163" t="s">
        <v>249</v>
      </c>
      <c r="C24" s="150" t="s">
        <v>250</v>
      </c>
      <c r="D24" s="148" t="s">
        <v>251</v>
      </c>
      <c r="E24" s="148"/>
      <c r="F24" s="151" t="s">
        <v>44</v>
      </c>
      <c r="G24" s="152"/>
      <c r="H24" s="150"/>
      <c r="I24" s="154"/>
    </row>
    <row r="25" spans="1:9" ht="42.75" x14ac:dyDescent="0.25">
      <c r="A25" s="151" t="s">
        <v>315</v>
      </c>
      <c r="B25" s="163" t="s">
        <v>252</v>
      </c>
      <c r="C25" s="150" t="s">
        <v>253</v>
      </c>
      <c r="D25" s="148" t="s">
        <v>254</v>
      </c>
      <c r="E25" s="148"/>
      <c r="F25" s="151" t="s">
        <v>44</v>
      </c>
      <c r="G25" s="152"/>
      <c r="H25" s="150"/>
      <c r="I25" s="154"/>
    </row>
    <row r="26" spans="1:9" ht="71.25" x14ac:dyDescent="0.25">
      <c r="A26" s="151" t="s">
        <v>316</v>
      </c>
      <c r="B26" s="163" t="s">
        <v>255</v>
      </c>
      <c r="C26" s="150" t="s">
        <v>256</v>
      </c>
      <c r="D26" s="148" t="s">
        <v>257</v>
      </c>
      <c r="E26" s="148"/>
      <c r="F26" s="151" t="s">
        <v>44</v>
      </c>
      <c r="G26" s="152"/>
      <c r="H26" s="150"/>
      <c r="I26" s="154"/>
    </row>
    <row r="27" spans="1:9" ht="71.25" x14ac:dyDescent="0.25">
      <c r="A27" s="151" t="s">
        <v>317</v>
      </c>
      <c r="B27" s="163" t="s">
        <v>258</v>
      </c>
      <c r="C27" s="150" t="s">
        <v>259</v>
      </c>
      <c r="D27" s="148" t="s">
        <v>281</v>
      </c>
      <c r="E27" s="148"/>
      <c r="F27" s="151" t="s">
        <v>44</v>
      </c>
      <c r="G27" s="152"/>
      <c r="H27" s="150"/>
      <c r="I27" s="154"/>
    </row>
    <row r="28" spans="1:9" ht="42.75" x14ac:dyDescent="0.25">
      <c r="A28" s="151" t="s">
        <v>318</v>
      </c>
      <c r="B28" s="163" t="s">
        <v>260</v>
      </c>
      <c r="C28" s="150" t="s">
        <v>261</v>
      </c>
      <c r="D28" s="148" t="s">
        <v>262</v>
      </c>
      <c r="E28" s="148"/>
      <c r="F28" s="151" t="s">
        <v>44</v>
      </c>
      <c r="G28" s="152"/>
      <c r="H28" s="150"/>
      <c r="I28" s="154"/>
    </row>
    <row r="29" spans="1:9" ht="28.5" x14ac:dyDescent="0.25">
      <c r="A29" s="179" t="s">
        <v>319</v>
      </c>
      <c r="B29" s="219" t="s">
        <v>263</v>
      </c>
      <c r="C29" s="220" t="s">
        <v>264</v>
      </c>
      <c r="D29" s="221" t="s">
        <v>282</v>
      </c>
      <c r="E29" s="221"/>
      <c r="F29" s="222" t="s">
        <v>46</v>
      </c>
      <c r="G29" s="223"/>
      <c r="H29" s="220" t="s">
        <v>328</v>
      </c>
      <c r="I29" s="161"/>
    </row>
    <row r="30" spans="1:9" ht="42.75" x14ac:dyDescent="0.25">
      <c r="A30" s="151" t="s">
        <v>320</v>
      </c>
      <c r="B30" s="163" t="s">
        <v>265</v>
      </c>
      <c r="C30" s="150" t="s">
        <v>266</v>
      </c>
      <c r="D30" s="148" t="s">
        <v>267</v>
      </c>
      <c r="E30" s="148"/>
      <c r="F30" s="151" t="s">
        <v>44</v>
      </c>
      <c r="G30" s="152"/>
      <c r="H30" s="170"/>
      <c r="I30" s="164"/>
    </row>
    <row r="31" spans="1:9" ht="28.5" x14ac:dyDescent="0.25">
      <c r="A31" s="151" t="s">
        <v>321</v>
      </c>
      <c r="B31" s="168" t="s">
        <v>276</v>
      </c>
      <c r="C31" s="150" t="s">
        <v>268</v>
      </c>
      <c r="D31" s="148" t="s">
        <v>269</v>
      </c>
      <c r="E31" s="148"/>
      <c r="F31" s="151" t="s">
        <v>44</v>
      </c>
      <c r="G31" s="152"/>
      <c r="H31" s="171"/>
      <c r="I31" s="165"/>
    </row>
    <row r="32" spans="1:9" ht="57" x14ac:dyDescent="0.25">
      <c r="A32" s="159" t="s">
        <v>322</v>
      </c>
      <c r="B32" s="212" t="s">
        <v>270</v>
      </c>
      <c r="C32" s="158" t="s">
        <v>271</v>
      </c>
      <c r="D32" s="157" t="s">
        <v>272</v>
      </c>
      <c r="E32" s="157"/>
      <c r="F32" s="159" t="s">
        <v>44</v>
      </c>
      <c r="G32" s="160"/>
      <c r="H32" s="213"/>
      <c r="I32" s="165"/>
    </row>
    <row r="33" spans="1:9" ht="42.75" x14ac:dyDescent="0.25">
      <c r="A33" s="214" t="s">
        <v>323</v>
      </c>
      <c r="B33" s="215" t="s">
        <v>273</v>
      </c>
      <c r="C33" s="216" t="s">
        <v>274</v>
      </c>
      <c r="D33" s="217" t="s">
        <v>275</v>
      </c>
      <c r="E33" s="217"/>
      <c r="F33" s="214" t="s">
        <v>44</v>
      </c>
      <c r="G33" s="218"/>
      <c r="H33" s="216"/>
      <c r="I33" s="161"/>
    </row>
    <row r="34" spans="1:9" x14ac:dyDescent="0.25">
      <c r="A34" s="146"/>
      <c r="B34" s="146"/>
      <c r="C34" s="146"/>
      <c r="D34" s="146"/>
      <c r="E34" s="146"/>
      <c r="F34" s="146"/>
      <c r="G34" s="147"/>
      <c r="H34" s="145"/>
      <c r="I34" s="145"/>
    </row>
    <row r="35" spans="1:9" x14ac:dyDescent="0.25">
      <c r="A35" s="146"/>
      <c r="B35" s="146"/>
      <c r="C35" s="146"/>
      <c r="D35" s="146"/>
      <c r="E35" s="146"/>
      <c r="F35" s="146"/>
      <c r="G35" s="147"/>
      <c r="H35" s="145"/>
      <c r="I35" s="145"/>
    </row>
    <row r="36" spans="1:9" x14ac:dyDescent="0.25">
      <c r="A36" s="146"/>
      <c r="B36" s="146"/>
      <c r="C36" s="146"/>
      <c r="D36" s="146"/>
      <c r="E36" s="146"/>
      <c r="F36" s="146"/>
      <c r="G36" s="147"/>
      <c r="H36" s="145"/>
      <c r="I36" s="145"/>
    </row>
    <row r="37" spans="1:9" x14ac:dyDescent="0.25">
      <c r="A37" s="146"/>
      <c r="B37" s="146"/>
      <c r="C37" s="146"/>
      <c r="D37" s="146"/>
      <c r="E37" s="146"/>
      <c r="F37" s="146"/>
      <c r="G37" s="147"/>
      <c r="H37" s="145"/>
      <c r="I37" s="145"/>
    </row>
    <row r="38" spans="1:9" x14ac:dyDescent="0.25">
      <c r="A38" s="146"/>
      <c r="B38" s="146"/>
      <c r="C38" s="146"/>
      <c r="D38" s="146"/>
      <c r="E38" s="146"/>
      <c r="F38" s="146"/>
      <c r="G38" s="147"/>
      <c r="H38" s="145"/>
      <c r="I38" s="145"/>
    </row>
    <row r="39" spans="1:9" x14ac:dyDescent="0.25">
      <c r="A39" s="146"/>
      <c r="B39" s="146"/>
      <c r="C39" s="146"/>
      <c r="D39" s="146"/>
      <c r="E39" s="146"/>
      <c r="F39" s="146"/>
      <c r="G39" s="147"/>
      <c r="H39" s="145"/>
      <c r="I39" s="145"/>
    </row>
    <row r="40" spans="1:9" x14ac:dyDescent="0.25">
      <c r="A40" s="146"/>
      <c r="B40" s="146"/>
      <c r="C40" s="146"/>
      <c r="D40" s="146"/>
      <c r="E40" s="146"/>
      <c r="F40" s="146"/>
      <c r="G40" s="147"/>
      <c r="H40" s="145"/>
      <c r="I40" s="145"/>
    </row>
    <row r="41" spans="1:9" x14ac:dyDescent="0.25">
      <c r="A41" s="146"/>
      <c r="B41" s="146"/>
      <c r="C41" s="146"/>
      <c r="D41" s="146"/>
      <c r="E41" s="146"/>
      <c r="F41" s="146"/>
      <c r="G41" s="147"/>
      <c r="H41" s="145"/>
      <c r="I41" s="145"/>
    </row>
    <row r="42" spans="1:9" x14ac:dyDescent="0.25">
      <c r="A42" s="146"/>
      <c r="B42" s="146"/>
      <c r="C42" s="146"/>
      <c r="D42" s="146"/>
      <c r="E42" s="146"/>
      <c r="F42" s="146"/>
      <c r="G42" s="147"/>
      <c r="H42" s="145"/>
      <c r="I42" s="145"/>
    </row>
    <row r="43" spans="1:9" x14ac:dyDescent="0.25">
      <c r="A43" s="146"/>
      <c r="B43" s="146"/>
      <c r="C43" s="146"/>
      <c r="D43" s="146"/>
      <c r="E43" s="146"/>
      <c r="F43" s="146"/>
      <c r="G43" s="147"/>
      <c r="H43" s="145"/>
      <c r="I43" s="145"/>
    </row>
    <row r="44" spans="1:9" x14ac:dyDescent="0.25">
      <c r="A44" s="146"/>
      <c r="B44" s="146"/>
      <c r="C44" s="146"/>
      <c r="D44" s="146"/>
      <c r="E44" s="146"/>
      <c r="F44" s="146"/>
      <c r="G44" s="147"/>
      <c r="H44" s="145"/>
      <c r="I44" s="145"/>
    </row>
    <row r="45" spans="1:9" x14ac:dyDescent="0.25">
      <c r="A45" s="146"/>
      <c r="B45" s="146"/>
      <c r="C45" s="146"/>
      <c r="D45" s="146"/>
      <c r="E45" s="146"/>
      <c r="F45" s="146"/>
      <c r="G45" s="147"/>
      <c r="H45" s="145"/>
      <c r="I45" s="145"/>
    </row>
    <row r="46" spans="1:9" x14ac:dyDescent="0.25">
      <c r="A46" s="146"/>
      <c r="B46" s="146"/>
      <c r="C46" s="146"/>
      <c r="D46" s="146"/>
      <c r="E46" s="146"/>
      <c r="F46" s="146"/>
      <c r="G46" s="147"/>
      <c r="H46" s="145"/>
      <c r="I46" s="145"/>
    </row>
    <row r="47" spans="1:9" x14ac:dyDescent="0.25">
      <c r="A47" s="146"/>
      <c r="B47" s="146"/>
      <c r="C47" s="146"/>
      <c r="D47" s="146"/>
      <c r="E47" s="146"/>
      <c r="F47" s="146"/>
      <c r="G47" s="147"/>
      <c r="H47" s="145"/>
      <c r="I47" s="145"/>
    </row>
    <row r="48" spans="1:9" ht="15" customHeight="1" x14ac:dyDescent="0.25">
      <c r="A48" s="146"/>
      <c r="B48" s="146"/>
      <c r="C48" s="146"/>
      <c r="D48" s="146"/>
      <c r="E48" s="146"/>
      <c r="F48" s="146"/>
      <c r="G48" s="147"/>
      <c r="H48" s="145"/>
      <c r="I48" s="145"/>
    </row>
    <row r="49" spans="1:9" x14ac:dyDescent="0.25">
      <c r="A49" s="146"/>
      <c r="B49" s="146"/>
      <c r="C49" s="146"/>
      <c r="D49" s="146"/>
      <c r="E49" s="146"/>
      <c r="F49" s="146"/>
      <c r="G49" s="147"/>
      <c r="H49" s="145"/>
      <c r="I49" s="145"/>
    </row>
    <row r="50" spans="1:9" ht="15" customHeight="1" x14ac:dyDescent="0.25">
      <c r="A50" s="146"/>
      <c r="B50" s="146"/>
      <c r="C50" s="146"/>
      <c r="D50" s="146"/>
      <c r="E50" s="146"/>
      <c r="F50" s="146"/>
      <c r="G50" s="147"/>
      <c r="H50" s="145"/>
      <c r="I50" s="145"/>
    </row>
    <row r="51" spans="1:9" x14ac:dyDescent="0.25">
      <c r="A51" s="146"/>
      <c r="B51" s="146"/>
      <c r="C51" s="146"/>
      <c r="D51" s="146"/>
      <c r="E51" s="146"/>
      <c r="F51" s="146"/>
      <c r="G51" s="147"/>
      <c r="H51" s="145"/>
      <c r="I51" s="145"/>
    </row>
    <row r="52" spans="1:9" ht="15" customHeight="1" x14ac:dyDescent="0.25">
      <c r="A52" s="146"/>
      <c r="B52" s="146"/>
      <c r="C52" s="146"/>
      <c r="D52" s="146"/>
      <c r="E52" s="146"/>
      <c r="F52" s="146"/>
      <c r="G52" s="147"/>
      <c r="H52" s="145"/>
      <c r="I52" s="145"/>
    </row>
    <row r="53" spans="1:9" x14ac:dyDescent="0.25">
      <c r="A53" s="146"/>
      <c r="B53" s="146"/>
      <c r="C53" s="146"/>
      <c r="D53" s="146"/>
      <c r="E53" s="146"/>
      <c r="F53" s="146"/>
      <c r="G53" s="147"/>
      <c r="H53" s="145"/>
      <c r="I53" s="145"/>
    </row>
    <row r="54" spans="1:9" x14ac:dyDescent="0.25">
      <c r="A54" s="146"/>
      <c r="B54" s="146"/>
      <c r="C54" s="146"/>
      <c r="D54" s="146"/>
      <c r="E54" s="146"/>
      <c r="F54" s="146"/>
      <c r="G54" s="147"/>
      <c r="H54" s="145"/>
      <c r="I54" s="145"/>
    </row>
    <row r="55" spans="1:9" x14ac:dyDescent="0.25">
      <c r="A55" s="146"/>
      <c r="B55" s="146"/>
      <c r="C55" s="146"/>
      <c r="D55" s="146"/>
      <c r="E55" s="146"/>
      <c r="F55" s="146"/>
      <c r="G55" s="147"/>
      <c r="H55" s="145"/>
      <c r="I55" s="145"/>
    </row>
    <row r="56" spans="1:9" ht="15" customHeight="1" x14ac:dyDescent="0.25">
      <c r="A56" s="146"/>
      <c r="B56" s="146"/>
      <c r="C56" s="146"/>
      <c r="D56" s="146"/>
      <c r="E56" s="146"/>
      <c r="F56" s="146"/>
      <c r="G56" s="147"/>
      <c r="H56" s="145"/>
      <c r="I56" s="145"/>
    </row>
    <row r="57" spans="1:9" x14ac:dyDescent="0.25">
      <c r="A57" s="146"/>
      <c r="B57" s="146"/>
      <c r="C57" s="146"/>
      <c r="D57" s="146"/>
      <c r="E57" s="146"/>
      <c r="F57" s="146"/>
      <c r="G57" s="147"/>
      <c r="H57" s="145"/>
      <c r="I57" s="145"/>
    </row>
    <row r="58" spans="1:9" ht="15" customHeight="1" x14ac:dyDescent="0.25">
      <c r="A58" s="146"/>
      <c r="B58" s="146"/>
      <c r="C58" s="146"/>
      <c r="D58" s="146"/>
      <c r="E58" s="146"/>
      <c r="F58" s="146"/>
      <c r="G58" s="147"/>
      <c r="H58" s="145"/>
      <c r="I58" s="145"/>
    </row>
    <row r="59" spans="1:9" x14ac:dyDescent="0.25">
      <c r="A59" s="146"/>
      <c r="B59" s="146"/>
      <c r="C59" s="146"/>
      <c r="D59" s="146"/>
      <c r="E59" s="146"/>
      <c r="F59" s="146"/>
      <c r="G59" s="147"/>
      <c r="H59" s="145"/>
      <c r="I59" s="145"/>
    </row>
    <row r="60" spans="1:9" ht="15" customHeight="1" x14ac:dyDescent="0.25">
      <c r="A60" s="146"/>
      <c r="B60" s="146"/>
      <c r="C60" s="146"/>
      <c r="D60" s="146"/>
      <c r="E60" s="146"/>
      <c r="F60" s="146"/>
      <c r="G60" s="147"/>
      <c r="H60" s="145"/>
      <c r="I60" s="145"/>
    </row>
    <row r="61" spans="1:9" x14ac:dyDescent="0.25">
      <c r="A61" s="146"/>
      <c r="B61" s="146"/>
      <c r="C61" s="146"/>
      <c r="D61" s="146"/>
      <c r="E61" s="146"/>
      <c r="F61" s="146"/>
      <c r="G61" s="147"/>
      <c r="H61" s="145"/>
      <c r="I61" s="145"/>
    </row>
    <row r="62" spans="1:9" ht="15" customHeight="1" x14ac:dyDescent="0.25">
      <c r="A62" s="146"/>
      <c r="B62" s="146"/>
      <c r="C62" s="146"/>
      <c r="D62" s="146"/>
      <c r="E62" s="146"/>
      <c r="F62" s="146"/>
      <c r="G62" s="147"/>
      <c r="H62" s="145"/>
      <c r="I62" s="145"/>
    </row>
    <row r="63" spans="1:9" x14ac:dyDescent="0.25">
      <c r="A63" s="146"/>
      <c r="B63" s="146"/>
      <c r="C63" s="146"/>
      <c r="D63" s="146"/>
      <c r="E63" s="146"/>
      <c r="F63" s="146"/>
      <c r="G63" s="147"/>
      <c r="H63" s="145"/>
      <c r="I63" s="145"/>
    </row>
    <row r="64" spans="1:9" x14ac:dyDescent="0.25">
      <c r="A64" s="146"/>
      <c r="B64" s="146"/>
      <c r="C64" s="146"/>
      <c r="D64" s="146"/>
      <c r="E64" s="146"/>
      <c r="F64" s="146"/>
      <c r="G64" s="147"/>
      <c r="H64" s="145"/>
      <c r="I64" s="145"/>
    </row>
    <row r="65" spans="1:9" x14ac:dyDescent="0.25">
      <c r="A65" s="146"/>
      <c r="B65" s="146"/>
      <c r="C65" s="146"/>
      <c r="D65" s="146"/>
      <c r="E65" s="146"/>
      <c r="F65" s="146"/>
      <c r="G65" s="147"/>
      <c r="H65" s="145"/>
      <c r="I65" s="145"/>
    </row>
  </sheetData>
  <mergeCells count="3">
    <mergeCell ref="B2:H2"/>
    <mergeCell ref="F5:H5"/>
    <mergeCell ref="F6:H6"/>
  </mergeCells>
  <phoneticPr fontId="44" type="noConversion"/>
  <dataValidations count="1">
    <dataValidation type="list" allowBlank="1" showInputMessage="1" showErrorMessage="1" prompt=" - " sqref="F8:F33" xr:uid="{00000000-0002-0000-0400-000000000000}">
      <formula1>$J$2:$J$6</formula1>
    </dataValidation>
  </dataValidations>
  <pageMargins left="0.7" right="0.7" top="0.75" bottom="0.75" header="0" footer="0"/>
  <pageSetup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42B7C-4AEE-4C16-8606-5118C26303EB}">
  <dimension ref="A1:G24"/>
  <sheetViews>
    <sheetView workbookViewId="0">
      <selection activeCell="A15" sqref="A15"/>
    </sheetView>
  </sheetViews>
  <sheetFormatPr defaultRowHeight="15" x14ac:dyDescent="0.25"/>
  <cols>
    <col min="1" max="1" width="28.28515625" style="204" bestFit="1" customWidth="1"/>
    <col min="2" max="2" width="42.42578125" style="204" bestFit="1" customWidth="1"/>
    <col min="3" max="3" width="20.5703125" style="204" bestFit="1" customWidth="1"/>
    <col min="4" max="4" width="17" style="204" bestFit="1" customWidth="1"/>
    <col min="5" max="5" width="7.5703125" style="204" bestFit="1" customWidth="1"/>
    <col min="6" max="6" width="9" style="204" bestFit="1" customWidth="1"/>
    <col min="7" max="7" width="22.42578125" style="204" customWidth="1"/>
    <col min="8" max="16384" width="9.140625" style="204"/>
  </cols>
  <sheetData>
    <row r="1" spans="1:7" ht="15.75" thickBot="1" x14ac:dyDescent="0.3">
      <c r="A1" s="172" t="s">
        <v>283</v>
      </c>
      <c r="B1" s="202"/>
      <c r="C1" s="203"/>
      <c r="D1" s="203"/>
      <c r="E1" s="203"/>
      <c r="F1" s="203"/>
      <c r="G1" s="203"/>
    </row>
    <row r="2" spans="1:7" ht="15.75" thickBot="1" x14ac:dyDescent="0.3">
      <c r="A2" s="173"/>
      <c r="B2" s="205"/>
      <c r="C2" s="203"/>
      <c r="D2" s="203"/>
      <c r="E2" s="203"/>
      <c r="F2" s="203"/>
      <c r="G2" s="203"/>
    </row>
    <row r="3" spans="1:7" ht="15.75" thickBot="1" x14ac:dyDescent="0.3">
      <c r="A3" s="174" t="s">
        <v>284</v>
      </c>
      <c r="B3" s="202"/>
      <c r="C3" s="203"/>
      <c r="D3" s="203"/>
      <c r="E3" s="203"/>
      <c r="F3" s="203"/>
      <c r="G3" s="203"/>
    </row>
    <row r="4" spans="1:7" ht="15.75" thickBot="1" x14ac:dyDescent="0.3">
      <c r="A4" s="174" t="s">
        <v>285</v>
      </c>
      <c r="B4" s="202" t="s">
        <v>333</v>
      </c>
      <c r="C4" s="203"/>
      <c r="D4" s="203"/>
      <c r="E4" s="203"/>
      <c r="F4" s="203"/>
      <c r="G4" s="203"/>
    </row>
    <row r="5" spans="1:7" ht="15.75" thickBot="1" x14ac:dyDescent="0.3">
      <c r="A5" s="175"/>
      <c r="B5" s="175"/>
      <c r="C5" s="175"/>
      <c r="D5" s="175"/>
      <c r="E5" s="175"/>
      <c r="F5" s="175"/>
      <c r="G5" s="175"/>
    </row>
    <row r="6" spans="1:7" ht="15.75" thickBot="1" x14ac:dyDescent="0.3">
      <c r="A6" s="176" t="s">
        <v>286</v>
      </c>
      <c r="B6" s="190" t="s">
        <v>287</v>
      </c>
      <c r="C6" s="190" t="s">
        <v>288</v>
      </c>
      <c r="D6" s="190" t="s">
        <v>289</v>
      </c>
      <c r="E6" s="190" t="s">
        <v>290</v>
      </c>
      <c r="F6" s="190" t="s">
        <v>291</v>
      </c>
      <c r="G6" s="190" t="s">
        <v>292</v>
      </c>
    </row>
    <row r="7" spans="1:7" ht="45.75" thickBot="1" x14ac:dyDescent="0.3">
      <c r="A7" s="177" t="s">
        <v>301</v>
      </c>
      <c r="B7" s="197" t="s">
        <v>341</v>
      </c>
      <c r="C7" s="198"/>
      <c r="D7" s="198"/>
      <c r="E7" s="198"/>
      <c r="F7" s="198"/>
      <c r="G7" s="200"/>
    </row>
    <row r="8" spans="1:7" ht="75.75" thickBot="1" x14ac:dyDescent="0.3">
      <c r="A8" s="178"/>
      <c r="B8" s="193" t="s">
        <v>343</v>
      </c>
      <c r="C8" s="195" t="s">
        <v>295</v>
      </c>
      <c r="D8" s="195" t="s">
        <v>296</v>
      </c>
      <c r="E8" s="196" t="s">
        <v>294</v>
      </c>
      <c r="F8" s="199" t="s">
        <v>293</v>
      </c>
      <c r="G8" s="201" t="s">
        <v>301</v>
      </c>
    </row>
    <row r="9" spans="1:7" ht="45.75" thickBot="1" x14ac:dyDescent="0.3">
      <c r="A9" s="177" t="s">
        <v>304</v>
      </c>
      <c r="B9" s="197" t="s">
        <v>342</v>
      </c>
      <c r="C9" s="198"/>
      <c r="D9" s="198"/>
      <c r="E9" s="198"/>
      <c r="F9" s="198"/>
      <c r="G9" s="200"/>
    </row>
    <row r="10" spans="1:7" ht="75.75" thickBot="1" x14ac:dyDescent="0.3">
      <c r="A10" s="178"/>
      <c r="B10" s="193" t="s">
        <v>344</v>
      </c>
      <c r="C10" s="195" t="s">
        <v>338</v>
      </c>
      <c r="D10" s="195" t="s">
        <v>345</v>
      </c>
      <c r="E10" s="196" t="s">
        <v>300</v>
      </c>
      <c r="F10" s="199" t="s">
        <v>293</v>
      </c>
      <c r="G10" s="201" t="s">
        <v>301</v>
      </c>
    </row>
    <row r="11" spans="1:7" ht="45.75" thickBot="1" x14ac:dyDescent="0.3">
      <c r="A11" s="177" t="s">
        <v>305</v>
      </c>
      <c r="B11" s="197" t="s">
        <v>326</v>
      </c>
      <c r="C11" s="192"/>
      <c r="D11" s="192"/>
      <c r="E11" s="211"/>
      <c r="F11" s="192"/>
      <c r="G11" s="206"/>
    </row>
    <row r="12" spans="1:7" ht="90.75" thickBot="1" x14ac:dyDescent="0.3">
      <c r="A12" s="207"/>
      <c r="B12" s="224" t="s">
        <v>297</v>
      </c>
      <c r="C12" s="209" t="s">
        <v>298</v>
      </c>
      <c r="D12" s="225" t="s">
        <v>299</v>
      </c>
      <c r="E12" s="226" t="s">
        <v>300</v>
      </c>
      <c r="F12" s="227" t="s">
        <v>293</v>
      </c>
      <c r="G12" s="208" t="s">
        <v>302</v>
      </c>
    </row>
    <row r="13" spans="1:7" ht="30.75" thickBot="1" x14ac:dyDescent="0.3">
      <c r="A13" s="177" t="s">
        <v>302</v>
      </c>
      <c r="B13" s="197" t="s">
        <v>330</v>
      </c>
      <c r="C13" s="192"/>
      <c r="D13" s="192"/>
      <c r="E13" s="211"/>
      <c r="F13" s="192"/>
      <c r="G13" s="206"/>
    </row>
    <row r="14" spans="1:7" ht="90.75" thickBot="1" x14ac:dyDescent="0.3">
      <c r="A14" s="207"/>
      <c r="B14" s="224" t="s">
        <v>297</v>
      </c>
      <c r="C14" s="209" t="s">
        <v>298</v>
      </c>
      <c r="D14" s="225" t="s">
        <v>299</v>
      </c>
      <c r="E14" s="226" t="s">
        <v>300</v>
      </c>
      <c r="F14" s="227" t="s">
        <v>293</v>
      </c>
      <c r="G14" s="208" t="s">
        <v>302</v>
      </c>
    </row>
    <row r="15" spans="1:7" ht="30.75" thickBot="1" x14ac:dyDescent="0.3">
      <c r="A15" s="234" t="s">
        <v>319</v>
      </c>
      <c r="B15" s="236" t="s">
        <v>332</v>
      </c>
      <c r="C15" s="235"/>
      <c r="D15" s="230"/>
      <c r="E15" s="230"/>
      <c r="F15" s="230"/>
      <c r="G15" s="231"/>
    </row>
    <row r="16" spans="1:7" ht="75.75" thickBot="1" x14ac:dyDescent="0.3">
      <c r="A16" s="210"/>
      <c r="B16" s="228" t="s">
        <v>331</v>
      </c>
      <c r="C16" s="232" t="s">
        <v>328</v>
      </c>
      <c r="D16" s="233" t="s">
        <v>329</v>
      </c>
      <c r="E16" s="232" t="s">
        <v>294</v>
      </c>
      <c r="F16" s="229" t="s">
        <v>293</v>
      </c>
      <c r="G16" s="229" t="s">
        <v>319</v>
      </c>
    </row>
    <row r="17" spans="1:7" ht="15.75" thickBot="1" x14ac:dyDescent="0.3">
      <c r="A17" s="177"/>
      <c r="B17" s="191"/>
      <c r="C17" s="192"/>
      <c r="D17" s="192"/>
      <c r="E17" s="192"/>
      <c r="F17" s="192"/>
      <c r="G17" s="192"/>
    </row>
    <row r="18" spans="1:7" ht="15.75" thickBot="1" x14ac:dyDescent="0.3">
      <c r="A18" s="178"/>
      <c r="B18" s="194"/>
      <c r="C18" s="193"/>
      <c r="D18" s="194"/>
      <c r="E18" s="193"/>
      <c r="F18" s="193"/>
      <c r="G18" s="193"/>
    </row>
    <row r="19" spans="1:7" ht="15.75" thickBot="1" x14ac:dyDescent="0.3">
      <c r="A19" s="177"/>
      <c r="B19" s="191"/>
      <c r="C19" s="192"/>
      <c r="D19" s="192"/>
      <c r="E19" s="192"/>
      <c r="F19" s="192"/>
      <c r="G19" s="192"/>
    </row>
    <row r="20" spans="1:7" ht="15.75" thickBot="1" x14ac:dyDescent="0.3">
      <c r="A20" s="178"/>
      <c r="B20" s="194"/>
      <c r="C20" s="193"/>
      <c r="D20" s="194"/>
      <c r="E20" s="193"/>
      <c r="F20" s="193"/>
      <c r="G20" s="193"/>
    </row>
    <row r="21" spans="1:7" ht="15.75" thickBot="1" x14ac:dyDescent="0.3">
      <c r="A21" s="177"/>
      <c r="B21" s="191"/>
      <c r="C21" s="192"/>
      <c r="D21" s="192"/>
      <c r="E21" s="192"/>
      <c r="F21" s="192"/>
      <c r="G21" s="192"/>
    </row>
    <row r="22" spans="1:7" ht="15.75" thickBot="1" x14ac:dyDescent="0.3">
      <c r="A22" s="178"/>
      <c r="B22" s="194"/>
      <c r="C22" s="193"/>
      <c r="D22" s="194"/>
      <c r="E22" s="193"/>
      <c r="F22" s="193"/>
      <c r="G22" s="193"/>
    </row>
    <row r="23" spans="1:7" ht="15.75" thickBot="1" x14ac:dyDescent="0.3">
      <c r="A23" s="177"/>
      <c r="B23" s="191"/>
      <c r="C23" s="192"/>
      <c r="D23" s="192"/>
      <c r="E23" s="192"/>
      <c r="F23" s="192"/>
      <c r="G23" s="192"/>
    </row>
    <row r="24" spans="1:7" ht="15.75" thickBot="1" x14ac:dyDescent="0.3">
      <c r="A24" s="178"/>
      <c r="B24" s="194"/>
      <c r="C24" s="193"/>
      <c r="D24" s="194"/>
      <c r="E24" s="193"/>
      <c r="F24" s="193"/>
      <c r="G24" s="19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15"/>
  <sheetViews>
    <sheetView tabSelected="1" workbookViewId="0">
      <selection activeCell="I14" sqref="I14"/>
    </sheetView>
  </sheetViews>
  <sheetFormatPr defaultColWidth="14.42578125" defaultRowHeight="15" customHeight="1" x14ac:dyDescent="0.25"/>
  <cols>
    <col min="1" max="1" width="8.7109375" customWidth="1"/>
    <col min="2" max="2" width="21.7109375" customWidth="1"/>
    <col min="3" max="3" width="59.85546875" customWidth="1"/>
    <col min="4" max="5" width="8.7109375" customWidth="1"/>
    <col min="6" max="6" width="9.85546875" customWidth="1"/>
    <col min="7" max="7" width="8.7109375" customWidth="1"/>
    <col min="8" max="8" width="11.7109375" customWidth="1"/>
    <col min="9" max="9" width="10.7109375" customWidth="1"/>
    <col min="10" max="26" width="8.7109375" customWidth="1"/>
  </cols>
  <sheetData>
    <row r="1" spans="2:9" ht="25.5" x14ac:dyDescent="0.35">
      <c r="B1" s="271" t="s">
        <v>59</v>
      </c>
      <c r="C1" s="272"/>
      <c r="D1" s="272"/>
      <c r="E1" s="272"/>
      <c r="F1" s="272"/>
      <c r="G1" s="272"/>
      <c r="H1" s="273"/>
      <c r="I1" s="5"/>
    </row>
    <row r="2" spans="2:9" x14ac:dyDescent="0.25">
      <c r="B2" s="85"/>
      <c r="C2" s="5"/>
      <c r="D2" s="5"/>
      <c r="E2" s="5"/>
      <c r="F2" s="5"/>
      <c r="G2" s="5"/>
      <c r="H2" s="86"/>
      <c r="I2" s="5"/>
    </row>
    <row r="3" spans="2:9" x14ac:dyDescent="0.25">
      <c r="B3" s="87" t="s">
        <v>1</v>
      </c>
      <c r="C3" s="252" t="s">
        <v>2</v>
      </c>
      <c r="D3" s="240"/>
      <c r="E3" s="269" t="s">
        <v>3</v>
      </c>
      <c r="F3" s="240"/>
      <c r="G3" s="274"/>
      <c r="H3" s="240"/>
      <c r="I3" s="5"/>
    </row>
    <row r="4" spans="2:9" x14ac:dyDescent="0.25">
      <c r="B4" s="87" t="s">
        <v>5</v>
      </c>
      <c r="C4" s="253" t="s">
        <v>6</v>
      </c>
      <c r="D4" s="240"/>
      <c r="E4" s="269" t="s">
        <v>7</v>
      </c>
      <c r="F4" s="240"/>
      <c r="G4" s="274" t="s">
        <v>8</v>
      </c>
      <c r="H4" s="240"/>
      <c r="I4" s="5"/>
    </row>
    <row r="5" spans="2:9" x14ac:dyDescent="0.25">
      <c r="B5" s="88" t="s">
        <v>9</v>
      </c>
      <c r="C5" s="252" t="s">
        <v>60</v>
      </c>
      <c r="D5" s="240"/>
      <c r="E5" s="269" t="s">
        <v>10</v>
      </c>
      <c r="F5" s="240"/>
      <c r="G5" s="270">
        <v>45633</v>
      </c>
      <c r="H5" s="240"/>
      <c r="I5" s="5"/>
    </row>
    <row r="6" spans="2:9" x14ac:dyDescent="0.25">
      <c r="B6" s="88" t="s">
        <v>61</v>
      </c>
      <c r="C6" s="255"/>
      <c r="D6" s="239"/>
      <c r="E6" s="239"/>
      <c r="F6" s="239"/>
      <c r="G6" s="239"/>
      <c r="H6" s="240"/>
      <c r="I6" s="5"/>
    </row>
    <row r="7" spans="2:9" x14ac:dyDescent="0.25">
      <c r="B7" s="10"/>
      <c r="C7" s="89"/>
      <c r="D7" s="5"/>
      <c r="E7" s="5"/>
      <c r="F7" s="5"/>
      <c r="G7" s="5"/>
      <c r="H7" s="86"/>
      <c r="I7" s="5"/>
    </row>
    <row r="8" spans="2:9" x14ac:dyDescent="0.25">
      <c r="B8" s="10"/>
      <c r="C8" s="89"/>
      <c r="D8" s="5"/>
      <c r="E8" s="5"/>
      <c r="F8" s="5"/>
      <c r="G8" s="5"/>
      <c r="H8" s="86"/>
      <c r="I8" s="5"/>
    </row>
    <row r="9" spans="2:9" x14ac:dyDescent="0.25">
      <c r="B9" s="5"/>
      <c r="C9" s="5"/>
      <c r="D9" s="5"/>
      <c r="E9" s="5"/>
      <c r="F9" s="5"/>
      <c r="G9" s="5"/>
      <c r="H9" s="5"/>
      <c r="I9" s="5"/>
    </row>
    <row r="10" spans="2:9" ht="26.25" x14ac:dyDescent="0.25">
      <c r="B10" s="90" t="s">
        <v>26</v>
      </c>
      <c r="C10" s="91" t="s">
        <v>62</v>
      </c>
      <c r="D10" s="92" t="s">
        <v>63</v>
      </c>
      <c r="E10" s="91" t="s">
        <v>64</v>
      </c>
      <c r="F10" s="91" t="s">
        <v>49</v>
      </c>
      <c r="G10" s="91" t="s">
        <v>48</v>
      </c>
      <c r="H10" s="92" t="s">
        <v>50</v>
      </c>
      <c r="I10" s="93" t="s">
        <v>65</v>
      </c>
    </row>
    <row r="11" spans="2:9" x14ac:dyDescent="0.25">
      <c r="B11" s="94">
        <v>1</v>
      </c>
      <c r="C11" s="95" t="s">
        <v>43</v>
      </c>
      <c r="D11" s="96"/>
      <c r="E11" s="96"/>
      <c r="F11" s="96"/>
      <c r="G11" s="96"/>
      <c r="H11" s="96"/>
      <c r="I11" s="97"/>
    </row>
    <row r="12" spans="2:9" x14ac:dyDescent="0.25">
      <c r="B12" s="98"/>
      <c r="C12" s="99" t="s">
        <v>66</v>
      </c>
      <c r="D12" s="100">
        <v>0</v>
      </c>
      <c r="E12" s="100">
        <v>0</v>
      </c>
      <c r="F12" s="100">
        <v>30</v>
      </c>
      <c r="G12" s="100">
        <v>0</v>
      </c>
      <c r="H12" s="100">
        <v>0</v>
      </c>
      <c r="I12" s="101">
        <v>30</v>
      </c>
    </row>
    <row r="13" spans="2:9" x14ac:dyDescent="0.25">
      <c r="B13" s="102"/>
      <c r="C13" s="5"/>
      <c r="D13" s="103"/>
      <c r="E13" s="104"/>
      <c r="F13" s="104"/>
      <c r="G13" s="104"/>
      <c r="H13" s="104"/>
      <c r="I13" s="5"/>
    </row>
    <row r="14" spans="2:9" x14ac:dyDescent="0.25">
      <c r="B14" s="5"/>
      <c r="C14" s="3" t="s">
        <v>67</v>
      </c>
      <c r="D14" s="5"/>
      <c r="E14" s="105"/>
      <c r="F14" s="5" t="s">
        <v>68</v>
      </c>
      <c r="G14" s="5"/>
      <c r="H14" s="79"/>
      <c r="I14" s="5"/>
    </row>
    <row r="15" spans="2:9" x14ac:dyDescent="0.25">
      <c r="B15" s="5"/>
      <c r="C15" s="3" t="s">
        <v>69</v>
      </c>
      <c r="D15" s="5"/>
      <c r="E15" s="105"/>
      <c r="F15" s="5" t="s">
        <v>68</v>
      </c>
      <c r="G15" s="5"/>
      <c r="H15" s="79"/>
      <c r="I15" s="5"/>
    </row>
  </sheetData>
  <mergeCells count="11">
    <mergeCell ref="C5:D5"/>
    <mergeCell ref="E5:F5"/>
    <mergeCell ref="G5:H5"/>
    <mergeCell ref="C6:H6"/>
    <mergeCell ref="B1:H1"/>
    <mergeCell ref="C3:D3"/>
    <mergeCell ref="E3:F3"/>
    <mergeCell ref="G3:H3"/>
    <mergeCell ref="C4:D4"/>
    <mergeCell ref="E4:F4"/>
    <mergeCell ref="G4:H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17"/>
  <sheetViews>
    <sheetView workbookViewId="0"/>
  </sheetViews>
  <sheetFormatPr defaultColWidth="14.42578125" defaultRowHeight="15" customHeight="1" x14ac:dyDescent="0.25"/>
  <cols>
    <col min="1" max="1" width="17.28515625" customWidth="1"/>
    <col min="2" max="2" width="23" customWidth="1"/>
    <col min="3" max="3" width="29.28515625" customWidth="1"/>
    <col min="4" max="4" width="32.5703125" customWidth="1"/>
    <col min="5" max="5" width="29.28515625" customWidth="1"/>
    <col min="6" max="6" width="9" customWidth="1"/>
    <col min="7" max="7" width="12" customWidth="1"/>
    <col min="8" max="8" width="20.140625" customWidth="1"/>
    <col min="9" max="9" width="9.28515625" customWidth="1"/>
    <col min="10" max="10" width="8.140625" hidden="1" customWidth="1"/>
    <col min="11" max="26" width="11.42578125" customWidth="1"/>
  </cols>
  <sheetData>
    <row r="2" spans="1:10" ht="15" customHeight="1" x14ac:dyDescent="0.25">
      <c r="A2" s="56" t="s">
        <v>42</v>
      </c>
      <c r="B2" s="275" t="s">
        <v>70</v>
      </c>
      <c r="C2" s="239"/>
      <c r="D2" s="239"/>
      <c r="E2" s="239"/>
      <c r="F2" s="239"/>
      <c r="G2" s="239"/>
      <c r="H2" s="240"/>
      <c r="I2" s="54"/>
      <c r="J2" s="55" t="s">
        <v>44</v>
      </c>
    </row>
    <row r="3" spans="1:10" ht="25.5" customHeight="1" x14ac:dyDescent="0.25">
      <c r="A3" s="106" t="s">
        <v>45</v>
      </c>
      <c r="B3" s="275" t="s">
        <v>71</v>
      </c>
      <c r="C3" s="239"/>
      <c r="D3" s="239"/>
      <c r="E3" s="239"/>
      <c r="F3" s="239"/>
      <c r="G3" s="239"/>
      <c r="H3" s="240"/>
      <c r="I3" s="54"/>
      <c r="J3" s="55" t="s">
        <v>46</v>
      </c>
    </row>
    <row r="4" spans="1:10" ht="18" customHeight="1" x14ac:dyDescent="0.25">
      <c r="A4" s="56" t="s">
        <v>47</v>
      </c>
      <c r="B4" s="275" t="s">
        <v>72</v>
      </c>
      <c r="C4" s="239"/>
      <c r="D4" s="239"/>
      <c r="E4" s="239"/>
      <c r="F4" s="239"/>
      <c r="G4" s="239"/>
      <c r="H4" s="240"/>
      <c r="I4" s="54"/>
      <c r="J4" s="55" t="s">
        <v>48</v>
      </c>
    </row>
    <row r="5" spans="1:10" ht="19.5" customHeight="1" x14ac:dyDescent="0.25">
      <c r="A5" s="68" t="s">
        <v>44</v>
      </c>
      <c r="B5" s="70" t="s">
        <v>46</v>
      </c>
      <c r="C5" s="70" t="s">
        <v>49</v>
      </c>
      <c r="D5" s="70" t="s">
        <v>48</v>
      </c>
      <c r="E5" s="72" t="s">
        <v>50</v>
      </c>
      <c r="F5" s="276" t="s">
        <v>51</v>
      </c>
      <c r="G5" s="239"/>
      <c r="H5" s="240"/>
      <c r="I5" s="81"/>
      <c r="J5" s="55" t="s">
        <v>49</v>
      </c>
    </row>
    <row r="6" spans="1:10" ht="15" customHeight="1" x14ac:dyDescent="0.25">
      <c r="A6" s="73">
        <f>COUNTIF(F9:F996,"Passed")</f>
        <v>7</v>
      </c>
      <c r="B6" s="107">
        <f>COUNTIF(F9:F996,"Failed")</f>
        <v>2</v>
      </c>
      <c r="C6" s="107">
        <f>F6-E6-D6-B6-A6</f>
        <v>0</v>
      </c>
      <c r="D6" s="107">
        <f>COUNTIF(F$9:F$996,"Blocked")</f>
        <v>0</v>
      </c>
      <c r="E6" s="77">
        <f>COUNTIF(F$9:F$996,"Skipped")</f>
        <v>0</v>
      </c>
      <c r="F6" s="277">
        <f>COUNTA(A9:A996)</f>
        <v>9</v>
      </c>
      <c r="G6" s="239"/>
      <c r="H6" s="240"/>
      <c r="I6" s="81"/>
      <c r="J6" s="55" t="s">
        <v>50</v>
      </c>
    </row>
    <row r="7" spans="1:10" ht="15" customHeight="1" x14ac:dyDescent="0.25">
      <c r="A7" s="55"/>
      <c r="B7" s="55"/>
      <c r="C7" s="55"/>
      <c r="D7" s="79"/>
      <c r="E7" s="79"/>
      <c r="F7" s="108"/>
      <c r="G7" s="108"/>
      <c r="H7" s="108"/>
      <c r="I7" s="81"/>
      <c r="J7" s="55"/>
    </row>
    <row r="8" spans="1:10" ht="25.5" customHeight="1" x14ac:dyDescent="0.25">
      <c r="A8" s="109" t="s">
        <v>52</v>
      </c>
      <c r="B8" s="110" t="s">
        <v>53</v>
      </c>
      <c r="C8" s="110" t="s">
        <v>54</v>
      </c>
      <c r="D8" s="110" t="s">
        <v>55</v>
      </c>
      <c r="E8" s="111" t="s">
        <v>56</v>
      </c>
      <c r="F8" s="111" t="s">
        <v>57</v>
      </c>
      <c r="G8" s="111" t="s">
        <v>58</v>
      </c>
      <c r="H8" s="112" t="s">
        <v>41</v>
      </c>
      <c r="I8" s="113"/>
      <c r="J8" s="55"/>
    </row>
    <row r="9" spans="1:10" ht="30" customHeight="1" x14ac:dyDescent="0.25">
      <c r="A9" s="114" t="str">
        <f t="shared" ref="A9:A17" si="0">IF(OR(B9&lt;&gt;"",D9&lt;&gt;""),"["&amp;TEXT($B$2,"##")&amp;"-"&amp;TEXT(ROW()-8,"##")&amp;"]","")</f>
        <v>[ListOrganisation-1]</v>
      </c>
      <c r="B9" s="115" t="s">
        <v>73</v>
      </c>
      <c r="C9" s="115"/>
      <c r="D9" s="115"/>
      <c r="E9" s="115" t="s">
        <v>74</v>
      </c>
      <c r="F9" s="116" t="s">
        <v>44</v>
      </c>
      <c r="G9" s="117">
        <v>42019</v>
      </c>
      <c r="H9" s="118"/>
      <c r="I9" s="119"/>
      <c r="J9" s="5"/>
    </row>
    <row r="10" spans="1:10" ht="225" customHeight="1" x14ac:dyDescent="0.25">
      <c r="A10" s="114" t="str">
        <f t="shared" si="0"/>
        <v>[ListOrganisation-2]</v>
      </c>
      <c r="B10" s="115" t="s">
        <v>75</v>
      </c>
      <c r="C10" s="115" t="s">
        <v>76</v>
      </c>
      <c r="D10" s="115" t="s">
        <v>77</v>
      </c>
      <c r="E10" s="115" t="s">
        <v>74</v>
      </c>
      <c r="F10" s="116" t="s">
        <v>44</v>
      </c>
      <c r="G10" s="117">
        <v>42019</v>
      </c>
      <c r="H10" s="118"/>
      <c r="I10" s="119"/>
      <c r="J10" s="5"/>
    </row>
    <row r="11" spans="1:10" ht="150" customHeight="1" x14ac:dyDescent="0.25">
      <c r="A11" s="114" t="str">
        <f t="shared" si="0"/>
        <v>[ListOrganisation-3]</v>
      </c>
      <c r="B11" s="115" t="s">
        <v>78</v>
      </c>
      <c r="C11" s="115" t="s">
        <v>79</v>
      </c>
      <c r="D11" s="115" t="s">
        <v>80</v>
      </c>
      <c r="E11" s="115" t="s">
        <v>81</v>
      </c>
      <c r="F11" s="116" t="s">
        <v>44</v>
      </c>
      <c r="G11" s="117">
        <v>42019</v>
      </c>
      <c r="H11" s="118"/>
      <c r="I11" s="120"/>
      <c r="J11" s="55"/>
    </row>
    <row r="12" spans="1:10" ht="120" customHeight="1" x14ac:dyDescent="0.25">
      <c r="A12" s="114" t="str">
        <f t="shared" si="0"/>
        <v>[ListOrganisation-4]</v>
      </c>
      <c r="B12" s="115" t="s">
        <v>82</v>
      </c>
      <c r="C12" s="115" t="s">
        <v>83</v>
      </c>
      <c r="D12" s="115" t="s">
        <v>84</v>
      </c>
      <c r="E12" s="115" t="s">
        <v>85</v>
      </c>
      <c r="F12" s="116" t="s">
        <v>44</v>
      </c>
      <c r="G12" s="117">
        <v>42019</v>
      </c>
      <c r="H12" s="118"/>
      <c r="I12" s="119"/>
      <c r="J12" s="5"/>
    </row>
    <row r="13" spans="1:10" ht="135" customHeight="1" x14ac:dyDescent="0.25">
      <c r="A13" s="114" t="str">
        <f t="shared" si="0"/>
        <v>[ListOrganisation-5]</v>
      </c>
      <c r="B13" s="115" t="s">
        <v>86</v>
      </c>
      <c r="C13" s="115" t="s">
        <v>87</v>
      </c>
      <c r="D13" s="115" t="s">
        <v>88</v>
      </c>
      <c r="E13" s="115" t="s">
        <v>89</v>
      </c>
      <c r="F13" s="116" t="s">
        <v>44</v>
      </c>
      <c r="G13" s="117">
        <v>42019</v>
      </c>
      <c r="H13" s="121"/>
      <c r="I13" s="84"/>
      <c r="J13" s="5"/>
    </row>
    <row r="14" spans="1:10" ht="135" customHeight="1" x14ac:dyDescent="0.25">
      <c r="A14" s="114" t="str">
        <f t="shared" si="0"/>
        <v>[ListOrganisation-6]</v>
      </c>
      <c r="B14" s="115" t="s">
        <v>90</v>
      </c>
      <c r="C14" s="115" t="s">
        <v>91</v>
      </c>
      <c r="D14" s="115" t="s">
        <v>92</v>
      </c>
      <c r="E14" s="115" t="s">
        <v>93</v>
      </c>
      <c r="F14" s="116" t="s">
        <v>44</v>
      </c>
      <c r="G14" s="117">
        <v>42019</v>
      </c>
      <c r="H14" s="118"/>
      <c r="I14" s="120"/>
      <c r="J14" s="55"/>
    </row>
    <row r="15" spans="1:10" ht="75" customHeight="1" x14ac:dyDescent="0.25">
      <c r="A15" s="114" t="str">
        <f t="shared" si="0"/>
        <v>[ListOrganisation-7]</v>
      </c>
      <c r="B15" s="115" t="s">
        <v>94</v>
      </c>
      <c r="C15" s="115" t="s">
        <v>95</v>
      </c>
      <c r="D15" s="115" t="s">
        <v>96</v>
      </c>
      <c r="E15" s="115"/>
      <c r="F15" s="116" t="s">
        <v>44</v>
      </c>
      <c r="G15" s="117">
        <v>42019</v>
      </c>
      <c r="H15" s="118"/>
      <c r="I15" s="119"/>
      <c r="J15" s="5"/>
    </row>
    <row r="16" spans="1:10" ht="180" customHeight="1" x14ac:dyDescent="0.25">
      <c r="A16" s="114" t="str">
        <f t="shared" si="0"/>
        <v>[ListOrganisation-8]</v>
      </c>
      <c r="B16" s="115" t="s">
        <v>97</v>
      </c>
      <c r="C16" s="115" t="s">
        <v>98</v>
      </c>
      <c r="D16" s="115" t="s">
        <v>99</v>
      </c>
      <c r="E16" s="115"/>
      <c r="F16" s="116" t="s">
        <v>46</v>
      </c>
      <c r="G16" s="117">
        <v>42019</v>
      </c>
      <c r="H16" s="118" t="s">
        <v>100</v>
      </c>
      <c r="I16" s="84"/>
      <c r="J16" s="5"/>
    </row>
    <row r="17" spans="1:8" ht="60" customHeight="1" x14ac:dyDescent="0.25">
      <c r="A17" s="114" t="str">
        <f t="shared" si="0"/>
        <v>[ListOrganisation-9]</v>
      </c>
      <c r="B17" s="115" t="s">
        <v>101</v>
      </c>
      <c r="C17" s="115" t="s">
        <v>102</v>
      </c>
      <c r="D17" s="115" t="s">
        <v>103</v>
      </c>
      <c r="E17" s="122" t="s">
        <v>104</v>
      </c>
      <c r="F17" s="116" t="s">
        <v>46</v>
      </c>
      <c r="G17" s="117">
        <v>42019</v>
      </c>
      <c r="H17" s="118" t="s">
        <v>105</v>
      </c>
    </row>
  </sheetData>
  <mergeCells count="5">
    <mergeCell ref="B2:H2"/>
    <mergeCell ref="B3:H3"/>
    <mergeCell ref="B4:H4"/>
    <mergeCell ref="F5:H5"/>
    <mergeCell ref="F6:H6"/>
  </mergeCells>
  <dataValidations count="1">
    <dataValidation type="list" allowBlank="1" showInputMessage="1" showErrorMessage="1" prompt=" - " sqref="F1 F7:F143" xr:uid="{00000000-0002-0000-0600-000000000000}">
      <formula1>$J$2:$J$6</formula1>
    </dataValidation>
  </dataValidations>
  <pageMargins left="0.7" right="0.7" top="0.75" bottom="0.75" header="0" footer="0"/>
  <pageSetup orientation="landscape"/>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17"/>
  <sheetViews>
    <sheetView workbookViewId="0">
      <pane ySplit="8" topLeftCell="A9" activePane="bottomLeft" state="frozen"/>
      <selection pane="bottomLeft" activeCell="B10" sqref="B10"/>
    </sheetView>
  </sheetViews>
  <sheetFormatPr defaultColWidth="14.42578125" defaultRowHeight="15" customHeight="1" x14ac:dyDescent="0.25"/>
  <cols>
    <col min="1" max="1" width="24.140625" customWidth="1"/>
    <col min="2" max="2" width="23" customWidth="1"/>
    <col min="3" max="3" width="29.28515625" customWidth="1"/>
    <col min="4" max="4" width="32.5703125" customWidth="1"/>
    <col min="5" max="5" width="29.28515625" customWidth="1"/>
    <col min="6" max="6" width="25.7109375" customWidth="1"/>
    <col min="7" max="7" width="12" customWidth="1"/>
    <col min="8" max="8" width="20.140625" customWidth="1"/>
    <col min="9" max="9" width="9.28515625" customWidth="1"/>
    <col min="10" max="10" width="8.140625" hidden="1" customWidth="1"/>
    <col min="11" max="26" width="11.42578125" customWidth="1"/>
  </cols>
  <sheetData>
    <row r="2" spans="1:10" ht="15" customHeight="1" x14ac:dyDescent="0.25">
      <c r="A2" s="56" t="s">
        <v>42</v>
      </c>
      <c r="B2" s="275" t="s">
        <v>70</v>
      </c>
      <c r="C2" s="239"/>
      <c r="D2" s="239"/>
      <c r="E2" s="239"/>
      <c r="F2" s="239"/>
      <c r="G2" s="239"/>
      <c r="H2" s="240"/>
      <c r="I2" s="54"/>
      <c r="J2" s="55" t="s">
        <v>44</v>
      </c>
    </row>
    <row r="3" spans="1:10" ht="25.5" customHeight="1" x14ac:dyDescent="0.25">
      <c r="A3" s="106" t="s">
        <v>45</v>
      </c>
      <c r="B3" s="275" t="s">
        <v>71</v>
      </c>
      <c r="C3" s="239"/>
      <c r="D3" s="239"/>
      <c r="E3" s="239"/>
      <c r="F3" s="239"/>
      <c r="G3" s="239"/>
      <c r="H3" s="240"/>
      <c r="I3" s="54"/>
      <c r="J3" s="55" t="s">
        <v>46</v>
      </c>
    </row>
    <row r="4" spans="1:10" ht="18" customHeight="1" x14ac:dyDescent="0.25">
      <c r="A4" s="56" t="s">
        <v>47</v>
      </c>
      <c r="B4" s="275" t="s">
        <v>72</v>
      </c>
      <c r="C4" s="239"/>
      <c r="D4" s="239"/>
      <c r="E4" s="239"/>
      <c r="F4" s="239"/>
      <c r="G4" s="239"/>
      <c r="H4" s="240"/>
      <c r="I4" s="54"/>
      <c r="J4" s="55" t="s">
        <v>48</v>
      </c>
    </row>
    <row r="5" spans="1:10" ht="19.5" customHeight="1" x14ac:dyDescent="0.25">
      <c r="A5" s="68" t="s">
        <v>44</v>
      </c>
      <c r="B5" s="70" t="s">
        <v>46</v>
      </c>
      <c r="C5" s="70" t="s">
        <v>49</v>
      </c>
      <c r="D5" s="70" t="s">
        <v>48</v>
      </c>
      <c r="E5" s="72" t="s">
        <v>50</v>
      </c>
      <c r="F5" s="276" t="s">
        <v>51</v>
      </c>
      <c r="G5" s="239"/>
      <c r="H5" s="240"/>
      <c r="I5" s="81"/>
      <c r="J5" s="55" t="s">
        <v>49</v>
      </c>
    </row>
    <row r="6" spans="1:10" ht="15" customHeight="1" x14ac:dyDescent="0.25">
      <c r="A6" s="73">
        <f>COUNTIF(F9:F996,"Passed")</f>
        <v>7</v>
      </c>
      <c r="B6" s="107">
        <f>COUNTIF(F9:F996,"Failed")</f>
        <v>2</v>
      </c>
      <c r="C6" s="107">
        <f>F6-E6-D6-B6-A6</f>
        <v>0</v>
      </c>
      <c r="D6" s="107">
        <f>COUNTIF(F$9:F$996,"Blocked")</f>
        <v>0</v>
      </c>
      <c r="E6" s="77">
        <f>COUNTIF(F$9:F$996,"Skipped")</f>
        <v>0</v>
      </c>
      <c r="F6" s="277">
        <f>COUNTA(A9:A996)</f>
        <v>9</v>
      </c>
      <c r="G6" s="239"/>
      <c r="H6" s="240"/>
      <c r="I6" s="81"/>
      <c r="J6" s="55" t="s">
        <v>50</v>
      </c>
    </row>
    <row r="7" spans="1:10" ht="15" customHeight="1" x14ac:dyDescent="0.25">
      <c r="A7" s="55"/>
      <c r="B7" s="55"/>
      <c r="C7" s="55"/>
      <c r="D7" s="79"/>
      <c r="E7" s="79"/>
      <c r="F7" s="108"/>
      <c r="G7" s="108"/>
      <c r="H7" s="108"/>
      <c r="I7" s="81"/>
      <c r="J7" s="55"/>
    </row>
    <row r="8" spans="1:10" ht="25.5" customHeight="1" x14ac:dyDescent="0.25">
      <c r="A8" s="109" t="s">
        <v>52</v>
      </c>
      <c r="B8" s="110" t="s">
        <v>53</v>
      </c>
      <c r="C8" s="110" t="s">
        <v>54</v>
      </c>
      <c r="D8" s="110" t="s">
        <v>55</v>
      </c>
      <c r="E8" s="111" t="s">
        <v>56</v>
      </c>
      <c r="F8" s="111" t="s">
        <v>57</v>
      </c>
      <c r="G8" s="111" t="s">
        <v>58</v>
      </c>
      <c r="H8" s="112" t="s">
        <v>41</v>
      </c>
      <c r="I8" s="113"/>
      <c r="J8" s="55"/>
    </row>
    <row r="9" spans="1:10" ht="195" customHeight="1" x14ac:dyDescent="0.25">
      <c r="A9" s="114" t="str">
        <f t="shared" ref="A9:A17" si="0">IF(OR(B9&lt;&gt;"",D9&lt;&gt;""),"["&amp;TEXT($B$2,"##")&amp;"-"&amp;TEXT(ROW()-8,"##")&amp;"]","")</f>
        <v>[ListOrganisation-1]</v>
      </c>
      <c r="B9" s="115" t="s">
        <v>106</v>
      </c>
      <c r="C9" s="115" t="s">
        <v>107</v>
      </c>
      <c r="D9" s="115" t="s">
        <v>108</v>
      </c>
      <c r="E9" s="115" t="s">
        <v>74</v>
      </c>
      <c r="F9" s="116" t="s">
        <v>44</v>
      </c>
      <c r="G9" s="117">
        <v>42019</v>
      </c>
      <c r="H9" s="118"/>
      <c r="I9" s="119"/>
      <c r="J9" s="5"/>
    </row>
    <row r="10" spans="1:10" ht="225" customHeight="1" x14ac:dyDescent="0.25">
      <c r="A10" s="114" t="str">
        <f t="shared" si="0"/>
        <v>[ListOrganisation-2]</v>
      </c>
      <c r="B10" s="115" t="s">
        <v>75</v>
      </c>
      <c r="C10" s="115" t="s">
        <v>76</v>
      </c>
      <c r="D10" s="115" t="s">
        <v>77</v>
      </c>
      <c r="E10" s="115" t="s">
        <v>74</v>
      </c>
      <c r="F10" s="116" t="s">
        <v>44</v>
      </c>
      <c r="G10" s="117">
        <v>42019</v>
      </c>
      <c r="H10" s="118"/>
      <c r="I10" s="119"/>
      <c r="J10" s="5"/>
    </row>
    <row r="11" spans="1:10" ht="150" customHeight="1" x14ac:dyDescent="0.25">
      <c r="A11" s="114" t="str">
        <f t="shared" si="0"/>
        <v>[ListOrganisation-3]</v>
      </c>
      <c r="B11" s="115" t="s">
        <v>78</v>
      </c>
      <c r="C11" s="115" t="s">
        <v>79</v>
      </c>
      <c r="D11" s="115" t="s">
        <v>80</v>
      </c>
      <c r="E11" s="115" t="s">
        <v>81</v>
      </c>
      <c r="F11" s="116" t="s">
        <v>44</v>
      </c>
      <c r="G11" s="117">
        <v>42019</v>
      </c>
      <c r="H11" s="118"/>
      <c r="I11" s="120"/>
      <c r="J11" s="55"/>
    </row>
    <row r="12" spans="1:10" ht="120" customHeight="1" x14ac:dyDescent="0.25">
      <c r="A12" s="114" t="str">
        <f t="shared" si="0"/>
        <v>[ListOrganisation-4]</v>
      </c>
      <c r="B12" s="115" t="s">
        <v>82</v>
      </c>
      <c r="C12" s="115" t="s">
        <v>83</v>
      </c>
      <c r="D12" s="115" t="s">
        <v>84</v>
      </c>
      <c r="E12" s="115" t="s">
        <v>85</v>
      </c>
      <c r="F12" s="116" t="s">
        <v>44</v>
      </c>
      <c r="G12" s="117">
        <v>42019</v>
      </c>
      <c r="H12" s="118"/>
      <c r="I12" s="119"/>
      <c r="J12" s="5"/>
    </row>
    <row r="13" spans="1:10" ht="135" customHeight="1" x14ac:dyDescent="0.25">
      <c r="A13" s="114" t="str">
        <f t="shared" si="0"/>
        <v>[ListOrganisation-5]</v>
      </c>
      <c r="B13" s="115" t="s">
        <v>86</v>
      </c>
      <c r="C13" s="115" t="s">
        <v>87</v>
      </c>
      <c r="D13" s="115" t="s">
        <v>88</v>
      </c>
      <c r="E13" s="115" t="s">
        <v>89</v>
      </c>
      <c r="F13" s="116" t="s">
        <v>44</v>
      </c>
      <c r="G13" s="117">
        <v>42019</v>
      </c>
      <c r="H13" s="121"/>
      <c r="I13" s="84"/>
      <c r="J13" s="5"/>
    </row>
    <row r="14" spans="1:10" ht="135" customHeight="1" x14ac:dyDescent="0.25">
      <c r="A14" s="114" t="str">
        <f t="shared" si="0"/>
        <v>[ListOrganisation-6]</v>
      </c>
      <c r="B14" s="115" t="s">
        <v>90</v>
      </c>
      <c r="C14" s="115" t="s">
        <v>91</v>
      </c>
      <c r="D14" s="115" t="s">
        <v>92</v>
      </c>
      <c r="E14" s="115" t="s">
        <v>93</v>
      </c>
      <c r="F14" s="116" t="s">
        <v>44</v>
      </c>
      <c r="G14" s="117">
        <v>42019</v>
      </c>
      <c r="H14" s="118"/>
      <c r="I14" s="120"/>
      <c r="J14" s="55"/>
    </row>
    <row r="15" spans="1:10" ht="75" customHeight="1" x14ac:dyDescent="0.25">
      <c r="A15" s="114" t="str">
        <f t="shared" si="0"/>
        <v>[ListOrganisation-7]</v>
      </c>
      <c r="B15" s="115" t="s">
        <v>94</v>
      </c>
      <c r="C15" s="115" t="s">
        <v>95</v>
      </c>
      <c r="D15" s="115" t="s">
        <v>96</v>
      </c>
      <c r="E15" s="115"/>
      <c r="F15" s="116" t="s">
        <v>44</v>
      </c>
      <c r="G15" s="117">
        <v>42019</v>
      </c>
      <c r="H15" s="118"/>
      <c r="I15" s="119"/>
      <c r="J15" s="5"/>
    </row>
    <row r="16" spans="1:10" ht="180" customHeight="1" x14ac:dyDescent="0.25">
      <c r="A16" s="114" t="str">
        <f t="shared" si="0"/>
        <v>[ListOrganisation-8]</v>
      </c>
      <c r="B16" s="115" t="s">
        <v>97</v>
      </c>
      <c r="C16" s="115" t="s">
        <v>98</v>
      </c>
      <c r="D16" s="115" t="s">
        <v>99</v>
      </c>
      <c r="E16" s="115"/>
      <c r="F16" s="116" t="s">
        <v>46</v>
      </c>
      <c r="G16" s="117">
        <v>42019</v>
      </c>
      <c r="H16" s="118" t="s">
        <v>100</v>
      </c>
      <c r="I16" s="84"/>
      <c r="J16" s="5"/>
    </row>
    <row r="17" spans="1:8" ht="60" customHeight="1" x14ac:dyDescent="0.25">
      <c r="A17" s="114" t="str">
        <f t="shared" si="0"/>
        <v>[ListOrganisation-9]</v>
      </c>
      <c r="B17" s="115" t="s">
        <v>101</v>
      </c>
      <c r="C17" s="115" t="s">
        <v>102</v>
      </c>
      <c r="D17" s="115" t="s">
        <v>103</v>
      </c>
      <c r="E17" s="122" t="s">
        <v>104</v>
      </c>
      <c r="F17" s="116" t="s">
        <v>46</v>
      </c>
      <c r="G17" s="117">
        <v>42019</v>
      </c>
      <c r="H17" s="118" t="s">
        <v>105</v>
      </c>
    </row>
  </sheetData>
  <mergeCells count="5">
    <mergeCell ref="B2:H2"/>
    <mergeCell ref="B3:H3"/>
    <mergeCell ref="B4:H4"/>
    <mergeCell ref="F5:H5"/>
    <mergeCell ref="F6:H6"/>
  </mergeCells>
  <dataValidations count="1">
    <dataValidation type="list" allowBlank="1" showInputMessage="1" showErrorMessage="1" prompt=" - " sqref="F1 F7:F143" xr:uid="{00000000-0002-0000-07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Cover</vt:lpstr>
      <vt:lpstr>Test case List</vt:lpstr>
      <vt:lpstr>TestCastList</vt:lpstr>
      <vt:lpstr>TestDesign</vt:lpstr>
      <vt:lpstr>Trạng thái đơn hàng</vt:lpstr>
      <vt:lpstr>TestDefect</vt:lpstr>
      <vt:lpstr>Test Report</vt:lpstr>
      <vt:lpstr>Login-Logout</vt:lpstr>
      <vt:lpstr>List Organisation</vt:lpstr>
      <vt:lpstr>Add Organisation</vt:lpstr>
      <vt:lpstr>Amend Organisation</vt:lpstr>
      <vt:lpstr>TestDesign!_Toc301930468</vt:lpstr>
      <vt:lpstr>TestDesign!_Toc301930478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 Lê</cp:lastModifiedBy>
  <dcterms:modified xsi:type="dcterms:W3CDTF">2025-01-26T03:28:21Z</dcterms:modified>
</cp:coreProperties>
</file>