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ncial Modeling with Excel and R by Simon Benninga\Basic Financial Analysis\"/>
    </mc:Choice>
  </mc:AlternateContent>
  <xr:revisionPtr revIDLastSave="0" documentId="13_ncr:1_{E6997053-678A-4FAD-BAE4-99F1CC5C2794}" xr6:coauthVersionLast="47" xr6:coauthVersionMax="47" xr10:uidLastSave="{00000000-0000-0000-0000-000000000000}"/>
  <bookViews>
    <workbookView xWindow="-120" yWindow="-120" windowWidth="29040" windowHeight="15840" xr2:uid="{EFE11F68-AA75-4715-9F21-6631E2CFA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6" i="1"/>
  <c r="I7" i="1"/>
  <c r="I8" i="1"/>
  <c r="I9" i="1"/>
  <c r="I5" i="1"/>
  <c r="B26" i="1"/>
  <c r="B27" i="1"/>
  <c r="B28" i="1"/>
  <c r="B29" i="1"/>
  <c r="B30" i="1"/>
  <c r="B31" i="1"/>
  <c r="B32" i="1"/>
  <c r="B33" i="1"/>
  <c r="B34" i="1"/>
  <c r="B35" i="1"/>
  <c r="B25" i="1"/>
  <c r="B7" i="1"/>
  <c r="B5" i="1"/>
  <c r="B6" i="1" s="1"/>
  <c r="C26" i="1"/>
  <c r="C25" i="1"/>
  <c r="C5" i="1"/>
  <c r="C6" i="1"/>
  <c r="C7" i="1"/>
</calcChain>
</file>

<file path=xl/sharedStrings.xml><?xml version="1.0" encoding="utf-8"?>
<sst xmlns="http://schemas.openxmlformats.org/spreadsheetml/2006/main" count="15" uniqueCount="15">
  <si>
    <t>intial deposit</t>
  </si>
  <si>
    <t>Interest Rate</t>
  </si>
  <si>
    <t>Number of Compounding periods per year</t>
  </si>
  <si>
    <t>Interest per compounding period</t>
  </si>
  <si>
    <t>Accretion in one year</t>
  </si>
  <si>
    <r>
      <t xml:space="preserve">Continous compounding with </t>
    </r>
    <r>
      <rPr>
        <b/>
        <sz val="11"/>
        <color theme="1"/>
        <rFont val="Aptos Narrow"/>
        <family val="2"/>
        <scheme val="minor"/>
      </rPr>
      <t>Exp</t>
    </r>
  </si>
  <si>
    <t>Multiple Compounding Periods</t>
  </si>
  <si>
    <t xml:space="preserve">COMPOUNDING PERIODS PER YEAR </t>
  </si>
  <si>
    <t>End -year accretion</t>
  </si>
  <si>
    <t>CONTINUOUS DISCOUNTING</t>
  </si>
  <si>
    <t xml:space="preserve">INTEREST </t>
  </si>
  <si>
    <t>Year</t>
  </si>
  <si>
    <t>Cash Flow</t>
  </si>
  <si>
    <t>Continuously discounted PV</t>
  </si>
  <si>
    <t xml:space="preserve">PV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</si>
</sst>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44" fontId="0" fillId="0" borderId="0" xfId="0" applyNumberForma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164" fontId="0" fillId="0" borderId="0" xfId="0" applyNumberFormat="1"/>
    <xf numFmtId="164" fontId="0" fillId="3" borderId="1" xfId="0" applyNumberFormat="1" applyFill="1" applyBorder="1"/>
    <xf numFmtId="0" fontId="0" fillId="3" borderId="1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Multiple</a:t>
            </a:r>
            <a:r>
              <a:rPr lang="en-US" baseline="0"/>
              <a:t> Compounding Periods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52</c:v>
                </c:pt>
                <c:pt idx="5">
                  <c:v>100</c:v>
                </c:pt>
                <c:pt idx="6">
                  <c:v>150</c:v>
                </c:pt>
                <c:pt idx="7">
                  <c:v>300</c:v>
                </c:pt>
                <c:pt idx="8">
                  <c:v>365</c:v>
                </c:pt>
                <c:pt idx="9">
                  <c:v>730</c:v>
                </c:pt>
                <c:pt idx="10">
                  <c:v>8760</c:v>
                </c:pt>
              </c:numCache>
            </c:numRef>
          </c:xVal>
          <c:yVal>
            <c:numRef>
              <c:f>Sheet1!$B$25:$B$35</c:f>
              <c:numCache>
                <c:formatCode>General</c:formatCode>
                <c:ptCount val="11"/>
                <c:pt idx="0">
                  <c:v>1050</c:v>
                </c:pt>
                <c:pt idx="1">
                  <c:v>1050.625</c:v>
                </c:pt>
                <c:pt idx="2">
                  <c:v>1050.9453369140624</c:v>
                </c:pt>
                <c:pt idx="3">
                  <c:v>1051.1618978817335</c:v>
                </c:pt>
                <c:pt idx="4">
                  <c:v>1051.2458419271975</c:v>
                </c:pt>
                <c:pt idx="5">
                  <c:v>1051.2579599480462</c:v>
                </c:pt>
                <c:pt idx="6">
                  <c:v>1051.2623377663551</c:v>
                </c:pt>
                <c:pt idx="7">
                  <c:v>1051.2667165755583</c:v>
                </c:pt>
                <c:pt idx="8">
                  <c:v>1051.2674964674229</c:v>
                </c:pt>
                <c:pt idx="9">
                  <c:v>1051.2692963380434</c:v>
                </c:pt>
                <c:pt idx="10">
                  <c:v>1051.2709463660917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5-4F53-BCB2-223EC3CA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471"/>
        <c:axId val="67485391"/>
      </c:scatterChart>
      <c:valAx>
        <c:axId val="67483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compounding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5391"/>
        <c:crosses val="autoZero"/>
        <c:crossBetween val="midCat"/>
      </c:valAx>
      <c:valAx>
        <c:axId val="674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</a:t>
                </a:r>
                <a:r>
                  <a:rPr lang="en-US" baseline="0"/>
                  <a:t> -year accretion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109537</xdr:rowOff>
    </xdr:from>
    <xdr:to>
      <xdr:col>4</xdr:col>
      <xdr:colOff>152400</xdr:colOff>
      <xdr:row>21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1DA3B-1D45-FC0E-BABD-C07737605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C187-0702-48B2-8287-63A695B90CBA}">
  <dimension ref="A1:J35"/>
  <sheetViews>
    <sheetView tabSelected="1" workbookViewId="0">
      <selection activeCell="F13" sqref="F13"/>
    </sheetView>
  </sheetViews>
  <sheetFormatPr defaultRowHeight="15" x14ac:dyDescent="0.25"/>
  <cols>
    <col min="1" max="1" width="38.7109375" bestFit="1" customWidth="1"/>
    <col min="2" max="2" width="10.5703125" bestFit="1" customWidth="1"/>
    <col min="9" max="9" width="10.5703125" bestFit="1" customWidth="1"/>
  </cols>
  <sheetData>
    <row r="1" spans="1:10" x14ac:dyDescent="0.25">
      <c r="A1" s="4" t="s">
        <v>6</v>
      </c>
      <c r="B1" s="4"/>
      <c r="C1" s="4"/>
      <c r="G1" s="6" t="s">
        <v>9</v>
      </c>
      <c r="H1" s="6"/>
      <c r="I1" s="6"/>
      <c r="J1" s="6"/>
    </row>
    <row r="2" spans="1:10" x14ac:dyDescent="0.25">
      <c r="A2" t="s">
        <v>0</v>
      </c>
      <c r="B2">
        <v>1000</v>
      </c>
      <c r="G2" t="s">
        <v>10</v>
      </c>
      <c r="H2" s="1">
        <v>0.08</v>
      </c>
    </row>
    <row r="3" spans="1:10" x14ac:dyDescent="0.25">
      <c r="A3" t="s">
        <v>1</v>
      </c>
      <c r="B3" s="1">
        <v>0.05</v>
      </c>
    </row>
    <row r="4" spans="1:10" x14ac:dyDescent="0.25">
      <c r="A4" t="s">
        <v>2</v>
      </c>
      <c r="B4">
        <v>2</v>
      </c>
      <c r="G4" t="s">
        <v>11</v>
      </c>
      <c r="H4" t="s">
        <v>12</v>
      </c>
      <c r="I4" t="s">
        <v>13</v>
      </c>
    </row>
    <row r="5" spans="1:10" x14ac:dyDescent="0.25">
      <c r="A5" t="s">
        <v>3</v>
      </c>
      <c r="B5" s="2">
        <f>B3/B4</f>
        <v>2.5000000000000001E-2</v>
      </c>
      <c r="C5" t="str">
        <f t="shared" ref="C5:C6" ca="1" si="0">_xlfn.FORMULATEXT(B5)</f>
        <v>=B3/B4</v>
      </c>
      <c r="G5">
        <v>1</v>
      </c>
      <c r="H5" s="7">
        <v>100</v>
      </c>
      <c r="I5" s="7">
        <f>H5*EXP(-$H$2*G5)</f>
        <v>92.311634638663577</v>
      </c>
    </row>
    <row r="6" spans="1:10" x14ac:dyDescent="0.25">
      <c r="A6" t="s">
        <v>4</v>
      </c>
      <c r="B6">
        <f>B2*(1+B5)^B4</f>
        <v>1050.625</v>
      </c>
      <c r="C6" t="str">
        <f t="shared" ca="1" si="0"/>
        <v>=B2*(1+B5)^B4</v>
      </c>
      <c r="G6">
        <v>2</v>
      </c>
      <c r="H6" s="7">
        <v>200</v>
      </c>
      <c r="I6" s="7">
        <f t="shared" ref="I6:I9" si="1">H6*EXP(-$H$2*G6)</f>
        <v>170.42875779324226</v>
      </c>
    </row>
    <row r="7" spans="1:10" x14ac:dyDescent="0.25">
      <c r="A7" t="s">
        <v>5</v>
      </c>
      <c r="B7" s="3">
        <f>B2*EXP(B3)</f>
        <v>1051.2710963760242</v>
      </c>
      <c r="C7" t="str">
        <f ca="1">_xlfn.FORMULATEXT(B7)</f>
        <v>=B2*EXP(B3)</v>
      </c>
      <c r="G7">
        <v>3</v>
      </c>
      <c r="H7" s="7">
        <v>300</v>
      </c>
      <c r="I7" s="7">
        <f t="shared" si="1"/>
        <v>235.98835831996604</v>
      </c>
    </row>
    <row r="8" spans="1:10" x14ac:dyDescent="0.25">
      <c r="G8">
        <v>4</v>
      </c>
      <c r="H8" s="7">
        <v>400</v>
      </c>
      <c r="I8" s="7">
        <f t="shared" si="1"/>
        <v>290.45961482947638</v>
      </c>
    </row>
    <row r="9" spans="1:10" x14ac:dyDescent="0.25">
      <c r="G9">
        <v>5</v>
      </c>
      <c r="H9" s="7">
        <v>500</v>
      </c>
      <c r="I9" s="7">
        <f t="shared" si="1"/>
        <v>335.16002301781964</v>
      </c>
    </row>
    <row r="11" spans="1:10" ht="15.75" thickBot="1" x14ac:dyDescent="0.3">
      <c r="G11" s="9" t="s">
        <v>14</v>
      </c>
      <c r="H11" s="9"/>
      <c r="I11" s="8">
        <f>SUM(I5:I9)</f>
        <v>1124.3483885991679</v>
      </c>
    </row>
    <row r="12" spans="1:10" ht="15.75" thickTop="1" x14ac:dyDescent="0.25"/>
    <row r="24" spans="1:3" x14ac:dyDescent="0.25">
      <c r="A24" s="5" t="s">
        <v>7</v>
      </c>
      <c r="B24" s="5" t="s">
        <v>8</v>
      </c>
    </row>
    <row r="25" spans="1:3" x14ac:dyDescent="0.25">
      <c r="A25">
        <v>1</v>
      </c>
      <c r="B25">
        <f>$B$2*(1+$B$3/A25)^A25</f>
        <v>1050</v>
      </c>
      <c r="C25" t="str">
        <f ca="1">_xlfn.FORMULATEXT(B25)</f>
        <v>=$B$2*(1+$B$3/A25)^A25</v>
      </c>
    </row>
    <row r="26" spans="1:3" x14ac:dyDescent="0.25">
      <c r="A26">
        <v>2</v>
      </c>
      <c r="B26">
        <f t="shared" ref="B26:B35" si="2">$B$2*(1+$B$3/A26)^A26</f>
        <v>1050.625</v>
      </c>
      <c r="C26" t="str">
        <f ca="1">_xlfn.FORMULATEXT(B26)</f>
        <v>=$B$2*(1+$B$3/A26)^A26</v>
      </c>
    </row>
    <row r="27" spans="1:3" x14ac:dyDescent="0.25">
      <c r="A27">
        <v>4</v>
      </c>
      <c r="B27">
        <f t="shared" si="2"/>
        <v>1050.9453369140624</v>
      </c>
    </row>
    <row r="28" spans="1:3" x14ac:dyDescent="0.25">
      <c r="A28">
        <v>12</v>
      </c>
      <c r="B28">
        <f t="shared" si="2"/>
        <v>1051.1618978817335</v>
      </c>
    </row>
    <row r="29" spans="1:3" x14ac:dyDescent="0.25">
      <c r="A29">
        <v>52</v>
      </c>
      <c r="B29">
        <f t="shared" si="2"/>
        <v>1051.2458419271975</v>
      </c>
    </row>
    <row r="30" spans="1:3" x14ac:dyDescent="0.25">
      <c r="A30">
        <v>100</v>
      </c>
      <c r="B30">
        <f t="shared" si="2"/>
        <v>1051.2579599480462</v>
      </c>
    </row>
    <row r="31" spans="1:3" x14ac:dyDescent="0.25">
      <c r="A31">
        <v>150</v>
      </c>
      <c r="B31">
        <f t="shared" si="2"/>
        <v>1051.2623377663551</v>
      </c>
    </row>
    <row r="32" spans="1:3" x14ac:dyDescent="0.25">
      <c r="A32">
        <v>300</v>
      </c>
      <c r="B32">
        <f t="shared" si="2"/>
        <v>1051.2667165755583</v>
      </c>
    </row>
    <row r="33" spans="1:2" x14ac:dyDescent="0.25">
      <c r="A33">
        <v>365</v>
      </c>
      <c r="B33">
        <f t="shared" si="2"/>
        <v>1051.2674964674229</v>
      </c>
    </row>
    <row r="34" spans="1:2" x14ac:dyDescent="0.25">
      <c r="A34">
        <v>730</v>
      </c>
      <c r="B34">
        <f t="shared" si="2"/>
        <v>1051.2692963380434</v>
      </c>
    </row>
    <row r="35" spans="1:2" x14ac:dyDescent="0.25">
      <c r="A35">
        <v>8760</v>
      </c>
      <c r="B35">
        <f t="shared" si="2"/>
        <v>1051.2709463660917</v>
      </c>
    </row>
  </sheetData>
  <mergeCells count="3">
    <mergeCell ref="A1:C1"/>
    <mergeCell ref="G1:J1"/>
    <mergeCell ref="G11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2024-11-17T07:27:29Z</dcterms:created>
  <dcterms:modified xsi:type="dcterms:W3CDTF">2024-11-17T20:57:56Z</dcterms:modified>
</cp:coreProperties>
</file>