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ncial Modeling with Excel and R by Simon Benninga\Chapter 7 Bonds Duration\"/>
    </mc:Choice>
  </mc:AlternateContent>
  <xr:revisionPtr revIDLastSave="0" documentId="8_{41D9A90D-1482-4B16-8A7F-9A39CF8E995C}" xr6:coauthVersionLast="47" xr6:coauthVersionMax="47" xr10:uidLastSave="{00000000-0000-0000-0000-000000000000}"/>
  <bookViews>
    <workbookView xWindow="3900" yWindow="3060" windowWidth="21600" windowHeight="11385" xr2:uid="{968B5A4E-0544-472F-9B57-D265698CE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G15" i="1"/>
  <c r="F15" i="1"/>
  <c r="E15" i="1"/>
  <c r="D15" i="1"/>
  <c r="C15" i="1"/>
  <c r="B12" i="1"/>
  <c r="B10" i="1"/>
  <c r="B9" i="1"/>
  <c r="G7" i="1"/>
  <c r="F7" i="1"/>
  <c r="E7" i="1"/>
  <c r="D7" i="1"/>
  <c r="C7" i="1"/>
  <c r="C17" i="1"/>
  <c r="C9" i="1"/>
  <c r="H7" i="1"/>
  <c r="C12" i="1"/>
  <c r="C10" i="1"/>
</calcChain>
</file>

<file path=xl/sharedStrings.xml><?xml version="1.0" encoding="utf-8"?>
<sst xmlns="http://schemas.openxmlformats.org/spreadsheetml/2006/main" count="13" uniqueCount="13">
  <si>
    <t>THE PRICE AND YTM USING PRICE() AND YIELD()</t>
  </si>
  <si>
    <t>FV</t>
  </si>
  <si>
    <t>Annual coupon</t>
  </si>
  <si>
    <t xml:space="preserve">Coupon freq. </t>
  </si>
  <si>
    <t>twice a year</t>
  </si>
  <si>
    <t>YTM</t>
  </si>
  <si>
    <t>Cash flows</t>
  </si>
  <si>
    <t xml:space="preserve">Price (NPV) </t>
  </si>
  <si>
    <t>Price (PRICE)</t>
  </si>
  <si>
    <t>YTM(YIELD)</t>
  </si>
  <si>
    <t>YTM(IRR)</t>
  </si>
  <si>
    <t xml:space="preserve">for IRR the price of the bond is required. </t>
  </si>
  <si>
    <t>YTM is the stated rate rather than the effective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</si>
</sst>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/>
    <xf numFmtId="9" fontId="0" fillId="0" borderId="0" xfId="0" applyNumberFormat="1"/>
    <xf numFmtId="15" fontId="2" fillId="0" borderId="0" xfId="0" applyNumberFormat="1" applyFont="1"/>
    <xf numFmtId="44" fontId="0" fillId="0" borderId="0" xfId="1" applyFont="1"/>
    <xf numFmtId="44" fontId="1" fillId="0" borderId="0" xfId="1" applyFont="1"/>
    <xf numFmtId="9" fontId="0" fillId="0" borderId="0" xfId="2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8599-47D7-4662-9140-491191EAF971}">
  <dimension ref="A1:H20"/>
  <sheetViews>
    <sheetView tabSelected="1" workbookViewId="0">
      <selection sqref="A1:H20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2" t="s">
        <v>1</v>
      </c>
      <c r="B2">
        <v>100</v>
      </c>
    </row>
    <row r="3" spans="1:8" x14ac:dyDescent="0.25">
      <c r="A3" s="2" t="s">
        <v>2</v>
      </c>
      <c r="B3" s="3">
        <v>0.05</v>
      </c>
    </row>
    <row r="4" spans="1:8" x14ac:dyDescent="0.25">
      <c r="A4" s="2" t="s">
        <v>3</v>
      </c>
      <c r="B4">
        <v>2</v>
      </c>
      <c r="C4" t="s">
        <v>4</v>
      </c>
    </row>
    <row r="5" spans="1:8" x14ac:dyDescent="0.25">
      <c r="A5" s="2" t="s">
        <v>5</v>
      </c>
      <c r="B5" s="3">
        <v>0.06</v>
      </c>
    </row>
    <row r="6" spans="1:8" x14ac:dyDescent="0.25">
      <c r="B6" s="4">
        <v>43830</v>
      </c>
      <c r="C6" s="4">
        <v>44012</v>
      </c>
      <c r="D6" s="4">
        <v>44196</v>
      </c>
      <c r="E6" s="4">
        <v>44377</v>
      </c>
      <c r="F6" s="4">
        <v>11688</v>
      </c>
      <c r="G6" s="4">
        <v>44742</v>
      </c>
    </row>
    <row r="7" spans="1:8" x14ac:dyDescent="0.25">
      <c r="A7" s="2" t="s">
        <v>6</v>
      </c>
      <c r="C7" s="5">
        <f>$B$3*$B$2/$B$4</f>
        <v>2.5</v>
      </c>
      <c r="D7" s="5">
        <f t="shared" ref="D7:F7" si="0">$B$3*$B$2/$B$4</f>
        <v>2.5</v>
      </c>
      <c r="E7" s="5">
        <f t="shared" si="0"/>
        <v>2.5</v>
      </c>
      <c r="F7" s="5">
        <f t="shared" si="0"/>
        <v>2.5</v>
      </c>
      <c r="G7" s="5">
        <f>$B$3*$B$2/$B$4+$B$2</f>
        <v>102.5</v>
      </c>
      <c r="H7" s="5" t="str">
        <f ca="1">_xlfn.FORMULATEXT(G7)</f>
        <v>=$B$3*$B$2/$B$4+$B$2</v>
      </c>
    </row>
    <row r="9" spans="1:8" x14ac:dyDescent="0.25">
      <c r="A9" s="2" t="s">
        <v>7</v>
      </c>
      <c r="B9" s="6">
        <f>NPV($B$5/2,C7:G7)</f>
        <v>97.710146406402714</v>
      </c>
      <c r="C9" t="str">
        <f ca="1">_xlfn.FORMULATEXT(B9)</f>
        <v>=NPV($B$5/2,C7:G7)</v>
      </c>
    </row>
    <row r="10" spans="1:8" x14ac:dyDescent="0.25">
      <c r="A10" s="2" t="s">
        <v>8</v>
      </c>
      <c r="B10" s="6">
        <f>PRICE(B6,G6,B3,B5,B2,B4,3)</f>
        <v>97.710146406402743</v>
      </c>
      <c r="C10" t="str">
        <f ca="1">_xlfn.FORMULATEXT(B10)</f>
        <v>=PRICE(B6,G6,B3,B5,B2,B4,3)</v>
      </c>
    </row>
    <row r="12" spans="1:8" x14ac:dyDescent="0.25">
      <c r="A12" s="2" t="s">
        <v>9</v>
      </c>
      <c r="B12" s="7">
        <f>YIELD(B6,G6,B3,B9,B2,B4,)</f>
        <v>6.0000000000000081E-2</v>
      </c>
      <c r="C12" t="str">
        <f ca="1">_xlfn.FORMULATEXT(B12)</f>
        <v>=YIELD(B6,G6,B3,B9,B2,B4,)</v>
      </c>
    </row>
    <row r="14" spans="1:8" x14ac:dyDescent="0.25">
      <c r="B14" s="4">
        <v>43830</v>
      </c>
      <c r="C14" s="4">
        <v>44012</v>
      </c>
      <c r="D14" s="4">
        <v>44196</v>
      </c>
      <c r="E14" s="4">
        <v>44377</v>
      </c>
      <c r="F14" s="4">
        <v>11688</v>
      </c>
      <c r="G14" s="4">
        <v>44742</v>
      </c>
      <c r="H14" s="8"/>
    </row>
    <row r="15" spans="1:8" x14ac:dyDescent="0.25">
      <c r="B15">
        <v>-97.7101464064027</v>
      </c>
      <c r="C15" s="5">
        <f>$B$3*$B$2/$B$4</f>
        <v>2.5</v>
      </c>
      <c r="D15" s="5">
        <f t="shared" ref="D15:F15" si="1">$B$3*$B$2/$B$4</f>
        <v>2.5</v>
      </c>
      <c r="E15" s="5">
        <f t="shared" si="1"/>
        <v>2.5</v>
      </c>
      <c r="F15" s="5">
        <f t="shared" si="1"/>
        <v>2.5</v>
      </c>
      <c r="G15" s="5">
        <f>$B$3*$B$2/$B$4+$B$2</f>
        <v>102.5</v>
      </c>
    </row>
    <row r="17" spans="1:3" x14ac:dyDescent="0.25">
      <c r="A17" s="2" t="s">
        <v>10</v>
      </c>
      <c r="B17" s="7">
        <f>IRR(B15:G15)*B4</f>
        <v>6.0000000004379661E-2</v>
      </c>
      <c r="C17" t="str">
        <f ca="1">_xlfn.FORMULATEXT(B17)</f>
        <v>=IRR(B15:G15)*B4</v>
      </c>
    </row>
    <row r="18" spans="1:3" x14ac:dyDescent="0.25">
      <c r="A18" t="s">
        <v>11</v>
      </c>
    </row>
    <row r="20" spans="1:3" x14ac:dyDescent="0.25">
      <c r="A20" t="s">
        <v>12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2025-02-12T07:32:06Z</dcterms:created>
  <dcterms:modified xsi:type="dcterms:W3CDTF">2025-02-12T07:33:07Z</dcterms:modified>
</cp:coreProperties>
</file>