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b\Python scripts\python-NHFLO-tools\tests\data\bodemlagen\zuid\"/>
    </mc:Choice>
  </mc:AlternateContent>
  <xr:revisionPtr revIDLastSave="0" documentId="13_ncr:1_{101DC9C8-C963-4C67-89B9-51238A89A80E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Parameters" sheetId="2" r:id="rId1"/>
    <sheet name="help" sheetId="3" r:id="rId2"/>
    <sheet name="express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B22" i="2"/>
  <c r="J16" i="2"/>
  <c r="B16" i="2"/>
  <c r="J29" i="2"/>
  <c r="B29" i="2"/>
  <c r="J18" i="2"/>
  <c r="B18" i="2"/>
  <c r="J216" i="2" l="1"/>
  <c r="J7" i="2"/>
  <c r="J4" i="2"/>
  <c r="J8" i="2"/>
  <c r="J11" i="2"/>
  <c r="J26" i="2"/>
  <c r="J6" i="2"/>
  <c r="J14" i="2"/>
  <c r="J215" i="2"/>
  <c r="J214" i="2"/>
  <c r="J12" i="2"/>
  <c r="J213" i="2"/>
  <c r="J10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08" i="2"/>
  <c r="J107" i="2"/>
  <c r="J106" i="2"/>
  <c r="J105" i="2"/>
  <c r="J104" i="2"/>
  <c r="J103" i="2"/>
  <c r="J102" i="2"/>
  <c r="J176" i="2"/>
  <c r="J175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160" i="2"/>
  <c r="J159" i="2"/>
  <c r="J212" i="2"/>
  <c r="J50" i="2"/>
  <c r="J101" i="2"/>
  <c r="J43" i="2"/>
  <c r="J42" i="2"/>
  <c r="J40" i="2"/>
  <c r="J39" i="2"/>
  <c r="J38" i="2"/>
  <c r="J37" i="2"/>
  <c r="J36" i="2"/>
  <c r="J48" i="2"/>
  <c r="J3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57" i="2"/>
  <c r="J156" i="2"/>
  <c r="J155" i="2"/>
  <c r="J154" i="2"/>
  <c r="J153" i="2"/>
  <c r="J152" i="2"/>
  <c r="J151" i="2"/>
  <c r="J150" i="2"/>
  <c r="J31" i="2"/>
  <c r="J30" i="2"/>
  <c r="J24" i="2"/>
  <c r="J23" i="2"/>
  <c r="J20" i="2"/>
  <c r="J19" i="2"/>
  <c r="J47" i="2"/>
  <c r="J45" i="2"/>
  <c r="J44" i="2"/>
  <c r="J205" i="2"/>
  <c r="J204" i="2"/>
  <c r="J203" i="2"/>
  <c r="B204" i="2"/>
  <c r="B205" i="2"/>
  <c r="B206" i="2"/>
  <c r="J206" i="2" s="1"/>
  <c r="B207" i="2"/>
  <c r="J207" i="2" s="1"/>
  <c r="B208" i="2"/>
  <c r="J208" i="2" s="1"/>
  <c r="B209" i="2"/>
  <c r="J209" i="2" s="1"/>
  <c r="B210" i="2"/>
  <c r="J210" i="2" s="1"/>
  <c r="B211" i="2"/>
  <c r="J211" i="2" s="1"/>
  <c r="B44" i="2"/>
  <c r="B45" i="2"/>
  <c r="B46" i="2"/>
  <c r="J46" i="2" s="1"/>
  <c r="B47" i="2"/>
  <c r="B3" i="2"/>
  <c r="J3" i="2" s="1"/>
  <c r="B13" i="2"/>
  <c r="J13" i="2" s="1"/>
  <c r="B15" i="2"/>
  <c r="J15" i="2" s="1"/>
  <c r="B17" i="2"/>
  <c r="J17" i="2" s="1"/>
  <c r="B19" i="2"/>
  <c r="B20" i="2"/>
  <c r="B21" i="2"/>
  <c r="J21" i="2" s="1"/>
  <c r="B23" i="2"/>
  <c r="B24" i="2"/>
  <c r="B25" i="2"/>
  <c r="J25" i="2" s="1"/>
  <c r="B28" i="2"/>
  <c r="J28" i="2" s="1"/>
  <c r="B30" i="2"/>
  <c r="B31" i="2"/>
  <c r="B150" i="2"/>
  <c r="B151" i="2"/>
  <c r="B152" i="2"/>
  <c r="B153" i="2"/>
  <c r="B154" i="2"/>
  <c r="B155" i="2"/>
  <c r="B156" i="2"/>
  <c r="B157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87" i="2"/>
  <c r="J87" i="2" s="1"/>
  <c r="B88" i="2"/>
  <c r="J88" i="2" s="1"/>
  <c r="B89" i="2"/>
  <c r="J89" i="2" s="1"/>
  <c r="B90" i="2"/>
  <c r="J90" i="2" s="1"/>
  <c r="B91" i="2"/>
  <c r="J91" i="2" s="1"/>
  <c r="B92" i="2"/>
  <c r="J92" i="2" s="1"/>
  <c r="B93" i="2"/>
  <c r="J93" i="2" s="1"/>
  <c r="B33" i="2"/>
  <c r="B34" i="2"/>
  <c r="J34" i="2" s="1"/>
  <c r="B35" i="2"/>
  <c r="J35" i="2" s="1"/>
  <c r="B48" i="2"/>
  <c r="B36" i="2"/>
  <c r="B37" i="2"/>
  <c r="B38" i="2"/>
  <c r="B39" i="2"/>
  <c r="B40" i="2"/>
  <c r="B41" i="2"/>
  <c r="J41" i="2" s="1"/>
  <c r="B42" i="2"/>
  <c r="B43" i="2"/>
  <c r="B94" i="2"/>
  <c r="J94" i="2" s="1"/>
  <c r="B95" i="2"/>
  <c r="J95" i="2" s="1"/>
  <c r="B96" i="2"/>
  <c r="J96" i="2" s="1"/>
  <c r="B97" i="2"/>
  <c r="J97" i="2" s="1"/>
  <c r="B98" i="2"/>
  <c r="J98" i="2" s="1"/>
  <c r="B99" i="2"/>
  <c r="J99" i="2" s="1"/>
  <c r="B100" i="2"/>
  <c r="J100" i="2" s="1"/>
  <c r="B101" i="2"/>
  <c r="B50" i="2"/>
  <c r="B51" i="2"/>
  <c r="J51" i="2" s="1"/>
  <c r="B52" i="2"/>
  <c r="J52" i="2" s="1"/>
  <c r="B53" i="2"/>
  <c r="J53" i="2" s="1"/>
  <c r="B54" i="2"/>
  <c r="J54" i="2" s="1"/>
  <c r="B55" i="2"/>
  <c r="J55" i="2" s="1"/>
  <c r="B56" i="2"/>
  <c r="J56" i="2" s="1"/>
  <c r="B57" i="2"/>
  <c r="J57" i="2" s="1"/>
  <c r="B58" i="2"/>
  <c r="J58" i="2" s="1"/>
  <c r="B59" i="2"/>
  <c r="J59" i="2" s="1"/>
  <c r="B60" i="2"/>
  <c r="J60" i="2" s="1"/>
  <c r="B61" i="2"/>
  <c r="J61" i="2" s="1"/>
  <c r="B62" i="2"/>
  <c r="J62" i="2" s="1"/>
  <c r="B63" i="2"/>
  <c r="J63" i="2" s="1"/>
  <c r="B64" i="2"/>
  <c r="J64" i="2" s="1"/>
  <c r="B65" i="2"/>
  <c r="J65" i="2" s="1"/>
  <c r="B212" i="2"/>
  <c r="B159" i="2"/>
  <c r="B160" i="2"/>
  <c r="B161" i="2"/>
  <c r="J161" i="2" s="1"/>
  <c r="B162" i="2"/>
  <c r="J162" i="2" s="1"/>
  <c r="B163" i="2"/>
  <c r="J163" i="2" s="1"/>
  <c r="B164" i="2"/>
  <c r="J164" i="2" s="1"/>
  <c r="B165" i="2"/>
  <c r="J165" i="2" s="1"/>
  <c r="B166" i="2"/>
  <c r="J166" i="2" s="1"/>
  <c r="B167" i="2"/>
  <c r="J167" i="2" s="1"/>
  <c r="B168" i="2"/>
  <c r="J168" i="2" s="1"/>
  <c r="B169" i="2"/>
  <c r="J169" i="2" s="1"/>
  <c r="B170" i="2"/>
  <c r="J170" i="2" s="1"/>
  <c r="B171" i="2"/>
  <c r="J171" i="2" s="1"/>
  <c r="B172" i="2"/>
  <c r="J172" i="2" s="1"/>
  <c r="B173" i="2"/>
  <c r="J173" i="2" s="1"/>
  <c r="B174" i="2"/>
  <c r="J174" i="2" s="1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J80" i="2" s="1"/>
  <c r="B81" i="2"/>
  <c r="J81" i="2" s="1"/>
  <c r="B82" i="2"/>
  <c r="J82" i="2" s="1"/>
  <c r="B83" i="2"/>
  <c r="J83" i="2" s="1"/>
  <c r="B84" i="2"/>
  <c r="J84" i="2" s="1"/>
  <c r="B85" i="2"/>
  <c r="J85" i="2" s="1"/>
  <c r="B175" i="2"/>
  <c r="B176" i="2"/>
  <c r="B177" i="2"/>
  <c r="J177" i="2" s="1"/>
  <c r="B178" i="2"/>
  <c r="J178" i="2" s="1"/>
  <c r="B179" i="2"/>
  <c r="J179" i="2" s="1"/>
  <c r="B180" i="2"/>
  <c r="J180" i="2" s="1"/>
  <c r="B181" i="2"/>
  <c r="J181" i="2" s="1"/>
  <c r="B182" i="2"/>
  <c r="J182" i="2" s="1"/>
  <c r="B183" i="2"/>
  <c r="J183" i="2" s="1"/>
  <c r="B184" i="2"/>
  <c r="J184" i="2" s="1"/>
  <c r="B185" i="2"/>
  <c r="J185" i="2" s="1"/>
  <c r="B186" i="2"/>
  <c r="J186" i="2" s="1"/>
  <c r="B187" i="2"/>
  <c r="J187" i="2" s="1"/>
  <c r="B188" i="2"/>
  <c r="J188" i="2" s="1"/>
  <c r="B189" i="2"/>
  <c r="J189" i="2" s="1"/>
  <c r="B190" i="2"/>
  <c r="J190" i="2" s="1"/>
  <c r="B191" i="2"/>
  <c r="J191" i="2" s="1"/>
  <c r="B192" i="2"/>
  <c r="J192" i="2" s="1"/>
  <c r="B193" i="2"/>
  <c r="J193" i="2" s="1"/>
  <c r="B194" i="2"/>
  <c r="J194" i="2" s="1"/>
  <c r="B195" i="2"/>
  <c r="J195" i="2" s="1"/>
  <c r="B196" i="2"/>
  <c r="J196" i="2" s="1"/>
  <c r="B197" i="2"/>
  <c r="J197" i="2" s="1"/>
  <c r="B198" i="2"/>
  <c r="J198" i="2" s="1"/>
  <c r="B199" i="2"/>
  <c r="J199" i="2" s="1"/>
  <c r="B200" i="2"/>
  <c r="J200" i="2" s="1"/>
  <c r="B201" i="2"/>
  <c r="J201" i="2" s="1"/>
  <c r="B102" i="2"/>
  <c r="B103" i="2"/>
  <c r="B104" i="2"/>
  <c r="B105" i="2"/>
  <c r="B106" i="2"/>
  <c r="B107" i="2"/>
  <c r="B108" i="2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0" i="2"/>
  <c r="B213" i="2"/>
  <c r="B27" i="2"/>
  <c r="J27" i="2" s="1"/>
  <c r="B12" i="2"/>
  <c r="B214" i="2"/>
  <c r="B215" i="2"/>
  <c r="B14" i="2"/>
  <c r="B6" i="2"/>
  <c r="B26" i="2"/>
  <c r="B11" i="2"/>
  <c r="B8" i="2"/>
  <c r="B9" i="2"/>
  <c r="J9" i="2" s="1"/>
  <c r="B4" i="2"/>
  <c r="B7" i="2"/>
  <c r="B5" i="2"/>
  <c r="J5" i="2" s="1"/>
  <c r="B216" i="2"/>
  <c r="B203" i="2"/>
</calcChain>
</file>

<file path=xl/sharedStrings.xml><?xml version="1.0" encoding="utf-8"?>
<sst xmlns="http://schemas.openxmlformats.org/spreadsheetml/2006/main" count="992" uniqueCount="725">
  <si>
    <t>TH1=TS11</t>
  </si>
  <si>
    <t>RL2=IF(TH1-DS11&lt;TH1-0.1,TH1-DS11,TH1-0.1)</t>
  </si>
  <si>
    <t>TH2=IF(TS12&lt;RL2-0.1,TS12,RL2-0.1)</t>
  </si>
  <si>
    <t>RL3=TH2-DS12</t>
  </si>
  <si>
    <t>TH3=IF(TS13&lt;RL3-0.1,TS13,RL3-0.1)</t>
  </si>
  <si>
    <t>RL4=TH3-DS13</t>
  </si>
  <si>
    <t>TH4=IF(TS21&lt;RL4-0.1,TS21,RL4-0.1)</t>
  </si>
  <si>
    <t>RL5=TH4-DS21</t>
  </si>
  <si>
    <t>TH5=IF(TS22&lt;RL5-0.1,TS22,RL5-0.1)</t>
  </si>
  <si>
    <t>RL6=TH5-DS22</t>
  </si>
  <si>
    <t>TH6=IF(TS31&lt;RL6-0.1,TS31,RL6-0.1)</t>
  </si>
  <si>
    <t>RL7=TH6-DS31</t>
  </si>
  <si>
    <t>TH7=IF(TS32&lt;RL7-0.1,TS32,RL7-0.1)</t>
  </si>
  <si>
    <t>RL8=TH7-5</t>
  </si>
  <si>
    <t>TH8=TS32-105</t>
  </si>
  <si>
    <t>DW12=RL2-TH2</t>
  </si>
  <si>
    <t>DW21=RL4-TH4</t>
  </si>
  <si>
    <t>DW22=RL5-TH5</t>
  </si>
  <si>
    <t>DW31=RL6-TH6</t>
  </si>
  <si>
    <t>DW32=RL7-TH7</t>
  </si>
  <si>
    <t>ZOUTPLUS=zout-10</t>
  </si>
  <si>
    <t>MZ2=DW12*(DW12 &gt; 0)</t>
  </si>
  <si>
    <t>MZ3=DW13*(DW13 &gt; 0)</t>
  </si>
  <si>
    <t>MZ4=DW21*(DW21 &gt; 0)</t>
  </si>
  <si>
    <t>MZ5=DW22*(DW22 &gt; 0)</t>
  </si>
  <si>
    <t>MZ6=DW31*(DW31 &gt; 0)</t>
  </si>
  <si>
    <t>MZ7=DW32*(DW32 &gt; 0)</t>
  </si>
  <si>
    <t>ZO2=(ZOUTPLUS - TS12)*((ZOUTPLUS - TS12) &gt; 0)</t>
  </si>
  <si>
    <t>ZO3=(ZOUTPLUS - TS13)*((ZOUTPLUS - TS13) &gt; 0)</t>
  </si>
  <si>
    <t>ZO4=(ZOUTPLUS - TS21)*((ZOUTPLUS - TS21) &gt; 0)</t>
  </si>
  <si>
    <t>ZO5=(ZOUTPLUS - TS22)*((ZOUTPLUS - TS22) &gt; 0)</t>
  </si>
  <si>
    <t>ZO6=(ZOUTPLUS - TS31)*((ZOUTPLUS - TS31) &gt; 0)</t>
  </si>
  <si>
    <t>ZO7=(ZOUTPLUS - TS32)*((ZOUTPLUS - TS32) &gt; 0)</t>
  </si>
  <si>
    <t>ZD2=ZO2+((MZ2-ZO2)*((MZ2-ZO2)&lt;0))</t>
  </si>
  <si>
    <t>ZD3=ZO3+((MZ3-ZO3)*((MZ3-ZO3)&lt;0))</t>
  </si>
  <si>
    <t>ZD4=ZO4+((MZ4-ZO4)*((MZ4-ZO4)&lt;0))</t>
  </si>
  <si>
    <t>ZD5=ZO5+((MZ5-ZO5)*((MZ5-ZO5)&lt;0))</t>
  </si>
  <si>
    <t>ZD6=ZO6+((MZ6-ZO6)*((MZ6-ZO6)&lt;0))</t>
  </si>
  <si>
    <t>ZD7=ZO7+((MZ7-ZO7)*((MZ7-ZO7)&lt;0))</t>
  </si>
  <si>
    <t>DW2=(MZ2 - ZD2)</t>
  </si>
  <si>
    <t>DW3=(MZ3 - ZD3)</t>
  </si>
  <si>
    <t>DW4=(MZ4 - ZD4)</t>
  </si>
  <si>
    <t>DW5=(MZ5 - ZD5)</t>
  </si>
  <si>
    <t>DW6=(MZ6 - ZD6)</t>
  </si>
  <si>
    <t>DW7=(MZ7 - ZD7)</t>
  </si>
  <si>
    <t>DA1=1000</t>
  </si>
  <si>
    <t>DA2=(ZD2*ZOUTDEF)/(DW2+ZD2+0.01)*((DW2+ZD2)&gt;0)+1000</t>
  </si>
  <si>
    <t>DA3=(ZD3*ZOUTDEF)/(DW3+ZD3+0.01)*((DW3+ZD3)&gt;0)+1000</t>
  </si>
  <si>
    <t>DA4=(ZD4*ZOUTDEF)/(DW4+ZD4+0.01)*((DW4+ZD4)&gt;0)+1000</t>
  </si>
  <si>
    <t>DA5=(ZD5*ZOUTDEF)/(DW5+ZD5+0.01)*((DW5+ZD5)&gt;0)+1000+(IF(ZD5==0,IF(ZO5&gt;0,ZOUTDEF,0),0))</t>
  </si>
  <si>
    <t>DA6=(ZD6*ZOUTDEF)/(DW6+ZD6+0.01)*((DW6+ZD6)&gt;0)+1000+(IF(ZD6==0,IF(ZO6&gt;0,ZOUTDEF,0),0))</t>
  </si>
  <si>
    <t>DA7=(ZD7*ZOUTDEF)/(DW7+ZD7+0.01)*((DW7+ZD7)&gt;0)+1000+(IF(ZD7==0,IF(ZO7&gt;0,ZOUTDEF,0),0))</t>
  </si>
  <si>
    <t>DA8=DA1+ZOUTDEF</t>
  </si>
  <si>
    <t>DC1=(DA1 + DA2) * 0.5</t>
  </si>
  <si>
    <t>DC2=(DA2 + DA3) * 0.5</t>
  </si>
  <si>
    <t>DC3=(DA3 + DA4) * 0.5</t>
  </si>
  <si>
    <t>DC4=(DA4 + DA5) * 0.5</t>
  </si>
  <si>
    <t>DC5=(DA5 + DA6) * 0.5</t>
  </si>
  <si>
    <t>DC6=(DA6 + DA7) * 0.5</t>
  </si>
  <si>
    <t>DC7=(DA7 + DA8) * 0.5</t>
  </si>
  <si>
    <t>DW13=RL3-TH3</t>
  </si>
  <si>
    <t>kd12s=s12kd*(ms12kd==1)+(ms12kd==2)*(0.5*s12kd)+(ms12kd==3)*(3*s12kd)</t>
  </si>
  <si>
    <t>kd13s=(s13kd*(ms13kd==1)+(ms12kd==2)*(0.5*s12kd))*1.04</t>
  </si>
  <si>
    <t>kd21s=(s21kd*(ms21kd==1)+(ms13kd==2)*s13kd)*0.6</t>
  </si>
  <si>
    <t>kd22s=s22kd*(ms22kd==1)+(ms21kd==2)*s21kd</t>
  </si>
  <si>
    <t>kd31s=s22kd*(ms22kd==2)</t>
  </si>
  <si>
    <t>PX1=KW11</t>
  </si>
  <si>
    <t>TX2=(KW12*DW12+kd12s)+0.01</t>
  </si>
  <si>
    <t>TX3=(KW13*DW13+kd13s)+0.01</t>
  </si>
  <si>
    <t>TX4=(KW21*DW21+kd21s)+0.01</t>
  </si>
  <si>
    <t>TX5=(KW22*DW22+kd22s)+0.01</t>
  </si>
  <si>
    <t>TX6=(KW31*DW31+kd31s)+0.01</t>
  </si>
  <si>
    <t>TX7=(KW32*DW32)+0.01</t>
  </si>
  <si>
    <t>CL1=C11AREA</t>
  </si>
  <si>
    <t>CL2=C12AREA</t>
  </si>
  <si>
    <t>CL3=C13AREA</t>
  </si>
  <si>
    <t>CL4=C21AREA</t>
  </si>
  <si>
    <t>CL5=C22AREA*1.02</t>
  </si>
  <si>
    <t>CL6=C31AREA</t>
  </si>
  <si>
    <t>CL7=C32AREA</t>
  </si>
  <si>
    <t>mv=MVdtm*(MVdtm&gt;-10)+mvpolder*(MVdtm&lt;-10)</t>
  </si>
  <si>
    <t>preRP1=1.0*gewasondiep*(gwstdiep==0)+gewasdiep*(gwstdiep==1)</t>
  </si>
  <si>
    <t>RP1=(neerslag) - (preRP1 * alpha * verdamping)</t>
  </si>
  <si>
    <t>RP3=gempeil</t>
  </si>
  <si>
    <t>RP4=wdrainage</t>
  </si>
  <si>
    <t>RP7=IF(panden&lt;100000&amp;&amp;panden&gt;0,0.1,winfiltratie)</t>
  </si>
  <si>
    <t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t>
  </si>
  <si>
    <t>RP11=(mv-draindiepte)*(codesoort!=7)+draindiepte*(codesoort==7)</t>
  </si>
  <si>
    <t>gwstdiep=1*((mvDTM-tesnodgrstruc01)&gt;=2)</t>
  </si>
  <si>
    <t>codesoortRA=codesoortRA</t>
  </si>
  <si>
    <t>RA1=1*(codesoortRA==1)+1*(codesoortRA==2)+3*(codesoortRA==3)+3*(codesoortRA==4)+0*(codesoortRA==5)+1*(codesoortRA==6)+1*(codesoortRA==7)+1*(codesoortRA==8)+0*(codesoortRA==9)+2*(codesoortRA==10)+0*(codesoortRA==11)</t>
  </si>
  <si>
    <t>RA2=0*(codesoortRA==1)+0*(codesoortRA==2)+0*(codesoortRA==3)+0*(codesoortRA==4)+0*(codesoortRA==5)+1*(codesoortRA==6)+0*(codesoortRA==7)+0*(codesoortRA==8)+2*(codesoortRA==9)+0*(codesoortRA==10)+0*(codesoortRA==11)</t>
  </si>
  <si>
    <t>CD2=CD1</t>
  </si>
  <si>
    <t>HR2=gempeil</t>
  </si>
  <si>
    <t>HR1=RIV(gempeil)</t>
  </si>
  <si>
    <t>RP2=IF(panden==99113,1,IF(panden&lt;100000&amp;&amp;panden&gt;0,0.1,2))</t>
  </si>
  <si>
    <t>RW2=if(RiversRQ&gt;0 &amp;&amp; RIV(NODE(PuttenRQ))==0, 0, RW2basis)</t>
  </si>
  <si>
    <t>LU=if(Zee==1, 16, LGN5LGN4alloc)</t>
  </si>
  <si>
    <t>Zee=if(RP3==0.75, 1, 0)</t>
  </si>
  <si>
    <t>Maaiveld=if(Zee==1, -5, if(AHN5!=0, AHN5/100, if(AHN25!=0, AHN25/100, mv)))</t>
  </si>
  <si>
    <t>Thiessen=226</t>
  </si>
  <si>
    <t>FractieVerhard=if(LU==17, 0.5, 0)</t>
  </si>
  <si>
    <t>GWAfluzo=-100</t>
  </si>
  <si>
    <t>Modelopzet model.ini</t>
  </si>
  <si>
    <t>LGN5=</t>
  </si>
  <si>
    <t>Regado</t>
  </si>
  <si>
    <t>LGN5</t>
  </si>
  <si>
    <t>Pawn=</t>
  </si>
  <si>
    <t>Warp</t>
  </si>
  <si>
    <t>Pawn</t>
  </si>
  <si>
    <t>LGN5LGN4alloc=</t>
  </si>
  <si>
    <t>LGN4</t>
  </si>
  <si>
    <t>LGN5LGN4alloc</t>
  </si>
  <si>
    <t>LU=</t>
  </si>
  <si>
    <t>Expression</t>
  </si>
  <si>
    <t>LU</t>
  </si>
  <si>
    <t>Zee=</t>
  </si>
  <si>
    <t>Zee</t>
  </si>
  <si>
    <t>Maaiveld=</t>
  </si>
  <si>
    <t>Maaiveld</t>
  </si>
  <si>
    <t>Thiessen=</t>
  </si>
  <si>
    <t>Thiessen</t>
  </si>
  <si>
    <t>FractieVerhard=</t>
  </si>
  <si>
    <t>FractieVerhard</t>
  </si>
  <si>
    <t>GWAfluzo=</t>
  </si>
  <si>
    <t>GWAfluzo</t>
  </si>
  <si>
    <t>PuttenRQ=</t>
  </si>
  <si>
    <t>Parado</t>
  </si>
  <si>
    <t>Putten aangestuurd via river cluster</t>
  </si>
  <si>
    <t>RiversRQ=</t>
  </si>
  <si>
    <t>Parriv</t>
  </si>
  <si>
    <t>Rivers aangestuurd via river cluster</t>
  </si>
  <si>
    <t>RW2=</t>
  </si>
  <si>
    <t>River widths in aquifer</t>
  </si>
  <si>
    <t>RW2basis=</t>
  </si>
  <si>
    <t>RW2basis</t>
  </si>
  <si>
    <t>Constant</t>
  </si>
  <si>
    <t>RP1=</t>
  </si>
  <si>
    <t>3 Precipitation excess</t>
  </si>
  <si>
    <t>RP2=</t>
  </si>
  <si>
    <t>Hydraulic resistance semi-pervious layer</t>
  </si>
  <si>
    <t>RP3=</t>
  </si>
  <si>
    <t>2 Controlled water level</t>
  </si>
  <si>
    <t>RP4=</t>
  </si>
  <si>
    <t>2 Drainage resistance system 1</t>
  </si>
  <si>
    <t>RP5=</t>
  </si>
  <si>
    <t>Drainage resistance system 2</t>
  </si>
  <si>
    <t>RP6=</t>
  </si>
  <si>
    <t>Drainage resistance system 3</t>
  </si>
  <si>
    <t>RP7=</t>
  </si>
  <si>
    <t>2 Infiltration resistance system 1</t>
  </si>
  <si>
    <t>RP8=</t>
  </si>
  <si>
    <t>Infiltration resistance system 2</t>
  </si>
  <si>
    <t>RP9=</t>
  </si>
  <si>
    <t>Infiltration resistance system 3</t>
  </si>
  <si>
    <t>RP10=</t>
  </si>
  <si>
    <t>2 Bottom level of ditches system 1</t>
  </si>
  <si>
    <t>RP11=</t>
  </si>
  <si>
    <t>3 Bottom level of ditches system 2</t>
  </si>
  <si>
    <t>RP12=</t>
  </si>
  <si>
    <t>Bottom level of ditches system 3</t>
  </si>
  <si>
    <t>RP13=</t>
  </si>
  <si>
    <t>Surface level</t>
  </si>
  <si>
    <t>BH1=</t>
  </si>
  <si>
    <t>Parbou</t>
  </si>
  <si>
    <t>Boundary head in aquifer1</t>
  </si>
  <si>
    <t>BH2=</t>
  </si>
  <si>
    <t>Boundary head in aquifer2</t>
  </si>
  <si>
    <t>BH3=</t>
  </si>
  <si>
    <t>Boundary head in aquifer3</t>
  </si>
  <si>
    <t>BH4=</t>
  </si>
  <si>
    <t>Boundary head in aquifer4</t>
  </si>
  <si>
    <t>BH5=</t>
  </si>
  <si>
    <t>Boundary head in aquifer5</t>
  </si>
  <si>
    <t>BH6=</t>
  </si>
  <si>
    <t>Boundary head in aquifer6</t>
  </si>
  <si>
    <t>BH7=</t>
  </si>
  <si>
    <t>Boundary head in aquifer7</t>
  </si>
  <si>
    <t>BH8=</t>
  </si>
  <si>
    <t>Boundary head in aquifer8</t>
  </si>
  <si>
    <t>IS1=</t>
  </si>
  <si>
    <t>Type of source input in aquifer1</t>
  </si>
  <si>
    <t>IS2=</t>
  </si>
  <si>
    <t>Type of source input in aquifer2</t>
  </si>
  <si>
    <t>IS3=</t>
  </si>
  <si>
    <t>Type of source input in aquifer3</t>
  </si>
  <si>
    <t>IS4=</t>
  </si>
  <si>
    <t>Type of source input in aquifer4</t>
  </si>
  <si>
    <t>IS5=</t>
  </si>
  <si>
    <t>Type of source input in aquifer5</t>
  </si>
  <si>
    <t>IS6=</t>
  </si>
  <si>
    <t>Type of source input in aquifer6</t>
  </si>
  <si>
    <t>IS7=</t>
  </si>
  <si>
    <t>Type of source input in aquifer7</t>
  </si>
  <si>
    <t>IS8=</t>
  </si>
  <si>
    <t>Type of source input in aquifer8</t>
  </si>
  <si>
    <t>SQ1=</t>
  </si>
  <si>
    <t>Source discharge in aquifer1</t>
  </si>
  <si>
    <t>SQ2=</t>
  </si>
  <si>
    <t>Source discharge in aquifer2</t>
  </si>
  <si>
    <t>SQ3=</t>
  </si>
  <si>
    <t>Source discharge in aquifer3</t>
  </si>
  <si>
    <t>SQ4=</t>
  </si>
  <si>
    <t>Source discharge in aquifer4</t>
  </si>
  <si>
    <t>SQ5=</t>
  </si>
  <si>
    <t>Source discharge in aquifer5</t>
  </si>
  <si>
    <t>SQ6=</t>
  </si>
  <si>
    <t>Source discharge in aquifer6</t>
  </si>
  <si>
    <t>SQ7=</t>
  </si>
  <si>
    <t>Source discharge in aquifer7</t>
  </si>
  <si>
    <t>SQ8=</t>
  </si>
  <si>
    <t>Source discharge in aquifer8</t>
  </si>
  <si>
    <t>CL1=</t>
  </si>
  <si>
    <t>2 Resistance of aquitard 1</t>
  </si>
  <si>
    <t>CL2=</t>
  </si>
  <si>
    <t>2 Resistance of aquitard 2</t>
  </si>
  <si>
    <t>CL3=</t>
  </si>
  <si>
    <t>2 Resistance of aquitard 3</t>
  </si>
  <si>
    <t>CL4=</t>
  </si>
  <si>
    <t>2 Resistance of aquitard 4</t>
  </si>
  <si>
    <t>CL5=</t>
  </si>
  <si>
    <t>2 Resistance of aquitard 5</t>
  </si>
  <si>
    <t>CL6=</t>
  </si>
  <si>
    <t>2 Resistance of aquitard 6</t>
  </si>
  <si>
    <t>CL7=</t>
  </si>
  <si>
    <t>2 Resistance of aquitard 7</t>
  </si>
  <si>
    <t>codesoortRA=</t>
  </si>
  <si>
    <t>Arpadi</t>
  </si>
  <si>
    <t>2a codesoortRA</t>
  </si>
  <si>
    <t>RA1=</t>
  </si>
  <si>
    <t>2b River Activity of rivers in aquifer</t>
  </si>
  <si>
    <t>RA2=</t>
  </si>
  <si>
    <t>RQ2=</t>
  </si>
  <si>
    <t>River discharge for Horizontal discharge in aquifer</t>
  </si>
  <si>
    <t>CD1=</t>
  </si>
  <si>
    <t>Drainage resistance of rivers in aquifer</t>
  </si>
  <si>
    <t>CD2=</t>
  </si>
  <si>
    <t>CI1=</t>
  </si>
  <si>
    <t>Infiltration resistance of rivers in aquifer</t>
  </si>
  <si>
    <t>CI2=</t>
  </si>
  <si>
    <t>RW1=</t>
  </si>
  <si>
    <t>HR1=</t>
  </si>
  <si>
    <t>Water levels in rivers in aquifer</t>
  </si>
  <si>
    <t>HR2=</t>
  </si>
  <si>
    <t>BR1=</t>
  </si>
  <si>
    <t>Bottom ditch river in aquifer</t>
  </si>
  <si>
    <t>PX1=</t>
  </si>
  <si>
    <t>2 Permeability X-direction aquifer 1</t>
  </si>
  <si>
    <t>TX2=</t>
  </si>
  <si>
    <t>2 Transmissivity X-direction aquifer 2</t>
  </si>
  <si>
    <t>TX3=</t>
  </si>
  <si>
    <t>2 Transmissivity X-direction aquifer 3</t>
  </si>
  <si>
    <t>TX4=</t>
  </si>
  <si>
    <t>2 Transmissivity X-direction aquifer 4</t>
  </si>
  <si>
    <t>TX5=</t>
  </si>
  <si>
    <t>2 Transmissivity X-direction aquifer 5</t>
  </si>
  <si>
    <t>TX6=</t>
  </si>
  <si>
    <t>2 Transmissivity X-direction aquifer 6</t>
  </si>
  <si>
    <t>TX7=</t>
  </si>
  <si>
    <t>2 Transmissivity X-direction aquifer 7</t>
  </si>
  <si>
    <t>TX8=</t>
  </si>
  <si>
    <t>1 Transmissivity X-direction aquifer 8</t>
  </si>
  <si>
    <t>RL1=</t>
  </si>
  <si>
    <t>2a Top of aquifer 1</t>
  </si>
  <si>
    <t>TH1=</t>
  </si>
  <si>
    <t>2b Base of aquifer 1</t>
  </si>
  <si>
    <t>RL2=</t>
  </si>
  <si>
    <t>2c Top aquifer 2</t>
  </si>
  <si>
    <t>TH2=</t>
  </si>
  <si>
    <t>2d Base aquifer 2</t>
  </si>
  <si>
    <t>RL3=</t>
  </si>
  <si>
    <t>2e Top aquifer 3</t>
  </si>
  <si>
    <t>TH3=</t>
  </si>
  <si>
    <t>2f Base aquifer 3</t>
  </si>
  <si>
    <t>RL4=</t>
  </si>
  <si>
    <t>2g Top aquifer 4</t>
  </si>
  <si>
    <t>TH4=</t>
  </si>
  <si>
    <t>2h Base aquifer 4</t>
  </si>
  <si>
    <t>RL5=</t>
  </si>
  <si>
    <t>2i Top aquifer 5</t>
  </si>
  <si>
    <t>TH5=</t>
  </si>
  <si>
    <t>2j Base aquifer 5</t>
  </si>
  <si>
    <t>RL6=</t>
  </si>
  <si>
    <t>2k Top aquifer 6</t>
  </si>
  <si>
    <t>TH6=</t>
  </si>
  <si>
    <t>2l Base aquifer 6</t>
  </si>
  <si>
    <t>RL7=</t>
  </si>
  <si>
    <t>2m Top aquifer 7</t>
  </si>
  <si>
    <t>TH7=</t>
  </si>
  <si>
    <t>2n Base aquifer 7</t>
  </si>
  <si>
    <t>RL8=</t>
  </si>
  <si>
    <t>2o Top aquifer 8</t>
  </si>
  <si>
    <t>TH8=</t>
  </si>
  <si>
    <t>2p Base aquifer 8</t>
  </si>
  <si>
    <t>ID=</t>
  </si>
  <si>
    <t>Variable density setting (VD-module)</t>
  </si>
  <si>
    <t>DR=</t>
  </si>
  <si>
    <t>Reference density (VD-module)</t>
  </si>
  <si>
    <t>DA1=</t>
  </si>
  <si>
    <t>8 Density Aquifer 1</t>
  </si>
  <si>
    <t>DA2=</t>
  </si>
  <si>
    <t>8 Density Aquifer 2</t>
  </si>
  <si>
    <t>DA3=</t>
  </si>
  <si>
    <t>8 Density Aquifer 3</t>
  </si>
  <si>
    <t>DA4=</t>
  </si>
  <si>
    <t>8 Density Aquifer 4</t>
  </si>
  <si>
    <t>DA5=</t>
  </si>
  <si>
    <t>8 Density Aquifer 5</t>
  </si>
  <si>
    <t>DA6=</t>
  </si>
  <si>
    <t>8 Density Aquifer 6</t>
  </si>
  <si>
    <t>DA7=</t>
  </si>
  <si>
    <t>8 Density Aquifer 7</t>
  </si>
  <si>
    <t>DA8=</t>
  </si>
  <si>
    <t>8 Density Aquifer 8</t>
  </si>
  <si>
    <t>DC1=</t>
  </si>
  <si>
    <t>9 Density Aquitard 1</t>
  </si>
  <si>
    <t>DC2=</t>
  </si>
  <si>
    <t>9 Density Aquitard 2</t>
  </si>
  <si>
    <t>DC3=</t>
  </si>
  <si>
    <t>9 Density Aquitard 3</t>
  </si>
  <si>
    <t>DC4=</t>
  </si>
  <si>
    <t>9 Density Aquitard 4</t>
  </si>
  <si>
    <t>DC5=</t>
  </si>
  <si>
    <t>9 Density Aquitard 5</t>
  </si>
  <si>
    <t>DC6=</t>
  </si>
  <si>
    <t>9 Density Aquitard 6</t>
  </si>
  <si>
    <t>DC7=</t>
  </si>
  <si>
    <t>9 Density Aquitard 7</t>
  </si>
  <si>
    <t>DS11=</t>
  </si>
  <si>
    <t>1 Dikte aquitard 11</t>
  </si>
  <si>
    <t>DS12=</t>
  </si>
  <si>
    <t>1 Dikte aquitard 12</t>
  </si>
  <si>
    <t>DS13=</t>
  </si>
  <si>
    <t>1 Dikte aquitard 13</t>
  </si>
  <si>
    <t>DS21=</t>
  </si>
  <si>
    <t>Invdist</t>
  </si>
  <si>
    <t>1 Dikte aquitard 21</t>
  </si>
  <si>
    <t>DS22=</t>
  </si>
  <si>
    <t>1 Dikte aquitard 22</t>
  </si>
  <si>
    <t>DS31=</t>
  </si>
  <si>
    <t>1 Dikte aquitard 31</t>
  </si>
  <si>
    <t>DS32=</t>
  </si>
  <si>
    <t>1 Dikte aquitard 32</t>
  </si>
  <si>
    <t>TS11=</t>
  </si>
  <si>
    <t>1 Top aquitard 11</t>
  </si>
  <si>
    <t>TS12=</t>
  </si>
  <si>
    <t>1 Top aquitard 12</t>
  </si>
  <si>
    <t>TS13=</t>
  </si>
  <si>
    <t>1 Top aquitard 13</t>
  </si>
  <si>
    <t>TS21=</t>
  </si>
  <si>
    <t>1 Top aquitard 21</t>
  </si>
  <si>
    <t>TS22=</t>
  </si>
  <si>
    <t>1 Top aquitard 22</t>
  </si>
  <si>
    <t>TS31=</t>
  </si>
  <si>
    <t>1 Top aquitard 31</t>
  </si>
  <si>
    <t>TS32=</t>
  </si>
  <si>
    <t>1 Top aquitard 32</t>
  </si>
  <si>
    <t>DW12=</t>
  </si>
  <si>
    <t>3 Dikte aquifer 2</t>
  </si>
  <si>
    <t>DW13=</t>
  </si>
  <si>
    <t>3 Dikte aquifer 3</t>
  </si>
  <si>
    <t>DW21=</t>
  </si>
  <si>
    <t>3 Dikte aquifer 4</t>
  </si>
  <si>
    <t>DW22=</t>
  </si>
  <si>
    <t>3 Dikte aquifer 5</t>
  </si>
  <si>
    <t>DW31=</t>
  </si>
  <si>
    <t>3 Dikte aquifer 6</t>
  </si>
  <si>
    <t>DW32=</t>
  </si>
  <si>
    <t>3 Dikte aquifer 7</t>
  </si>
  <si>
    <t>zout=</t>
  </si>
  <si>
    <t>2 zout</t>
  </si>
  <si>
    <t>ZOUTDEF=</t>
  </si>
  <si>
    <t>Tin</t>
  </si>
  <si>
    <t>1 Definitie van dichtheid onder grensvlak</t>
  </si>
  <si>
    <t>ZOUTPLUS=</t>
  </si>
  <si>
    <t>2a vanwege brakwaterzone dieper grensvlak</t>
  </si>
  <si>
    <t>MZ2=</t>
  </si>
  <si>
    <t>4 Max toelaatbare zoute dikte in aq 2</t>
  </si>
  <si>
    <t>MZ3=</t>
  </si>
  <si>
    <t>4 Max toelaatbare zoute dikte in aq 3</t>
  </si>
  <si>
    <t>MZ4=</t>
  </si>
  <si>
    <t>4 Max toelaatbare zoute dikte in aq 4</t>
  </si>
  <si>
    <t>MZ5=</t>
  </si>
  <si>
    <t>4 Max toelaatbare zoute dikte in aq 5</t>
  </si>
  <si>
    <t>MZ6=</t>
  </si>
  <si>
    <t>4 Max toelaatbare zoute dikte in aq 6</t>
  </si>
  <si>
    <t>MZ7=</t>
  </si>
  <si>
    <t>4 Max toelaatbare zoute dikte in aq 7</t>
  </si>
  <si>
    <t>ZO2=</t>
  </si>
  <si>
    <t>5 Zoute dikte boven basis aquifer 2</t>
  </si>
  <si>
    <t>ZO3=</t>
  </si>
  <si>
    <t>5 Zoute dikte boven basis aquifer 3</t>
  </si>
  <si>
    <t>ZO4=</t>
  </si>
  <si>
    <t>5 Zoute dikte boven basis aquifer 4</t>
  </si>
  <si>
    <t>ZO5=</t>
  </si>
  <si>
    <t>5 Zoute dikte boven basis aquifer 5</t>
  </si>
  <si>
    <t>ZO6=</t>
  </si>
  <si>
    <t>5 Zoute dikte boven basis aquifer 6</t>
  </si>
  <si>
    <t>ZO7=</t>
  </si>
  <si>
    <t>5 Zoute dikte boven basis aquifer 7</t>
  </si>
  <si>
    <t>ZD2=</t>
  </si>
  <si>
    <t>6 Zoute dikte in aquifer 2</t>
  </si>
  <si>
    <t>ZD3=</t>
  </si>
  <si>
    <t>6 Zoute dikte in aquifer 3</t>
  </si>
  <si>
    <t>ZD4=</t>
  </si>
  <si>
    <t>6 Zoute dikte in aquifer 4</t>
  </si>
  <si>
    <t>ZD5=</t>
  </si>
  <si>
    <t>6 Zoute dikte in aquifer 5</t>
  </si>
  <si>
    <t>ZD6=</t>
  </si>
  <si>
    <t>6 Zoute dikte in aquifer 6</t>
  </si>
  <si>
    <t>ZD7=</t>
  </si>
  <si>
    <t>6 Zoute dikte in aquifer 7</t>
  </si>
  <si>
    <t>DW2=</t>
  </si>
  <si>
    <t>7 Zoetwatervoerende dikte aquifer 2</t>
  </si>
  <si>
    <t>DW3=</t>
  </si>
  <si>
    <t>7 Zoetwatervoerende dikte aquifer 3</t>
  </si>
  <si>
    <t>DW4=</t>
  </si>
  <si>
    <t>7 Zoetwatervoerende dikte aquifer 4</t>
  </si>
  <si>
    <t>DW5=</t>
  </si>
  <si>
    <t>7 Zoetwatervoerende dikte aquifer 5</t>
  </si>
  <si>
    <t>DW6=</t>
  </si>
  <si>
    <t>7 Zoetwatervoerende dikte aquifer 6</t>
  </si>
  <si>
    <t>DW7=</t>
  </si>
  <si>
    <t>7 Zoetwatervoerende dikte aquifer 7</t>
  </si>
  <si>
    <t>KW11=</t>
  </si>
  <si>
    <t>1 Doorlaatcoeff. aquifer 11</t>
  </si>
  <si>
    <t>KW12=</t>
  </si>
  <si>
    <t>1 Doorlaatcoeff. aquifer 12</t>
  </si>
  <si>
    <t>KW13=</t>
  </si>
  <si>
    <t>1 Doorlaatcoeff. aquifer 13</t>
  </si>
  <si>
    <t>KW21=</t>
  </si>
  <si>
    <t>1 Doorlaatcoeff. aquifer 21</t>
  </si>
  <si>
    <t>KW22=</t>
  </si>
  <si>
    <t>1 Doorlaatcoeff. aquifer 22</t>
  </si>
  <si>
    <t>KW31=</t>
  </si>
  <si>
    <t>1 Doorlaatcoeff. aquifer 31</t>
  </si>
  <si>
    <t>KW32=</t>
  </si>
  <si>
    <t>1 Doorlaatcoeff. aquifer 32</t>
  </si>
  <si>
    <t>kd12s=</t>
  </si>
  <si>
    <t>kd12 extra door aandeel s12</t>
  </si>
  <si>
    <t>kd13s=</t>
  </si>
  <si>
    <t>kd13 extra door aandeel s12 of s13 * factor 1.04 (calibratie 015)</t>
  </si>
  <si>
    <t>kd21s=</t>
  </si>
  <si>
    <t>kd21 extra door aandeel s13 of s21 * factor 0.6 (calibratie 015)</t>
  </si>
  <si>
    <t>kd22s=</t>
  </si>
  <si>
    <t>kd22 extra door aandeel s21 of s22</t>
  </si>
  <si>
    <t>kd31s=</t>
  </si>
  <si>
    <t>kd31 extra door aandeel s22</t>
  </si>
  <si>
    <t>ms12kd=</t>
  </si>
  <si>
    <t>masker toewijzing s12kd</t>
  </si>
  <si>
    <t>ms13kd=</t>
  </si>
  <si>
    <t>masker toewijzing s13kd</t>
  </si>
  <si>
    <t>ms21kd=</t>
  </si>
  <si>
    <t>masker toewijzing s21kd</t>
  </si>
  <si>
    <t>ms22kd=</t>
  </si>
  <si>
    <t>masker toewijzing s22kd</t>
  </si>
  <si>
    <t>s11kd=</t>
  </si>
  <si>
    <t>ArpTie</t>
  </si>
  <si>
    <t>s11kd</t>
  </si>
  <si>
    <t>s12kd=</t>
  </si>
  <si>
    <t>s12kd</t>
  </si>
  <si>
    <t>s13kd=</t>
  </si>
  <si>
    <t>s13kd</t>
  </si>
  <si>
    <t>s21kd=</t>
  </si>
  <si>
    <t>s21kd</t>
  </si>
  <si>
    <t>s22kd=</t>
  </si>
  <si>
    <t>s22kd</t>
  </si>
  <si>
    <t>s31kd=</t>
  </si>
  <si>
    <t>s31kd</t>
  </si>
  <si>
    <t>s32kd=</t>
  </si>
  <si>
    <t>s32kd</t>
  </si>
  <si>
    <t>C11AREA=</t>
  </si>
  <si>
    <t>1 Weerstand s11 per gebied</t>
  </si>
  <si>
    <t>C12AREA=</t>
  </si>
  <si>
    <t>1 Weerstand s12 per gebied</t>
  </si>
  <si>
    <t>C13AREA=</t>
  </si>
  <si>
    <t>1 Weerstand s13 per gebied</t>
  </si>
  <si>
    <t>C21AREA=</t>
  </si>
  <si>
    <t>1 Weerstand s21 per gebied</t>
  </si>
  <si>
    <t>C22AREA=</t>
  </si>
  <si>
    <t>1 Weerstand s22 per gebied</t>
  </si>
  <si>
    <t>C31AREA=</t>
  </si>
  <si>
    <t>1 Weerstand s31 per gebied</t>
  </si>
  <si>
    <t>C32AREA=</t>
  </si>
  <si>
    <t>1 Weerstand s32 per gebied</t>
  </si>
  <si>
    <t>MVdtm=</t>
  </si>
  <si>
    <t>1 MVdtm</t>
  </si>
  <si>
    <t>mvpolder=</t>
  </si>
  <si>
    <t>1 mvpolder</t>
  </si>
  <si>
    <t>mv=</t>
  </si>
  <si>
    <t>2 maaiveld zowel DTM als buiten gebied</t>
  </si>
  <si>
    <t>tesnodgrstruc01=</t>
  </si>
  <si>
    <t>1 tesnodgrstruc01</t>
  </si>
  <si>
    <t>AHN25=</t>
  </si>
  <si>
    <t>1 AHN25</t>
  </si>
  <si>
    <t>AHN5=</t>
  </si>
  <si>
    <t>1 AHN5</t>
  </si>
  <si>
    <t>Panden=</t>
  </si>
  <si>
    <t>1 Panden</t>
  </si>
  <si>
    <t>alpha=</t>
  </si>
  <si>
    <t>1 alpha</t>
  </si>
  <si>
    <t>codesoort=</t>
  </si>
  <si>
    <t>1 Code peilgebied peilgebiedenmodel.shp</t>
  </si>
  <si>
    <t>wdrainage=</t>
  </si>
  <si>
    <t>1 drainageweerstand peilgebiedenmodel.shp</t>
  </si>
  <si>
    <t>draindiepte=</t>
  </si>
  <si>
    <t>1 draindiepte tov mv drainage2001.shp</t>
  </si>
  <si>
    <t>gempeil=</t>
  </si>
  <si>
    <t>1 gemiddeld peil peilgebiedenmodel.shp</t>
  </si>
  <si>
    <t>gewasdiep=</t>
  </si>
  <si>
    <t>1 gewasdiep</t>
  </si>
  <si>
    <t>gewasondiep=</t>
  </si>
  <si>
    <t>1 gewasondiep</t>
  </si>
  <si>
    <t>gwstdiep=</t>
  </si>
  <si>
    <t>2 grondwaterstand diepte</t>
  </si>
  <si>
    <t>winfiltratie=</t>
  </si>
  <si>
    <t>1 infiltratie weerstand peilgebiedenmodel.shp</t>
  </si>
  <si>
    <t>neerslag=</t>
  </si>
  <si>
    <t>1 neerslag</t>
  </si>
  <si>
    <t>verdamping=</t>
  </si>
  <si>
    <t>1 verdamping</t>
  </si>
  <si>
    <t>preRP1=</t>
  </si>
  <si>
    <t>2 preRP1</t>
  </si>
  <si>
    <t>DTM=</t>
  </si>
  <si>
    <t>DTM</t>
  </si>
  <si>
    <t>Beschrijving</t>
  </si>
  <si>
    <t>TH1</t>
  </si>
  <si>
    <t>RL2</t>
  </si>
  <si>
    <t>TH2</t>
  </si>
  <si>
    <t>RL3</t>
  </si>
  <si>
    <t>TH3</t>
  </si>
  <si>
    <t>RL4</t>
  </si>
  <si>
    <t>TH4</t>
  </si>
  <si>
    <t>RL5</t>
  </si>
  <si>
    <t>TH5</t>
  </si>
  <si>
    <t>RL6</t>
  </si>
  <si>
    <t>TH6</t>
  </si>
  <si>
    <t>RL7</t>
  </si>
  <si>
    <t>TH7</t>
  </si>
  <si>
    <t>RL8</t>
  </si>
  <si>
    <t>TH8</t>
  </si>
  <si>
    <t>DW12</t>
  </si>
  <si>
    <t>DW21</t>
  </si>
  <si>
    <t>DW22</t>
  </si>
  <si>
    <t>DW31</t>
  </si>
  <si>
    <t>DW32</t>
  </si>
  <si>
    <t>ZOUTPLUS</t>
  </si>
  <si>
    <t>MZ2</t>
  </si>
  <si>
    <t>MZ3</t>
  </si>
  <si>
    <t>MZ4</t>
  </si>
  <si>
    <t>MZ5</t>
  </si>
  <si>
    <t>MZ6</t>
  </si>
  <si>
    <t>MZ7</t>
  </si>
  <si>
    <t>ZO2</t>
  </si>
  <si>
    <t>ZO3</t>
  </si>
  <si>
    <t>ZO4</t>
  </si>
  <si>
    <t>ZO5</t>
  </si>
  <si>
    <t>ZO6</t>
  </si>
  <si>
    <t>ZO7</t>
  </si>
  <si>
    <t>ZD2</t>
  </si>
  <si>
    <t>ZD3</t>
  </si>
  <si>
    <t>ZD4</t>
  </si>
  <si>
    <t>ZD5</t>
  </si>
  <si>
    <t>ZD6</t>
  </si>
  <si>
    <t>ZD7</t>
  </si>
  <si>
    <t>DW2</t>
  </si>
  <si>
    <t>DW3</t>
  </si>
  <si>
    <t>DW4</t>
  </si>
  <si>
    <t>DW5</t>
  </si>
  <si>
    <t>DW6</t>
  </si>
  <si>
    <t>DW7</t>
  </si>
  <si>
    <t>DA1</t>
  </si>
  <si>
    <t>DA2</t>
  </si>
  <si>
    <t>DA3</t>
  </si>
  <si>
    <t>DA4</t>
  </si>
  <si>
    <t>DA5</t>
  </si>
  <si>
    <t>DA6</t>
  </si>
  <si>
    <t>DA7</t>
  </si>
  <si>
    <t>DA8</t>
  </si>
  <si>
    <t>DC1</t>
  </si>
  <si>
    <t>DC2</t>
  </si>
  <si>
    <t>DC3</t>
  </si>
  <si>
    <t>DC4</t>
  </si>
  <si>
    <t>DC5</t>
  </si>
  <si>
    <t>DC6</t>
  </si>
  <si>
    <t>DC7</t>
  </si>
  <si>
    <t>DW13</t>
  </si>
  <si>
    <t>kd12s</t>
  </si>
  <si>
    <t>kd13s</t>
  </si>
  <si>
    <t>kd21s</t>
  </si>
  <si>
    <t>kd22s</t>
  </si>
  <si>
    <t>kd31s</t>
  </si>
  <si>
    <t>PX1</t>
  </si>
  <si>
    <t>TX2</t>
  </si>
  <si>
    <t>TX3</t>
  </si>
  <si>
    <t>TX4</t>
  </si>
  <si>
    <t>TX5</t>
  </si>
  <si>
    <t>TX6</t>
  </si>
  <si>
    <t>TX7</t>
  </si>
  <si>
    <t>CL1</t>
  </si>
  <si>
    <t>CL2</t>
  </si>
  <si>
    <t>CL3</t>
  </si>
  <si>
    <t>CL4</t>
  </si>
  <si>
    <t>CL5</t>
  </si>
  <si>
    <t>CL6</t>
  </si>
  <si>
    <t>CL7</t>
  </si>
  <si>
    <t>mv</t>
  </si>
  <si>
    <t>preRP1</t>
  </si>
  <si>
    <t>RP1</t>
  </si>
  <si>
    <t>RP3</t>
  </si>
  <si>
    <t>RP4</t>
  </si>
  <si>
    <t>RP7</t>
  </si>
  <si>
    <t>RP10</t>
  </si>
  <si>
    <t>RP11</t>
  </si>
  <si>
    <t>gwstdiep</t>
  </si>
  <si>
    <t>codesoortRA</t>
  </si>
  <si>
    <t>RA1</t>
  </si>
  <si>
    <t>RA2</t>
  </si>
  <si>
    <t>CD2</t>
  </si>
  <si>
    <t>HR2</t>
  </si>
  <si>
    <t>HR1</t>
  </si>
  <si>
    <t>RP2</t>
  </si>
  <si>
    <t>RW2</t>
  </si>
  <si>
    <t>Rivers</t>
  </si>
  <si>
    <t>Lagenopbouw</t>
  </si>
  <si>
    <t>Zout</t>
  </si>
  <si>
    <t>Onttrekkingen</t>
  </si>
  <si>
    <t>waarde</t>
  </si>
  <si>
    <t>type</t>
  </si>
  <si>
    <t>bronbestand</t>
  </si>
  <si>
    <t>gewasdiep.shp</t>
  </si>
  <si>
    <t>gewasondiep.shp</t>
  </si>
  <si>
    <t>wat is….</t>
  </si>
  <si>
    <t>allocator voor polygonen. Alle knopen binnen de polygoon krijgen de waarde van de polygoon.</t>
  </si>
  <si>
    <t>V</t>
  </si>
  <si>
    <t>Strukniv2007.shp</t>
  </si>
  <si>
    <t>Opm CvG juni 2018</t>
  </si>
  <si>
    <t>bevat 9999 wanneer onbekend.</t>
  </si>
  <si>
    <t>interpolatie via triangular interpolation</t>
  </si>
  <si>
    <t>Panden2008.shp</t>
  </si>
  <si>
    <t>mvpolder2007.shp</t>
  </si>
  <si>
    <t>WARP</t>
  </si>
  <si>
    <t>zie Arpadi</t>
  </si>
  <si>
    <t>gem_polderpeil2007.shp</t>
  </si>
  <si>
    <t>drainageweerstand.shp</t>
  </si>
  <si>
    <t>infiltratieweerstand.shp</t>
  </si>
  <si>
    <t>diepte_landbouw_drains.shp</t>
  </si>
  <si>
    <t>codes_voor_typedrainage.shp</t>
  </si>
  <si>
    <t>Topsysteem 4</t>
  </si>
  <si>
    <t>Hoe wordt grondwateraanvulling/drainage berekend met het topsysteem:</t>
  </si>
  <si>
    <t>Hoe wordt infiltratie/drainage berekend vanuit Rivers</t>
  </si>
  <si>
    <r>
      <t xml:space="preserve">Topsysteem </t>
    </r>
    <r>
      <rPr>
        <sz val="11"/>
        <color theme="1"/>
        <rFont val="Calibri"/>
        <family val="2"/>
        <scheme val="minor"/>
      </rPr>
      <t>(zie help-blad voor hoe grondwateraanvulling/drainage wordt berekend vanuit onderstaande parameters)</t>
    </r>
  </si>
  <si>
    <t>Randvoorwaarden (constand head)</t>
  </si>
  <si>
    <t>InvDist</t>
  </si>
  <si>
    <t>interpolatie en extrapolatie via InverseDistance</t>
  </si>
  <si>
    <t>Codes_voor_type_river_activity2008.shp</t>
  </si>
  <si>
    <t>CD1_2007.shp</t>
  </si>
  <si>
    <t>CD2_2008.shp</t>
  </si>
  <si>
    <t>CI1_2007.shp</t>
  </si>
  <si>
    <t>CI2_2008.shp</t>
  </si>
  <si>
    <t>RW1_2007.shp</t>
  </si>
  <si>
    <t>RW2_2008.shp</t>
  </si>
  <si>
    <t>parriv</t>
  </si>
  <si>
    <t xml:space="preserve">linked points. Puntwaarden die via een ID gekoppeld zijn aan een River. Vaak (altijd?) is er maar 1 punt per River. Wanneer er meerdere punten per rivier zijn, dan krijgen de rivierknopen een waarde uit interpolatie tussen de puntwaarden. </t>
  </si>
  <si>
    <t>HR2_2008.shp</t>
  </si>
  <si>
    <t>BR1_2007.shp</t>
  </si>
  <si>
    <t>X</t>
  </si>
  <si>
    <t>terugwinning in infiltratiegebieden</t>
  </si>
  <si>
    <t>ging in triwaco met Rivers. Maar</t>
  </si>
  <si>
    <t>in Modflow anders. Gegevens staan</t>
  </si>
  <si>
    <t>in tab 'Putclusters_model2016'</t>
  </si>
  <si>
    <t>zie tab Putten_model2016</t>
  </si>
  <si>
    <t>parBou</t>
  </si>
  <si>
    <t>interpoleert lineair tussen puntwaarden langs de boundary</t>
  </si>
  <si>
    <t>BH8_2007.shp</t>
  </si>
  <si>
    <t>BH1_2007.shp</t>
  </si>
  <si>
    <t>BH2_2007.shp</t>
  </si>
  <si>
    <t>BH3_2007.shp</t>
  </si>
  <si>
    <t>BH4_2007.shp</t>
  </si>
  <si>
    <t>BH5_2007.shp</t>
  </si>
  <si>
    <t>BH6_2007.shp</t>
  </si>
  <si>
    <t>BH7_2007.shp</t>
  </si>
  <si>
    <t>DS11.shp</t>
  </si>
  <si>
    <t>DS21.shp</t>
  </si>
  <si>
    <t>DS22.shp</t>
  </si>
  <si>
    <t>DS31.shp</t>
  </si>
  <si>
    <t>DS32.shp</t>
  </si>
  <si>
    <t>DS12.shp</t>
  </si>
  <si>
    <t>DS13.shp</t>
  </si>
  <si>
    <t>TS11.shp</t>
  </si>
  <si>
    <t>TS12.shp</t>
  </si>
  <si>
    <t>TS13.shp</t>
  </si>
  <si>
    <t>TS21.shp</t>
  </si>
  <si>
    <t>TS22.shp</t>
  </si>
  <si>
    <t>TS31.shp</t>
  </si>
  <si>
    <t>TS32.shp</t>
  </si>
  <si>
    <t>Bodemparameters</t>
  </si>
  <si>
    <t>C11AREA.shp</t>
  </si>
  <si>
    <t>C12AREA.shp</t>
  </si>
  <si>
    <t>C13AREA.shp</t>
  </si>
  <si>
    <t>C21AREA.shp</t>
  </si>
  <si>
    <t>C22AREA.shp</t>
  </si>
  <si>
    <t>C31AREA.shp</t>
  </si>
  <si>
    <t>C32AREA.shp</t>
  </si>
  <si>
    <t>KW11.shp</t>
  </si>
  <si>
    <t>KW12.shp</t>
  </si>
  <si>
    <t>KW13.shp</t>
  </si>
  <si>
    <t>KW21.shp</t>
  </si>
  <si>
    <t>KW22.shp</t>
  </si>
  <si>
    <t>KW31.shp</t>
  </si>
  <si>
    <t>KW32.shp</t>
  </si>
  <si>
    <t>masker_aquitard21_kd.shp</t>
  </si>
  <si>
    <t>masker_aquitard22_kd.shp</t>
  </si>
  <si>
    <t>masker_aquitard13_kd.shp</t>
  </si>
  <si>
    <t>masker_aquitard12_kd.shp</t>
  </si>
  <si>
    <t>s11kd.shp</t>
  </si>
  <si>
    <t>s12kd.shp</t>
  </si>
  <si>
    <t>s13kd.shp</t>
  </si>
  <si>
    <t>s21kd.shp</t>
  </si>
  <si>
    <t>s22kd.shp</t>
  </si>
  <si>
    <t>s31kd.shp</t>
  </si>
  <si>
    <t>s32kd.shp</t>
  </si>
  <si>
    <t>PM</t>
  </si>
  <si>
    <t>moet PWN nog opzoeken</t>
  </si>
  <si>
    <t>Parameters in het model die NIET meer worden gebruikt: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</si>
</sst>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9</xdr:col>
      <xdr:colOff>238125</xdr:colOff>
      <xdr:row>54</xdr:row>
      <xdr:rowOff>133350</xdr:rowOff>
    </xdr:to>
    <xdr:pic>
      <xdr:nvPicPr>
        <xdr:cNvPr id="2" name="Picture 3" descr="image004">
          <a:extLst>
            <a:ext uri="{FF2B5EF4-FFF2-40B4-BE49-F238E27FC236}">
              <a16:creationId xmlns:a16="http://schemas.microsoft.com/office/drawing/2014/main" id="{8E3314DD-CC40-48FB-8797-1F87452EF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5114925" cy="737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9</xdr:col>
      <xdr:colOff>219075</xdr:colOff>
      <xdr:row>74</xdr:row>
      <xdr:rowOff>0</xdr:rowOff>
    </xdr:to>
    <xdr:pic>
      <xdr:nvPicPr>
        <xdr:cNvPr id="3" name="Picture 4" descr="image002">
          <a:extLst>
            <a:ext uri="{FF2B5EF4-FFF2-40B4-BE49-F238E27FC236}">
              <a16:creationId xmlns:a16="http://schemas.microsoft.com/office/drawing/2014/main" id="{4BA2AAA1-5FD1-415A-B614-E3EC30A1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5095875" cy="361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19050</xdr:colOff>
      <xdr:row>102</xdr:row>
      <xdr:rowOff>95250</xdr:rowOff>
    </xdr:to>
    <xdr:pic>
      <xdr:nvPicPr>
        <xdr:cNvPr id="4" name="Picture 5" descr="image006">
          <a:extLst>
            <a:ext uri="{FF2B5EF4-FFF2-40B4-BE49-F238E27FC236}">
              <a16:creationId xmlns:a16="http://schemas.microsoft.com/office/drawing/2014/main" id="{BD94D1B7-85D2-404A-A405-DEFC36DF4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55054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5.5703125" customWidth="1"/>
    <col min="8" max="8" width="10.85546875" customWidth="1"/>
    <col min="9" max="9" width="37.7109375" customWidth="1"/>
    <col min="10" max="10" width="65" customWidth="1"/>
    <col min="11" max="11" width="22.7109375" customWidth="1"/>
    <col min="13" max="13" width="23.7109375" customWidth="1"/>
  </cols>
  <sheetData>
    <row r="1" spans="1:13" x14ac:dyDescent="0.25">
      <c r="F1" s="1" t="s">
        <v>628</v>
      </c>
      <c r="G1" s="1" t="s">
        <v>627</v>
      </c>
      <c r="H1" s="1"/>
      <c r="I1" s="1" t="s">
        <v>525</v>
      </c>
      <c r="J1" s="1" t="s">
        <v>114</v>
      </c>
      <c r="K1" s="1" t="s">
        <v>629</v>
      </c>
      <c r="L1" s="1"/>
      <c r="M1" s="1" t="s">
        <v>636</v>
      </c>
    </row>
    <row r="2" spans="1:13" x14ac:dyDescent="0.25">
      <c r="A2" s="1" t="s">
        <v>651</v>
      </c>
    </row>
    <row r="3" spans="1:13" x14ac:dyDescent="0.25">
      <c r="B3" t="str">
        <f t="shared" ref="B3:B31" si="0">LEFT(C3,LEN(C3)-1)</f>
        <v>RP1</v>
      </c>
      <c r="C3" t="s">
        <v>137</v>
      </c>
      <c r="F3">
        <v>169</v>
      </c>
      <c r="G3">
        <v>0</v>
      </c>
      <c r="H3" t="s">
        <v>114</v>
      </c>
      <c r="I3" t="s">
        <v>138</v>
      </c>
      <c r="J3" t="str">
        <f>IF(H3="Expression",VLOOKUP(B3,expressions!$B$2:$C$104,2,0), "-")</f>
        <v>RP1=(neerslag) - (preRP1 * alpha * verdamping)</v>
      </c>
    </row>
    <row r="4" spans="1:13" x14ac:dyDescent="0.25">
      <c r="B4" t="str">
        <f t="shared" si="0"/>
        <v>neerslag</v>
      </c>
      <c r="C4" t="s">
        <v>517</v>
      </c>
      <c r="F4">
        <v>169</v>
      </c>
      <c r="G4">
        <v>2.2499999999999998E-3</v>
      </c>
      <c r="H4" t="s">
        <v>136</v>
      </c>
      <c r="I4" t="s">
        <v>518</v>
      </c>
      <c r="J4" t="str">
        <f>IF(H4="Expression",VLOOKUP(B4,expressions!$B$2:$C$104,2,0), "-")</f>
        <v>-</v>
      </c>
    </row>
    <row r="5" spans="1:13" x14ac:dyDescent="0.25">
      <c r="B5" t="str">
        <f t="shared" si="0"/>
        <v>preRP1</v>
      </c>
      <c r="C5" t="s">
        <v>521</v>
      </c>
      <c r="F5">
        <v>169</v>
      </c>
      <c r="G5">
        <v>0</v>
      </c>
      <c r="H5" t="s">
        <v>114</v>
      </c>
      <c r="I5" t="s">
        <v>522</v>
      </c>
      <c r="J5" t="str">
        <f>IF(H5="Expression",VLOOKUP(B5,expressions!$B$2:$C$104,2,0), "-")</f>
        <v>preRP1=1.0*gewasondiep*(gwstdiep==0)+gewasdiep*(gwstdiep==1)</v>
      </c>
    </row>
    <row r="6" spans="1:13" x14ac:dyDescent="0.25">
      <c r="B6" t="str">
        <f t="shared" si="0"/>
        <v>alpha</v>
      </c>
      <c r="C6" t="s">
        <v>499</v>
      </c>
      <c r="F6">
        <v>169</v>
      </c>
      <c r="G6">
        <v>1</v>
      </c>
      <c r="H6" t="s">
        <v>136</v>
      </c>
      <c r="I6" t="s">
        <v>500</v>
      </c>
      <c r="J6" t="str">
        <f>IF(H6="Expression",VLOOKUP(B6,expressions!$B$2:$C$104,2,0), "-")</f>
        <v>-</v>
      </c>
    </row>
    <row r="7" spans="1:13" x14ac:dyDescent="0.25">
      <c r="B7" t="str">
        <f t="shared" si="0"/>
        <v>verdamping</v>
      </c>
      <c r="C7" t="s">
        <v>519</v>
      </c>
      <c r="F7">
        <v>169</v>
      </c>
      <c r="G7">
        <v>1.6100000000000001E-3</v>
      </c>
      <c r="H7" t="s">
        <v>136</v>
      </c>
      <c r="I7" t="s">
        <v>520</v>
      </c>
      <c r="J7" t="str">
        <f>IF(H7="Expression",VLOOKUP(B7,expressions!$B$2:$C$104,2,0), "-")</f>
        <v>-</v>
      </c>
    </row>
    <row r="8" spans="1:13" x14ac:dyDescent="0.25">
      <c r="B8" t="str">
        <f t="shared" si="0"/>
        <v>gewasondiep</v>
      </c>
      <c r="C8" t="s">
        <v>511</v>
      </c>
      <c r="F8">
        <v>169</v>
      </c>
      <c r="G8">
        <v>0</v>
      </c>
      <c r="H8" t="s">
        <v>227</v>
      </c>
      <c r="I8" t="s">
        <v>512</v>
      </c>
      <c r="J8" t="str">
        <f>IF(H8="Expression",VLOOKUP(B8,expressions!$B$2:$C$104,2,0), "-")</f>
        <v>-</v>
      </c>
      <c r="K8" t="s">
        <v>631</v>
      </c>
      <c r="L8" t="s">
        <v>634</v>
      </c>
    </row>
    <row r="9" spans="1:13" x14ac:dyDescent="0.25">
      <c r="B9" t="str">
        <f t="shared" si="0"/>
        <v>gwstdiep</v>
      </c>
      <c r="C9" t="s">
        <v>513</v>
      </c>
      <c r="F9">
        <v>169</v>
      </c>
      <c r="G9">
        <v>0</v>
      </c>
      <c r="H9" t="s">
        <v>114</v>
      </c>
      <c r="I9" t="s">
        <v>514</v>
      </c>
      <c r="J9" t="str">
        <f>IF(H9="Expression",VLOOKUP(B9,expressions!$B$2:$C$104,2,0), "-")</f>
        <v>gwstdiep=1*((mvDTM-tesnodgrstruc01)&gt;=2)</v>
      </c>
    </row>
    <row r="10" spans="1:13" x14ac:dyDescent="0.25">
      <c r="B10" t="str">
        <f t="shared" si="0"/>
        <v>MVdtm</v>
      </c>
      <c r="C10" t="s">
        <v>485</v>
      </c>
      <c r="F10">
        <v>169</v>
      </c>
      <c r="G10">
        <v>0</v>
      </c>
      <c r="H10" t="s">
        <v>335</v>
      </c>
      <c r="I10" t="s">
        <v>486</v>
      </c>
      <c r="J10" t="str">
        <f>IF(H10="Expression",VLOOKUP(B10,expressions!$B$2:$C$104,2,0), "-")</f>
        <v>-</v>
      </c>
      <c r="K10" t="s">
        <v>640</v>
      </c>
    </row>
    <row r="11" spans="1:13" x14ac:dyDescent="0.25">
      <c r="B11" t="str">
        <f t="shared" si="0"/>
        <v>gewasdiep</v>
      </c>
      <c r="C11" t="s">
        <v>509</v>
      </c>
      <c r="F11">
        <v>169</v>
      </c>
      <c r="G11">
        <v>0</v>
      </c>
      <c r="H11" t="s">
        <v>227</v>
      </c>
      <c r="I11" t="s">
        <v>510</v>
      </c>
      <c r="J11" t="str">
        <f>IF(H11="Expression",VLOOKUP(B11,expressions!$B$2:$C$104,2,0), "-")</f>
        <v>-</v>
      </c>
      <c r="K11" t="s">
        <v>630</v>
      </c>
      <c r="L11" t="s">
        <v>634</v>
      </c>
    </row>
    <row r="12" spans="1:13" x14ac:dyDescent="0.25">
      <c r="B12" t="str">
        <f t="shared" si="0"/>
        <v>tesnodgrstruc01</v>
      </c>
      <c r="C12" t="s">
        <v>491</v>
      </c>
      <c r="F12">
        <v>169</v>
      </c>
      <c r="G12">
        <v>0</v>
      </c>
      <c r="H12" t="s">
        <v>372</v>
      </c>
      <c r="I12" t="s">
        <v>492</v>
      </c>
      <c r="J12" t="str">
        <f>IF(H12="Expression",VLOOKUP(B12,expressions!$B$2:$C$104,2,0), "-")</f>
        <v>-</v>
      </c>
      <c r="K12" t="s">
        <v>635</v>
      </c>
      <c r="L12" t="s">
        <v>634</v>
      </c>
      <c r="M12" t="s">
        <v>637</v>
      </c>
    </row>
    <row r="13" spans="1:13" x14ac:dyDescent="0.25">
      <c r="B13" t="str">
        <f t="shared" si="0"/>
        <v>RP2</v>
      </c>
      <c r="C13" t="s">
        <v>139</v>
      </c>
      <c r="F13">
        <v>169</v>
      </c>
      <c r="G13">
        <v>2</v>
      </c>
      <c r="H13" t="s">
        <v>114</v>
      </c>
      <c r="I13" t="s">
        <v>140</v>
      </c>
      <c r="J13" t="str">
        <f>IF(H13="Expression",VLOOKUP(B13,expressions!$B$2:$C$104,2,0), "-")</f>
        <v>RP2=IF(panden==99113,1,IF(panden&lt;100000&amp;&amp;panden&gt;0,0.1,2))</v>
      </c>
    </row>
    <row r="14" spans="1:13" x14ac:dyDescent="0.25">
      <c r="B14" t="str">
        <f t="shared" si="0"/>
        <v>Panden</v>
      </c>
      <c r="C14" t="s">
        <v>497</v>
      </c>
      <c r="F14">
        <v>169</v>
      </c>
      <c r="G14">
        <v>0</v>
      </c>
      <c r="H14" t="s">
        <v>227</v>
      </c>
      <c r="I14" t="s">
        <v>498</v>
      </c>
      <c r="J14" t="str">
        <f>IF(H14="Expression",VLOOKUP(B14,expressions!$B$2:$C$104,2,0), "-")</f>
        <v>-</v>
      </c>
      <c r="K14" t="s">
        <v>639</v>
      </c>
      <c r="L14" t="s">
        <v>634</v>
      </c>
    </row>
    <row r="15" spans="1:13" x14ac:dyDescent="0.25">
      <c r="B15" t="str">
        <f t="shared" si="0"/>
        <v>RP3</v>
      </c>
      <c r="C15" t="s">
        <v>141</v>
      </c>
      <c r="F15">
        <v>169</v>
      </c>
      <c r="G15">
        <v>0</v>
      </c>
      <c r="H15" t="s">
        <v>114</v>
      </c>
      <c r="I15" t="s">
        <v>142</v>
      </c>
      <c r="J15" t="str">
        <f>IF(H15="Expression",VLOOKUP(B15,expressions!$B$2:$C$104,2,0), "-")</f>
        <v>RP3=gempeil</v>
      </c>
    </row>
    <row r="16" spans="1:13" x14ac:dyDescent="0.25">
      <c r="B16" t="str">
        <f t="shared" si="0"/>
        <v>gempeil</v>
      </c>
      <c r="C16" t="s">
        <v>507</v>
      </c>
      <c r="F16">
        <v>169</v>
      </c>
      <c r="G16">
        <v>-100</v>
      </c>
      <c r="H16" t="s">
        <v>108</v>
      </c>
      <c r="I16" t="s">
        <v>508</v>
      </c>
      <c r="J16" t="str">
        <f>IF(H16="Expression",VLOOKUP(B16,expressions!$B$2:$C$104,2,0), "-")</f>
        <v>-</v>
      </c>
      <c r="K16" t="s">
        <v>643</v>
      </c>
      <c r="L16" t="s">
        <v>634</v>
      </c>
    </row>
    <row r="17" spans="1:12" x14ac:dyDescent="0.25">
      <c r="B17" t="str">
        <f t="shared" si="0"/>
        <v>RP4</v>
      </c>
      <c r="C17" t="s">
        <v>143</v>
      </c>
      <c r="F17">
        <v>169</v>
      </c>
      <c r="G17">
        <v>0</v>
      </c>
      <c r="H17" t="s">
        <v>114</v>
      </c>
      <c r="I17" t="s">
        <v>144</v>
      </c>
      <c r="J17" t="str">
        <f>IF(H17="Expression",VLOOKUP(B17,expressions!$B$2:$C$104,2,0), "-")</f>
        <v>RP4=wdrainage</v>
      </c>
    </row>
    <row r="18" spans="1:12" x14ac:dyDescent="0.25">
      <c r="B18" t="str">
        <f t="shared" si="0"/>
        <v>wdrainage</v>
      </c>
      <c r="C18" t="s">
        <v>503</v>
      </c>
      <c r="F18">
        <v>169</v>
      </c>
      <c r="G18">
        <v>100</v>
      </c>
      <c r="H18" t="s">
        <v>108</v>
      </c>
      <c r="I18" t="s">
        <v>504</v>
      </c>
      <c r="J18" t="str">
        <f>IF(H18="Expression",VLOOKUP(B18,expressions!$B$2:$C$104,2,0), "-")</f>
        <v>-</v>
      </c>
      <c r="K18" t="s">
        <v>644</v>
      </c>
      <c r="L18" t="s">
        <v>634</v>
      </c>
    </row>
    <row r="19" spans="1:12" x14ac:dyDescent="0.25">
      <c r="B19" t="str">
        <f t="shared" si="0"/>
        <v>RP5</v>
      </c>
      <c r="C19" t="s">
        <v>145</v>
      </c>
      <c r="F19">
        <v>169</v>
      </c>
      <c r="G19">
        <v>20</v>
      </c>
      <c r="H19" t="s">
        <v>136</v>
      </c>
      <c r="I19" t="s">
        <v>146</v>
      </c>
      <c r="J19" t="str">
        <f>IF(H19="Expression",VLOOKUP(B19,expressions!$B$2:$C$104,2,0), "-")</f>
        <v>-</v>
      </c>
    </row>
    <row r="20" spans="1:12" x14ac:dyDescent="0.25">
      <c r="B20" t="str">
        <f t="shared" si="0"/>
        <v>RP6</v>
      </c>
      <c r="C20" t="s">
        <v>147</v>
      </c>
      <c r="F20">
        <v>169</v>
      </c>
      <c r="G20">
        <v>10000</v>
      </c>
      <c r="H20" t="s">
        <v>136</v>
      </c>
      <c r="I20" t="s">
        <v>148</v>
      </c>
      <c r="J20" t="str">
        <f>IF(H20="Expression",VLOOKUP(B20,expressions!$B$2:$C$104,2,0), "-")</f>
        <v>-</v>
      </c>
    </row>
    <row r="21" spans="1:12" x14ac:dyDescent="0.25">
      <c r="B21" t="str">
        <f t="shared" si="0"/>
        <v>RP7</v>
      </c>
      <c r="C21" t="s">
        <v>149</v>
      </c>
      <c r="F21">
        <v>169</v>
      </c>
      <c r="G21">
        <v>0</v>
      </c>
      <c r="H21" t="s">
        <v>114</v>
      </c>
      <c r="I21" t="s">
        <v>150</v>
      </c>
      <c r="J21" t="str">
        <f>IF(H21="Expression",VLOOKUP(B21,expressions!$B$2:$C$104,2,0), "-")</f>
        <v>RP7=IF(panden&lt;100000&amp;&amp;panden&gt;0,0.1,winfiltratie)</v>
      </c>
    </row>
    <row r="22" spans="1:12" x14ac:dyDescent="0.25">
      <c r="B22" t="str">
        <f t="shared" si="0"/>
        <v>winfiltratie</v>
      </c>
      <c r="C22" t="s">
        <v>515</v>
      </c>
      <c r="F22">
        <v>169</v>
      </c>
      <c r="G22">
        <v>100</v>
      </c>
      <c r="H22" t="s">
        <v>108</v>
      </c>
      <c r="I22" t="s">
        <v>516</v>
      </c>
      <c r="J22" t="str">
        <f>IF(H22="Expression",VLOOKUP(B22,expressions!$B$2:$C$104,2,0), "-")</f>
        <v>-</v>
      </c>
      <c r="K22" t="s">
        <v>645</v>
      </c>
      <c r="L22" t="s">
        <v>634</v>
      </c>
    </row>
    <row r="23" spans="1:12" x14ac:dyDescent="0.25">
      <c r="B23" t="str">
        <f t="shared" si="0"/>
        <v>RP8</v>
      </c>
      <c r="C23" t="s">
        <v>151</v>
      </c>
      <c r="F23">
        <v>169</v>
      </c>
      <c r="G23">
        <v>100</v>
      </c>
      <c r="H23" t="s">
        <v>136</v>
      </c>
      <c r="I23" t="s">
        <v>152</v>
      </c>
      <c r="J23" t="str">
        <f>IF(H23="Expression",VLOOKUP(B23,expressions!$B$2:$C$104,2,0), "-")</f>
        <v>-</v>
      </c>
    </row>
    <row r="24" spans="1:12" x14ac:dyDescent="0.25">
      <c r="B24" t="str">
        <f t="shared" si="0"/>
        <v>RP9</v>
      </c>
      <c r="C24" t="s">
        <v>153</v>
      </c>
      <c r="F24">
        <v>169</v>
      </c>
      <c r="G24">
        <v>10000</v>
      </c>
      <c r="H24" t="s">
        <v>136</v>
      </c>
      <c r="I24" t="s">
        <v>154</v>
      </c>
      <c r="J24" t="str">
        <f>IF(H24="Expression",VLOOKUP(B24,expressions!$B$2:$C$104,2,0), "-")</f>
        <v>-</v>
      </c>
    </row>
    <row r="25" spans="1:12" x14ac:dyDescent="0.25">
      <c r="B25" t="str">
        <f t="shared" si="0"/>
        <v>RP10</v>
      </c>
      <c r="C25" t="s">
        <v>155</v>
      </c>
      <c r="F25">
        <v>169</v>
      </c>
      <c r="G25">
        <v>0</v>
      </c>
      <c r="H25" t="s">
        <v>114</v>
      </c>
      <c r="I25" t="s">
        <v>156</v>
      </c>
      <c r="J25" t="str">
        <f>IF(H25="Expression",VLOOKUP(B25,expressions!$B$2:$C$104,2,0), "-")</f>
        <v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v>
      </c>
    </row>
    <row r="26" spans="1:12" x14ac:dyDescent="0.25">
      <c r="B26" t="str">
        <f t="shared" si="0"/>
        <v>codesoort</v>
      </c>
      <c r="C26" t="s">
        <v>501</v>
      </c>
      <c r="F26">
        <v>169</v>
      </c>
      <c r="G26">
        <v>2</v>
      </c>
      <c r="H26" t="s">
        <v>108</v>
      </c>
      <c r="I26" t="s">
        <v>502</v>
      </c>
      <c r="J26" t="str">
        <f>IF(H26="Expression",VLOOKUP(B26,expressions!$B$2:$C$104,2,0), "-")</f>
        <v>-</v>
      </c>
      <c r="K26" t="s">
        <v>647</v>
      </c>
      <c r="L26" t="s">
        <v>634</v>
      </c>
    </row>
    <row r="27" spans="1:12" x14ac:dyDescent="0.25">
      <c r="B27" t="str">
        <f t="shared" si="0"/>
        <v>mv</v>
      </c>
      <c r="C27" t="s">
        <v>489</v>
      </c>
      <c r="F27">
        <v>169</v>
      </c>
      <c r="G27">
        <v>0</v>
      </c>
      <c r="H27" t="s">
        <v>114</v>
      </c>
      <c r="I27" t="s">
        <v>490</v>
      </c>
      <c r="J27" t="str">
        <f>IF(H27="Expression",VLOOKUP(B27,expressions!$B$2:$C$104,2,0), "-")</f>
        <v>mv=MVdtm*(MVdtm&gt;-10)+mvpolder*(MVdtm&lt;-10)</v>
      </c>
    </row>
    <row r="28" spans="1:12" x14ac:dyDescent="0.25">
      <c r="B28" t="str">
        <f t="shared" si="0"/>
        <v>RP11</v>
      </c>
      <c r="C28" t="s">
        <v>157</v>
      </c>
      <c r="F28">
        <v>169</v>
      </c>
      <c r="G28">
        <v>0</v>
      </c>
      <c r="H28" t="s">
        <v>114</v>
      </c>
      <c r="I28" t="s">
        <v>158</v>
      </c>
      <c r="J28" t="str">
        <f>IF(H28="Expression",VLOOKUP(B28,expressions!$B$2:$C$104,2,0), "-")</f>
        <v>RP11=(mv-draindiepte)*(codesoort!=7)+draindiepte*(codesoort==7)</v>
      </c>
    </row>
    <row r="29" spans="1:12" x14ac:dyDescent="0.25">
      <c r="B29" t="str">
        <f t="shared" si="0"/>
        <v>draindiepte</v>
      </c>
      <c r="C29" t="s">
        <v>505</v>
      </c>
      <c r="F29">
        <v>169</v>
      </c>
      <c r="G29">
        <v>-150</v>
      </c>
      <c r="H29" t="s">
        <v>227</v>
      </c>
      <c r="I29" t="s">
        <v>506</v>
      </c>
      <c r="J29" t="str">
        <f>IF(H29="Expression",VLOOKUP(B29,expressions!$B$2:$C$104,2,0), "-")</f>
        <v>-</v>
      </c>
      <c r="K29" t="s">
        <v>646</v>
      </c>
      <c r="L29" t="s">
        <v>634</v>
      </c>
    </row>
    <row r="30" spans="1:12" x14ac:dyDescent="0.25">
      <c r="B30" t="str">
        <f t="shared" si="0"/>
        <v>RP12</v>
      </c>
      <c r="C30" t="s">
        <v>159</v>
      </c>
      <c r="F30">
        <v>169</v>
      </c>
      <c r="G30">
        <v>110</v>
      </c>
      <c r="H30" t="s">
        <v>136</v>
      </c>
      <c r="I30" t="s">
        <v>160</v>
      </c>
      <c r="J30" t="str">
        <f>IF(H30="Expression",VLOOKUP(B30,expressions!$B$2:$C$104,2,0), "-")</f>
        <v>-</v>
      </c>
    </row>
    <row r="31" spans="1:12" x14ac:dyDescent="0.25">
      <c r="B31" t="str">
        <f t="shared" si="0"/>
        <v>RP13</v>
      </c>
      <c r="C31" t="s">
        <v>161</v>
      </c>
      <c r="F31">
        <v>169</v>
      </c>
      <c r="G31">
        <v>110</v>
      </c>
      <c r="H31" t="s">
        <v>136</v>
      </c>
      <c r="I31" t="s">
        <v>162</v>
      </c>
      <c r="J31" t="str">
        <f>IF(H31="Expression",VLOOKUP(B31,expressions!$B$2:$C$104,2,0), "-")</f>
        <v>-</v>
      </c>
    </row>
    <row r="32" spans="1:12" x14ac:dyDescent="0.25">
      <c r="A32" s="1" t="s">
        <v>623</v>
      </c>
    </row>
    <row r="33" spans="2:13" x14ac:dyDescent="0.25">
      <c r="B33" t="str">
        <f t="shared" ref="B33:B48" si="1">LEFT(C33,LEN(C33)-1)</f>
        <v>codesoortRA</v>
      </c>
      <c r="C33" t="s">
        <v>226</v>
      </c>
      <c r="F33">
        <v>172</v>
      </c>
      <c r="G33">
        <v>0</v>
      </c>
      <c r="H33" t="s">
        <v>227</v>
      </c>
      <c r="I33" t="s">
        <v>228</v>
      </c>
      <c r="J33" t="str">
        <f>IF(H33="Expression",VLOOKUP(B33,expressions!$B$2:$C$104,2,0), "-")</f>
        <v>-</v>
      </c>
      <c r="K33" t="s">
        <v>655</v>
      </c>
    </row>
    <row r="34" spans="2:13" x14ac:dyDescent="0.25">
      <c r="B34" t="str">
        <f t="shared" si="1"/>
        <v>RA1</v>
      </c>
      <c r="C34" t="s">
        <v>229</v>
      </c>
      <c r="F34">
        <v>172</v>
      </c>
      <c r="G34">
        <v>0</v>
      </c>
      <c r="H34" t="s">
        <v>114</v>
      </c>
      <c r="I34" t="s">
        <v>230</v>
      </c>
      <c r="J34" t="str">
        <f>IF(H34="Expression",VLOOKUP(B34,expressions!$B$2:$C$104,2,0), "-")</f>
        <v>RA1=1*(codesoortRA==1)+1*(codesoortRA==2)+3*(codesoortRA==3)+3*(codesoortRA==4)+0*(codesoortRA==5)+1*(codesoortRA==6)+1*(codesoortRA==7)+1*(codesoortRA==8)+0*(codesoortRA==9)+2*(codesoortRA==10)+0*(codesoortRA==11)</v>
      </c>
    </row>
    <row r="35" spans="2:13" x14ac:dyDescent="0.25">
      <c r="B35" t="str">
        <f t="shared" si="1"/>
        <v>RA2</v>
      </c>
      <c r="C35" t="s">
        <v>231</v>
      </c>
      <c r="F35">
        <v>172</v>
      </c>
      <c r="G35">
        <v>0</v>
      </c>
      <c r="H35" t="s">
        <v>114</v>
      </c>
      <c r="I35" t="s">
        <v>230</v>
      </c>
      <c r="J35" t="str">
        <f>IF(H35="Expression",VLOOKUP(B35,expressions!$B$2:$C$104,2,0), "-")</f>
        <v>RA2=0*(codesoortRA==1)+0*(codesoortRA==2)+0*(codesoortRA==3)+0*(codesoortRA==4)+0*(codesoortRA==5)+1*(codesoortRA==6)+0*(codesoortRA==7)+0*(codesoortRA==8)+2*(codesoortRA==9)+0*(codesoortRA==10)+0*(codesoortRA==11)</v>
      </c>
    </row>
    <row r="36" spans="2:13" x14ac:dyDescent="0.25">
      <c r="B36" t="str">
        <f t="shared" si="1"/>
        <v>CD1</v>
      </c>
      <c r="C36" t="s">
        <v>234</v>
      </c>
      <c r="F36">
        <v>172</v>
      </c>
      <c r="G36">
        <v>-999</v>
      </c>
      <c r="H36" t="s">
        <v>130</v>
      </c>
      <c r="I36" t="s">
        <v>235</v>
      </c>
      <c r="J36" t="str">
        <f>IF(H36="Expression",VLOOKUP(B36,expressions!$B$2:$C$104,2,0), "-")</f>
        <v>-</v>
      </c>
      <c r="K36" t="s">
        <v>656</v>
      </c>
    </row>
    <row r="37" spans="2:13" x14ac:dyDescent="0.25">
      <c r="B37" t="str">
        <f t="shared" si="1"/>
        <v>CD2</v>
      </c>
      <c r="C37" t="s">
        <v>236</v>
      </c>
      <c r="F37">
        <v>172</v>
      </c>
      <c r="G37">
        <v>0</v>
      </c>
      <c r="H37" t="s">
        <v>130</v>
      </c>
      <c r="I37" t="s">
        <v>235</v>
      </c>
      <c r="J37" t="str">
        <f>IF(H37="Expression",VLOOKUP(B37,expressions!$B$2:$C$104,2,0), "-")</f>
        <v>-</v>
      </c>
      <c r="K37" t="s">
        <v>657</v>
      </c>
    </row>
    <row r="38" spans="2:13" x14ac:dyDescent="0.25">
      <c r="B38" t="str">
        <f t="shared" si="1"/>
        <v>CI1</v>
      </c>
      <c r="C38" t="s">
        <v>237</v>
      </c>
      <c r="F38">
        <v>172</v>
      </c>
      <c r="G38">
        <v>1</v>
      </c>
      <c r="H38" t="s">
        <v>130</v>
      </c>
      <c r="I38" t="s">
        <v>238</v>
      </c>
      <c r="J38" t="str">
        <f>IF(H38="Expression",VLOOKUP(B38,expressions!$B$2:$C$104,2,0), "-")</f>
        <v>-</v>
      </c>
      <c r="K38" t="s">
        <v>658</v>
      </c>
    </row>
    <row r="39" spans="2:13" x14ac:dyDescent="0.25">
      <c r="B39" t="str">
        <f t="shared" si="1"/>
        <v>CI2</v>
      </c>
      <c r="C39" t="s">
        <v>239</v>
      </c>
      <c r="F39">
        <v>172</v>
      </c>
      <c r="G39">
        <v>0</v>
      </c>
      <c r="H39" t="s">
        <v>130</v>
      </c>
      <c r="I39" t="s">
        <v>238</v>
      </c>
      <c r="J39" t="str">
        <f>IF(H39="Expression",VLOOKUP(B39,expressions!$B$2:$C$104,2,0), "-")</f>
        <v>-</v>
      </c>
      <c r="K39" t="s">
        <v>659</v>
      </c>
    </row>
    <row r="40" spans="2:13" x14ac:dyDescent="0.25">
      <c r="B40" t="str">
        <f t="shared" si="1"/>
        <v>RW1</v>
      </c>
      <c r="C40" t="s">
        <v>240</v>
      </c>
      <c r="F40">
        <v>172</v>
      </c>
      <c r="G40">
        <v>0</v>
      </c>
      <c r="H40" t="s">
        <v>130</v>
      </c>
      <c r="I40" t="s">
        <v>133</v>
      </c>
      <c r="J40" t="str">
        <f>IF(H40="Expression",VLOOKUP(B40,expressions!$B$2:$C$104,2,0), "-")</f>
        <v>-</v>
      </c>
      <c r="K40" t="s">
        <v>660</v>
      </c>
    </row>
    <row r="41" spans="2:13" x14ac:dyDescent="0.25">
      <c r="B41" t="str">
        <f t="shared" si="1"/>
        <v>HR1</v>
      </c>
      <c r="C41" t="s">
        <v>241</v>
      </c>
      <c r="F41">
        <v>172</v>
      </c>
      <c r="G41">
        <v>0</v>
      </c>
      <c r="H41" t="s">
        <v>114</v>
      </c>
      <c r="I41" t="s">
        <v>242</v>
      </c>
      <c r="J41" t="str">
        <f>IF(H41="Expression",VLOOKUP(B41,expressions!$B$2:$C$104,2,0), "-")</f>
        <v>HR1=RIV(gempeil)</v>
      </c>
    </row>
    <row r="42" spans="2:13" x14ac:dyDescent="0.25">
      <c r="B42" t="str">
        <f t="shared" si="1"/>
        <v>HR2</v>
      </c>
      <c r="C42" t="s">
        <v>243</v>
      </c>
      <c r="F42">
        <v>172</v>
      </c>
      <c r="G42">
        <v>0</v>
      </c>
      <c r="H42" t="s">
        <v>130</v>
      </c>
      <c r="I42" t="s">
        <v>242</v>
      </c>
      <c r="J42" t="str">
        <f>IF(H42="Expression",VLOOKUP(B42,expressions!$B$2:$C$104,2,0), "-")</f>
        <v>-</v>
      </c>
      <c r="K42" t="s">
        <v>664</v>
      </c>
    </row>
    <row r="43" spans="2:13" x14ac:dyDescent="0.25">
      <c r="B43" t="str">
        <f t="shared" si="1"/>
        <v>BR1</v>
      </c>
      <c r="C43" t="s">
        <v>244</v>
      </c>
      <c r="F43">
        <v>172</v>
      </c>
      <c r="G43">
        <v>1</v>
      </c>
      <c r="H43" t="s">
        <v>130</v>
      </c>
      <c r="I43" t="s">
        <v>245</v>
      </c>
      <c r="J43" t="str">
        <f>IF(H43="Expression",VLOOKUP(B43,expressions!$B$2:$C$104,2,0), "-")</f>
        <v>-</v>
      </c>
      <c r="K43" t="s">
        <v>665</v>
      </c>
    </row>
    <row r="44" spans="2:13" x14ac:dyDescent="0.25">
      <c r="B44" s="3" t="str">
        <f>LEFT(C44,LEN(C44)-1)</f>
        <v>PuttenRQ</v>
      </c>
      <c r="C44" s="3" t="s">
        <v>126</v>
      </c>
      <c r="D44" s="3"/>
      <c r="E44" s="3"/>
      <c r="F44" s="3">
        <v>170</v>
      </c>
      <c r="G44" s="3">
        <v>0</v>
      </c>
      <c r="H44" s="3" t="s">
        <v>127</v>
      </c>
      <c r="I44" s="3" t="s">
        <v>128</v>
      </c>
      <c r="J44" s="3" t="str">
        <f>IF(H44="Expression",VLOOKUP(B44,expressions!$B$2:$C$104,2,0), "-")</f>
        <v>-</v>
      </c>
      <c r="K44" s="3"/>
      <c r="M44" t="s">
        <v>667</v>
      </c>
    </row>
    <row r="45" spans="2:13" x14ac:dyDescent="0.25">
      <c r="B45" s="3" t="str">
        <f>LEFT(C45,LEN(C45)-1)</f>
        <v>RiversRQ</v>
      </c>
      <c r="C45" s="3" t="s">
        <v>129</v>
      </c>
      <c r="D45" s="3"/>
      <c r="E45" s="3"/>
      <c r="F45" s="3">
        <v>172</v>
      </c>
      <c r="G45" s="3">
        <v>0</v>
      </c>
      <c r="H45" s="3" t="s">
        <v>130</v>
      </c>
      <c r="I45" s="3" t="s">
        <v>131</v>
      </c>
      <c r="J45" s="3" t="str">
        <f>IF(H45="Expression",VLOOKUP(B45,expressions!$B$2:$C$104,2,0), "-")</f>
        <v>-</v>
      </c>
      <c r="K45" s="3"/>
      <c r="M45" t="s">
        <v>668</v>
      </c>
    </row>
    <row r="46" spans="2:13" s="2" customFormat="1" x14ac:dyDescent="0.25">
      <c r="B46" s="4" t="str">
        <f>LEFT(C46,LEN(C46)-1)</f>
        <v>RW2</v>
      </c>
      <c r="C46" s="4" t="s">
        <v>132</v>
      </c>
      <c r="D46" s="4"/>
      <c r="E46" s="4"/>
      <c r="F46" s="4">
        <v>172</v>
      </c>
      <c r="G46" s="4">
        <v>1</v>
      </c>
      <c r="H46" s="4" t="s">
        <v>114</v>
      </c>
      <c r="I46" s="4" t="s">
        <v>133</v>
      </c>
      <c r="J46" s="4" t="str">
        <f>IF(H46="Expression",VLOOKUP(B46,expressions!$B$2:$C$104,2,0), "-")</f>
        <v>RW2=if(RiversRQ&gt;0 &amp;&amp; RIV(NODE(PuttenRQ))==0, 0, RW2basis)</v>
      </c>
      <c r="K46" s="4"/>
      <c r="M46" s="2" t="s">
        <v>669</v>
      </c>
    </row>
    <row r="47" spans="2:13" s="2" customFormat="1" x14ac:dyDescent="0.25">
      <c r="B47" s="4" t="str">
        <f>LEFT(C47,LEN(C47)-1)</f>
        <v>RW2basis</v>
      </c>
      <c r="C47" s="4" t="s">
        <v>134</v>
      </c>
      <c r="D47" s="4"/>
      <c r="E47" s="4"/>
      <c r="F47" s="4">
        <v>172</v>
      </c>
      <c r="G47" s="4">
        <v>1</v>
      </c>
      <c r="H47" s="4" t="s">
        <v>130</v>
      </c>
      <c r="I47" s="4" t="s">
        <v>135</v>
      </c>
      <c r="J47" s="4" t="str">
        <f>IF(H47="Expression",VLOOKUP(B47,expressions!$B$2:$C$104,2,0), "-")</f>
        <v>-</v>
      </c>
      <c r="K47" s="4" t="s">
        <v>661</v>
      </c>
      <c r="M47" s="5" t="s">
        <v>670</v>
      </c>
    </row>
    <row r="48" spans="2:13" x14ac:dyDescent="0.25">
      <c r="B48" s="3" t="str">
        <f t="shared" si="1"/>
        <v>RQ2</v>
      </c>
      <c r="C48" s="3" t="s">
        <v>232</v>
      </c>
      <c r="D48" s="3"/>
      <c r="E48" s="3"/>
      <c r="F48" s="3">
        <v>172</v>
      </c>
      <c r="G48" s="3">
        <v>0</v>
      </c>
      <c r="H48" s="3" t="s">
        <v>130</v>
      </c>
      <c r="I48" s="3" t="s">
        <v>233</v>
      </c>
      <c r="J48" s="3" t="str">
        <f>IF(H48="Expression",VLOOKUP(B48,expressions!$B$2:$C$104,2,0), "-")</f>
        <v>-</v>
      </c>
      <c r="K48" s="3"/>
    </row>
    <row r="49" spans="1:10" x14ac:dyDescent="0.25">
      <c r="A49" s="1" t="s">
        <v>624</v>
      </c>
    </row>
    <row r="50" spans="1:10" x14ac:dyDescent="0.25">
      <c r="B50" t="str">
        <f t="shared" ref="B50:B85" si="2">LEFT(C50,LEN(C50)-1)</f>
        <v>RL1</v>
      </c>
      <c r="C50" t="s">
        <v>262</v>
      </c>
      <c r="F50">
        <v>169</v>
      </c>
      <c r="G50">
        <v>50</v>
      </c>
      <c r="H50" t="s">
        <v>136</v>
      </c>
      <c r="I50" t="s">
        <v>263</v>
      </c>
      <c r="J50" t="str">
        <f>IF(H50="Expression",VLOOKUP(B50,expressions!$B$2:$C$104,2,0), "-")</f>
        <v>-</v>
      </c>
    </row>
    <row r="51" spans="1:10" x14ac:dyDescent="0.25">
      <c r="B51" t="str">
        <f t="shared" si="2"/>
        <v>TH1</v>
      </c>
      <c r="C51" t="s">
        <v>264</v>
      </c>
      <c r="F51">
        <v>169</v>
      </c>
      <c r="G51">
        <v>0</v>
      </c>
      <c r="H51" t="s">
        <v>114</v>
      </c>
      <c r="I51" t="s">
        <v>265</v>
      </c>
      <c r="J51" t="str">
        <f>IF(H51="Expression",VLOOKUP(B51,expressions!$B$2:$C$104,2,0), "-")</f>
        <v>TH1=TS11</v>
      </c>
    </row>
    <row r="52" spans="1:10" x14ac:dyDescent="0.25">
      <c r="B52" t="str">
        <f t="shared" si="2"/>
        <v>RL2</v>
      </c>
      <c r="C52" t="s">
        <v>266</v>
      </c>
      <c r="F52">
        <v>169</v>
      </c>
      <c r="G52">
        <v>0</v>
      </c>
      <c r="H52" t="s">
        <v>114</v>
      </c>
      <c r="I52" t="s">
        <v>267</v>
      </c>
      <c r="J52" t="str">
        <f>IF(H52="Expression",VLOOKUP(B52,expressions!$B$2:$C$104,2,0), "-")</f>
        <v>RL2=IF(TH1-DS11&lt;TH1-0.1,TH1-DS11,TH1-0.1)</v>
      </c>
    </row>
    <row r="53" spans="1:10" x14ac:dyDescent="0.25">
      <c r="B53" t="str">
        <f t="shared" si="2"/>
        <v>TH2</v>
      </c>
      <c r="C53" t="s">
        <v>268</v>
      </c>
      <c r="F53">
        <v>169</v>
      </c>
      <c r="G53">
        <v>0</v>
      </c>
      <c r="H53" t="s">
        <v>114</v>
      </c>
      <c r="I53" t="s">
        <v>269</v>
      </c>
      <c r="J53" t="str">
        <f>IF(H53="Expression",VLOOKUP(B53,expressions!$B$2:$C$104,2,0), "-")</f>
        <v>TH2=IF(TS12&lt;RL2-0.1,TS12,RL2-0.1)</v>
      </c>
    </row>
    <row r="54" spans="1:10" x14ac:dyDescent="0.25">
      <c r="B54" t="str">
        <f t="shared" si="2"/>
        <v>RL3</v>
      </c>
      <c r="C54" t="s">
        <v>270</v>
      </c>
      <c r="F54">
        <v>169</v>
      </c>
      <c r="G54">
        <v>0</v>
      </c>
      <c r="H54" t="s">
        <v>114</v>
      </c>
      <c r="I54" t="s">
        <v>271</v>
      </c>
      <c r="J54" t="str">
        <f>IF(H54="Expression",VLOOKUP(B54,expressions!$B$2:$C$104,2,0), "-")</f>
        <v>RL3=TH2-DS12</v>
      </c>
    </row>
    <row r="55" spans="1:10" x14ac:dyDescent="0.25">
      <c r="B55" t="str">
        <f t="shared" si="2"/>
        <v>TH3</v>
      </c>
      <c r="C55" t="s">
        <v>272</v>
      </c>
      <c r="F55">
        <v>169</v>
      </c>
      <c r="G55">
        <v>0</v>
      </c>
      <c r="H55" t="s">
        <v>114</v>
      </c>
      <c r="I55" t="s">
        <v>273</v>
      </c>
      <c r="J55" t="str">
        <f>IF(H55="Expression",VLOOKUP(B55,expressions!$B$2:$C$104,2,0), "-")</f>
        <v>TH3=IF(TS13&lt;RL3-0.1,TS13,RL3-0.1)</v>
      </c>
    </row>
    <row r="56" spans="1:10" x14ac:dyDescent="0.25">
      <c r="B56" t="str">
        <f t="shared" si="2"/>
        <v>RL4</v>
      </c>
      <c r="C56" t="s">
        <v>274</v>
      </c>
      <c r="F56">
        <v>169</v>
      </c>
      <c r="G56">
        <v>0</v>
      </c>
      <c r="H56" t="s">
        <v>114</v>
      </c>
      <c r="I56" t="s">
        <v>275</v>
      </c>
      <c r="J56" t="str">
        <f>IF(H56="Expression",VLOOKUP(B56,expressions!$B$2:$C$104,2,0), "-")</f>
        <v>RL4=TH3-DS13</v>
      </c>
    </row>
    <row r="57" spans="1:10" x14ac:dyDescent="0.25">
      <c r="B57" t="str">
        <f t="shared" si="2"/>
        <v>TH4</v>
      </c>
      <c r="C57" t="s">
        <v>276</v>
      </c>
      <c r="F57">
        <v>169</v>
      </c>
      <c r="G57">
        <v>0</v>
      </c>
      <c r="H57" t="s">
        <v>114</v>
      </c>
      <c r="I57" t="s">
        <v>277</v>
      </c>
      <c r="J57" t="str">
        <f>IF(H57="Expression",VLOOKUP(B57,expressions!$B$2:$C$104,2,0), "-")</f>
        <v>TH4=IF(TS21&lt;RL4-0.1,TS21,RL4-0.1)</v>
      </c>
    </row>
    <row r="58" spans="1:10" x14ac:dyDescent="0.25">
      <c r="B58" t="str">
        <f t="shared" si="2"/>
        <v>RL5</v>
      </c>
      <c r="C58" t="s">
        <v>278</v>
      </c>
      <c r="F58">
        <v>169</v>
      </c>
      <c r="G58">
        <v>0</v>
      </c>
      <c r="H58" t="s">
        <v>114</v>
      </c>
      <c r="I58" t="s">
        <v>279</v>
      </c>
      <c r="J58" t="str">
        <f>IF(H58="Expression",VLOOKUP(B58,expressions!$B$2:$C$104,2,0), "-")</f>
        <v>RL5=TH4-DS21</v>
      </c>
    </row>
    <row r="59" spans="1:10" x14ac:dyDescent="0.25">
      <c r="B59" t="str">
        <f t="shared" si="2"/>
        <v>TH5</v>
      </c>
      <c r="C59" t="s">
        <v>280</v>
      </c>
      <c r="F59">
        <v>169</v>
      </c>
      <c r="G59">
        <v>0</v>
      </c>
      <c r="H59" t="s">
        <v>114</v>
      </c>
      <c r="I59" t="s">
        <v>281</v>
      </c>
      <c r="J59" t="str">
        <f>IF(H59="Expression",VLOOKUP(B59,expressions!$B$2:$C$104,2,0), "-")</f>
        <v>TH5=IF(TS22&lt;RL5-0.1,TS22,RL5-0.1)</v>
      </c>
    </row>
    <row r="60" spans="1:10" x14ac:dyDescent="0.25">
      <c r="B60" t="str">
        <f t="shared" si="2"/>
        <v>RL6</v>
      </c>
      <c r="C60" t="s">
        <v>282</v>
      </c>
      <c r="F60">
        <v>169</v>
      </c>
      <c r="G60">
        <v>0</v>
      </c>
      <c r="H60" t="s">
        <v>114</v>
      </c>
      <c r="I60" t="s">
        <v>283</v>
      </c>
      <c r="J60" t="str">
        <f>IF(H60="Expression",VLOOKUP(B60,expressions!$B$2:$C$104,2,0), "-")</f>
        <v>RL6=TH5-DS22</v>
      </c>
    </row>
    <row r="61" spans="1:10" x14ac:dyDescent="0.25">
      <c r="B61" t="str">
        <f t="shared" si="2"/>
        <v>TH6</v>
      </c>
      <c r="C61" t="s">
        <v>284</v>
      </c>
      <c r="F61">
        <v>169</v>
      </c>
      <c r="G61">
        <v>0</v>
      </c>
      <c r="H61" t="s">
        <v>114</v>
      </c>
      <c r="I61" t="s">
        <v>285</v>
      </c>
      <c r="J61" t="str">
        <f>IF(H61="Expression",VLOOKUP(B61,expressions!$B$2:$C$104,2,0), "-")</f>
        <v>TH6=IF(TS31&lt;RL6-0.1,TS31,RL6-0.1)</v>
      </c>
    </row>
    <row r="62" spans="1:10" x14ac:dyDescent="0.25">
      <c r="B62" t="str">
        <f t="shared" si="2"/>
        <v>RL7</v>
      </c>
      <c r="C62" t="s">
        <v>286</v>
      </c>
      <c r="F62">
        <v>169</v>
      </c>
      <c r="G62">
        <v>0</v>
      </c>
      <c r="H62" t="s">
        <v>114</v>
      </c>
      <c r="I62" t="s">
        <v>287</v>
      </c>
      <c r="J62" t="str">
        <f>IF(H62="Expression",VLOOKUP(B62,expressions!$B$2:$C$104,2,0), "-")</f>
        <v>RL7=TH6-DS31</v>
      </c>
    </row>
    <row r="63" spans="1:10" x14ac:dyDescent="0.25">
      <c r="B63" t="str">
        <f t="shared" si="2"/>
        <v>TH7</v>
      </c>
      <c r="C63" t="s">
        <v>288</v>
      </c>
      <c r="F63">
        <v>169</v>
      </c>
      <c r="G63">
        <v>0</v>
      </c>
      <c r="H63" t="s">
        <v>114</v>
      </c>
      <c r="I63" t="s">
        <v>289</v>
      </c>
      <c r="J63" t="str">
        <f>IF(H63="Expression",VLOOKUP(B63,expressions!$B$2:$C$104,2,0), "-")</f>
        <v>TH7=IF(TS32&lt;RL7-0.1,TS32,RL7-0.1)</v>
      </c>
    </row>
    <row r="64" spans="1:10" x14ac:dyDescent="0.25">
      <c r="B64" t="str">
        <f t="shared" si="2"/>
        <v>RL8</v>
      </c>
      <c r="C64" t="s">
        <v>290</v>
      </c>
      <c r="F64">
        <v>169</v>
      </c>
      <c r="G64">
        <v>0</v>
      </c>
      <c r="H64" t="s">
        <v>114</v>
      </c>
      <c r="I64" t="s">
        <v>291</v>
      </c>
      <c r="J64" t="str">
        <f>IF(H64="Expression",VLOOKUP(B64,expressions!$B$2:$C$104,2,0), "-")</f>
        <v>RL8=TH7-5</v>
      </c>
    </row>
    <row r="65" spans="2:12" x14ac:dyDescent="0.25">
      <c r="B65" t="str">
        <f t="shared" si="2"/>
        <v>TH8</v>
      </c>
      <c r="C65" t="s">
        <v>292</v>
      </c>
      <c r="F65">
        <v>169</v>
      </c>
      <c r="G65">
        <v>0</v>
      </c>
      <c r="H65" t="s">
        <v>114</v>
      </c>
      <c r="I65" t="s">
        <v>293</v>
      </c>
      <c r="J65" t="str">
        <f>IF(H65="Expression",VLOOKUP(B65,expressions!$B$2:$C$104,2,0), "-")</f>
        <v>TH8=TS32-105</v>
      </c>
    </row>
    <row r="66" spans="2:12" x14ac:dyDescent="0.25">
      <c r="B66" t="str">
        <f t="shared" si="2"/>
        <v>DS11</v>
      </c>
      <c r="C66" t="s">
        <v>328</v>
      </c>
      <c r="F66">
        <v>169</v>
      </c>
      <c r="G66">
        <v>0</v>
      </c>
      <c r="H66" t="s">
        <v>108</v>
      </c>
      <c r="I66" t="s">
        <v>329</v>
      </c>
      <c r="J66" t="str">
        <f>IF(H66="Expression",VLOOKUP(B66,expressions!$B$2:$C$104,2,0), "-")</f>
        <v>-</v>
      </c>
      <c r="K66" t="s">
        <v>682</v>
      </c>
      <c r="L66" t="s">
        <v>634</v>
      </c>
    </row>
    <row r="67" spans="2:12" x14ac:dyDescent="0.25">
      <c r="B67" t="str">
        <f t="shared" si="2"/>
        <v>DS12</v>
      </c>
      <c r="C67" t="s">
        <v>330</v>
      </c>
      <c r="F67">
        <v>169</v>
      </c>
      <c r="G67">
        <v>0</v>
      </c>
      <c r="H67" t="s">
        <v>108</v>
      </c>
      <c r="I67" t="s">
        <v>331</v>
      </c>
      <c r="J67" t="str">
        <f>IF(H67="Expression",VLOOKUP(B67,expressions!$B$2:$C$104,2,0), "-")</f>
        <v>-</v>
      </c>
      <c r="K67" t="s">
        <v>687</v>
      </c>
      <c r="L67" t="s">
        <v>634</v>
      </c>
    </row>
    <row r="68" spans="2:12" x14ac:dyDescent="0.25">
      <c r="B68" t="str">
        <f t="shared" si="2"/>
        <v>DS13</v>
      </c>
      <c r="C68" t="s">
        <v>332</v>
      </c>
      <c r="F68">
        <v>169</v>
      </c>
      <c r="G68">
        <v>0</v>
      </c>
      <c r="H68" t="s">
        <v>108</v>
      </c>
      <c r="I68" t="s">
        <v>333</v>
      </c>
      <c r="J68" t="str">
        <f>IF(H68="Expression",VLOOKUP(B68,expressions!$B$2:$C$104,2,0), "-")</f>
        <v>-</v>
      </c>
      <c r="K68" t="s">
        <v>688</v>
      </c>
      <c r="L68" t="s">
        <v>634</v>
      </c>
    </row>
    <row r="69" spans="2:12" x14ac:dyDescent="0.25">
      <c r="B69" t="str">
        <f t="shared" si="2"/>
        <v>DS21</v>
      </c>
      <c r="C69" t="s">
        <v>334</v>
      </c>
      <c r="F69">
        <v>169</v>
      </c>
      <c r="G69">
        <v>0</v>
      </c>
      <c r="H69" t="s">
        <v>335</v>
      </c>
      <c r="I69" t="s">
        <v>336</v>
      </c>
      <c r="J69" t="str">
        <f>IF(H69="Expression",VLOOKUP(B69,expressions!$B$2:$C$104,2,0), "-")</f>
        <v>-</v>
      </c>
      <c r="K69" t="s">
        <v>683</v>
      </c>
      <c r="L69" t="s">
        <v>634</v>
      </c>
    </row>
    <row r="70" spans="2:12" x14ac:dyDescent="0.25">
      <c r="B70" t="str">
        <f t="shared" si="2"/>
        <v>DS22</v>
      </c>
      <c r="C70" t="s">
        <v>337</v>
      </c>
      <c r="F70">
        <v>169</v>
      </c>
      <c r="G70">
        <v>0</v>
      </c>
      <c r="H70" t="s">
        <v>335</v>
      </c>
      <c r="I70" t="s">
        <v>338</v>
      </c>
      <c r="J70" t="str">
        <f>IF(H70="Expression",VLOOKUP(B70,expressions!$B$2:$C$104,2,0), "-")</f>
        <v>-</v>
      </c>
      <c r="K70" t="s">
        <v>684</v>
      </c>
      <c r="L70" t="s">
        <v>634</v>
      </c>
    </row>
    <row r="71" spans="2:12" x14ac:dyDescent="0.25">
      <c r="B71" t="str">
        <f t="shared" si="2"/>
        <v>DS31</v>
      </c>
      <c r="C71" t="s">
        <v>339</v>
      </c>
      <c r="F71">
        <v>169</v>
      </c>
      <c r="G71">
        <v>0</v>
      </c>
      <c r="H71" t="s">
        <v>335</v>
      </c>
      <c r="I71" t="s">
        <v>340</v>
      </c>
      <c r="J71" t="str">
        <f>IF(H71="Expression",VLOOKUP(B71,expressions!$B$2:$C$104,2,0), "-")</f>
        <v>-</v>
      </c>
      <c r="K71" t="s">
        <v>685</v>
      </c>
      <c r="L71" t="s">
        <v>634</v>
      </c>
    </row>
    <row r="72" spans="2:12" x14ac:dyDescent="0.25">
      <c r="B72" t="str">
        <f t="shared" si="2"/>
        <v>DS32</v>
      </c>
      <c r="C72" t="s">
        <v>341</v>
      </c>
      <c r="F72">
        <v>169</v>
      </c>
      <c r="G72">
        <v>0</v>
      </c>
      <c r="H72" t="s">
        <v>335</v>
      </c>
      <c r="I72" t="s">
        <v>342</v>
      </c>
      <c r="J72" t="str">
        <f>IF(H72="Expression",VLOOKUP(B72,expressions!$B$2:$C$104,2,0), "-")</f>
        <v>-</v>
      </c>
      <c r="K72" t="s">
        <v>686</v>
      </c>
      <c r="L72" t="s">
        <v>634</v>
      </c>
    </row>
    <row r="73" spans="2:12" x14ac:dyDescent="0.25">
      <c r="B73" t="str">
        <f t="shared" si="2"/>
        <v>TS11</v>
      </c>
      <c r="C73" t="s">
        <v>343</v>
      </c>
      <c r="F73">
        <v>169</v>
      </c>
      <c r="G73">
        <v>0</v>
      </c>
      <c r="H73" t="s">
        <v>108</v>
      </c>
      <c r="I73" t="s">
        <v>344</v>
      </c>
      <c r="J73" t="str">
        <f>IF(H73="Expression",VLOOKUP(B73,expressions!$B$2:$C$104,2,0), "-")</f>
        <v>-</v>
      </c>
      <c r="K73" t="s">
        <v>689</v>
      </c>
      <c r="L73" t="s">
        <v>634</v>
      </c>
    </row>
    <row r="74" spans="2:12" x14ac:dyDescent="0.25">
      <c r="B74" t="str">
        <f t="shared" si="2"/>
        <v>TS12</v>
      </c>
      <c r="C74" t="s">
        <v>345</v>
      </c>
      <c r="F74">
        <v>169</v>
      </c>
      <c r="G74">
        <v>0</v>
      </c>
      <c r="H74" t="s">
        <v>108</v>
      </c>
      <c r="I74" t="s">
        <v>346</v>
      </c>
      <c r="J74" t="str">
        <f>IF(H74="Expression",VLOOKUP(B74,expressions!$B$2:$C$104,2,0), "-")</f>
        <v>-</v>
      </c>
      <c r="K74" t="s">
        <v>690</v>
      </c>
      <c r="L74" t="s">
        <v>634</v>
      </c>
    </row>
    <row r="75" spans="2:12" x14ac:dyDescent="0.25">
      <c r="B75" t="str">
        <f t="shared" si="2"/>
        <v>TS13</v>
      </c>
      <c r="C75" t="s">
        <v>347</v>
      </c>
      <c r="F75">
        <v>169</v>
      </c>
      <c r="G75">
        <v>0</v>
      </c>
      <c r="H75" t="s">
        <v>108</v>
      </c>
      <c r="I75" t="s">
        <v>348</v>
      </c>
      <c r="J75" t="str">
        <f>IF(H75="Expression",VLOOKUP(B75,expressions!$B$2:$C$104,2,0), "-")</f>
        <v>-</v>
      </c>
      <c r="K75" t="s">
        <v>691</v>
      </c>
      <c r="L75" t="s">
        <v>634</v>
      </c>
    </row>
    <row r="76" spans="2:12" x14ac:dyDescent="0.25">
      <c r="B76" t="str">
        <f t="shared" si="2"/>
        <v>TS21</v>
      </c>
      <c r="C76" t="s">
        <v>349</v>
      </c>
      <c r="F76">
        <v>169</v>
      </c>
      <c r="G76">
        <v>0</v>
      </c>
      <c r="H76" t="s">
        <v>335</v>
      </c>
      <c r="I76" t="s">
        <v>350</v>
      </c>
      <c r="J76" t="str">
        <f>IF(H76="Expression",VLOOKUP(B76,expressions!$B$2:$C$104,2,0), "-")</f>
        <v>-</v>
      </c>
      <c r="K76" t="s">
        <v>692</v>
      </c>
      <c r="L76" t="s">
        <v>634</v>
      </c>
    </row>
    <row r="77" spans="2:12" x14ac:dyDescent="0.25">
      <c r="B77" t="str">
        <f t="shared" si="2"/>
        <v>TS22</v>
      </c>
      <c r="C77" t="s">
        <v>351</v>
      </c>
      <c r="F77">
        <v>169</v>
      </c>
      <c r="G77">
        <v>0</v>
      </c>
      <c r="H77" t="s">
        <v>335</v>
      </c>
      <c r="I77" t="s">
        <v>352</v>
      </c>
      <c r="J77" t="str">
        <f>IF(H77="Expression",VLOOKUP(B77,expressions!$B$2:$C$104,2,0), "-")</f>
        <v>-</v>
      </c>
      <c r="K77" t="s">
        <v>693</v>
      </c>
      <c r="L77" t="s">
        <v>634</v>
      </c>
    </row>
    <row r="78" spans="2:12" x14ac:dyDescent="0.25">
      <c r="B78" t="str">
        <f t="shared" si="2"/>
        <v>TS31</v>
      </c>
      <c r="C78" t="s">
        <v>353</v>
      </c>
      <c r="F78">
        <v>169</v>
      </c>
      <c r="G78">
        <v>0</v>
      </c>
      <c r="H78" t="s">
        <v>335</v>
      </c>
      <c r="I78" t="s">
        <v>354</v>
      </c>
      <c r="J78" t="str">
        <f>IF(H78="Expression",VLOOKUP(B78,expressions!$B$2:$C$104,2,0), "-")</f>
        <v>-</v>
      </c>
      <c r="K78" t="s">
        <v>694</v>
      </c>
      <c r="L78" t="s">
        <v>634</v>
      </c>
    </row>
    <row r="79" spans="2:12" x14ac:dyDescent="0.25">
      <c r="B79" t="str">
        <f t="shared" si="2"/>
        <v>TS32</v>
      </c>
      <c r="C79" t="s">
        <v>355</v>
      </c>
      <c r="F79">
        <v>169</v>
      </c>
      <c r="G79">
        <v>0</v>
      </c>
      <c r="H79" t="s">
        <v>335</v>
      </c>
      <c r="I79" t="s">
        <v>356</v>
      </c>
      <c r="J79" t="str">
        <f>IF(H79="Expression",VLOOKUP(B79,expressions!$B$2:$C$104,2,0), "-")</f>
        <v>-</v>
      </c>
      <c r="K79" t="s">
        <v>695</v>
      </c>
      <c r="L79" t="s">
        <v>634</v>
      </c>
    </row>
    <row r="80" spans="2:12" x14ac:dyDescent="0.25">
      <c r="B80" t="str">
        <f t="shared" si="2"/>
        <v>DW12</v>
      </c>
      <c r="C80" t="s">
        <v>357</v>
      </c>
      <c r="F80">
        <v>169</v>
      </c>
      <c r="G80">
        <v>0</v>
      </c>
      <c r="H80" t="s">
        <v>114</v>
      </c>
      <c r="I80" t="s">
        <v>358</v>
      </c>
      <c r="J80" t="str">
        <f>IF(H80="Expression",VLOOKUP(B80,expressions!$B$2:$C$104,2,0), "-")</f>
        <v>DW12=RL2-TH2</v>
      </c>
    </row>
    <row r="81" spans="1:10" x14ac:dyDescent="0.25">
      <c r="B81" t="str">
        <f t="shared" si="2"/>
        <v>DW13</v>
      </c>
      <c r="C81" t="s">
        <v>359</v>
      </c>
      <c r="F81">
        <v>169</v>
      </c>
      <c r="G81">
        <v>0</v>
      </c>
      <c r="H81" t="s">
        <v>114</v>
      </c>
      <c r="I81" t="s">
        <v>360</v>
      </c>
      <c r="J81" t="str">
        <f>IF(H81="Expression",VLOOKUP(B81,expressions!$B$2:$C$104,2,0), "-")</f>
        <v>DW13=RL3-TH3</v>
      </c>
    </row>
    <row r="82" spans="1:10" x14ac:dyDescent="0.25">
      <c r="B82" t="str">
        <f t="shared" si="2"/>
        <v>DW21</v>
      </c>
      <c r="C82" t="s">
        <v>361</v>
      </c>
      <c r="F82">
        <v>169</v>
      </c>
      <c r="G82">
        <v>0</v>
      </c>
      <c r="H82" t="s">
        <v>114</v>
      </c>
      <c r="I82" t="s">
        <v>362</v>
      </c>
      <c r="J82" t="str">
        <f>IF(H82="Expression",VLOOKUP(B82,expressions!$B$2:$C$104,2,0), "-")</f>
        <v>DW21=RL4-TH4</v>
      </c>
    </row>
    <row r="83" spans="1:10" x14ac:dyDescent="0.25">
      <c r="B83" t="str">
        <f t="shared" si="2"/>
        <v>DW22</v>
      </c>
      <c r="C83" t="s">
        <v>363</v>
      </c>
      <c r="F83">
        <v>169</v>
      </c>
      <c r="G83">
        <v>0</v>
      </c>
      <c r="H83" t="s">
        <v>114</v>
      </c>
      <c r="I83" t="s">
        <v>364</v>
      </c>
      <c r="J83" t="str">
        <f>IF(H83="Expression",VLOOKUP(B83,expressions!$B$2:$C$104,2,0), "-")</f>
        <v>DW22=RL5-TH5</v>
      </c>
    </row>
    <row r="84" spans="1:10" x14ac:dyDescent="0.25">
      <c r="B84" t="str">
        <f t="shared" si="2"/>
        <v>DW31</v>
      </c>
      <c r="C84" t="s">
        <v>365</v>
      </c>
      <c r="F84">
        <v>169</v>
      </c>
      <c r="G84">
        <v>0</v>
      </c>
      <c r="H84" t="s">
        <v>114</v>
      </c>
      <c r="I84" t="s">
        <v>366</v>
      </c>
      <c r="J84" t="str">
        <f>IF(H84="Expression",VLOOKUP(B84,expressions!$B$2:$C$104,2,0), "-")</f>
        <v>DW31=RL6-TH6</v>
      </c>
    </row>
    <row r="85" spans="1:10" x14ac:dyDescent="0.25">
      <c r="B85" t="str">
        <f t="shared" si="2"/>
        <v>DW32</v>
      </c>
      <c r="C85" t="s">
        <v>367</v>
      </c>
      <c r="F85">
        <v>169</v>
      </c>
      <c r="G85">
        <v>0</v>
      </c>
      <c r="H85" t="s">
        <v>114</v>
      </c>
      <c r="I85" t="s">
        <v>368</v>
      </c>
      <c r="J85" t="str">
        <f>IF(H85="Expression",VLOOKUP(B85,expressions!$B$2:$C$104,2,0), "-")</f>
        <v>DW32=RL7-TH7</v>
      </c>
    </row>
    <row r="86" spans="1:10" x14ac:dyDescent="0.25">
      <c r="A86" s="1" t="s">
        <v>696</v>
      </c>
    </row>
    <row r="87" spans="1:10" x14ac:dyDescent="0.25">
      <c r="B87" t="str">
        <f t="shared" ref="B87:B101" si="3">LEFT(C87,LEN(C87)-1)</f>
        <v>CL1</v>
      </c>
      <c r="C87" t="s">
        <v>212</v>
      </c>
      <c r="F87">
        <v>169</v>
      </c>
      <c r="G87">
        <v>10</v>
      </c>
      <c r="H87" t="s">
        <v>114</v>
      </c>
      <c r="I87" t="s">
        <v>213</v>
      </c>
      <c r="J87" t="str">
        <f>IF(H87="Expression",VLOOKUP(B87,expressions!$B$2:$C$104,2,0), "-")</f>
        <v>CL1=C11AREA</v>
      </c>
    </row>
    <row r="88" spans="1:10" x14ac:dyDescent="0.25">
      <c r="B88" t="str">
        <f t="shared" si="3"/>
        <v>CL2</v>
      </c>
      <c r="C88" t="s">
        <v>214</v>
      </c>
      <c r="F88">
        <v>169</v>
      </c>
      <c r="G88">
        <v>10</v>
      </c>
      <c r="H88" t="s">
        <v>114</v>
      </c>
      <c r="I88" t="s">
        <v>215</v>
      </c>
      <c r="J88" t="str">
        <f>IF(H88="Expression",VLOOKUP(B88,expressions!$B$2:$C$104,2,0), "-")</f>
        <v>CL2=C12AREA</v>
      </c>
    </row>
    <row r="89" spans="1:10" x14ac:dyDescent="0.25">
      <c r="B89" t="str">
        <f t="shared" si="3"/>
        <v>CL3</v>
      </c>
      <c r="C89" t="s">
        <v>216</v>
      </c>
      <c r="F89">
        <v>169</v>
      </c>
      <c r="G89">
        <v>10</v>
      </c>
      <c r="H89" t="s">
        <v>114</v>
      </c>
      <c r="I89" t="s">
        <v>217</v>
      </c>
      <c r="J89" t="str">
        <f>IF(H89="Expression",VLOOKUP(B89,expressions!$B$2:$C$104,2,0), "-")</f>
        <v>CL3=C13AREA</v>
      </c>
    </row>
    <row r="90" spans="1:10" x14ac:dyDescent="0.25">
      <c r="B90" t="str">
        <f t="shared" si="3"/>
        <v>CL4</v>
      </c>
      <c r="C90" t="s">
        <v>218</v>
      </c>
      <c r="F90">
        <v>169</v>
      </c>
      <c r="G90">
        <v>10</v>
      </c>
      <c r="H90" t="s">
        <v>114</v>
      </c>
      <c r="I90" t="s">
        <v>219</v>
      </c>
      <c r="J90" t="str">
        <f>IF(H90="Expression",VLOOKUP(B90,expressions!$B$2:$C$104,2,0), "-")</f>
        <v>CL4=C21AREA</v>
      </c>
    </row>
    <row r="91" spans="1:10" x14ac:dyDescent="0.25">
      <c r="B91" t="str">
        <f t="shared" si="3"/>
        <v>CL5</v>
      </c>
      <c r="C91" t="s">
        <v>220</v>
      </c>
      <c r="F91">
        <v>169</v>
      </c>
      <c r="G91">
        <v>10</v>
      </c>
      <c r="H91" t="s">
        <v>114</v>
      </c>
      <c r="I91" t="s">
        <v>221</v>
      </c>
      <c r="J91" t="str">
        <f>IF(H91="Expression",VLOOKUP(B91,expressions!$B$2:$C$104,2,0), "-")</f>
        <v>CL5=C22AREA*1.02</v>
      </c>
    </row>
    <row r="92" spans="1:10" x14ac:dyDescent="0.25">
      <c r="B92" t="str">
        <f t="shared" si="3"/>
        <v>CL6</v>
      </c>
      <c r="C92" t="s">
        <v>222</v>
      </c>
      <c r="F92">
        <v>169</v>
      </c>
      <c r="G92">
        <v>10</v>
      </c>
      <c r="H92" t="s">
        <v>114</v>
      </c>
      <c r="I92" t="s">
        <v>223</v>
      </c>
      <c r="J92" t="str">
        <f>IF(H92="Expression",VLOOKUP(B92,expressions!$B$2:$C$104,2,0), "-")</f>
        <v>CL6=C31AREA</v>
      </c>
    </row>
    <row r="93" spans="1:10" x14ac:dyDescent="0.25">
      <c r="B93" t="str">
        <f t="shared" si="3"/>
        <v>CL7</v>
      </c>
      <c r="C93" t="s">
        <v>224</v>
      </c>
      <c r="F93">
        <v>169</v>
      </c>
      <c r="G93">
        <v>10</v>
      </c>
      <c r="H93" t="s">
        <v>114</v>
      </c>
      <c r="I93" t="s">
        <v>225</v>
      </c>
      <c r="J93" t="str">
        <f>IF(H93="Expression",VLOOKUP(B93,expressions!$B$2:$C$104,2,0), "-")</f>
        <v>CL7=C32AREA</v>
      </c>
    </row>
    <row r="94" spans="1:10" x14ac:dyDescent="0.25">
      <c r="B94" t="str">
        <f t="shared" si="3"/>
        <v>PX1</v>
      </c>
      <c r="C94" t="s">
        <v>246</v>
      </c>
      <c r="F94">
        <v>169</v>
      </c>
      <c r="G94">
        <v>0</v>
      </c>
      <c r="H94" t="s">
        <v>114</v>
      </c>
      <c r="I94" t="s">
        <v>247</v>
      </c>
      <c r="J94" t="str">
        <f>IF(H94="Expression",VLOOKUP(B94,expressions!$B$2:$C$104,2,0), "-")</f>
        <v>PX1=KW11</v>
      </c>
    </row>
    <row r="95" spans="1:10" x14ac:dyDescent="0.25">
      <c r="B95" t="str">
        <f t="shared" si="3"/>
        <v>TX2</v>
      </c>
      <c r="C95" t="s">
        <v>248</v>
      </c>
      <c r="F95">
        <v>169</v>
      </c>
      <c r="G95">
        <v>0.01</v>
      </c>
      <c r="H95" t="s">
        <v>114</v>
      </c>
      <c r="I95" t="s">
        <v>249</v>
      </c>
      <c r="J95" t="str">
        <f>IF(H95="Expression",VLOOKUP(B95,expressions!$B$2:$C$104,2,0), "-")</f>
        <v>TX2=(KW12*DW12+kd12s)+0.01</v>
      </c>
    </row>
    <row r="96" spans="1:10" x14ac:dyDescent="0.25">
      <c r="B96" t="str">
        <f t="shared" si="3"/>
        <v>TX3</v>
      </c>
      <c r="C96" t="s">
        <v>250</v>
      </c>
      <c r="F96">
        <v>169</v>
      </c>
      <c r="G96">
        <v>0.01</v>
      </c>
      <c r="H96" t="s">
        <v>114</v>
      </c>
      <c r="I96" t="s">
        <v>251</v>
      </c>
      <c r="J96" t="str">
        <f>IF(H96="Expression",VLOOKUP(B96,expressions!$B$2:$C$104,2,0), "-")</f>
        <v>TX3=(KW13*DW13+kd13s)+0.01</v>
      </c>
    </row>
    <row r="97" spans="2:12" x14ac:dyDescent="0.25">
      <c r="B97" t="str">
        <f t="shared" si="3"/>
        <v>TX4</v>
      </c>
      <c r="C97" t="s">
        <v>252</v>
      </c>
      <c r="F97">
        <v>169</v>
      </c>
      <c r="G97">
        <v>0.01</v>
      </c>
      <c r="H97" t="s">
        <v>114</v>
      </c>
      <c r="I97" t="s">
        <v>253</v>
      </c>
      <c r="J97" t="str">
        <f>IF(H97="Expression",VLOOKUP(B97,expressions!$B$2:$C$104,2,0), "-")</f>
        <v>TX4=(KW21*DW21+kd21s)+0.01</v>
      </c>
    </row>
    <row r="98" spans="2:12" x14ac:dyDescent="0.25">
      <c r="B98" t="str">
        <f t="shared" si="3"/>
        <v>TX5</v>
      </c>
      <c r="C98" t="s">
        <v>254</v>
      </c>
      <c r="F98">
        <v>169</v>
      </c>
      <c r="G98">
        <v>0.01</v>
      </c>
      <c r="H98" t="s">
        <v>114</v>
      </c>
      <c r="I98" t="s">
        <v>255</v>
      </c>
      <c r="J98" t="str">
        <f>IF(H98="Expression",VLOOKUP(B98,expressions!$B$2:$C$104,2,0), "-")</f>
        <v>TX5=(KW22*DW22+kd22s)+0.01</v>
      </c>
    </row>
    <row r="99" spans="2:12" x14ac:dyDescent="0.25">
      <c r="B99" t="str">
        <f t="shared" si="3"/>
        <v>TX6</v>
      </c>
      <c r="C99" t="s">
        <v>256</v>
      </c>
      <c r="F99">
        <v>169</v>
      </c>
      <c r="G99">
        <v>0.01</v>
      </c>
      <c r="H99" t="s">
        <v>114</v>
      </c>
      <c r="I99" t="s">
        <v>257</v>
      </c>
      <c r="J99" t="str">
        <f>IF(H99="Expression",VLOOKUP(B99,expressions!$B$2:$C$104,2,0), "-")</f>
        <v>TX6=(KW31*DW31+kd31s)+0.01</v>
      </c>
    </row>
    <row r="100" spans="2:12" x14ac:dyDescent="0.25">
      <c r="B100" t="str">
        <f t="shared" si="3"/>
        <v>TX7</v>
      </c>
      <c r="C100" t="s">
        <v>258</v>
      </c>
      <c r="F100">
        <v>169</v>
      </c>
      <c r="G100">
        <v>0.01</v>
      </c>
      <c r="H100" t="s">
        <v>114</v>
      </c>
      <c r="I100" t="s">
        <v>259</v>
      </c>
      <c r="J100" t="str">
        <f>IF(H100="Expression",VLOOKUP(B100,expressions!$B$2:$C$104,2,0), "-")</f>
        <v>TX7=(KW32*DW32)+0.01</v>
      </c>
    </row>
    <row r="101" spans="2:12" x14ac:dyDescent="0.25">
      <c r="B101" t="str">
        <f t="shared" si="3"/>
        <v>TX8</v>
      </c>
      <c r="C101" t="s">
        <v>260</v>
      </c>
      <c r="F101">
        <v>169</v>
      </c>
      <c r="G101">
        <v>5000</v>
      </c>
      <c r="H101" t="s">
        <v>136</v>
      </c>
      <c r="I101" t="s">
        <v>261</v>
      </c>
      <c r="J101" t="str">
        <f>IF(H101="Expression",VLOOKUP(B101,expressions!$B$2:$C$104,2,0), "-")</f>
        <v>-</v>
      </c>
    </row>
    <row r="102" spans="2:12" x14ac:dyDescent="0.25">
      <c r="B102" t="str">
        <f t="shared" ref="B102:B131" si="4">LEFT(C102,LEN(C102)-1)</f>
        <v>KW11</v>
      </c>
      <c r="C102" t="s">
        <v>424</v>
      </c>
      <c r="F102">
        <v>169</v>
      </c>
      <c r="G102">
        <v>0</v>
      </c>
      <c r="H102" t="s">
        <v>227</v>
      </c>
      <c r="I102" t="s">
        <v>425</v>
      </c>
      <c r="J102" t="str">
        <f>IF(H102="Expression",VLOOKUP(B102,expressions!$B$2:$C$104,2,0), "-")</f>
        <v>-</v>
      </c>
      <c r="K102" t="s">
        <v>704</v>
      </c>
      <c r="L102" t="s">
        <v>634</v>
      </c>
    </row>
    <row r="103" spans="2:12" x14ac:dyDescent="0.25">
      <c r="B103" t="str">
        <f t="shared" si="4"/>
        <v>KW12</v>
      </c>
      <c r="C103" t="s">
        <v>426</v>
      </c>
      <c r="F103">
        <v>169</v>
      </c>
      <c r="G103">
        <v>0</v>
      </c>
      <c r="H103" t="s">
        <v>108</v>
      </c>
      <c r="I103" t="s">
        <v>427</v>
      </c>
      <c r="J103" t="str">
        <f>IF(H103="Expression",VLOOKUP(B103,expressions!$B$2:$C$104,2,0), "-")</f>
        <v>-</v>
      </c>
      <c r="K103" t="s">
        <v>705</v>
      </c>
      <c r="L103" t="s">
        <v>634</v>
      </c>
    </row>
    <row r="104" spans="2:12" x14ac:dyDescent="0.25">
      <c r="B104" t="str">
        <f t="shared" si="4"/>
        <v>KW13</v>
      </c>
      <c r="C104" t="s">
        <v>428</v>
      </c>
      <c r="F104">
        <v>169</v>
      </c>
      <c r="G104">
        <v>0</v>
      </c>
      <c r="H104" t="s">
        <v>227</v>
      </c>
      <c r="I104" t="s">
        <v>429</v>
      </c>
      <c r="J104" t="str">
        <f>IF(H104="Expression",VLOOKUP(B104,expressions!$B$2:$C$104,2,0), "-")</f>
        <v>-</v>
      </c>
      <c r="K104" t="s">
        <v>706</v>
      </c>
      <c r="L104" t="s">
        <v>634</v>
      </c>
    </row>
    <row r="105" spans="2:12" x14ac:dyDescent="0.25">
      <c r="B105" t="str">
        <f t="shared" si="4"/>
        <v>KW21</v>
      </c>
      <c r="C105" t="s">
        <v>430</v>
      </c>
      <c r="F105">
        <v>169</v>
      </c>
      <c r="G105">
        <v>0</v>
      </c>
      <c r="H105" t="s">
        <v>227</v>
      </c>
      <c r="I105" t="s">
        <v>431</v>
      </c>
      <c r="J105" t="str">
        <f>IF(H105="Expression",VLOOKUP(B105,expressions!$B$2:$C$104,2,0), "-")</f>
        <v>-</v>
      </c>
      <c r="K105" t="s">
        <v>707</v>
      </c>
      <c r="L105" t="s">
        <v>634</v>
      </c>
    </row>
    <row r="106" spans="2:12" x14ac:dyDescent="0.25">
      <c r="B106" t="str">
        <f t="shared" si="4"/>
        <v>KW22</v>
      </c>
      <c r="C106" t="s">
        <v>432</v>
      </c>
      <c r="F106">
        <v>169</v>
      </c>
      <c r="G106">
        <v>0</v>
      </c>
      <c r="H106" t="s">
        <v>227</v>
      </c>
      <c r="I106" t="s">
        <v>433</v>
      </c>
      <c r="J106" t="str">
        <f>IF(H106="Expression",VLOOKUP(B106,expressions!$B$2:$C$104,2,0), "-")</f>
        <v>-</v>
      </c>
      <c r="K106" t="s">
        <v>708</v>
      </c>
      <c r="L106" t="s">
        <v>634</v>
      </c>
    </row>
    <row r="107" spans="2:12" x14ac:dyDescent="0.25">
      <c r="B107" t="str">
        <f t="shared" si="4"/>
        <v>KW31</v>
      </c>
      <c r="C107" t="s">
        <v>434</v>
      </c>
      <c r="F107">
        <v>169</v>
      </c>
      <c r="G107">
        <v>0</v>
      </c>
      <c r="H107" t="s">
        <v>227</v>
      </c>
      <c r="I107" t="s">
        <v>435</v>
      </c>
      <c r="J107" t="str">
        <f>IF(H107="Expression",VLOOKUP(B107,expressions!$B$2:$C$104,2,0), "-")</f>
        <v>-</v>
      </c>
      <c r="K107" t="s">
        <v>709</v>
      </c>
      <c r="L107" t="s">
        <v>634</v>
      </c>
    </row>
    <row r="108" spans="2:12" x14ac:dyDescent="0.25">
      <c r="B108" t="str">
        <f t="shared" si="4"/>
        <v>KW32</v>
      </c>
      <c r="C108" t="s">
        <v>436</v>
      </c>
      <c r="F108">
        <v>169</v>
      </c>
      <c r="G108">
        <v>0</v>
      </c>
      <c r="H108" t="s">
        <v>227</v>
      </c>
      <c r="I108" t="s">
        <v>437</v>
      </c>
      <c r="J108" t="str">
        <f>IF(H108="Expression",VLOOKUP(B108,expressions!$B$2:$C$104,2,0), "-")</f>
        <v>-</v>
      </c>
      <c r="K108" t="s">
        <v>710</v>
      </c>
      <c r="L108" t="s">
        <v>634</v>
      </c>
    </row>
    <row r="109" spans="2:12" x14ac:dyDescent="0.25">
      <c r="B109" t="str">
        <f t="shared" si="4"/>
        <v>kd12s</v>
      </c>
      <c r="C109" t="s">
        <v>438</v>
      </c>
      <c r="F109">
        <v>169</v>
      </c>
      <c r="G109">
        <v>0</v>
      </c>
      <c r="H109" t="s">
        <v>114</v>
      </c>
      <c r="I109" t="s">
        <v>439</v>
      </c>
      <c r="J109" t="str">
        <f>IF(H109="Expression",VLOOKUP(B109,expressions!$B$2:$C$104,2,0), "-")</f>
        <v>kd12s=s12kd*(ms12kd==1)+(ms12kd==2)*(0.5*s12kd)+(ms12kd==3)*(3*s12kd)</v>
      </c>
    </row>
    <row r="110" spans="2:12" x14ac:dyDescent="0.25">
      <c r="B110" t="str">
        <f t="shared" si="4"/>
        <v>kd13s</v>
      </c>
      <c r="C110" t="s">
        <v>440</v>
      </c>
      <c r="F110">
        <v>169</v>
      </c>
      <c r="G110">
        <v>0</v>
      </c>
      <c r="H110" t="s">
        <v>114</v>
      </c>
      <c r="I110" t="s">
        <v>441</v>
      </c>
      <c r="J110" t="str">
        <f>IF(H110="Expression",VLOOKUP(B110,expressions!$B$2:$C$104,2,0), "-")</f>
        <v>kd13s=(s13kd*(ms13kd==1)+(ms12kd==2)*(0.5*s12kd))*1.04</v>
      </c>
    </row>
    <row r="111" spans="2:12" x14ac:dyDescent="0.25">
      <c r="B111" t="str">
        <f t="shared" si="4"/>
        <v>kd21s</v>
      </c>
      <c r="C111" t="s">
        <v>442</v>
      </c>
      <c r="F111">
        <v>169</v>
      </c>
      <c r="G111">
        <v>0</v>
      </c>
      <c r="H111" t="s">
        <v>114</v>
      </c>
      <c r="I111" t="s">
        <v>443</v>
      </c>
      <c r="J111" t="str">
        <f>IF(H111="Expression",VLOOKUP(B111,expressions!$B$2:$C$104,2,0), "-")</f>
        <v>kd21s=(s21kd*(ms21kd==1)+(ms13kd==2)*s13kd)*0.6</v>
      </c>
    </row>
    <row r="112" spans="2:12" x14ac:dyDescent="0.25">
      <c r="B112" t="str">
        <f t="shared" si="4"/>
        <v>kd22s</v>
      </c>
      <c r="C112" t="s">
        <v>444</v>
      </c>
      <c r="F112">
        <v>169</v>
      </c>
      <c r="G112">
        <v>0</v>
      </c>
      <c r="H112" t="s">
        <v>114</v>
      </c>
      <c r="I112" t="s">
        <v>445</v>
      </c>
      <c r="J112" t="str">
        <f>IF(H112="Expression",VLOOKUP(B112,expressions!$B$2:$C$104,2,0), "-")</f>
        <v>kd22s=s22kd*(ms22kd==1)+(ms21kd==2)*s21kd</v>
      </c>
    </row>
    <row r="113" spans="2:12" x14ac:dyDescent="0.25">
      <c r="B113" t="str">
        <f t="shared" si="4"/>
        <v>kd31s</v>
      </c>
      <c r="C113" t="s">
        <v>446</v>
      </c>
      <c r="F113">
        <v>169</v>
      </c>
      <c r="G113">
        <v>0</v>
      </c>
      <c r="H113" t="s">
        <v>114</v>
      </c>
      <c r="I113" t="s">
        <v>447</v>
      </c>
      <c r="J113" t="str">
        <f>IF(H113="Expression",VLOOKUP(B113,expressions!$B$2:$C$104,2,0), "-")</f>
        <v>kd31s=s22kd*(ms22kd==2)</v>
      </c>
    </row>
    <row r="114" spans="2:12" x14ac:dyDescent="0.25">
      <c r="B114" t="str">
        <f t="shared" si="4"/>
        <v>ms12kd</v>
      </c>
      <c r="C114" t="s">
        <v>448</v>
      </c>
      <c r="F114">
        <v>169</v>
      </c>
      <c r="G114">
        <v>0</v>
      </c>
      <c r="H114" t="s">
        <v>108</v>
      </c>
      <c r="I114" t="s">
        <v>449</v>
      </c>
      <c r="J114" t="str">
        <f>IF(H114="Expression",VLOOKUP(B114,expressions!$B$2:$C$104,2,0), "-")</f>
        <v>-</v>
      </c>
      <c r="K114" t="s">
        <v>714</v>
      </c>
      <c r="L114" t="s">
        <v>634</v>
      </c>
    </row>
    <row r="115" spans="2:12" x14ac:dyDescent="0.25">
      <c r="B115" t="str">
        <f t="shared" si="4"/>
        <v>ms13kd</v>
      </c>
      <c r="C115" t="s">
        <v>450</v>
      </c>
      <c r="F115">
        <v>169</v>
      </c>
      <c r="G115">
        <v>0</v>
      </c>
      <c r="H115" t="s">
        <v>227</v>
      </c>
      <c r="I115" t="s">
        <v>451</v>
      </c>
      <c r="J115" t="str">
        <f>IF(H115="Expression",VLOOKUP(B115,expressions!$B$2:$C$104,2,0), "-")</f>
        <v>-</v>
      </c>
      <c r="K115" t="s">
        <v>713</v>
      </c>
      <c r="L115" t="s">
        <v>634</v>
      </c>
    </row>
    <row r="116" spans="2:12" x14ac:dyDescent="0.25">
      <c r="B116" t="str">
        <f t="shared" si="4"/>
        <v>ms21kd</v>
      </c>
      <c r="C116" t="s">
        <v>452</v>
      </c>
      <c r="F116">
        <v>169</v>
      </c>
      <c r="G116">
        <v>0</v>
      </c>
      <c r="H116" t="s">
        <v>108</v>
      </c>
      <c r="I116" t="s">
        <v>453</v>
      </c>
      <c r="J116" t="str">
        <f>IF(H116="Expression",VLOOKUP(B116,expressions!$B$2:$C$104,2,0), "-")</f>
        <v>-</v>
      </c>
      <c r="K116" t="s">
        <v>711</v>
      </c>
      <c r="L116" t="s">
        <v>634</v>
      </c>
    </row>
    <row r="117" spans="2:12" x14ac:dyDescent="0.25">
      <c r="B117" t="str">
        <f t="shared" si="4"/>
        <v>ms22kd</v>
      </c>
      <c r="C117" t="s">
        <v>454</v>
      </c>
      <c r="F117">
        <v>169</v>
      </c>
      <c r="G117">
        <v>0</v>
      </c>
      <c r="H117" t="s">
        <v>227</v>
      </c>
      <c r="I117" t="s">
        <v>455</v>
      </c>
      <c r="J117" t="str">
        <f>IF(H117="Expression",VLOOKUP(B117,expressions!$B$2:$C$104,2,0), "-")</f>
        <v>-</v>
      </c>
      <c r="K117" t="s">
        <v>712</v>
      </c>
      <c r="L117" t="s">
        <v>634</v>
      </c>
    </row>
    <row r="118" spans="2:12" x14ac:dyDescent="0.25">
      <c r="B118" t="str">
        <f t="shared" si="4"/>
        <v>s11kd</v>
      </c>
      <c r="C118" t="s">
        <v>456</v>
      </c>
      <c r="F118">
        <v>169</v>
      </c>
      <c r="G118">
        <v>0</v>
      </c>
      <c r="H118" t="s">
        <v>457</v>
      </c>
      <c r="I118" t="s">
        <v>458</v>
      </c>
      <c r="J118" t="str">
        <f>IF(H118="Expression",VLOOKUP(B118,expressions!$B$2:$C$104,2,0), "-")</f>
        <v>-</v>
      </c>
      <c r="K118" t="s">
        <v>715</v>
      </c>
      <c r="L118" t="s">
        <v>634</v>
      </c>
    </row>
    <row r="119" spans="2:12" x14ac:dyDescent="0.25">
      <c r="B119" t="str">
        <f t="shared" si="4"/>
        <v>s12kd</v>
      </c>
      <c r="C119" t="s">
        <v>459</v>
      </c>
      <c r="F119">
        <v>169</v>
      </c>
      <c r="G119">
        <v>0</v>
      </c>
      <c r="H119" t="s">
        <v>457</v>
      </c>
      <c r="I119" t="s">
        <v>460</v>
      </c>
      <c r="J119" t="str">
        <f>IF(H119="Expression",VLOOKUP(B119,expressions!$B$2:$C$104,2,0), "-")</f>
        <v>-</v>
      </c>
      <c r="K119" t="s">
        <v>716</v>
      </c>
      <c r="L119" t="s">
        <v>634</v>
      </c>
    </row>
    <row r="120" spans="2:12" x14ac:dyDescent="0.25">
      <c r="B120" t="str">
        <f t="shared" si="4"/>
        <v>s13kd</v>
      </c>
      <c r="C120" t="s">
        <v>461</v>
      </c>
      <c r="F120">
        <v>169</v>
      </c>
      <c r="G120">
        <v>0</v>
      </c>
      <c r="H120" t="s">
        <v>457</v>
      </c>
      <c r="I120" t="s">
        <v>462</v>
      </c>
      <c r="J120" t="str">
        <f>IF(H120="Expression",VLOOKUP(B120,expressions!$B$2:$C$104,2,0), "-")</f>
        <v>-</v>
      </c>
      <c r="K120" t="s">
        <v>717</v>
      </c>
      <c r="L120" t="s">
        <v>634</v>
      </c>
    </row>
    <row r="121" spans="2:12" x14ac:dyDescent="0.25">
      <c r="B121" t="str">
        <f t="shared" si="4"/>
        <v>s21kd</v>
      </c>
      <c r="C121" t="s">
        <v>463</v>
      </c>
      <c r="F121">
        <v>169</v>
      </c>
      <c r="G121">
        <v>0</v>
      </c>
      <c r="H121" t="s">
        <v>457</v>
      </c>
      <c r="I121" t="s">
        <v>464</v>
      </c>
      <c r="J121" t="str">
        <f>IF(H121="Expression",VLOOKUP(B121,expressions!$B$2:$C$104,2,0), "-")</f>
        <v>-</v>
      </c>
      <c r="K121" t="s">
        <v>718</v>
      </c>
      <c r="L121" t="s">
        <v>634</v>
      </c>
    </row>
    <row r="122" spans="2:12" x14ac:dyDescent="0.25">
      <c r="B122" t="str">
        <f t="shared" si="4"/>
        <v>s22kd</v>
      </c>
      <c r="C122" t="s">
        <v>465</v>
      </c>
      <c r="F122">
        <v>169</v>
      </c>
      <c r="G122">
        <v>0</v>
      </c>
      <c r="H122" t="s">
        <v>457</v>
      </c>
      <c r="I122" t="s">
        <v>466</v>
      </c>
      <c r="J122" t="str">
        <f>IF(H122="Expression",VLOOKUP(B122,expressions!$B$2:$C$104,2,0), "-")</f>
        <v>-</v>
      </c>
      <c r="K122" t="s">
        <v>719</v>
      </c>
      <c r="L122" t="s">
        <v>634</v>
      </c>
    </row>
    <row r="123" spans="2:12" x14ac:dyDescent="0.25">
      <c r="B123" t="str">
        <f t="shared" si="4"/>
        <v>s31kd</v>
      </c>
      <c r="C123" t="s">
        <v>467</v>
      </c>
      <c r="F123">
        <v>169</v>
      </c>
      <c r="G123">
        <v>0</v>
      </c>
      <c r="H123" t="s">
        <v>457</v>
      </c>
      <c r="I123" t="s">
        <v>468</v>
      </c>
      <c r="J123" t="str">
        <f>IF(H123="Expression",VLOOKUP(B123,expressions!$B$2:$C$104,2,0), "-")</f>
        <v>-</v>
      </c>
      <c r="K123" t="s">
        <v>720</v>
      </c>
      <c r="L123" t="s">
        <v>634</v>
      </c>
    </row>
    <row r="124" spans="2:12" x14ac:dyDescent="0.25">
      <c r="B124" t="str">
        <f t="shared" si="4"/>
        <v>s32kd</v>
      </c>
      <c r="C124" t="s">
        <v>469</v>
      </c>
      <c r="F124">
        <v>169</v>
      </c>
      <c r="G124">
        <v>0</v>
      </c>
      <c r="H124" t="s">
        <v>457</v>
      </c>
      <c r="I124" t="s">
        <v>470</v>
      </c>
      <c r="J124" t="str">
        <f>IF(H124="Expression",VLOOKUP(B124,expressions!$B$2:$C$104,2,0), "-")</f>
        <v>-</v>
      </c>
      <c r="K124" t="s">
        <v>721</v>
      </c>
      <c r="L124" t="s">
        <v>634</v>
      </c>
    </row>
    <row r="125" spans="2:12" x14ac:dyDescent="0.25">
      <c r="B125" t="str">
        <f t="shared" si="4"/>
        <v>C11AREA</v>
      </c>
      <c r="C125" t="s">
        <v>471</v>
      </c>
      <c r="F125">
        <v>169</v>
      </c>
      <c r="G125">
        <v>1</v>
      </c>
      <c r="H125" t="s">
        <v>227</v>
      </c>
      <c r="I125" t="s">
        <v>472</v>
      </c>
      <c r="J125" t="str">
        <f>IF(H125="Expression",VLOOKUP(B125,expressions!$B$2:$C$104,2,0), "-")</f>
        <v>-</v>
      </c>
      <c r="K125" t="s">
        <v>697</v>
      </c>
      <c r="L125" t="s">
        <v>634</v>
      </c>
    </row>
    <row r="126" spans="2:12" x14ac:dyDescent="0.25">
      <c r="B126" t="str">
        <f t="shared" si="4"/>
        <v>C12AREA</v>
      </c>
      <c r="C126" t="s">
        <v>473</v>
      </c>
      <c r="F126">
        <v>169</v>
      </c>
      <c r="G126">
        <v>10</v>
      </c>
      <c r="H126" t="s">
        <v>227</v>
      </c>
      <c r="I126" t="s">
        <v>474</v>
      </c>
      <c r="J126" t="str">
        <f>IF(H126="Expression",VLOOKUP(B126,expressions!$B$2:$C$104,2,0), "-")</f>
        <v>-</v>
      </c>
      <c r="K126" t="s">
        <v>698</v>
      </c>
      <c r="L126" t="s">
        <v>634</v>
      </c>
    </row>
    <row r="127" spans="2:12" x14ac:dyDescent="0.25">
      <c r="B127" t="str">
        <f t="shared" si="4"/>
        <v>C13AREA</v>
      </c>
      <c r="C127" t="s">
        <v>475</v>
      </c>
      <c r="F127">
        <v>169</v>
      </c>
      <c r="G127">
        <v>10</v>
      </c>
      <c r="H127" t="s">
        <v>227</v>
      </c>
      <c r="I127" t="s">
        <v>476</v>
      </c>
      <c r="J127" t="str">
        <f>IF(H127="Expression",VLOOKUP(B127,expressions!$B$2:$C$104,2,0), "-")</f>
        <v>-</v>
      </c>
      <c r="K127" t="s">
        <v>699</v>
      </c>
      <c r="L127" t="s">
        <v>634</v>
      </c>
    </row>
    <row r="128" spans="2:12" x14ac:dyDescent="0.25">
      <c r="B128" t="str">
        <f t="shared" si="4"/>
        <v>C21AREA</v>
      </c>
      <c r="C128" t="s">
        <v>477</v>
      </c>
      <c r="F128">
        <v>169</v>
      </c>
      <c r="G128">
        <v>10</v>
      </c>
      <c r="H128" t="s">
        <v>227</v>
      </c>
      <c r="I128" t="s">
        <v>478</v>
      </c>
      <c r="J128" t="str">
        <f>IF(H128="Expression",VLOOKUP(B128,expressions!$B$2:$C$104,2,0), "-")</f>
        <v>-</v>
      </c>
      <c r="K128" t="s">
        <v>700</v>
      </c>
      <c r="L128" t="s">
        <v>634</v>
      </c>
    </row>
    <row r="129" spans="1:13" x14ac:dyDescent="0.25">
      <c r="B129" t="str">
        <f t="shared" si="4"/>
        <v>C22AREA</v>
      </c>
      <c r="C129" t="s">
        <v>479</v>
      </c>
      <c r="F129">
        <v>169</v>
      </c>
      <c r="G129">
        <v>10</v>
      </c>
      <c r="H129" t="s">
        <v>227</v>
      </c>
      <c r="I129" t="s">
        <v>480</v>
      </c>
      <c r="J129" t="str">
        <f>IF(H129="Expression",VLOOKUP(B129,expressions!$B$2:$C$104,2,0), "-")</f>
        <v>-</v>
      </c>
      <c r="K129" t="s">
        <v>701</v>
      </c>
      <c r="L129" t="s">
        <v>634</v>
      </c>
    </row>
    <row r="130" spans="1:13" x14ac:dyDescent="0.25">
      <c r="B130" t="str">
        <f t="shared" si="4"/>
        <v>C31AREA</v>
      </c>
      <c r="C130" t="s">
        <v>481</v>
      </c>
      <c r="F130">
        <v>169</v>
      </c>
      <c r="G130">
        <v>10</v>
      </c>
      <c r="H130" t="s">
        <v>227</v>
      </c>
      <c r="I130" t="s">
        <v>482</v>
      </c>
      <c r="J130" t="str">
        <f>IF(H130="Expression",VLOOKUP(B130,expressions!$B$2:$C$104,2,0), "-")</f>
        <v>-</v>
      </c>
      <c r="K130" t="s">
        <v>702</v>
      </c>
      <c r="L130" t="s">
        <v>634</v>
      </c>
    </row>
    <row r="131" spans="1:13" x14ac:dyDescent="0.25">
      <c r="B131" t="str">
        <f t="shared" si="4"/>
        <v>C32AREA</v>
      </c>
      <c r="C131" t="s">
        <v>483</v>
      </c>
      <c r="F131">
        <v>169</v>
      </c>
      <c r="G131">
        <v>10</v>
      </c>
      <c r="H131" t="s">
        <v>227</v>
      </c>
      <c r="I131" t="s">
        <v>484</v>
      </c>
      <c r="J131" t="str">
        <f>IF(H131="Expression",VLOOKUP(B131,expressions!$B$2:$C$104,2,0), "-")</f>
        <v>-</v>
      </c>
      <c r="K131" t="s">
        <v>703</v>
      </c>
      <c r="L131" t="s">
        <v>634</v>
      </c>
    </row>
    <row r="132" spans="1:13" x14ac:dyDescent="0.25">
      <c r="A132" s="1" t="s">
        <v>626</v>
      </c>
    </row>
    <row r="133" spans="1:13" x14ac:dyDescent="0.25">
      <c r="B133" s="3" t="str">
        <f t="shared" ref="B133:B148" si="5">LEFT(C133,LEN(C133)-1)</f>
        <v>IS1</v>
      </c>
      <c r="C133" s="3" t="s">
        <v>180</v>
      </c>
      <c r="D133" s="3"/>
      <c r="E133" s="3"/>
      <c r="F133" s="3">
        <v>170</v>
      </c>
      <c r="G133" s="3">
        <v>0</v>
      </c>
      <c r="H133" s="3" t="s">
        <v>136</v>
      </c>
      <c r="I133" s="3" t="s">
        <v>181</v>
      </c>
      <c r="J133" s="3" t="str">
        <f>IF(H133="Expression",VLOOKUP(B133,expressions!$B$2:$C$104,2,0), "-")</f>
        <v>-</v>
      </c>
      <c r="M133" t="s">
        <v>671</v>
      </c>
    </row>
    <row r="134" spans="1:13" x14ac:dyDescent="0.25">
      <c r="B134" s="3" t="str">
        <f t="shared" si="5"/>
        <v>IS2</v>
      </c>
      <c r="C134" s="3" t="s">
        <v>182</v>
      </c>
      <c r="D134" s="3"/>
      <c r="E134" s="3"/>
      <c r="F134" s="3">
        <v>170</v>
      </c>
      <c r="G134" s="3">
        <v>0</v>
      </c>
      <c r="H134" s="3" t="s">
        <v>136</v>
      </c>
      <c r="I134" s="3" t="s">
        <v>183</v>
      </c>
      <c r="J134" s="3" t="str">
        <f>IF(H134="Expression",VLOOKUP(B134,expressions!$B$2:$C$104,2,0), "-")</f>
        <v>-</v>
      </c>
    </row>
    <row r="135" spans="1:13" x14ac:dyDescent="0.25">
      <c r="B135" s="3" t="str">
        <f t="shared" si="5"/>
        <v>IS3</v>
      </c>
      <c r="C135" s="3" t="s">
        <v>184</v>
      </c>
      <c r="D135" s="3"/>
      <c r="E135" s="3"/>
      <c r="F135" s="3">
        <v>170</v>
      </c>
      <c r="G135" s="3">
        <v>0</v>
      </c>
      <c r="H135" s="3" t="s">
        <v>136</v>
      </c>
      <c r="I135" s="3" t="s">
        <v>185</v>
      </c>
      <c r="J135" s="3" t="str">
        <f>IF(H135="Expression",VLOOKUP(B135,expressions!$B$2:$C$104,2,0), "-")</f>
        <v>-</v>
      </c>
    </row>
    <row r="136" spans="1:13" x14ac:dyDescent="0.25">
      <c r="B136" s="3" t="str">
        <f t="shared" si="5"/>
        <v>IS4</v>
      </c>
      <c r="C136" s="3" t="s">
        <v>186</v>
      </c>
      <c r="D136" s="3"/>
      <c r="E136" s="3"/>
      <c r="F136" s="3">
        <v>170</v>
      </c>
      <c r="G136" s="3">
        <v>0</v>
      </c>
      <c r="H136" s="3" t="s">
        <v>136</v>
      </c>
      <c r="I136" s="3" t="s">
        <v>187</v>
      </c>
      <c r="J136" s="3" t="str">
        <f>IF(H136="Expression",VLOOKUP(B136,expressions!$B$2:$C$104,2,0), "-")</f>
        <v>-</v>
      </c>
    </row>
    <row r="137" spans="1:13" x14ac:dyDescent="0.25">
      <c r="B137" s="3" t="str">
        <f t="shared" si="5"/>
        <v>IS5</v>
      </c>
      <c r="C137" s="3" t="s">
        <v>188</v>
      </c>
      <c r="D137" s="3"/>
      <c r="E137" s="3"/>
      <c r="F137" s="3">
        <v>170</v>
      </c>
      <c r="G137" s="3">
        <v>0</v>
      </c>
      <c r="H137" s="3" t="s">
        <v>136</v>
      </c>
      <c r="I137" s="3" t="s">
        <v>189</v>
      </c>
      <c r="J137" s="3" t="str">
        <f>IF(H137="Expression",VLOOKUP(B137,expressions!$B$2:$C$104,2,0), "-")</f>
        <v>-</v>
      </c>
    </row>
    <row r="138" spans="1:13" x14ac:dyDescent="0.25">
      <c r="B138" s="3" t="str">
        <f t="shared" si="5"/>
        <v>IS6</v>
      </c>
      <c r="C138" s="3" t="s">
        <v>190</v>
      </c>
      <c r="D138" s="3"/>
      <c r="E138" s="3"/>
      <c r="F138" s="3">
        <v>170</v>
      </c>
      <c r="G138" s="3">
        <v>0</v>
      </c>
      <c r="H138" s="3" t="s">
        <v>136</v>
      </c>
      <c r="I138" s="3" t="s">
        <v>191</v>
      </c>
      <c r="J138" s="3" t="str">
        <f>IF(H138="Expression",VLOOKUP(B138,expressions!$B$2:$C$104,2,0), "-")</f>
        <v>-</v>
      </c>
    </row>
    <row r="139" spans="1:13" x14ac:dyDescent="0.25">
      <c r="B139" s="3" t="str">
        <f t="shared" si="5"/>
        <v>IS7</v>
      </c>
      <c r="C139" s="3" t="s">
        <v>192</v>
      </c>
      <c r="D139" s="3"/>
      <c r="E139" s="3"/>
      <c r="F139" s="3">
        <v>170</v>
      </c>
      <c r="G139" s="3">
        <v>0</v>
      </c>
      <c r="H139" s="3" t="s">
        <v>136</v>
      </c>
      <c r="I139" s="3" t="s">
        <v>193</v>
      </c>
      <c r="J139" s="3" t="str">
        <f>IF(H139="Expression",VLOOKUP(B139,expressions!$B$2:$C$104,2,0), "-")</f>
        <v>-</v>
      </c>
    </row>
    <row r="140" spans="1:13" x14ac:dyDescent="0.25">
      <c r="B140" s="3" t="str">
        <f t="shared" si="5"/>
        <v>IS8</v>
      </c>
      <c r="C140" s="3" t="s">
        <v>194</v>
      </c>
      <c r="D140" s="3"/>
      <c r="E140" s="3"/>
      <c r="F140" s="3">
        <v>170</v>
      </c>
      <c r="G140" s="3">
        <v>0</v>
      </c>
      <c r="H140" s="3" t="s">
        <v>136</v>
      </c>
      <c r="I140" s="3" t="s">
        <v>195</v>
      </c>
      <c r="J140" s="3" t="str">
        <f>IF(H140="Expression",VLOOKUP(B140,expressions!$B$2:$C$104,2,0), "-")</f>
        <v>-</v>
      </c>
    </row>
    <row r="141" spans="1:13" x14ac:dyDescent="0.25">
      <c r="B141" s="3" t="str">
        <f t="shared" si="5"/>
        <v>SQ1</v>
      </c>
      <c r="C141" s="3" t="s">
        <v>196</v>
      </c>
      <c r="D141" s="3"/>
      <c r="E141" s="3"/>
      <c r="F141" s="3">
        <v>170</v>
      </c>
      <c r="G141" s="3">
        <v>0</v>
      </c>
      <c r="H141" s="3" t="s">
        <v>127</v>
      </c>
      <c r="I141" s="3" t="s">
        <v>197</v>
      </c>
      <c r="J141" s="3" t="str">
        <f>IF(H141="Expression",VLOOKUP(B141,expressions!$B$2:$C$104,2,0), "-")</f>
        <v>-</v>
      </c>
    </row>
    <row r="142" spans="1:13" x14ac:dyDescent="0.25">
      <c r="B142" s="3" t="str">
        <f t="shared" si="5"/>
        <v>SQ2</v>
      </c>
      <c r="C142" s="3" t="s">
        <v>198</v>
      </c>
      <c r="D142" s="3"/>
      <c r="E142" s="3"/>
      <c r="F142" s="3">
        <v>170</v>
      </c>
      <c r="G142" s="3">
        <v>0</v>
      </c>
      <c r="H142" s="3" t="s">
        <v>127</v>
      </c>
      <c r="I142" s="3" t="s">
        <v>199</v>
      </c>
      <c r="J142" s="3" t="str">
        <f>IF(H142="Expression",VLOOKUP(B142,expressions!$B$2:$C$104,2,0), "-")</f>
        <v>-</v>
      </c>
    </row>
    <row r="143" spans="1:13" x14ac:dyDescent="0.25">
      <c r="B143" s="3" t="str">
        <f t="shared" si="5"/>
        <v>SQ3</v>
      </c>
      <c r="C143" s="3" t="s">
        <v>200</v>
      </c>
      <c r="D143" s="3"/>
      <c r="E143" s="3"/>
      <c r="F143" s="3">
        <v>170</v>
      </c>
      <c r="G143" s="3">
        <v>0</v>
      </c>
      <c r="H143" s="3" t="s">
        <v>127</v>
      </c>
      <c r="I143" s="3" t="s">
        <v>201</v>
      </c>
      <c r="J143" s="3" t="str">
        <f>IF(H143="Expression",VLOOKUP(B143,expressions!$B$2:$C$104,2,0), "-")</f>
        <v>-</v>
      </c>
    </row>
    <row r="144" spans="1:13" x14ac:dyDescent="0.25">
      <c r="B144" s="3" t="str">
        <f t="shared" si="5"/>
        <v>SQ4</v>
      </c>
      <c r="C144" s="3" t="s">
        <v>202</v>
      </c>
      <c r="D144" s="3"/>
      <c r="E144" s="3"/>
      <c r="F144" s="3">
        <v>170</v>
      </c>
      <c r="G144" s="3">
        <v>0</v>
      </c>
      <c r="H144" s="3" t="s">
        <v>127</v>
      </c>
      <c r="I144" s="3" t="s">
        <v>203</v>
      </c>
      <c r="J144" s="3" t="str">
        <f>IF(H144="Expression",VLOOKUP(B144,expressions!$B$2:$C$104,2,0), "-")</f>
        <v>-</v>
      </c>
    </row>
    <row r="145" spans="1:12" x14ac:dyDescent="0.25">
      <c r="B145" s="3" t="str">
        <f t="shared" si="5"/>
        <v>SQ5</v>
      </c>
      <c r="C145" s="3" t="s">
        <v>204</v>
      </c>
      <c r="D145" s="3"/>
      <c r="E145" s="3"/>
      <c r="F145" s="3">
        <v>170</v>
      </c>
      <c r="G145" s="3">
        <v>0</v>
      </c>
      <c r="H145" s="3" t="s">
        <v>127</v>
      </c>
      <c r="I145" s="3" t="s">
        <v>205</v>
      </c>
      <c r="J145" s="3" t="str">
        <f>IF(H145="Expression",VLOOKUP(B145,expressions!$B$2:$C$104,2,0), "-")</f>
        <v>-</v>
      </c>
    </row>
    <row r="146" spans="1:12" x14ac:dyDescent="0.25">
      <c r="B146" s="3" t="str">
        <f t="shared" si="5"/>
        <v>SQ6</v>
      </c>
      <c r="C146" s="3" t="s">
        <v>206</v>
      </c>
      <c r="D146" s="3"/>
      <c r="E146" s="3"/>
      <c r="F146" s="3">
        <v>170</v>
      </c>
      <c r="G146" s="3">
        <v>0</v>
      </c>
      <c r="H146" s="3" t="s">
        <v>127</v>
      </c>
      <c r="I146" s="3" t="s">
        <v>207</v>
      </c>
      <c r="J146" s="3" t="str">
        <f>IF(H146="Expression",VLOOKUP(B146,expressions!$B$2:$C$104,2,0), "-")</f>
        <v>-</v>
      </c>
    </row>
    <row r="147" spans="1:12" x14ac:dyDescent="0.25">
      <c r="B147" s="3" t="str">
        <f t="shared" si="5"/>
        <v>SQ7</v>
      </c>
      <c r="C147" s="3" t="s">
        <v>208</v>
      </c>
      <c r="D147" s="3"/>
      <c r="E147" s="3"/>
      <c r="F147" s="3">
        <v>170</v>
      </c>
      <c r="G147" s="3">
        <v>0</v>
      </c>
      <c r="H147" s="3" t="s">
        <v>127</v>
      </c>
      <c r="I147" s="3" t="s">
        <v>209</v>
      </c>
      <c r="J147" s="3" t="str">
        <f>IF(H147="Expression",VLOOKUP(B147,expressions!$B$2:$C$104,2,0), "-")</f>
        <v>-</v>
      </c>
    </row>
    <row r="148" spans="1:12" x14ac:dyDescent="0.25">
      <c r="B148" s="3" t="str">
        <f t="shared" si="5"/>
        <v>SQ8</v>
      </c>
      <c r="C148" s="3" t="s">
        <v>210</v>
      </c>
      <c r="D148" s="3"/>
      <c r="E148" s="3"/>
      <c r="F148" s="3">
        <v>170</v>
      </c>
      <c r="G148" s="3">
        <v>0</v>
      </c>
      <c r="H148" s="3" t="s">
        <v>127</v>
      </c>
      <c r="I148" s="3" t="s">
        <v>211</v>
      </c>
      <c r="J148" s="3" t="str">
        <f>IF(H148="Expression",VLOOKUP(B148,expressions!$B$2:$C$104,2,0), "-")</f>
        <v>-</v>
      </c>
    </row>
    <row r="149" spans="1:12" x14ac:dyDescent="0.25">
      <c r="A149" s="1" t="s">
        <v>652</v>
      </c>
    </row>
    <row r="150" spans="1:12" x14ac:dyDescent="0.25">
      <c r="B150" t="str">
        <f t="shared" ref="B150:B157" si="6">LEFT(C150,LEN(C150)-1)</f>
        <v>BH1</v>
      </c>
      <c r="C150" t="s">
        <v>163</v>
      </c>
      <c r="F150">
        <v>171</v>
      </c>
      <c r="G150">
        <v>0</v>
      </c>
      <c r="H150" t="s">
        <v>164</v>
      </c>
      <c r="I150" t="s">
        <v>165</v>
      </c>
      <c r="J150" t="str">
        <f>IF(H150="Expression",VLOOKUP(B150,expressions!$B$2:$C$104,2,0), "-")</f>
        <v>-</v>
      </c>
      <c r="K150" t="s">
        <v>675</v>
      </c>
      <c r="L150" t="s">
        <v>634</v>
      </c>
    </row>
    <row r="151" spans="1:12" x14ac:dyDescent="0.25">
      <c r="B151" t="str">
        <f t="shared" si="6"/>
        <v>BH2</v>
      </c>
      <c r="C151" t="s">
        <v>166</v>
      </c>
      <c r="F151">
        <v>171</v>
      </c>
      <c r="G151">
        <v>0</v>
      </c>
      <c r="H151" t="s">
        <v>164</v>
      </c>
      <c r="I151" t="s">
        <v>167</v>
      </c>
      <c r="J151" t="str">
        <f>IF(H151="Expression",VLOOKUP(B151,expressions!$B$2:$C$104,2,0), "-")</f>
        <v>-</v>
      </c>
      <c r="K151" t="s">
        <v>676</v>
      </c>
      <c r="L151" t="s">
        <v>634</v>
      </c>
    </row>
    <row r="152" spans="1:12" x14ac:dyDescent="0.25">
      <c r="B152" t="str">
        <f t="shared" si="6"/>
        <v>BH3</v>
      </c>
      <c r="C152" t="s">
        <v>168</v>
      </c>
      <c r="F152">
        <v>171</v>
      </c>
      <c r="G152">
        <v>0</v>
      </c>
      <c r="H152" t="s">
        <v>164</v>
      </c>
      <c r="I152" t="s">
        <v>169</v>
      </c>
      <c r="J152" t="str">
        <f>IF(H152="Expression",VLOOKUP(B152,expressions!$B$2:$C$104,2,0), "-")</f>
        <v>-</v>
      </c>
      <c r="K152" t="s">
        <v>677</v>
      </c>
      <c r="L152" t="s">
        <v>634</v>
      </c>
    </row>
    <row r="153" spans="1:12" x14ac:dyDescent="0.25">
      <c r="B153" t="str">
        <f t="shared" si="6"/>
        <v>BH4</v>
      </c>
      <c r="C153" t="s">
        <v>170</v>
      </c>
      <c r="F153">
        <v>171</v>
      </c>
      <c r="G153">
        <v>0</v>
      </c>
      <c r="H153" t="s">
        <v>164</v>
      </c>
      <c r="I153" t="s">
        <v>171</v>
      </c>
      <c r="J153" t="str">
        <f>IF(H153="Expression",VLOOKUP(B153,expressions!$B$2:$C$104,2,0), "-")</f>
        <v>-</v>
      </c>
      <c r="K153" t="s">
        <v>678</v>
      </c>
      <c r="L153" t="s">
        <v>634</v>
      </c>
    </row>
    <row r="154" spans="1:12" x14ac:dyDescent="0.25">
      <c r="B154" t="str">
        <f t="shared" si="6"/>
        <v>BH5</v>
      </c>
      <c r="C154" t="s">
        <v>172</v>
      </c>
      <c r="F154">
        <v>171</v>
      </c>
      <c r="G154">
        <v>0</v>
      </c>
      <c r="H154" t="s">
        <v>164</v>
      </c>
      <c r="I154" t="s">
        <v>173</v>
      </c>
      <c r="J154" t="str">
        <f>IF(H154="Expression",VLOOKUP(B154,expressions!$B$2:$C$104,2,0), "-")</f>
        <v>-</v>
      </c>
      <c r="K154" t="s">
        <v>679</v>
      </c>
      <c r="L154" t="s">
        <v>634</v>
      </c>
    </row>
    <row r="155" spans="1:12" x14ac:dyDescent="0.25">
      <c r="B155" t="str">
        <f t="shared" si="6"/>
        <v>BH6</v>
      </c>
      <c r="C155" t="s">
        <v>174</v>
      </c>
      <c r="F155">
        <v>171</v>
      </c>
      <c r="G155">
        <v>0</v>
      </c>
      <c r="H155" t="s">
        <v>164</v>
      </c>
      <c r="I155" t="s">
        <v>175</v>
      </c>
      <c r="J155" t="str">
        <f>IF(H155="Expression",VLOOKUP(B155,expressions!$B$2:$C$104,2,0), "-")</f>
        <v>-</v>
      </c>
      <c r="K155" t="s">
        <v>680</v>
      </c>
      <c r="L155" t="s">
        <v>634</v>
      </c>
    </row>
    <row r="156" spans="1:12" x14ac:dyDescent="0.25">
      <c r="B156" t="str">
        <f t="shared" si="6"/>
        <v>BH7</v>
      </c>
      <c r="C156" t="s">
        <v>176</v>
      </c>
      <c r="F156">
        <v>171</v>
      </c>
      <c r="G156">
        <v>0</v>
      </c>
      <c r="H156" t="s">
        <v>164</v>
      </c>
      <c r="I156" t="s">
        <v>177</v>
      </c>
      <c r="J156" t="str">
        <f>IF(H156="Expression",VLOOKUP(B156,expressions!$B$2:$C$104,2,0), "-")</f>
        <v>-</v>
      </c>
      <c r="K156" t="s">
        <v>681</v>
      </c>
      <c r="L156" t="s">
        <v>634</v>
      </c>
    </row>
    <row r="157" spans="1:12" x14ac:dyDescent="0.25">
      <c r="B157" t="str">
        <f t="shared" si="6"/>
        <v>BH8</v>
      </c>
      <c r="C157" t="s">
        <v>178</v>
      </c>
      <c r="F157">
        <v>171</v>
      </c>
      <c r="G157">
        <v>0</v>
      </c>
      <c r="H157" t="s">
        <v>164</v>
      </c>
      <c r="I157" t="s">
        <v>179</v>
      </c>
      <c r="J157" t="str">
        <f>IF(H157="Expression",VLOOKUP(B157,expressions!$B$2:$C$104,2,0), "-")</f>
        <v>-</v>
      </c>
      <c r="K157" t="s">
        <v>674</v>
      </c>
      <c r="L157" t="s">
        <v>634</v>
      </c>
    </row>
    <row r="158" spans="1:12" x14ac:dyDescent="0.25">
      <c r="A158" s="1" t="s">
        <v>625</v>
      </c>
    </row>
    <row r="159" spans="1:12" x14ac:dyDescent="0.25">
      <c r="B159" t="str">
        <f t="shared" ref="B159:B174" si="7">LEFT(C159,LEN(C159)-1)</f>
        <v>DR</v>
      </c>
      <c r="C159" t="s">
        <v>296</v>
      </c>
      <c r="F159">
        <v>169</v>
      </c>
      <c r="G159">
        <v>1000</v>
      </c>
      <c r="H159" t="s">
        <v>136</v>
      </c>
      <c r="I159" t="s">
        <v>297</v>
      </c>
      <c r="J159" t="str">
        <f>IF(H159="Expression",VLOOKUP(B159,expressions!$B$2:$C$104,2,0), "-")</f>
        <v>-</v>
      </c>
    </row>
    <row r="160" spans="1:12" x14ac:dyDescent="0.25">
      <c r="B160" t="str">
        <f t="shared" si="7"/>
        <v>DA1</v>
      </c>
      <c r="C160" t="s">
        <v>298</v>
      </c>
      <c r="F160">
        <v>169</v>
      </c>
      <c r="G160">
        <v>1000</v>
      </c>
      <c r="H160" t="s">
        <v>136</v>
      </c>
      <c r="I160" t="s">
        <v>299</v>
      </c>
      <c r="J160" t="str">
        <f>IF(H160="Expression",VLOOKUP(B160,expressions!$B$2:$C$104,2,0), "-")</f>
        <v>-</v>
      </c>
    </row>
    <row r="161" spans="2:13" x14ac:dyDescent="0.25">
      <c r="B161" t="str">
        <f t="shared" si="7"/>
        <v>DA2</v>
      </c>
      <c r="C161" t="s">
        <v>300</v>
      </c>
      <c r="F161">
        <v>169</v>
      </c>
      <c r="G161">
        <v>1000</v>
      </c>
      <c r="H161" t="s">
        <v>114</v>
      </c>
      <c r="I161" t="s">
        <v>301</v>
      </c>
      <c r="J161" t="str">
        <f>IF(H161="Expression",VLOOKUP(B161,expressions!$B$2:$C$104,2,0), "-")</f>
        <v>DA2=(ZD2*ZOUTDEF)/(DW2+ZD2+0.01)*((DW2+ZD2)&gt;0)+1000</v>
      </c>
    </row>
    <row r="162" spans="2:13" x14ac:dyDescent="0.25">
      <c r="B162" t="str">
        <f t="shared" si="7"/>
        <v>DA3</v>
      </c>
      <c r="C162" t="s">
        <v>302</v>
      </c>
      <c r="F162">
        <v>169</v>
      </c>
      <c r="G162">
        <v>1000</v>
      </c>
      <c r="H162" t="s">
        <v>114</v>
      </c>
      <c r="I162" t="s">
        <v>303</v>
      </c>
      <c r="J162" t="str">
        <f>IF(H162="Expression",VLOOKUP(B162,expressions!$B$2:$C$104,2,0), "-")</f>
        <v>DA3=(ZD3*ZOUTDEF)/(DW3+ZD3+0.01)*((DW3+ZD3)&gt;0)+1000</v>
      </c>
    </row>
    <row r="163" spans="2:13" x14ac:dyDescent="0.25">
      <c r="B163" t="str">
        <f t="shared" si="7"/>
        <v>DA4</v>
      </c>
      <c r="C163" t="s">
        <v>304</v>
      </c>
      <c r="F163">
        <v>169</v>
      </c>
      <c r="G163">
        <v>1000</v>
      </c>
      <c r="H163" t="s">
        <v>114</v>
      </c>
      <c r="I163" t="s">
        <v>305</v>
      </c>
      <c r="J163" t="str">
        <f>IF(H163="Expression",VLOOKUP(B163,expressions!$B$2:$C$104,2,0), "-")</f>
        <v>DA4=(ZD4*ZOUTDEF)/(DW4+ZD4+0.01)*((DW4+ZD4)&gt;0)+1000</v>
      </c>
    </row>
    <row r="164" spans="2:13" x14ac:dyDescent="0.25">
      <c r="B164" t="str">
        <f t="shared" si="7"/>
        <v>DA5</v>
      </c>
      <c r="C164" t="s">
        <v>306</v>
      </c>
      <c r="F164">
        <v>169</v>
      </c>
      <c r="G164">
        <v>1000</v>
      </c>
      <c r="H164" t="s">
        <v>114</v>
      </c>
      <c r="I164" t="s">
        <v>307</v>
      </c>
      <c r="J164" t="str">
        <f>IF(H164="Expression",VLOOKUP(B164,expressions!$B$2:$C$104,2,0), "-")</f>
        <v>DA5=(ZD5*ZOUTDEF)/(DW5+ZD5+0.01)*((DW5+ZD5)&gt;0)+1000+(IF(ZD5==0,IF(ZO5&gt;0,ZOUTDEF,0),0))</v>
      </c>
    </row>
    <row r="165" spans="2:13" x14ac:dyDescent="0.25">
      <c r="B165" t="str">
        <f t="shared" si="7"/>
        <v>DA6</v>
      </c>
      <c r="C165" t="s">
        <v>308</v>
      </c>
      <c r="F165">
        <v>169</v>
      </c>
      <c r="G165">
        <v>1000</v>
      </c>
      <c r="H165" t="s">
        <v>114</v>
      </c>
      <c r="I165" t="s">
        <v>309</v>
      </c>
      <c r="J165" t="str">
        <f>IF(H165="Expression",VLOOKUP(B165,expressions!$B$2:$C$104,2,0), "-")</f>
        <v>DA6=(ZD6*ZOUTDEF)/(DW6+ZD6+0.01)*((DW6+ZD6)&gt;0)+1000+(IF(ZD6==0,IF(ZO6&gt;0,ZOUTDEF,0),0))</v>
      </c>
    </row>
    <row r="166" spans="2:13" x14ac:dyDescent="0.25">
      <c r="B166" t="str">
        <f t="shared" si="7"/>
        <v>DA7</v>
      </c>
      <c r="C166" t="s">
        <v>310</v>
      </c>
      <c r="F166">
        <v>169</v>
      </c>
      <c r="G166">
        <v>1000</v>
      </c>
      <c r="H166" t="s">
        <v>114</v>
      </c>
      <c r="I166" t="s">
        <v>311</v>
      </c>
      <c r="J166" t="str">
        <f>IF(H166="Expression",VLOOKUP(B166,expressions!$B$2:$C$104,2,0), "-")</f>
        <v>DA7=(ZD7*ZOUTDEF)/(DW7+ZD7+0.01)*((DW7+ZD7)&gt;0)+1000+(IF(ZD7==0,IF(ZO7&gt;0,ZOUTDEF,0),0))</v>
      </c>
    </row>
    <row r="167" spans="2:13" x14ac:dyDescent="0.25">
      <c r="B167" t="str">
        <f t="shared" si="7"/>
        <v>DA8</v>
      </c>
      <c r="C167" t="s">
        <v>312</v>
      </c>
      <c r="F167">
        <v>169</v>
      </c>
      <c r="G167">
        <v>1000</v>
      </c>
      <c r="H167" t="s">
        <v>114</v>
      </c>
      <c r="I167" t="s">
        <v>313</v>
      </c>
      <c r="J167" t="str">
        <f>IF(H167="Expression",VLOOKUP(B167,expressions!$B$2:$C$104,2,0), "-")</f>
        <v>DA8=DA1+ZOUTDEF</v>
      </c>
    </row>
    <row r="168" spans="2:13" x14ac:dyDescent="0.25">
      <c r="B168" t="str">
        <f t="shared" si="7"/>
        <v>DC1</v>
      </c>
      <c r="C168" t="s">
        <v>314</v>
      </c>
      <c r="F168">
        <v>169</v>
      </c>
      <c r="G168">
        <v>1000</v>
      </c>
      <c r="H168" t="s">
        <v>114</v>
      </c>
      <c r="I168" t="s">
        <v>315</v>
      </c>
      <c r="J168" t="str">
        <f>IF(H168="Expression",VLOOKUP(B168,expressions!$B$2:$C$104,2,0), "-")</f>
        <v>DC1=(DA1 + DA2) * 0.5</v>
      </c>
    </row>
    <row r="169" spans="2:13" x14ac:dyDescent="0.25">
      <c r="B169" t="str">
        <f t="shared" si="7"/>
        <v>DC2</v>
      </c>
      <c r="C169" t="s">
        <v>316</v>
      </c>
      <c r="F169">
        <v>169</v>
      </c>
      <c r="G169">
        <v>1000</v>
      </c>
      <c r="H169" t="s">
        <v>114</v>
      </c>
      <c r="I169" t="s">
        <v>317</v>
      </c>
      <c r="J169" t="str">
        <f>IF(H169="Expression",VLOOKUP(B169,expressions!$B$2:$C$104,2,0), "-")</f>
        <v>DC2=(DA2 + DA3) * 0.5</v>
      </c>
    </row>
    <row r="170" spans="2:13" x14ac:dyDescent="0.25">
      <c r="B170" t="str">
        <f t="shared" si="7"/>
        <v>DC3</v>
      </c>
      <c r="C170" t="s">
        <v>318</v>
      </c>
      <c r="F170">
        <v>169</v>
      </c>
      <c r="G170">
        <v>1000</v>
      </c>
      <c r="H170" t="s">
        <v>114</v>
      </c>
      <c r="I170" t="s">
        <v>319</v>
      </c>
      <c r="J170" t="str">
        <f>IF(H170="Expression",VLOOKUP(B170,expressions!$B$2:$C$104,2,0), "-")</f>
        <v>DC3=(DA3 + DA4) * 0.5</v>
      </c>
    </row>
    <row r="171" spans="2:13" x14ac:dyDescent="0.25">
      <c r="B171" t="str">
        <f t="shared" si="7"/>
        <v>DC4</v>
      </c>
      <c r="C171" t="s">
        <v>320</v>
      </c>
      <c r="F171">
        <v>169</v>
      </c>
      <c r="G171">
        <v>1000</v>
      </c>
      <c r="H171" t="s">
        <v>114</v>
      </c>
      <c r="I171" t="s">
        <v>321</v>
      </c>
      <c r="J171" t="str">
        <f>IF(H171="Expression",VLOOKUP(B171,expressions!$B$2:$C$104,2,0), "-")</f>
        <v>DC4=(DA4 + DA5) * 0.5</v>
      </c>
    </row>
    <row r="172" spans="2:13" x14ac:dyDescent="0.25">
      <c r="B172" t="str">
        <f t="shared" si="7"/>
        <v>DC5</v>
      </c>
      <c r="C172" t="s">
        <v>322</v>
      </c>
      <c r="F172">
        <v>169</v>
      </c>
      <c r="G172">
        <v>1000</v>
      </c>
      <c r="H172" t="s">
        <v>114</v>
      </c>
      <c r="I172" t="s">
        <v>323</v>
      </c>
      <c r="J172" t="str">
        <f>IF(H172="Expression",VLOOKUP(B172,expressions!$B$2:$C$104,2,0), "-")</f>
        <v>DC5=(DA5 + DA6) * 0.5</v>
      </c>
    </row>
    <row r="173" spans="2:13" x14ac:dyDescent="0.25">
      <c r="B173" t="str">
        <f t="shared" si="7"/>
        <v>DC6</v>
      </c>
      <c r="C173" t="s">
        <v>324</v>
      </c>
      <c r="F173">
        <v>169</v>
      </c>
      <c r="G173">
        <v>1000</v>
      </c>
      <c r="H173" t="s">
        <v>114</v>
      </c>
      <c r="I173" t="s">
        <v>325</v>
      </c>
      <c r="J173" t="str">
        <f>IF(H173="Expression",VLOOKUP(B173,expressions!$B$2:$C$104,2,0), "-")</f>
        <v>DC6=(DA6 + DA7) * 0.5</v>
      </c>
    </row>
    <row r="174" spans="2:13" x14ac:dyDescent="0.25">
      <c r="B174" t="str">
        <f t="shared" si="7"/>
        <v>DC7</v>
      </c>
      <c r="C174" t="s">
        <v>326</v>
      </c>
      <c r="F174">
        <v>169</v>
      </c>
      <c r="G174">
        <v>1000</v>
      </c>
      <c r="H174" t="s">
        <v>114</v>
      </c>
      <c r="I174" t="s">
        <v>327</v>
      </c>
      <c r="J174" t="str">
        <f>IF(H174="Expression",VLOOKUP(B174,expressions!$B$2:$C$104,2,0), "-")</f>
        <v>DC7=(DA7 + DA8) * 0.5</v>
      </c>
    </row>
    <row r="175" spans="2:13" x14ac:dyDescent="0.25">
      <c r="B175" t="str">
        <f t="shared" ref="B175:B201" si="8">LEFT(C175,LEN(C175)-1)</f>
        <v>zout</v>
      </c>
      <c r="C175" t="s">
        <v>369</v>
      </c>
      <c r="F175">
        <v>169</v>
      </c>
      <c r="G175">
        <v>0</v>
      </c>
      <c r="H175" t="s">
        <v>108</v>
      </c>
      <c r="I175" t="s">
        <v>370</v>
      </c>
      <c r="J175" t="str">
        <f>IF(H175="Expression",VLOOKUP(B175,expressions!$B$2:$C$104,2,0), "-")</f>
        <v>-</v>
      </c>
      <c r="K175" t="s">
        <v>722</v>
      </c>
      <c r="L175" t="s">
        <v>666</v>
      </c>
      <c r="M175" t="s">
        <v>723</v>
      </c>
    </row>
    <row r="176" spans="2:13" x14ac:dyDescent="0.25">
      <c r="B176" t="str">
        <f t="shared" si="8"/>
        <v>ZOUTDEF</v>
      </c>
      <c r="C176" t="s">
        <v>371</v>
      </c>
      <c r="F176">
        <v>169</v>
      </c>
      <c r="G176">
        <v>0</v>
      </c>
      <c r="H176" t="s">
        <v>372</v>
      </c>
      <c r="I176" t="s">
        <v>373</v>
      </c>
      <c r="J176" t="str">
        <f>IF(H176="Expression",VLOOKUP(B176,expressions!$B$2:$C$104,2,0), "-")</f>
        <v>-</v>
      </c>
      <c r="K176" t="s">
        <v>722</v>
      </c>
      <c r="L176" t="s">
        <v>666</v>
      </c>
      <c r="M176" t="s">
        <v>723</v>
      </c>
    </row>
    <row r="177" spans="2:10" x14ac:dyDescent="0.25">
      <c r="B177" t="str">
        <f t="shared" si="8"/>
        <v>ZOUTPLUS</v>
      </c>
      <c r="C177" t="s">
        <v>374</v>
      </c>
      <c r="F177">
        <v>169</v>
      </c>
      <c r="G177">
        <v>0</v>
      </c>
      <c r="H177" t="s">
        <v>114</v>
      </c>
      <c r="I177" t="s">
        <v>375</v>
      </c>
      <c r="J177" t="str">
        <f>IF(H177="Expression",VLOOKUP(B177,expressions!$B$2:$C$104,2,0), "-")</f>
        <v>ZOUTPLUS=zout-10</v>
      </c>
    </row>
    <row r="178" spans="2:10" x14ac:dyDescent="0.25">
      <c r="B178" t="str">
        <f t="shared" si="8"/>
        <v>MZ2</v>
      </c>
      <c r="C178" t="s">
        <v>376</v>
      </c>
      <c r="F178">
        <v>169</v>
      </c>
      <c r="G178">
        <v>0</v>
      </c>
      <c r="H178" t="s">
        <v>114</v>
      </c>
      <c r="I178" t="s">
        <v>377</v>
      </c>
      <c r="J178" t="str">
        <f>IF(H178="Expression",VLOOKUP(B178,expressions!$B$2:$C$104,2,0), "-")</f>
        <v>MZ2=DW12*(DW12 &gt; 0)</v>
      </c>
    </row>
    <row r="179" spans="2:10" x14ac:dyDescent="0.25">
      <c r="B179" t="str">
        <f t="shared" si="8"/>
        <v>MZ3</v>
      </c>
      <c r="C179" t="s">
        <v>378</v>
      </c>
      <c r="F179">
        <v>169</v>
      </c>
      <c r="G179">
        <v>0</v>
      </c>
      <c r="H179" t="s">
        <v>114</v>
      </c>
      <c r="I179" t="s">
        <v>379</v>
      </c>
      <c r="J179" t="str">
        <f>IF(H179="Expression",VLOOKUP(B179,expressions!$B$2:$C$104,2,0), "-")</f>
        <v>MZ3=DW13*(DW13 &gt; 0)</v>
      </c>
    </row>
    <row r="180" spans="2:10" x14ac:dyDescent="0.25">
      <c r="B180" t="str">
        <f t="shared" si="8"/>
        <v>MZ4</v>
      </c>
      <c r="C180" t="s">
        <v>380</v>
      </c>
      <c r="F180">
        <v>169</v>
      </c>
      <c r="G180">
        <v>0</v>
      </c>
      <c r="H180" t="s">
        <v>114</v>
      </c>
      <c r="I180" t="s">
        <v>381</v>
      </c>
      <c r="J180" t="str">
        <f>IF(H180="Expression",VLOOKUP(B180,expressions!$B$2:$C$104,2,0), "-")</f>
        <v>MZ4=DW21*(DW21 &gt; 0)</v>
      </c>
    </row>
    <row r="181" spans="2:10" x14ac:dyDescent="0.25">
      <c r="B181" t="str">
        <f t="shared" si="8"/>
        <v>MZ5</v>
      </c>
      <c r="C181" t="s">
        <v>382</v>
      </c>
      <c r="F181">
        <v>169</v>
      </c>
      <c r="G181">
        <v>0</v>
      </c>
      <c r="H181" t="s">
        <v>114</v>
      </c>
      <c r="I181" t="s">
        <v>383</v>
      </c>
      <c r="J181" t="str">
        <f>IF(H181="Expression",VLOOKUP(B181,expressions!$B$2:$C$104,2,0), "-")</f>
        <v>MZ5=DW22*(DW22 &gt; 0)</v>
      </c>
    </row>
    <row r="182" spans="2:10" x14ac:dyDescent="0.25">
      <c r="B182" t="str">
        <f t="shared" si="8"/>
        <v>MZ6</v>
      </c>
      <c r="C182" t="s">
        <v>384</v>
      </c>
      <c r="F182">
        <v>169</v>
      </c>
      <c r="G182">
        <v>0</v>
      </c>
      <c r="H182" t="s">
        <v>114</v>
      </c>
      <c r="I182" t="s">
        <v>385</v>
      </c>
      <c r="J182" t="str">
        <f>IF(H182="Expression",VLOOKUP(B182,expressions!$B$2:$C$104,2,0), "-")</f>
        <v>MZ6=DW31*(DW31 &gt; 0)</v>
      </c>
    </row>
    <row r="183" spans="2:10" x14ac:dyDescent="0.25">
      <c r="B183" t="str">
        <f t="shared" si="8"/>
        <v>MZ7</v>
      </c>
      <c r="C183" t="s">
        <v>386</v>
      </c>
      <c r="F183">
        <v>169</v>
      </c>
      <c r="G183">
        <v>0</v>
      </c>
      <c r="H183" t="s">
        <v>114</v>
      </c>
      <c r="I183" t="s">
        <v>387</v>
      </c>
      <c r="J183" t="str">
        <f>IF(H183="Expression",VLOOKUP(B183,expressions!$B$2:$C$104,2,0), "-")</f>
        <v>MZ7=DW32*(DW32 &gt; 0)</v>
      </c>
    </row>
    <row r="184" spans="2:10" x14ac:dyDescent="0.25">
      <c r="B184" t="str">
        <f t="shared" si="8"/>
        <v>ZO2</v>
      </c>
      <c r="C184" t="s">
        <v>388</v>
      </c>
      <c r="F184">
        <v>169</v>
      </c>
      <c r="G184">
        <v>0</v>
      </c>
      <c r="H184" t="s">
        <v>114</v>
      </c>
      <c r="I184" t="s">
        <v>389</v>
      </c>
      <c r="J184" t="str">
        <f>IF(H184="Expression",VLOOKUP(B184,expressions!$B$2:$C$104,2,0), "-")</f>
        <v>ZO2=(ZOUTPLUS - TS12)*((ZOUTPLUS - TS12) &gt; 0)</v>
      </c>
    </row>
    <row r="185" spans="2:10" x14ac:dyDescent="0.25">
      <c r="B185" t="str">
        <f t="shared" si="8"/>
        <v>ZO3</v>
      </c>
      <c r="C185" t="s">
        <v>390</v>
      </c>
      <c r="F185">
        <v>169</v>
      </c>
      <c r="G185">
        <v>0</v>
      </c>
      <c r="H185" t="s">
        <v>114</v>
      </c>
      <c r="I185" t="s">
        <v>391</v>
      </c>
      <c r="J185" t="str">
        <f>IF(H185="Expression",VLOOKUP(B185,expressions!$B$2:$C$104,2,0), "-")</f>
        <v>ZO3=(ZOUTPLUS - TS13)*((ZOUTPLUS - TS13) &gt; 0)</v>
      </c>
    </row>
    <row r="186" spans="2:10" x14ac:dyDescent="0.25">
      <c r="B186" t="str">
        <f t="shared" si="8"/>
        <v>ZO4</v>
      </c>
      <c r="C186" t="s">
        <v>392</v>
      </c>
      <c r="F186">
        <v>169</v>
      </c>
      <c r="G186">
        <v>0</v>
      </c>
      <c r="H186" t="s">
        <v>114</v>
      </c>
      <c r="I186" t="s">
        <v>393</v>
      </c>
      <c r="J186" t="str">
        <f>IF(H186="Expression",VLOOKUP(B186,expressions!$B$2:$C$104,2,0), "-")</f>
        <v>ZO4=(ZOUTPLUS - TS21)*((ZOUTPLUS - TS21) &gt; 0)</v>
      </c>
    </row>
    <row r="187" spans="2:10" x14ac:dyDescent="0.25">
      <c r="B187" t="str">
        <f t="shared" si="8"/>
        <v>ZO5</v>
      </c>
      <c r="C187" t="s">
        <v>394</v>
      </c>
      <c r="F187">
        <v>169</v>
      </c>
      <c r="G187">
        <v>0</v>
      </c>
      <c r="H187" t="s">
        <v>114</v>
      </c>
      <c r="I187" t="s">
        <v>395</v>
      </c>
      <c r="J187" t="str">
        <f>IF(H187="Expression",VLOOKUP(B187,expressions!$B$2:$C$104,2,0), "-")</f>
        <v>ZO5=(ZOUTPLUS - TS22)*((ZOUTPLUS - TS22) &gt; 0)</v>
      </c>
    </row>
    <row r="188" spans="2:10" x14ac:dyDescent="0.25">
      <c r="B188" t="str">
        <f t="shared" si="8"/>
        <v>ZO6</v>
      </c>
      <c r="C188" t="s">
        <v>396</v>
      </c>
      <c r="F188">
        <v>169</v>
      </c>
      <c r="G188">
        <v>0</v>
      </c>
      <c r="H188" t="s">
        <v>114</v>
      </c>
      <c r="I188" t="s">
        <v>397</v>
      </c>
      <c r="J188" t="str">
        <f>IF(H188="Expression",VLOOKUP(B188,expressions!$B$2:$C$104,2,0), "-")</f>
        <v>ZO6=(ZOUTPLUS - TS31)*((ZOUTPLUS - TS31) &gt; 0)</v>
      </c>
    </row>
    <row r="189" spans="2:10" x14ac:dyDescent="0.25">
      <c r="B189" t="str">
        <f t="shared" si="8"/>
        <v>ZO7</v>
      </c>
      <c r="C189" t="s">
        <v>398</v>
      </c>
      <c r="F189">
        <v>169</v>
      </c>
      <c r="G189">
        <v>0</v>
      </c>
      <c r="H189" t="s">
        <v>114</v>
      </c>
      <c r="I189" t="s">
        <v>399</v>
      </c>
      <c r="J189" t="str">
        <f>IF(H189="Expression",VLOOKUP(B189,expressions!$B$2:$C$104,2,0), "-")</f>
        <v>ZO7=(ZOUTPLUS - TS32)*((ZOUTPLUS - TS32) &gt; 0)</v>
      </c>
    </row>
    <row r="190" spans="2:10" x14ac:dyDescent="0.25">
      <c r="B190" t="str">
        <f t="shared" si="8"/>
        <v>ZD2</v>
      </c>
      <c r="C190" t="s">
        <v>400</v>
      </c>
      <c r="F190">
        <v>169</v>
      </c>
      <c r="G190">
        <v>0</v>
      </c>
      <c r="H190" t="s">
        <v>114</v>
      </c>
      <c r="I190" t="s">
        <v>401</v>
      </c>
      <c r="J190" t="str">
        <f>IF(H190="Expression",VLOOKUP(B190,expressions!$B$2:$C$104,2,0), "-")</f>
        <v>ZD2=ZO2+((MZ2-ZO2)*((MZ2-ZO2)&lt;0))</v>
      </c>
    </row>
    <row r="191" spans="2:10" x14ac:dyDescent="0.25">
      <c r="B191" t="str">
        <f t="shared" si="8"/>
        <v>ZD3</v>
      </c>
      <c r="C191" t="s">
        <v>402</v>
      </c>
      <c r="F191">
        <v>169</v>
      </c>
      <c r="G191">
        <v>0</v>
      </c>
      <c r="H191" t="s">
        <v>114</v>
      </c>
      <c r="I191" t="s">
        <v>403</v>
      </c>
      <c r="J191" t="str">
        <f>IF(H191="Expression",VLOOKUP(B191,expressions!$B$2:$C$104,2,0), "-")</f>
        <v>ZD3=ZO3+((MZ3-ZO3)*((MZ3-ZO3)&lt;0))</v>
      </c>
    </row>
    <row r="192" spans="2:10" x14ac:dyDescent="0.25">
      <c r="B192" t="str">
        <f t="shared" si="8"/>
        <v>ZD4</v>
      </c>
      <c r="C192" t="s">
        <v>404</v>
      </c>
      <c r="F192">
        <v>169</v>
      </c>
      <c r="G192">
        <v>0</v>
      </c>
      <c r="H192" t="s">
        <v>114</v>
      </c>
      <c r="I192" t="s">
        <v>405</v>
      </c>
      <c r="J192" t="str">
        <f>IF(H192="Expression",VLOOKUP(B192,expressions!$B$2:$C$104,2,0), "-")</f>
        <v>ZD4=ZO4+((MZ4-ZO4)*((MZ4-ZO4)&lt;0))</v>
      </c>
    </row>
    <row r="193" spans="1:10" x14ac:dyDescent="0.25">
      <c r="B193" t="str">
        <f t="shared" si="8"/>
        <v>ZD5</v>
      </c>
      <c r="C193" t="s">
        <v>406</v>
      </c>
      <c r="F193">
        <v>169</v>
      </c>
      <c r="G193">
        <v>0</v>
      </c>
      <c r="H193" t="s">
        <v>114</v>
      </c>
      <c r="I193" t="s">
        <v>407</v>
      </c>
      <c r="J193" t="str">
        <f>IF(H193="Expression",VLOOKUP(B193,expressions!$B$2:$C$104,2,0), "-")</f>
        <v>ZD5=ZO5+((MZ5-ZO5)*((MZ5-ZO5)&lt;0))</v>
      </c>
    </row>
    <row r="194" spans="1:10" x14ac:dyDescent="0.25">
      <c r="B194" t="str">
        <f t="shared" si="8"/>
        <v>ZD6</v>
      </c>
      <c r="C194" t="s">
        <v>408</v>
      </c>
      <c r="F194">
        <v>169</v>
      </c>
      <c r="G194">
        <v>0</v>
      </c>
      <c r="H194" t="s">
        <v>114</v>
      </c>
      <c r="I194" t="s">
        <v>409</v>
      </c>
      <c r="J194" t="str">
        <f>IF(H194="Expression",VLOOKUP(B194,expressions!$B$2:$C$104,2,0), "-")</f>
        <v>ZD6=ZO6+((MZ6-ZO6)*((MZ6-ZO6)&lt;0))</v>
      </c>
    </row>
    <row r="195" spans="1:10" x14ac:dyDescent="0.25">
      <c r="B195" t="str">
        <f t="shared" si="8"/>
        <v>ZD7</v>
      </c>
      <c r="C195" t="s">
        <v>410</v>
      </c>
      <c r="F195">
        <v>169</v>
      </c>
      <c r="G195">
        <v>0</v>
      </c>
      <c r="H195" t="s">
        <v>114</v>
      </c>
      <c r="I195" t="s">
        <v>411</v>
      </c>
      <c r="J195" t="str">
        <f>IF(H195="Expression",VLOOKUP(B195,expressions!$B$2:$C$104,2,0), "-")</f>
        <v>ZD7=ZO7+((MZ7-ZO7)*((MZ7-ZO7)&lt;0))</v>
      </c>
    </row>
    <row r="196" spans="1:10" x14ac:dyDescent="0.25">
      <c r="B196" t="str">
        <f t="shared" si="8"/>
        <v>DW2</v>
      </c>
      <c r="C196" t="s">
        <v>412</v>
      </c>
      <c r="F196">
        <v>169</v>
      </c>
      <c r="G196">
        <v>0</v>
      </c>
      <c r="H196" t="s">
        <v>114</v>
      </c>
      <c r="I196" t="s">
        <v>413</v>
      </c>
      <c r="J196" t="str">
        <f>IF(H196="Expression",VLOOKUP(B196,expressions!$B$2:$C$104,2,0), "-")</f>
        <v>DW2=(MZ2 - ZD2)</v>
      </c>
    </row>
    <row r="197" spans="1:10" x14ac:dyDescent="0.25">
      <c r="B197" t="str">
        <f t="shared" si="8"/>
        <v>DW3</v>
      </c>
      <c r="C197" t="s">
        <v>414</v>
      </c>
      <c r="F197">
        <v>169</v>
      </c>
      <c r="G197">
        <v>0</v>
      </c>
      <c r="H197" t="s">
        <v>114</v>
      </c>
      <c r="I197" t="s">
        <v>415</v>
      </c>
      <c r="J197" t="str">
        <f>IF(H197="Expression",VLOOKUP(B197,expressions!$B$2:$C$104,2,0), "-")</f>
        <v>DW3=(MZ3 - ZD3)</v>
      </c>
    </row>
    <row r="198" spans="1:10" x14ac:dyDescent="0.25">
      <c r="B198" t="str">
        <f t="shared" si="8"/>
        <v>DW4</v>
      </c>
      <c r="C198" t="s">
        <v>416</v>
      </c>
      <c r="F198">
        <v>169</v>
      </c>
      <c r="G198">
        <v>0</v>
      </c>
      <c r="H198" t="s">
        <v>114</v>
      </c>
      <c r="I198" t="s">
        <v>417</v>
      </c>
      <c r="J198" t="str">
        <f>IF(H198="Expression",VLOOKUP(B198,expressions!$B$2:$C$104,2,0), "-")</f>
        <v>DW4=(MZ4 - ZD4)</v>
      </c>
    </row>
    <row r="199" spans="1:10" x14ac:dyDescent="0.25">
      <c r="B199" t="str">
        <f t="shared" si="8"/>
        <v>DW5</v>
      </c>
      <c r="C199" t="s">
        <v>418</v>
      </c>
      <c r="F199">
        <v>169</v>
      </c>
      <c r="G199">
        <v>0</v>
      </c>
      <c r="H199" t="s">
        <v>114</v>
      </c>
      <c r="I199" t="s">
        <v>419</v>
      </c>
      <c r="J199" t="str">
        <f>IF(H199="Expression",VLOOKUP(B199,expressions!$B$2:$C$104,2,0), "-")</f>
        <v>DW5=(MZ5 - ZD5)</v>
      </c>
    </row>
    <row r="200" spans="1:10" x14ac:dyDescent="0.25">
      <c r="B200" t="str">
        <f t="shared" si="8"/>
        <v>DW6</v>
      </c>
      <c r="C200" t="s">
        <v>420</v>
      </c>
      <c r="F200">
        <v>169</v>
      </c>
      <c r="G200">
        <v>0</v>
      </c>
      <c r="H200" t="s">
        <v>114</v>
      </c>
      <c r="I200" t="s">
        <v>421</v>
      </c>
      <c r="J200" t="str">
        <f>IF(H200="Expression",VLOOKUP(B200,expressions!$B$2:$C$104,2,0), "-")</f>
        <v>DW6=(MZ6 - ZD6)</v>
      </c>
    </row>
    <row r="201" spans="1:10" x14ac:dyDescent="0.25">
      <c r="B201" t="str">
        <f t="shared" si="8"/>
        <v>DW7</v>
      </c>
      <c r="C201" t="s">
        <v>422</v>
      </c>
      <c r="F201">
        <v>169</v>
      </c>
      <c r="G201">
        <v>0</v>
      </c>
      <c r="H201" t="s">
        <v>114</v>
      </c>
      <c r="I201" t="s">
        <v>423</v>
      </c>
      <c r="J201" t="str">
        <f>IF(H201="Expression",VLOOKUP(B201,expressions!$B$2:$C$104,2,0), "-")</f>
        <v>DW7=(MZ7 - ZD7)</v>
      </c>
    </row>
    <row r="202" spans="1:10" x14ac:dyDescent="0.25">
      <c r="A202" s="1" t="s">
        <v>724</v>
      </c>
    </row>
    <row r="203" spans="1:10" x14ac:dyDescent="0.25">
      <c r="B203" t="str">
        <f>LEFT(C203,LEN(C203)-1)</f>
        <v>LGN5</v>
      </c>
      <c r="C203" t="s">
        <v>104</v>
      </c>
      <c r="F203">
        <v>169</v>
      </c>
      <c r="G203">
        <v>4</v>
      </c>
      <c r="H203" t="s">
        <v>105</v>
      </c>
      <c r="I203" t="s">
        <v>106</v>
      </c>
      <c r="J203" t="str">
        <f>IF(H203="Expression",VLOOKUP(B203,expressions!$B$2:$C$104,2,0), "-")</f>
        <v>-</v>
      </c>
    </row>
    <row r="204" spans="1:10" x14ac:dyDescent="0.25">
      <c r="B204" t="str">
        <f t="shared" ref="B204:B211" si="9">LEFT(C204,LEN(C204)-1)</f>
        <v>Pawn</v>
      </c>
      <c r="C204" t="s">
        <v>107</v>
      </c>
      <c r="F204">
        <v>169</v>
      </c>
      <c r="G204">
        <v>22</v>
      </c>
      <c r="H204" t="s">
        <v>108</v>
      </c>
      <c r="I204" t="s">
        <v>109</v>
      </c>
      <c r="J204" t="str">
        <f>IF(H204="Expression",VLOOKUP(B204,expressions!$B$2:$C$104,2,0), "-")</f>
        <v>-</v>
      </c>
    </row>
    <row r="205" spans="1:10" x14ac:dyDescent="0.25">
      <c r="B205" t="str">
        <f t="shared" si="9"/>
        <v>LGN5LGN4alloc</v>
      </c>
      <c r="C205" t="s">
        <v>110</v>
      </c>
      <c r="F205">
        <v>169</v>
      </c>
      <c r="G205">
        <v>17</v>
      </c>
      <c r="H205" t="s">
        <v>111</v>
      </c>
      <c r="I205" t="s">
        <v>112</v>
      </c>
      <c r="J205" t="str">
        <f>IF(H205="Expression",VLOOKUP(B205,expressions!$B$2:$C$104,2,0), "-")</f>
        <v>-</v>
      </c>
    </row>
    <row r="206" spans="1:10" x14ac:dyDescent="0.25">
      <c r="B206" t="str">
        <f t="shared" si="9"/>
        <v>LU</v>
      </c>
      <c r="C206" t="s">
        <v>113</v>
      </c>
      <c r="F206">
        <v>169</v>
      </c>
      <c r="G206">
        <v>0</v>
      </c>
      <c r="H206" t="s">
        <v>114</v>
      </c>
      <c r="I206" t="s">
        <v>115</v>
      </c>
      <c r="J206" t="str">
        <f>IF(H206="Expression",VLOOKUP(B206,expressions!$B$2:$C$104,2,0), "-")</f>
        <v>LU=if(Zee==1, 16, LGN5LGN4alloc)</v>
      </c>
    </row>
    <row r="207" spans="1:10" x14ac:dyDescent="0.25">
      <c r="B207" t="str">
        <f t="shared" si="9"/>
        <v>Zee</v>
      </c>
      <c r="C207" t="s">
        <v>116</v>
      </c>
      <c r="F207">
        <v>169</v>
      </c>
      <c r="G207">
        <v>0</v>
      </c>
      <c r="H207" t="s">
        <v>114</v>
      </c>
      <c r="I207" t="s">
        <v>117</v>
      </c>
      <c r="J207" t="str">
        <f>IF(H207="Expression",VLOOKUP(B207,expressions!$B$2:$C$104,2,0), "-")</f>
        <v>Zee=if(RP3==0.75, 1, 0)</v>
      </c>
    </row>
    <row r="208" spans="1:10" x14ac:dyDescent="0.25">
      <c r="B208" t="str">
        <f t="shared" si="9"/>
        <v>Maaiveld</v>
      </c>
      <c r="C208" t="s">
        <v>118</v>
      </c>
      <c r="F208">
        <v>169</v>
      </c>
      <c r="G208">
        <v>0</v>
      </c>
      <c r="H208" t="s">
        <v>114</v>
      </c>
      <c r="I208" t="s">
        <v>119</v>
      </c>
      <c r="J208" t="str">
        <f>IF(H208="Expression",VLOOKUP(B208,expressions!$B$2:$C$104,2,0), "-")</f>
        <v>Maaiveld=if(Zee==1, -5, if(AHN5!=0, AHN5/100, if(AHN25!=0, AHN25/100, mv)))</v>
      </c>
    </row>
    <row r="209" spans="2:10" x14ac:dyDescent="0.25">
      <c r="B209" t="str">
        <f t="shared" si="9"/>
        <v>Thiessen</v>
      </c>
      <c r="C209" t="s">
        <v>120</v>
      </c>
      <c r="F209">
        <v>169</v>
      </c>
      <c r="G209">
        <v>0</v>
      </c>
      <c r="H209" t="s">
        <v>114</v>
      </c>
      <c r="I209" t="s">
        <v>121</v>
      </c>
      <c r="J209" t="str">
        <f>IF(H209="Expression",VLOOKUP(B209,expressions!$B$2:$C$104,2,0), "-")</f>
        <v>Thiessen=226</v>
      </c>
    </row>
    <row r="210" spans="2:10" x14ac:dyDescent="0.25">
      <c r="B210" t="str">
        <f t="shared" si="9"/>
        <v>FractieVerhard</v>
      </c>
      <c r="C210" t="s">
        <v>122</v>
      </c>
      <c r="F210">
        <v>169</v>
      </c>
      <c r="G210">
        <v>0</v>
      </c>
      <c r="H210" t="s">
        <v>114</v>
      </c>
      <c r="I210" t="s">
        <v>123</v>
      </c>
      <c r="J210" t="str">
        <f>IF(H210="Expression",VLOOKUP(B210,expressions!$B$2:$C$104,2,0), "-")</f>
        <v>FractieVerhard=if(LU==17, 0.5, 0)</v>
      </c>
    </row>
    <row r="211" spans="2:10" x14ac:dyDescent="0.25">
      <c r="B211" t="str">
        <f t="shared" si="9"/>
        <v>GWAfluzo</v>
      </c>
      <c r="C211" t="s">
        <v>124</v>
      </c>
      <c r="F211">
        <v>169</v>
      </c>
      <c r="G211">
        <v>0</v>
      </c>
      <c r="H211" t="s">
        <v>114</v>
      </c>
      <c r="I211" t="s">
        <v>125</v>
      </c>
      <c r="J211" t="str">
        <f>IF(H211="Expression",VLOOKUP(B211,expressions!$B$2:$C$104,2,0), "-")</f>
        <v>GWAfluzo=-100</v>
      </c>
    </row>
    <row r="212" spans="2:10" x14ac:dyDescent="0.25">
      <c r="B212" t="str">
        <f t="shared" ref="B212" si="10">LEFT(C212,LEN(C212)-1)</f>
        <v>ID</v>
      </c>
      <c r="C212" t="s">
        <v>294</v>
      </c>
      <c r="F212">
        <v>169</v>
      </c>
      <c r="G212">
        <v>10</v>
      </c>
      <c r="H212" t="s">
        <v>136</v>
      </c>
      <c r="I212" t="s">
        <v>295</v>
      </c>
      <c r="J212" t="str">
        <f>IF(H212="Expression",VLOOKUP(B212,expressions!$B$2:$C$104,2,0), "-")</f>
        <v>-</v>
      </c>
    </row>
    <row r="213" spans="2:10" x14ac:dyDescent="0.25">
      <c r="B213" t="str">
        <f t="shared" ref="B213:B216" si="11">LEFT(C213,LEN(C213)-1)</f>
        <v>mvpolder</v>
      </c>
      <c r="C213" t="s">
        <v>487</v>
      </c>
      <c r="F213">
        <v>169</v>
      </c>
      <c r="G213">
        <v>0</v>
      </c>
      <c r="H213" t="s">
        <v>457</v>
      </c>
      <c r="I213" t="s">
        <v>488</v>
      </c>
      <c r="J213" t="str">
        <f>IF(H213="Expression",VLOOKUP(B213,expressions!$B$2:$C$104,2,0), "-")</f>
        <v>-</v>
      </c>
    </row>
    <row r="214" spans="2:10" x14ac:dyDescent="0.25">
      <c r="B214" t="str">
        <f t="shared" si="11"/>
        <v>AHN25</v>
      </c>
      <c r="C214" t="s">
        <v>493</v>
      </c>
      <c r="F214">
        <v>169</v>
      </c>
      <c r="G214">
        <v>0</v>
      </c>
      <c r="H214" t="s">
        <v>105</v>
      </c>
      <c r="I214" t="s">
        <v>494</v>
      </c>
      <c r="J214" t="str">
        <f>IF(H214="Expression",VLOOKUP(B214,expressions!$B$2:$C$104,2,0), "-")</f>
        <v>-</v>
      </c>
    </row>
    <row r="215" spans="2:10" x14ac:dyDescent="0.25">
      <c r="B215" t="str">
        <f t="shared" si="11"/>
        <v>AHN5</v>
      </c>
      <c r="C215" t="s">
        <v>495</v>
      </c>
      <c r="F215">
        <v>169</v>
      </c>
      <c r="G215">
        <v>0</v>
      </c>
      <c r="H215" t="s">
        <v>105</v>
      </c>
      <c r="I215" t="s">
        <v>496</v>
      </c>
      <c r="J215" t="str">
        <f>IF(H215="Expression",VLOOKUP(B215,expressions!$B$2:$C$104,2,0), "-")</f>
        <v>-</v>
      </c>
    </row>
    <row r="216" spans="2:10" x14ac:dyDescent="0.25">
      <c r="B216" t="str">
        <f t="shared" si="11"/>
        <v>DTM</v>
      </c>
      <c r="C216" t="s">
        <v>523</v>
      </c>
      <c r="F216">
        <v>169</v>
      </c>
      <c r="G216">
        <v>0</v>
      </c>
      <c r="H216" t="s">
        <v>105</v>
      </c>
      <c r="I216" t="s">
        <v>524</v>
      </c>
      <c r="J216" t="str">
        <f>IF(H216="Expression",VLOOKUP(B216,expressions!$B$2:$C$104,2,0), "-")</f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6"/>
  <sheetViews>
    <sheetView workbookViewId="0">
      <selection activeCell="C9" sqref="C9"/>
    </sheetView>
  </sheetViews>
  <sheetFormatPr defaultRowHeight="15" x14ac:dyDescent="0.25"/>
  <sheetData>
    <row r="2" spans="2:4" x14ac:dyDescent="0.25">
      <c r="B2" t="s">
        <v>632</v>
      </c>
    </row>
    <row r="3" spans="2:4" x14ac:dyDescent="0.25">
      <c r="C3" t="s">
        <v>227</v>
      </c>
      <c r="D3" t="s">
        <v>633</v>
      </c>
    </row>
    <row r="4" spans="2:4" x14ac:dyDescent="0.25">
      <c r="C4" t="s">
        <v>372</v>
      </c>
      <c r="D4" t="s">
        <v>638</v>
      </c>
    </row>
    <row r="5" spans="2:4" x14ac:dyDescent="0.25">
      <c r="C5" t="s">
        <v>641</v>
      </c>
      <c r="D5" t="s">
        <v>642</v>
      </c>
    </row>
    <row r="6" spans="2:4" x14ac:dyDescent="0.25">
      <c r="C6" t="s">
        <v>653</v>
      </c>
      <c r="D6" t="s">
        <v>654</v>
      </c>
    </row>
    <row r="7" spans="2:4" x14ac:dyDescent="0.25">
      <c r="C7" t="s">
        <v>662</v>
      </c>
      <c r="D7" t="s">
        <v>663</v>
      </c>
    </row>
    <row r="8" spans="2:4" x14ac:dyDescent="0.25">
      <c r="C8" t="s">
        <v>672</v>
      </c>
      <c r="D8" t="s">
        <v>673</v>
      </c>
    </row>
    <row r="14" spans="2:4" x14ac:dyDescent="0.25">
      <c r="B14" t="s">
        <v>649</v>
      </c>
    </row>
    <row r="15" spans="2:4" x14ac:dyDescent="0.25">
      <c r="B15" s="1" t="s">
        <v>648</v>
      </c>
    </row>
    <row r="76" spans="2:2" x14ac:dyDescent="0.25">
      <c r="B76" t="s">
        <v>650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4"/>
  <sheetViews>
    <sheetView workbookViewId="0">
      <selection activeCell="B98" sqref="B98"/>
    </sheetView>
  </sheetViews>
  <sheetFormatPr defaultRowHeight="15" x14ac:dyDescent="0.25"/>
  <sheetData>
    <row r="1" spans="2:3" x14ac:dyDescent="0.25">
      <c r="B1" t="s">
        <v>103</v>
      </c>
    </row>
    <row r="2" spans="2:3" x14ac:dyDescent="0.25">
      <c r="B2" t="s">
        <v>526</v>
      </c>
      <c r="C2" t="s">
        <v>0</v>
      </c>
    </row>
    <row r="3" spans="2:3" x14ac:dyDescent="0.25">
      <c r="B3" t="s">
        <v>527</v>
      </c>
      <c r="C3" t="s">
        <v>1</v>
      </c>
    </row>
    <row r="4" spans="2:3" x14ac:dyDescent="0.25">
      <c r="B4" t="s">
        <v>528</v>
      </c>
      <c r="C4" t="s">
        <v>2</v>
      </c>
    </row>
    <row r="5" spans="2:3" x14ac:dyDescent="0.25">
      <c r="B5" t="s">
        <v>529</v>
      </c>
      <c r="C5" t="s">
        <v>3</v>
      </c>
    </row>
    <row r="6" spans="2:3" x14ac:dyDescent="0.25">
      <c r="B6" t="s">
        <v>530</v>
      </c>
      <c r="C6" t="s">
        <v>4</v>
      </c>
    </row>
    <row r="7" spans="2:3" x14ac:dyDescent="0.25">
      <c r="B7" t="s">
        <v>531</v>
      </c>
      <c r="C7" t="s">
        <v>5</v>
      </c>
    </row>
    <row r="8" spans="2:3" x14ac:dyDescent="0.25">
      <c r="B8" t="s">
        <v>532</v>
      </c>
      <c r="C8" t="s">
        <v>6</v>
      </c>
    </row>
    <row r="9" spans="2:3" x14ac:dyDescent="0.25">
      <c r="B9" t="s">
        <v>533</v>
      </c>
      <c r="C9" t="s">
        <v>7</v>
      </c>
    </row>
    <row r="10" spans="2:3" x14ac:dyDescent="0.25">
      <c r="B10" t="s">
        <v>534</v>
      </c>
      <c r="C10" t="s">
        <v>8</v>
      </c>
    </row>
    <row r="11" spans="2:3" x14ac:dyDescent="0.25">
      <c r="B11" t="s">
        <v>535</v>
      </c>
      <c r="C11" t="s">
        <v>9</v>
      </c>
    </row>
    <row r="12" spans="2:3" x14ac:dyDescent="0.25">
      <c r="B12" t="s">
        <v>536</v>
      </c>
      <c r="C12" t="s">
        <v>10</v>
      </c>
    </row>
    <row r="13" spans="2:3" x14ac:dyDescent="0.25">
      <c r="B13" t="s">
        <v>537</v>
      </c>
      <c r="C13" t="s">
        <v>11</v>
      </c>
    </row>
    <row r="14" spans="2:3" x14ac:dyDescent="0.25">
      <c r="B14" t="s">
        <v>538</v>
      </c>
      <c r="C14" t="s">
        <v>12</v>
      </c>
    </row>
    <row r="15" spans="2:3" x14ac:dyDescent="0.25">
      <c r="B15" t="s">
        <v>539</v>
      </c>
      <c r="C15" t="s">
        <v>13</v>
      </c>
    </row>
    <row r="16" spans="2:3" x14ac:dyDescent="0.25">
      <c r="B16" t="s">
        <v>540</v>
      </c>
      <c r="C16" t="s">
        <v>14</v>
      </c>
    </row>
    <row r="17" spans="2:3" x14ac:dyDescent="0.25">
      <c r="B17" t="s">
        <v>541</v>
      </c>
      <c r="C17" t="s">
        <v>15</v>
      </c>
    </row>
    <row r="18" spans="2:3" x14ac:dyDescent="0.25">
      <c r="B18" t="s">
        <v>542</v>
      </c>
      <c r="C18" t="s">
        <v>16</v>
      </c>
    </row>
    <row r="19" spans="2:3" x14ac:dyDescent="0.25">
      <c r="B19" t="s">
        <v>543</v>
      </c>
      <c r="C19" t="s">
        <v>17</v>
      </c>
    </row>
    <row r="20" spans="2:3" x14ac:dyDescent="0.25">
      <c r="B20" t="s">
        <v>544</v>
      </c>
      <c r="C20" t="s">
        <v>18</v>
      </c>
    </row>
    <row r="21" spans="2:3" x14ac:dyDescent="0.25">
      <c r="B21" t="s">
        <v>545</v>
      </c>
      <c r="C21" t="s">
        <v>19</v>
      </c>
    </row>
    <row r="22" spans="2:3" x14ac:dyDescent="0.25">
      <c r="B22" t="s">
        <v>546</v>
      </c>
      <c r="C22" t="s">
        <v>20</v>
      </c>
    </row>
    <row r="23" spans="2:3" x14ac:dyDescent="0.25">
      <c r="B23" t="s">
        <v>547</v>
      </c>
      <c r="C23" t="s">
        <v>21</v>
      </c>
    </row>
    <row r="24" spans="2:3" x14ac:dyDescent="0.25">
      <c r="B24" t="s">
        <v>548</v>
      </c>
      <c r="C24" t="s">
        <v>22</v>
      </c>
    </row>
    <row r="25" spans="2:3" x14ac:dyDescent="0.25">
      <c r="B25" t="s">
        <v>549</v>
      </c>
      <c r="C25" t="s">
        <v>23</v>
      </c>
    </row>
    <row r="26" spans="2:3" x14ac:dyDescent="0.25">
      <c r="B26" t="s">
        <v>550</v>
      </c>
      <c r="C26" t="s">
        <v>24</v>
      </c>
    </row>
    <row r="27" spans="2:3" x14ac:dyDescent="0.25">
      <c r="B27" t="s">
        <v>551</v>
      </c>
      <c r="C27" t="s">
        <v>25</v>
      </c>
    </row>
    <row r="28" spans="2:3" x14ac:dyDescent="0.25">
      <c r="B28" t="s">
        <v>552</v>
      </c>
      <c r="C28" t="s">
        <v>26</v>
      </c>
    </row>
    <row r="29" spans="2:3" x14ac:dyDescent="0.25">
      <c r="B29" t="s">
        <v>553</v>
      </c>
      <c r="C29" t="s">
        <v>27</v>
      </c>
    </row>
    <row r="30" spans="2:3" x14ac:dyDescent="0.25">
      <c r="B30" t="s">
        <v>554</v>
      </c>
      <c r="C30" t="s">
        <v>28</v>
      </c>
    </row>
    <row r="31" spans="2:3" x14ac:dyDescent="0.25">
      <c r="B31" t="s">
        <v>555</v>
      </c>
      <c r="C31" t="s">
        <v>29</v>
      </c>
    </row>
    <row r="32" spans="2:3" x14ac:dyDescent="0.25">
      <c r="B32" t="s">
        <v>556</v>
      </c>
      <c r="C32" t="s">
        <v>30</v>
      </c>
    </row>
    <row r="33" spans="2:3" x14ac:dyDescent="0.25">
      <c r="B33" t="s">
        <v>557</v>
      </c>
      <c r="C33" t="s">
        <v>31</v>
      </c>
    </row>
    <row r="34" spans="2:3" x14ac:dyDescent="0.25">
      <c r="B34" t="s">
        <v>558</v>
      </c>
      <c r="C34" t="s">
        <v>32</v>
      </c>
    </row>
    <row r="35" spans="2:3" x14ac:dyDescent="0.25">
      <c r="B35" t="s">
        <v>559</v>
      </c>
      <c r="C35" t="s">
        <v>33</v>
      </c>
    </row>
    <row r="36" spans="2:3" x14ac:dyDescent="0.25">
      <c r="B36" t="s">
        <v>560</v>
      </c>
      <c r="C36" t="s">
        <v>34</v>
      </c>
    </row>
    <row r="37" spans="2:3" x14ac:dyDescent="0.25">
      <c r="B37" t="s">
        <v>561</v>
      </c>
      <c r="C37" t="s">
        <v>35</v>
      </c>
    </row>
    <row r="38" spans="2:3" x14ac:dyDescent="0.25">
      <c r="B38" t="s">
        <v>562</v>
      </c>
      <c r="C38" t="s">
        <v>36</v>
      </c>
    </row>
    <row r="39" spans="2:3" x14ac:dyDescent="0.25">
      <c r="B39" t="s">
        <v>563</v>
      </c>
      <c r="C39" t="s">
        <v>37</v>
      </c>
    </row>
    <row r="40" spans="2:3" x14ac:dyDescent="0.25">
      <c r="B40" t="s">
        <v>564</v>
      </c>
      <c r="C40" t="s">
        <v>38</v>
      </c>
    </row>
    <row r="41" spans="2:3" x14ac:dyDescent="0.25">
      <c r="B41" t="s">
        <v>565</v>
      </c>
      <c r="C41" t="s">
        <v>39</v>
      </c>
    </row>
    <row r="42" spans="2:3" x14ac:dyDescent="0.25">
      <c r="B42" t="s">
        <v>566</v>
      </c>
      <c r="C42" t="s">
        <v>40</v>
      </c>
    </row>
    <row r="43" spans="2:3" x14ac:dyDescent="0.25">
      <c r="B43" t="s">
        <v>567</v>
      </c>
      <c r="C43" t="s">
        <v>41</v>
      </c>
    </row>
    <row r="44" spans="2:3" x14ac:dyDescent="0.25">
      <c r="B44" t="s">
        <v>568</v>
      </c>
      <c r="C44" t="s">
        <v>42</v>
      </c>
    </row>
    <row r="45" spans="2:3" x14ac:dyDescent="0.25">
      <c r="B45" t="s">
        <v>569</v>
      </c>
      <c r="C45" t="s">
        <v>43</v>
      </c>
    </row>
    <row r="46" spans="2:3" x14ac:dyDescent="0.25">
      <c r="B46" t="s">
        <v>570</v>
      </c>
      <c r="C46" t="s">
        <v>44</v>
      </c>
    </row>
    <row r="47" spans="2:3" x14ac:dyDescent="0.25">
      <c r="B47" t="s">
        <v>571</v>
      </c>
      <c r="C47" t="s">
        <v>45</v>
      </c>
    </row>
    <row r="48" spans="2:3" x14ac:dyDescent="0.25">
      <c r="B48" t="s">
        <v>572</v>
      </c>
      <c r="C48" t="s">
        <v>46</v>
      </c>
    </row>
    <row r="49" spans="2:3" x14ac:dyDescent="0.25">
      <c r="B49" t="s">
        <v>573</v>
      </c>
      <c r="C49" t="s">
        <v>47</v>
      </c>
    </row>
    <row r="50" spans="2:3" x14ac:dyDescent="0.25">
      <c r="B50" t="s">
        <v>574</v>
      </c>
      <c r="C50" t="s">
        <v>48</v>
      </c>
    </row>
    <row r="51" spans="2:3" x14ac:dyDescent="0.25">
      <c r="B51" t="s">
        <v>575</v>
      </c>
      <c r="C51" t="s">
        <v>49</v>
      </c>
    </row>
    <row r="52" spans="2:3" x14ac:dyDescent="0.25">
      <c r="B52" t="s">
        <v>576</v>
      </c>
      <c r="C52" t="s">
        <v>50</v>
      </c>
    </row>
    <row r="53" spans="2:3" x14ac:dyDescent="0.25">
      <c r="B53" t="s">
        <v>577</v>
      </c>
      <c r="C53" t="s">
        <v>51</v>
      </c>
    </row>
    <row r="54" spans="2:3" x14ac:dyDescent="0.25">
      <c r="B54" t="s">
        <v>578</v>
      </c>
      <c r="C54" t="s">
        <v>52</v>
      </c>
    </row>
    <row r="55" spans="2:3" x14ac:dyDescent="0.25">
      <c r="B55" t="s">
        <v>579</v>
      </c>
      <c r="C55" t="s">
        <v>53</v>
      </c>
    </row>
    <row r="56" spans="2:3" x14ac:dyDescent="0.25">
      <c r="B56" t="s">
        <v>580</v>
      </c>
      <c r="C56" t="s">
        <v>54</v>
      </c>
    </row>
    <row r="57" spans="2:3" x14ac:dyDescent="0.25">
      <c r="B57" t="s">
        <v>581</v>
      </c>
      <c r="C57" t="s">
        <v>55</v>
      </c>
    </row>
    <row r="58" spans="2:3" x14ac:dyDescent="0.25">
      <c r="B58" t="s">
        <v>582</v>
      </c>
      <c r="C58" t="s">
        <v>56</v>
      </c>
    </row>
    <row r="59" spans="2:3" x14ac:dyDescent="0.25">
      <c r="B59" t="s">
        <v>583</v>
      </c>
      <c r="C59" t="s">
        <v>57</v>
      </c>
    </row>
    <row r="60" spans="2:3" x14ac:dyDescent="0.25">
      <c r="B60" t="s">
        <v>584</v>
      </c>
      <c r="C60" t="s">
        <v>58</v>
      </c>
    </row>
    <row r="61" spans="2:3" x14ac:dyDescent="0.25">
      <c r="B61" t="s">
        <v>585</v>
      </c>
      <c r="C61" t="s">
        <v>59</v>
      </c>
    </row>
    <row r="62" spans="2:3" x14ac:dyDescent="0.25">
      <c r="B62" t="s">
        <v>586</v>
      </c>
      <c r="C62" t="s">
        <v>60</v>
      </c>
    </row>
    <row r="63" spans="2:3" x14ac:dyDescent="0.25">
      <c r="B63" t="s">
        <v>587</v>
      </c>
      <c r="C63" t="s">
        <v>61</v>
      </c>
    </row>
    <row r="64" spans="2:3" x14ac:dyDescent="0.25">
      <c r="B64" t="s">
        <v>588</v>
      </c>
      <c r="C64" t="s">
        <v>62</v>
      </c>
    </row>
    <row r="65" spans="2:3" x14ac:dyDescent="0.25">
      <c r="B65" t="s">
        <v>589</v>
      </c>
      <c r="C65" t="s">
        <v>63</v>
      </c>
    </row>
    <row r="66" spans="2:3" x14ac:dyDescent="0.25">
      <c r="B66" t="s">
        <v>590</v>
      </c>
      <c r="C66" t="s">
        <v>64</v>
      </c>
    </row>
    <row r="67" spans="2:3" x14ac:dyDescent="0.25">
      <c r="B67" t="s">
        <v>591</v>
      </c>
      <c r="C67" t="s">
        <v>65</v>
      </c>
    </row>
    <row r="68" spans="2:3" x14ac:dyDescent="0.25">
      <c r="B68" t="s">
        <v>592</v>
      </c>
      <c r="C68" t="s">
        <v>66</v>
      </c>
    </row>
    <row r="69" spans="2:3" x14ac:dyDescent="0.25">
      <c r="B69" t="s">
        <v>593</v>
      </c>
      <c r="C69" t="s">
        <v>67</v>
      </c>
    </row>
    <row r="70" spans="2:3" x14ac:dyDescent="0.25">
      <c r="B70" t="s">
        <v>594</v>
      </c>
      <c r="C70" t="s">
        <v>68</v>
      </c>
    </row>
    <row r="71" spans="2:3" x14ac:dyDescent="0.25">
      <c r="B71" t="s">
        <v>595</v>
      </c>
      <c r="C71" t="s">
        <v>69</v>
      </c>
    </row>
    <row r="72" spans="2:3" x14ac:dyDescent="0.25">
      <c r="B72" t="s">
        <v>596</v>
      </c>
      <c r="C72" t="s">
        <v>70</v>
      </c>
    </row>
    <row r="73" spans="2:3" x14ac:dyDescent="0.25">
      <c r="B73" t="s">
        <v>597</v>
      </c>
      <c r="C73" t="s">
        <v>71</v>
      </c>
    </row>
    <row r="74" spans="2:3" x14ac:dyDescent="0.25">
      <c r="B74" t="s">
        <v>598</v>
      </c>
      <c r="C74" t="s">
        <v>72</v>
      </c>
    </row>
    <row r="75" spans="2:3" x14ac:dyDescent="0.25">
      <c r="B75" t="s">
        <v>599</v>
      </c>
      <c r="C75" t="s">
        <v>73</v>
      </c>
    </row>
    <row r="76" spans="2:3" x14ac:dyDescent="0.25">
      <c r="B76" t="s">
        <v>600</v>
      </c>
      <c r="C76" t="s">
        <v>74</v>
      </c>
    </row>
    <row r="77" spans="2:3" x14ac:dyDescent="0.25">
      <c r="B77" t="s">
        <v>601</v>
      </c>
      <c r="C77" t="s">
        <v>75</v>
      </c>
    </row>
    <row r="78" spans="2:3" x14ac:dyDescent="0.25">
      <c r="B78" t="s">
        <v>602</v>
      </c>
      <c r="C78" t="s">
        <v>76</v>
      </c>
    </row>
    <row r="79" spans="2:3" x14ac:dyDescent="0.25">
      <c r="B79" t="s">
        <v>603</v>
      </c>
      <c r="C79" t="s">
        <v>77</v>
      </c>
    </row>
    <row r="80" spans="2:3" x14ac:dyDescent="0.25">
      <c r="B80" t="s">
        <v>604</v>
      </c>
      <c r="C80" t="s">
        <v>78</v>
      </c>
    </row>
    <row r="81" spans="2:3" x14ac:dyDescent="0.25">
      <c r="B81" t="s">
        <v>605</v>
      </c>
      <c r="C81" t="s">
        <v>79</v>
      </c>
    </row>
    <row r="82" spans="2:3" x14ac:dyDescent="0.25">
      <c r="B82" t="s">
        <v>606</v>
      </c>
      <c r="C82" t="s">
        <v>80</v>
      </c>
    </row>
    <row r="83" spans="2:3" x14ac:dyDescent="0.25">
      <c r="B83" t="s">
        <v>607</v>
      </c>
      <c r="C83" t="s">
        <v>81</v>
      </c>
    </row>
    <row r="84" spans="2:3" x14ac:dyDescent="0.25">
      <c r="B84" t="s">
        <v>608</v>
      </c>
      <c r="C84" t="s">
        <v>82</v>
      </c>
    </row>
    <row r="85" spans="2:3" x14ac:dyDescent="0.25">
      <c r="B85" t="s">
        <v>609</v>
      </c>
      <c r="C85" t="s">
        <v>83</v>
      </c>
    </row>
    <row r="86" spans="2:3" x14ac:dyDescent="0.25">
      <c r="B86" t="s">
        <v>610</v>
      </c>
      <c r="C86" t="s">
        <v>84</v>
      </c>
    </row>
    <row r="87" spans="2:3" x14ac:dyDescent="0.25">
      <c r="B87" t="s">
        <v>611</v>
      </c>
      <c r="C87" t="s">
        <v>85</v>
      </c>
    </row>
    <row r="88" spans="2:3" x14ac:dyDescent="0.25">
      <c r="B88" t="s">
        <v>612</v>
      </c>
      <c r="C88" t="s">
        <v>86</v>
      </c>
    </row>
    <row r="89" spans="2:3" x14ac:dyDescent="0.25">
      <c r="B89" t="s">
        <v>613</v>
      </c>
      <c r="C89" t="s">
        <v>87</v>
      </c>
    </row>
    <row r="90" spans="2:3" x14ac:dyDescent="0.25">
      <c r="B90" t="s">
        <v>614</v>
      </c>
      <c r="C90" t="s">
        <v>88</v>
      </c>
    </row>
    <row r="91" spans="2:3" x14ac:dyDescent="0.25">
      <c r="B91" t="s">
        <v>615</v>
      </c>
      <c r="C91" t="s">
        <v>89</v>
      </c>
    </row>
    <row r="92" spans="2:3" x14ac:dyDescent="0.25">
      <c r="B92" t="s">
        <v>616</v>
      </c>
      <c r="C92" t="s">
        <v>90</v>
      </c>
    </row>
    <row r="93" spans="2:3" x14ac:dyDescent="0.25">
      <c r="B93" t="s">
        <v>617</v>
      </c>
      <c r="C93" t="s">
        <v>91</v>
      </c>
    </row>
    <row r="94" spans="2:3" x14ac:dyDescent="0.25">
      <c r="B94" t="s">
        <v>618</v>
      </c>
      <c r="C94" t="s">
        <v>92</v>
      </c>
    </row>
    <row r="95" spans="2:3" x14ac:dyDescent="0.25">
      <c r="B95" t="s">
        <v>619</v>
      </c>
      <c r="C95" t="s">
        <v>93</v>
      </c>
    </row>
    <row r="96" spans="2:3" x14ac:dyDescent="0.25">
      <c r="B96" t="s">
        <v>620</v>
      </c>
      <c r="C96" t="s">
        <v>94</v>
      </c>
    </row>
    <row r="97" spans="2:3" x14ac:dyDescent="0.25">
      <c r="B97" t="s">
        <v>621</v>
      </c>
      <c r="C97" t="s">
        <v>95</v>
      </c>
    </row>
    <row r="98" spans="2:3" x14ac:dyDescent="0.25">
      <c r="B98" t="s">
        <v>622</v>
      </c>
      <c r="C98" t="s">
        <v>96</v>
      </c>
    </row>
    <row r="99" spans="2:3" x14ac:dyDescent="0.25">
      <c r="B99" t="s">
        <v>115</v>
      </c>
      <c r="C99" t="s">
        <v>97</v>
      </c>
    </row>
    <row r="100" spans="2:3" x14ac:dyDescent="0.25">
      <c r="B100" t="s">
        <v>117</v>
      </c>
      <c r="C100" t="s">
        <v>98</v>
      </c>
    </row>
    <row r="101" spans="2:3" x14ac:dyDescent="0.25">
      <c r="B101" t="s">
        <v>119</v>
      </c>
      <c r="C101" t="s">
        <v>99</v>
      </c>
    </row>
    <row r="102" spans="2:3" x14ac:dyDescent="0.25">
      <c r="B102" t="s">
        <v>121</v>
      </c>
      <c r="C102" t="s">
        <v>100</v>
      </c>
    </row>
    <row r="103" spans="2:3" x14ac:dyDescent="0.25">
      <c r="B103" t="s">
        <v>123</v>
      </c>
      <c r="C103" t="s">
        <v>101</v>
      </c>
    </row>
    <row r="104" spans="2:3" x14ac:dyDescent="0.25">
      <c r="B104" t="s">
        <v>125</v>
      </c>
      <c r="C10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help</vt:lpstr>
      <vt:lpstr>expressions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Genuchten, CCA van (Caspar)</dc:creator>
  <cp:lastModifiedBy>Tombe, B.F. des (Bas)</cp:lastModifiedBy>
  <dcterms:created xsi:type="dcterms:W3CDTF">2018-05-31T11:22:50Z</dcterms:created>
  <dcterms:modified xsi:type="dcterms:W3CDTF">2023-08-22T09:31:32Z</dcterms:modified>
</cp:coreProperties>
</file>