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1"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'スプリントバックログ(第３）'!$A$1:$W$175</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K3" i="11" l="1"/>
  <c r="J125" i="11" l="1"/>
  <c r="J120" i="11"/>
  <c r="L4" i="11"/>
  <c r="M4" i="11"/>
  <c r="N4" i="11"/>
  <c r="O4" i="11"/>
  <c r="P4" i="11"/>
  <c r="Q4" i="11"/>
  <c r="R4" i="11"/>
  <c r="S4" i="11"/>
  <c r="T4" i="11"/>
  <c r="J12" i="11"/>
  <c r="J85" i="11" l="1"/>
  <c r="E108" i="11"/>
  <c r="J106" i="11"/>
  <c r="AB69" i="11" l="1"/>
  <c r="AB70" i="11"/>
  <c r="AB71" i="11"/>
  <c r="AB72" i="11"/>
  <c r="AB73" i="11"/>
  <c r="AB68" i="11"/>
  <c r="Z69" i="11"/>
  <c r="Z70" i="11"/>
  <c r="Z71" i="11"/>
  <c r="Z72" i="11"/>
  <c r="Z73" i="11"/>
  <c r="Z68" i="11"/>
  <c r="K4" i="11"/>
  <c r="O3" i="11" l="1"/>
  <c r="S3" i="11"/>
  <c r="L3" i="11"/>
  <c r="P3" i="11"/>
  <c r="T3" i="11"/>
  <c r="M3" i="11"/>
  <c r="Q3" i="11"/>
  <c r="V3" i="11"/>
  <c r="U3" i="11"/>
  <c r="N3" i="11"/>
  <c r="R3" i="11"/>
  <c r="W3" i="11"/>
  <c r="AC69" i="11"/>
  <c r="AC72" i="11"/>
  <c r="AC71" i="11"/>
  <c r="AC68" i="11"/>
  <c r="AC70" i="11"/>
  <c r="AC73" i="11"/>
  <c r="J54" i="11"/>
  <c r="J26" i="11"/>
  <c r="J109" i="11"/>
  <c r="E109" i="11" s="1"/>
  <c r="J105" i="11"/>
  <c r="E105" i="11" s="1"/>
  <c r="E106" i="11"/>
  <c r="J107" i="11"/>
  <c r="E107" i="11" s="1"/>
  <c r="J108" i="11"/>
  <c r="E110" i="11"/>
  <c r="J110" i="11"/>
  <c r="J111" i="11"/>
  <c r="E111" i="11" s="1"/>
  <c r="J112" i="11"/>
  <c r="E112" i="11" s="1"/>
  <c r="J113" i="11"/>
  <c r="E113" i="11" s="1"/>
  <c r="E114" i="11"/>
  <c r="J114" i="11"/>
  <c r="J115" i="11"/>
  <c r="E115" i="11" s="1"/>
  <c r="E116" i="11"/>
  <c r="J116" i="11"/>
  <c r="J117" i="11"/>
  <c r="E117" i="11" s="1"/>
  <c r="E118" i="11"/>
  <c r="J118" i="11"/>
  <c r="J119" i="11"/>
  <c r="E119" i="11" s="1"/>
  <c r="E120" i="11"/>
  <c r="E121" i="11"/>
  <c r="J121" i="11"/>
  <c r="J122" i="11"/>
  <c r="E122" i="11" s="1"/>
  <c r="E123" i="11"/>
  <c r="J123" i="11"/>
  <c r="E124" i="11"/>
  <c r="J124" i="11"/>
  <c r="E125" i="11"/>
  <c r="J126" i="11"/>
  <c r="E126" i="11" s="1"/>
  <c r="E127" i="11"/>
  <c r="J127" i="11"/>
  <c r="J128" i="11"/>
  <c r="E128" i="11" s="1"/>
  <c r="E129" i="11"/>
  <c r="J129" i="11"/>
  <c r="E130" i="11"/>
  <c r="J130" i="11"/>
  <c r="E131" i="11"/>
  <c r="J131" i="11"/>
  <c r="E132" i="11"/>
  <c r="J132" i="11"/>
  <c r="E133" i="11"/>
  <c r="J133" i="11"/>
  <c r="E134" i="11"/>
  <c r="J134" i="11"/>
  <c r="E135" i="11"/>
  <c r="J135" i="11"/>
  <c r="E136" i="11"/>
  <c r="J136" i="11"/>
  <c r="E137" i="11"/>
  <c r="J137" i="11"/>
  <c r="E138" i="11"/>
  <c r="J138" i="11"/>
  <c r="E139" i="11"/>
  <c r="J139" i="11"/>
  <c r="E140" i="11"/>
  <c r="J140" i="11"/>
  <c r="E141" i="11"/>
  <c r="J141" i="11"/>
  <c r="E142" i="11"/>
  <c r="J142" i="11"/>
  <c r="E143" i="11"/>
  <c r="J143" i="11"/>
  <c r="E144" i="11"/>
  <c r="J144" i="11"/>
  <c r="E145" i="11"/>
  <c r="J145" i="11"/>
  <c r="E146" i="11"/>
  <c r="J146" i="11"/>
  <c r="E147" i="11"/>
  <c r="J147" i="11"/>
  <c r="E148" i="11"/>
  <c r="J148" i="11"/>
  <c r="E149" i="11"/>
  <c r="J149" i="11"/>
  <c r="E150" i="11"/>
  <c r="J150" i="11"/>
  <c r="E151" i="11"/>
  <c r="J151" i="11"/>
  <c r="E152" i="11"/>
  <c r="J152" i="11"/>
  <c r="E153" i="11"/>
  <c r="J153" i="11"/>
  <c r="E154" i="11"/>
  <c r="J154" i="11"/>
  <c r="E155" i="11"/>
  <c r="J155" i="11"/>
  <c r="E156" i="11"/>
  <c r="J156" i="11"/>
  <c r="E157" i="11"/>
  <c r="J157" i="11"/>
  <c r="E158" i="11"/>
  <c r="J158" i="11"/>
  <c r="E159" i="11"/>
  <c r="J159" i="11"/>
  <c r="E160" i="11"/>
  <c r="J160" i="11"/>
  <c r="E161" i="11"/>
  <c r="J161" i="11"/>
  <c r="E162" i="11"/>
  <c r="J162" i="11"/>
  <c r="E163" i="11"/>
  <c r="J163" i="11"/>
  <c r="E164" i="11"/>
  <c r="J164" i="11"/>
  <c r="E165" i="11"/>
  <c r="J165" i="11"/>
  <c r="E166" i="11"/>
  <c r="J166" i="11"/>
  <c r="E167" i="11"/>
  <c r="J167" i="11"/>
  <c r="E168" i="11"/>
  <c r="J168" i="11"/>
  <c r="E169" i="11"/>
  <c r="J169" i="11"/>
  <c r="E170" i="11"/>
  <c r="J170" i="11"/>
  <c r="E171" i="11"/>
  <c r="J171" i="11"/>
  <c r="E172" i="11"/>
  <c r="J172" i="11"/>
  <c r="E173" i="11"/>
  <c r="J173" i="11"/>
  <c r="E174" i="11"/>
  <c r="J174" i="11"/>
  <c r="E175" i="11"/>
  <c r="J175" i="11"/>
  <c r="J70" i="11" l="1"/>
  <c r="E70" i="11" s="1"/>
  <c r="J40" i="11" l="1"/>
  <c r="E40" i="11" s="1"/>
  <c r="J41" i="11"/>
  <c r="E41" i="11" s="1"/>
  <c r="J42" i="11"/>
  <c r="E42" i="11" s="1"/>
  <c r="J43" i="11"/>
  <c r="E43" i="11" s="1"/>
  <c r="J44" i="11"/>
  <c r="E44" i="11" s="1"/>
  <c r="J45" i="11"/>
  <c r="E45" i="11" s="1"/>
  <c r="E46" i="11"/>
  <c r="J46" i="11"/>
  <c r="J47" i="11"/>
  <c r="E47" i="11" s="1"/>
  <c r="J48" i="11"/>
  <c r="E48" i="11" s="1"/>
  <c r="J49" i="11"/>
  <c r="E49" i="11" s="1"/>
  <c r="J50" i="11"/>
  <c r="E50" i="11" s="1"/>
  <c r="J39" i="11"/>
  <c r="E39" i="11" s="1"/>
  <c r="J83" i="11" l="1"/>
  <c r="J84" i="11"/>
  <c r="E84" i="11" s="1"/>
  <c r="J86" i="11"/>
  <c r="J87" i="11"/>
  <c r="J88" i="11"/>
  <c r="J89" i="11"/>
  <c r="J90" i="11"/>
  <c r="J91" i="11"/>
  <c r="J92" i="11"/>
  <c r="J93" i="11"/>
  <c r="J94" i="11"/>
  <c r="E94" i="11" s="1"/>
  <c r="J95" i="11"/>
  <c r="E95" i="11" s="1"/>
  <c r="J96" i="11"/>
  <c r="E96" i="11" s="1"/>
  <c r="J97" i="11"/>
  <c r="E97" i="11" s="1"/>
  <c r="J98" i="11"/>
  <c r="E98" i="11" s="1"/>
  <c r="J99" i="11"/>
  <c r="E99" i="11" s="1"/>
  <c r="J100" i="11"/>
  <c r="E100" i="11" s="1"/>
  <c r="J101" i="11"/>
  <c r="E101" i="11" s="1"/>
  <c r="J102" i="11"/>
  <c r="E102" i="11" s="1"/>
  <c r="J103" i="11"/>
  <c r="E103" i="11" s="1"/>
  <c r="J104" i="11"/>
  <c r="E104" i="11" s="1"/>
  <c r="E85" i="11"/>
  <c r="E86" i="11"/>
  <c r="E87" i="11"/>
  <c r="E88" i="11"/>
  <c r="E89" i="11"/>
  <c r="E90" i="11"/>
  <c r="E91" i="11"/>
  <c r="E92" i="11"/>
  <c r="E93" i="11"/>
  <c r="E63" i="11"/>
  <c r="J6" i="11" l="1"/>
  <c r="J7" i="11"/>
  <c r="J8" i="11"/>
  <c r="J9" i="11"/>
  <c r="J10" i="11"/>
  <c r="J11" i="11"/>
  <c r="J13" i="11"/>
  <c r="J14" i="11"/>
  <c r="J15" i="11"/>
  <c r="J16" i="11"/>
  <c r="J17" i="11"/>
  <c r="J18" i="11"/>
  <c r="J19" i="11"/>
  <c r="J20" i="11"/>
  <c r="J21" i="11"/>
  <c r="J22" i="11"/>
  <c r="J23" i="11"/>
  <c r="J24" i="11"/>
  <c r="J25" i="11"/>
  <c r="J27" i="11"/>
  <c r="J28" i="11"/>
  <c r="J29" i="11"/>
  <c r="J30" i="11"/>
  <c r="J31" i="11"/>
  <c r="J32" i="11"/>
  <c r="J33" i="11"/>
  <c r="J34" i="11"/>
  <c r="J35" i="11"/>
  <c r="J36" i="11"/>
  <c r="J37" i="11"/>
  <c r="J38" i="11"/>
  <c r="J51" i="11"/>
  <c r="J52" i="11"/>
  <c r="J53" i="11"/>
  <c r="J56" i="11"/>
  <c r="J57" i="11"/>
  <c r="J58" i="11"/>
  <c r="J59" i="11"/>
  <c r="J60" i="11"/>
  <c r="J61" i="11"/>
  <c r="J62" i="11"/>
  <c r="J64" i="11"/>
  <c r="J65" i="11"/>
  <c r="J66" i="11"/>
  <c r="J67" i="11"/>
  <c r="J68" i="11"/>
  <c r="J69" i="11"/>
  <c r="J71" i="11"/>
  <c r="J72" i="11"/>
  <c r="J73" i="11"/>
  <c r="J74" i="11"/>
  <c r="J75" i="11"/>
  <c r="J76" i="11"/>
  <c r="J77" i="11"/>
  <c r="J78" i="11"/>
  <c r="J79" i="11"/>
  <c r="J80" i="11"/>
  <c r="J81" i="11"/>
  <c r="J82" i="11"/>
  <c r="J5" i="11"/>
  <c r="E5" i="11" s="1"/>
  <c r="AA68" i="11" l="1"/>
  <c r="AD68" i="11" s="1"/>
  <c r="AA73" i="11"/>
  <c r="AA72" i="11"/>
  <c r="AA69" i="11"/>
  <c r="AA71" i="11"/>
  <c r="AA70" i="11"/>
  <c r="J6" i="10"/>
  <c r="E53" i="11" l="1"/>
  <c r="E54" i="11"/>
  <c r="E55" i="11"/>
  <c r="E56" i="11"/>
  <c r="E57" i="11"/>
  <c r="E58" i="11"/>
  <c r="E59" i="11"/>
  <c r="E60" i="11"/>
  <c r="E61" i="11"/>
  <c r="E62" i="11"/>
  <c r="E64" i="11"/>
  <c r="E65" i="11"/>
  <c r="E66" i="11"/>
  <c r="E67" i="11"/>
  <c r="E68" i="11"/>
  <c r="E69" i="11"/>
  <c r="E71" i="11"/>
  <c r="E72" i="11"/>
  <c r="E73" i="11"/>
  <c r="E74" i="11"/>
  <c r="E75" i="11"/>
  <c r="E76" i="11"/>
  <c r="E83" i="11"/>
  <c r="E82" i="11"/>
  <c r="E81" i="11"/>
  <c r="E80" i="11"/>
  <c r="E79" i="11"/>
  <c r="E78" i="11"/>
  <c r="E77"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AB77" i="11"/>
  <c r="AA77" i="11"/>
  <c r="Z77" i="11"/>
  <c r="AB76" i="11"/>
  <c r="AA76" i="11"/>
  <c r="Z76" i="11"/>
  <c r="AB75" i="11"/>
  <c r="AA75" i="11"/>
  <c r="Z75" i="11"/>
  <c r="AB74" i="11"/>
  <c r="AA74" i="11"/>
  <c r="Z74" i="1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AD70" i="11" l="1"/>
  <c r="AC74" i="11"/>
  <c r="AD74" i="11" s="1"/>
  <c r="W108" i="2"/>
  <c r="W114" i="2"/>
  <c r="W109" i="2"/>
  <c r="AD71" i="11"/>
  <c r="AC75" i="11"/>
  <c r="AD75" i="11" s="1"/>
  <c r="W107" i="2"/>
  <c r="W111" i="2"/>
  <c r="W116" i="2"/>
  <c r="W112" i="2"/>
  <c r="X114" i="2"/>
  <c r="W113" i="2"/>
  <c r="W115" i="2"/>
  <c r="AC76" i="11"/>
  <c r="AD76" i="11" s="1"/>
  <c r="AD69" i="11"/>
  <c r="AC77" i="11"/>
  <c r="AD77" i="11" s="1"/>
  <c r="X115" i="2"/>
  <c r="X109" i="2"/>
  <c r="X116" i="2"/>
  <c r="X110" i="2"/>
  <c r="X112" i="2"/>
  <c r="X107" i="2"/>
  <c r="X113" i="2"/>
  <c r="X108" i="2"/>
  <c r="X111" i="2"/>
  <c r="AD73" i="11" l="1"/>
  <c r="AD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W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<sst xmlns="http://schemas.openxmlformats.org/spreadsheetml/2006/main" count="925" uniqueCount="492">
  <si>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</si>
  <si>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</si>
  <si>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</si>
  <si>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</si>
  <si>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</si>
  <si>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</si>
  <si>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</si>
  <si>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</si>
  <si>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</si>
  <si>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</si>
  <si>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</si>
  <si>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</si>
  <si>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</si>
  <si>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</si>
  <si>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</si>
  <si>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</si>
  <si>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</si>
  <si>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</si>
  <si>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</si>
  <si>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</si>
  <si>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</si>
  <si>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</si>
  <si>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</si>
  <si>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</si>
  <si>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</si>
  <si>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</si>
  <si>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</si>
  <si>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</si>
  <si>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</si>
  <si>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</si>
  <si>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</si>
  <si>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</si>
  <si>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</si>
  <si>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</si>
  <si>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</si>
  <si>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</si>
  <si>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</si>
  <si>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</si>
  <si>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</si>
  <si>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</si>
  <si>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</si>
  <si>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</si>
  <si>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</si>
  <si>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</si>
  <si>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</si>
  <si>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</si>
  <si>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</si>
  <si>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</si>
  <si>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</si>
  <si>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</si>
  <si>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</si>
  <si>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</si>
  <si>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</si>
  <si>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</si>
  <si>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</si>
  <si>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</si>
  <si>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</si>
  <si>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</si>
  <si>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</si>
  <si>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</si>
  <si>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</si>
  <si>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</si>
  <si>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</si>
  <si>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</si>
  <si>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</si>
  <si>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</si>
  <si>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</si>
  <si>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</si>
  <si>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</si>
  <si>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</si>
  <si>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</si>
  <si>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</si>
  <si>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</si>
  <si>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</si>
  <si>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</si>
  <si>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</si>
  <si>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</si>
  <si>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</si>
  <si>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</si>
  <si>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</si>
  <si>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</si>
  <si>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</si>
  <si>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</si>
  <si>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</si>
  <si>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</si>
  <si>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</si>
  <si>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</si>
  <si>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</si>
  <si>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</si>
  <si>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</si>
  <si>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</si>
  <si>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</si>
  <si>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</si>
  <si>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</si>
  <si>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</si>
  <si>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</si>
  <si>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</si>
  <si>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</si>
  <si>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</si>
  <si>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</si>
  <si>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</si>
  <si>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</si>
  <si>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</si>
  <si>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</si>
  <si>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</si>
  <si>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</si>
  <si>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</si>
  <si>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</si>
  <si>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</si>
  <si>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</si>
  <si>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</si>
  <si>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</si>
  <si>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</si>
  <si>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</si>
  <si>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</si>
  <si>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</si>
  <si>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</si>
  <si>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</si>
  <si>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</si>
  <si>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</si>
  <si>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</si>
  <si>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</si>
  <si>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</si>
  <si>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</si>
  <si>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</si>
  <si>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</si>
  <si>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</si>
  <si>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</si>
  <si>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</si>
  <si>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</si>
  <si>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</si>
  <si>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</si>
  <si>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</si>
  <si>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</si>
  <si>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</si>
  <si>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</si>
  <si>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</si>
  <si>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</si>
  <si>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</si>
  <si>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</si>
  <si>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</si>
  <si>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</si>
  <si>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</si>
  <si>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</si>
  <si>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</si>
  <si>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</si>
  <si>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</si>
  <si>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</si>
  <si>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</si>
  <si>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</si>
  <si>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</si>
  <si>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</si>
  <si>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</si>
  <si>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</si>
  <si>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</si>
  <si>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</si>
  <si>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</si>
  <si>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</si>
  <si>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</si>
  <si>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</si>
  <si>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</si>
  <si>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</si>
  <si>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</si>
  <si>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</si>
  <si>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</si>
  <si>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</si>
  <si>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</si>
  <si>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</si>
  <si>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</si>
  <si>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</si>
  <si>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</si>
  <si>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</si>
  <si>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</si>
  <si>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</si>
  <si>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</si>
  <si>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</si>
  <si>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</si>
  <si>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</si>
  <si>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</si>
  <si>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</si>
  <si>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</si>
  <si>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</si>
  <si>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</si>
  <si>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</si>
  <si>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</si>
  <si>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</si>
  <si>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</si>
  <si>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</si>
  <si>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</si>
  <si>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</si>
  <si>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</si>
  <si>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</si>
  <si>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</si>
  <si>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</si>
  <si>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</si>
  <si>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</si>
  <si>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</si>
  <si>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</si>
  <si>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</si>
  <si>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</si>
  <si>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</si>
  <si>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</si>
  <si>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</si>
  <si>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</si>
  <si>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</si>
  <si>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</si>
  <si>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</si>
  <si>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</si>
  <si>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</si>
  <si>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</si>
  <si>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</si>
  <si>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</si>
  <si>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</si>
  <si>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</si>
  <si>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</si>
  <si>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</si>
  <si>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</si>
  <si>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</si>
  <si>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</si>
  <si>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</si>
  <si>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</si>
  <si>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</si>
  <si>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</si>
  <si>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</si>
  <si>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</si>
  <si>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</si>
  <si>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</si>
  <si>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</si>
  <si>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</si>
  <si>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</si>
  <si>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</si>
  <si>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</si>
  <si>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</si>
  <si>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</si>
  <si>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</si>
  <si>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</si>
  <si>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</si>
  <si>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</si>
  <si>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</si>
  <si>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</si>
  <si>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</si>
  <si>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</si>
  <si>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</si>
  <si>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</si>
  <si>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</si>
  <si>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</si>
  <si>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</si>
  <si>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</si>
  <si>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</si>
  <si>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</si>
  <si>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</si>
  <si>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</si>
  <si>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</si>
  <si>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</si>
  <si>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</si>
  <si>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</si>
  <si>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</si>
  <si>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</si>
  <si>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</si>
  <si>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</si>
  <si>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</si>
  <si>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</si>
  <si>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</si>
  <si>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</si>
  <si>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</si>
  <si>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</si>
  <si>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</si>
  <si>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</si>
  <si>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</si>
  <si>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</si>
  <si>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</si>
  <si>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</si>
  <si>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</si>
  <si>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</si>
  <si>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</si>
  <si>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</si>
  <si>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</si>
  <si>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</si>
  <si>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</si>
  <si>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</si>
  <si>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</si>
  <si>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</si>
  <si>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</si>
  <si>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</si>
  <si>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</si>
  <si>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</si>
  <si>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</si>
  <si>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</si>
  <si>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</si>
  <si>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</si>
  <si>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</si>
  <si>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</si>
  <si>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</si>
  <si>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</si>
  <si>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</si>
  <si>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</si>
  <si>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</si>
  <si>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</si>
  <si>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</si>
  <si>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</si>
  <si>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</si>
  <si>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</si>
  <si>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</si>
  <si>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</si>
  <si>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</si>
  <si>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</si>
  <si>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</si>
  <si>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</si>
  <si>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</si>
  <si>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</si>
  <si>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</si>
  <si>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</si>
  <si>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</si>
  <si>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</si>
  <si>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</si>
  <si>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</si>
  <si>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</si>
  <si>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</si>
  <si>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</si>
  <si>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</si>
  <si>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</si>
  <si>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</si>
  <si>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</si>
  <si>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</si>
  <si>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</si>
  <si>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</si>
  <si>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</si>
  <si>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</si>
  <si>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</si>
  <si>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</si>
  <si>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</si>
  <si>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</si>
  <si>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</si>
  <si>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</si>
  <si>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</si>
  <si>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</si>
  <si>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</si>
  <si>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</si>
  <si>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</si>
  <si>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</si>
  <si>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</si>
  <si>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</si>
  <si>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</si>
  <si>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</si>
  <si>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</si>
  <si>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</si>
  <si>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</si>
  <si>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</si>
  <si>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</si>
  <si>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</si>
  <si>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</si>
  <si>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</si>
  <si>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</si>
  <si>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</si>
  <si>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</si>
  <si>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</si>
  <si>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</si>
  <si>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</si>
  <si>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</si>
  <si>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</si>
  <si>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</si>
  <si>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</si>
  <si>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</si>
  <si>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</si>
  <si>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</si>
  <si>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</si>
  <si>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</si>
  <si>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</si>
  <si>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</si>
  <si>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</si>
  <si>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</si>
  <si>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</si>
  <si>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</si>
  <si>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蜘蛛の色直し</t>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</si>
  <si>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</si>
  <si>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</si>
  <si>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</si>
  <si>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</si>
  <si>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石田</t>
    <rPh sb="0" eb="2">
      <t>イシダ</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</si>
  <si>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</si>
  <si>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</si>
  <si>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ジャンプした時に周りがぼやける</t>
    <rPh sb="6" eb="7">
      <t>トキ</t>
    </rPh>
    <rPh sb="8" eb="9">
      <t>マワ</t>
    </rPh>
    <phoneticPr fontId="4"/>
  </si>
  <si>
    <t>樋田</t>
    <rPh sb="0" eb="2">
      <t>ヒダ</t>
    </rPh>
    <phoneticPr fontId="4"/>
  </si>
  <si>
    <t>Readyの演出</t>
    <rPh sb="6" eb="8">
      <t>エンシュツ</t>
    </rPh>
    <phoneticPr fontId="4"/>
  </si>
  <si>
    <t>Goの演出</t>
    <rPh sb="3" eb="5">
      <t>エンシュツ</t>
    </rPh>
    <phoneticPr fontId="4"/>
  </si>
  <si>
    <t>TimeUpの演出</t>
    <rPh sb="7" eb="9">
      <t>エンシュツ</t>
    </rPh>
    <phoneticPr fontId="4"/>
  </si>
  <si>
    <t>TimeUp時にプレイヤーとエネミーの動きとアニメーションを止める</t>
    <phoneticPr fontId="4"/>
  </si>
  <si>
    <t>ライティング関係</t>
    <rPh sb="6" eb="8">
      <t>カンケイ</t>
    </rPh>
    <phoneticPr fontId="4"/>
  </si>
  <si>
    <t>重いから周りの木を大きくして木を減らす</t>
  </si>
  <si>
    <t>12/29</t>
    <phoneticPr fontId="4"/>
  </si>
  <si>
    <t>1/5</t>
    <phoneticPr fontId="4"/>
  </si>
  <si>
    <t>12/15</t>
    <phoneticPr fontId="4"/>
  </si>
  <si>
    <t>野澤</t>
    <rPh sb="0" eb="2">
      <t>ノザワ</t>
    </rPh>
    <phoneticPr fontId="4"/>
  </si>
  <si>
    <t>1/9</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</si>
  <si>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</si>
  <si>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</si>
  <si>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</si>
  <si>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</si>
  <si>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</si>
  <si>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</si>
  <si>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</si>
  <si>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</si>
  <si>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</si>
  <si>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</si>
  <si>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</si>
  <si>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</si>
  <si>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</si>
  <si>
    <t>南雲</t>
    <rPh sb="0" eb="2">
      <t>ナグモ</t>
    </rPh>
    <phoneticPr fontId="4"/>
  </si>
  <si>
    <t>S</t>
    <phoneticPr fontId="4"/>
  </si>
  <si>
    <t>S</t>
    <phoneticPr fontId="4"/>
  </si>
  <si>
    <t>タイトル時とセレクト時の回す用の専用ステージ作成</t>
    <rPh sb="4" eb="5">
      <t>ジ</t>
    </rPh>
    <rPh sb="10" eb="11">
      <t>ジ</t>
    </rPh>
    <rPh sb="12" eb="13">
      <t>マワ</t>
    </rPh>
    <rPh sb="14" eb="15">
      <t>ヨウ</t>
    </rPh>
    <rPh sb="16" eb="18">
      <t>センヨウ</t>
    </rPh>
    <rPh sb="22" eb="24">
      <t>サクセイ</t>
    </rPh>
    <phoneticPr fontId="4"/>
  </si>
  <si>
    <t>中山</t>
    <rPh sb="0" eb="2">
      <t>ナカヤマ</t>
    </rPh>
    <phoneticPr fontId="4"/>
  </si>
  <si>
    <t>タイトルステージでの文字リソース差し替え</t>
    <rPh sb="10" eb="12">
      <t>モジ</t>
    </rPh>
    <phoneticPr fontId="4"/>
  </si>
  <si>
    <t>企画書作成</t>
    <rPh sb="0" eb="3">
      <t>キカクショ</t>
    </rPh>
    <rPh sb="3" eb="5">
      <t>サクセイ</t>
    </rPh>
    <phoneticPr fontId="4"/>
  </si>
  <si>
    <t>石田</t>
    <rPh sb="0" eb="2">
      <t>イシダ</t>
    </rPh>
    <phoneticPr fontId="4"/>
  </si>
  <si>
    <t>Result終了前のリトライ,モードセレクト,終了のボタンの文字リソース</t>
    <rPh sb="6" eb="8">
      <t>シュウリョウ</t>
    </rPh>
    <rPh sb="8" eb="9">
      <t>マエ</t>
    </rPh>
    <rPh sb="23" eb="25">
      <t>シュウリョウ</t>
    </rPh>
    <rPh sb="30" eb="32">
      <t>モジ</t>
    </rPh>
    <phoneticPr fontId="4"/>
  </si>
  <si>
    <t>蜘蛛の色直し難易度の文字リソース(HARD)</t>
    <rPh sb="6" eb="9">
      <t>ナンイド</t>
    </rPh>
    <rPh sb="10" eb="12">
      <t>モジ</t>
    </rPh>
    <phoneticPr fontId="4"/>
  </si>
  <si>
    <t>蜘蛛の色直し難易度の文字リソース(NORMAL)</t>
    <phoneticPr fontId="4"/>
  </si>
  <si>
    <t>蜘蛛の色直し難易度の文字リソース(HARD)</t>
    <phoneticPr fontId="4"/>
  </si>
  <si>
    <t>樋田</t>
    <rPh sb="0" eb="2">
      <t>ヒダ</t>
    </rPh>
    <phoneticPr fontId="4"/>
  </si>
  <si>
    <t>プレイ中スタートボタンを押したらゲーム画面はすべて停止</t>
    <rPh sb="3" eb="4">
      <t>チュウ</t>
    </rPh>
    <rPh sb="12" eb="13">
      <t>オ</t>
    </rPh>
    <rPh sb="19" eb="21">
      <t>ガメン</t>
    </rPh>
    <rPh sb="25" eb="27">
      <t>テイシ</t>
    </rPh>
    <phoneticPr fontId="4"/>
  </si>
  <si>
    <t>ポーズ画面の文字配置</t>
    <rPh sb="3" eb="5">
      <t>ガメン</t>
    </rPh>
    <rPh sb="6" eb="8">
      <t>モジ</t>
    </rPh>
    <rPh sb="8" eb="10">
      <t>ハイチ</t>
    </rPh>
    <phoneticPr fontId="4"/>
  </si>
  <si>
    <t>ポーズ画面の時一番上のボタンにカーソルが置かれる</t>
    <rPh sb="3" eb="5">
      <t>ガメン</t>
    </rPh>
    <rPh sb="6" eb="7">
      <t>トキ</t>
    </rPh>
    <rPh sb="7" eb="9">
      <t>イチバン</t>
    </rPh>
    <rPh sb="9" eb="10">
      <t>ウエ</t>
    </rPh>
    <rPh sb="20" eb="21">
      <t>オ</t>
    </rPh>
    <phoneticPr fontId="4"/>
  </si>
  <si>
    <t>ポーズ画面の時選択されているボタンがハイライトされる</t>
    <rPh sb="3" eb="5">
      <t>ガメン</t>
    </rPh>
    <rPh sb="6" eb="7">
      <t>トキ</t>
    </rPh>
    <rPh sb="7" eb="9">
      <t>センタク</t>
    </rPh>
    <phoneticPr fontId="4"/>
  </si>
  <si>
    <t>ポーズ画面の時いずれかのボタンが押された時ボタンを１秒間点滅</t>
    <rPh sb="3" eb="5">
      <t>ガメン</t>
    </rPh>
    <rPh sb="6" eb="7">
      <t>トキ</t>
    </rPh>
    <rPh sb="16" eb="17">
      <t>オ</t>
    </rPh>
    <rPh sb="20" eb="21">
      <t>トキ</t>
    </rPh>
    <rPh sb="26" eb="28">
      <t>ビョウカン</t>
    </rPh>
    <rPh sb="28" eb="30">
      <t>テンメツ</t>
    </rPh>
    <phoneticPr fontId="4"/>
  </si>
  <si>
    <t>ポーズ画面の時ボタンがおされたら各ボタンの行き先に移動</t>
    <rPh sb="3" eb="5">
      <t>ガメン</t>
    </rPh>
    <rPh sb="6" eb="7">
      <t>トキ</t>
    </rPh>
    <rPh sb="16" eb="17">
      <t>カク</t>
    </rPh>
    <rPh sb="21" eb="24">
      <t>イキサキ</t>
    </rPh>
    <rPh sb="25" eb="27">
      <t>イドウ</t>
    </rPh>
    <phoneticPr fontId="4"/>
  </si>
  <si>
    <t>中山</t>
    <rPh sb="0" eb="2">
      <t>ナカヤマ</t>
    </rPh>
    <phoneticPr fontId="4"/>
  </si>
  <si>
    <t>杉浦</t>
    <rPh sb="0" eb="2">
      <t>スギウラ</t>
    </rPh>
    <phoneticPr fontId="4"/>
  </si>
  <si>
    <t>回避アクションを1回押した後、２秒経つまで連続で回避はできない</t>
    <rPh sb="0" eb="2">
      <t>カイヒ</t>
    </rPh>
    <rPh sb="9" eb="10">
      <t>カイ</t>
    </rPh>
    <rPh sb="10" eb="11">
      <t>オ</t>
    </rPh>
    <rPh sb="13" eb="14">
      <t>アト</t>
    </rPh>
    <rPh sb="16" eb="17">
      <t>ビョウ</t>
    </rPh>
    <rPh sb="17" eb="18">
      <t>タ</t>
    </rPh>
    <rPh sb="21" eb="23">
      <t>レンゾク</t>
    </rPh>
    <rPh sb="24" eb="26">
      <t>カイヒ</t>
    </rPh>
    <phoneticPr fontId="4"/>
  </si>
  <si>
    <t>12/26</t>
    <phoneticPr fontId="4"/>
  </si>
  <si>
    <t>簡易的な木作成</t>
    <rPh sb="0" eb="2">
      <t>カンイ</t>
    </rPh>
    <rPh sb="2" eb="3">
      <t>テキ</t>
    </rPh>
    <rPh sb="4" eb="5">
      <t>キ</t>
    </rPh>
    <rPh sb="5" eb="7">
      <t>サクセイ</t>
    </rPh>
    <phoneticPr fontId="4"/>
  </si>
  <si>
    <t>石田</t>
    <rPh sb="0" eb="2">
      <t>イシダ</t>
    </rPh>
    <phoneticPr fontId="4"/>
  </si>
  <si>
    <t>1/8</t>
    <phoneticPr fontId="4"/>
  </si>
  <si>
    <t>イージー時、基本自分の木には飛ばない</t>
    <rPh sb="4" eb="5">
      <t>ジ</t>
    </rPh>
    <rPh sb="6" eb="8">
      <t>キホン</t>
    </rPh>
    <rPh sb="8" eb="10">
      <t>ジブン</t>
    </rPh>
    <rPh sb="11" eb="12">
      <t>キ</t>
    </rPh>
    <rPh sb="14" eb="15">
      <t>ト</t>
    </rPh>
    <phoneticPr fontId="4"/>
  </si>
  <si>
    <t>イージー時、跳べる気がない時近くの木に跳ぶ</t>
    <rPh sb="6" eb="7">
      <t>ト</t>
    </rPh>
    <rPh sb="9" eb="10">
      <t>キ</t>
    </rPh>
    <rPh sb="13" eb="14">
      <t>トキ</t>
    </rPh>
    <rPh sb="14" eb="15">
      <t>チカ</t>
    </rPh>
    <rPh sb="17" eb="18">
      <t>キ</t>
    </rPh>
    <rPh sb="19" eb="20">
      <t>ト</t>
    </rPh>
    <phoneticPr fontId="4"/>
  </si>
  <si>
    <t>イージー時、ジャンプするまでの間隔を長く</t>
    <rPh sb="15" eb="17">
      <t>カンカク</t>
    </rPh>
    <rPh sb="18" eb="19">
      <t>ナガ</t>
    </rPh>
    <phoneticPr fontId="4"/>
  </si>
  <si>
    <t>南雲</t>
    <rPh sb="0" eb="2">
      <t>ナグモ</t>
    </rPh>
    <phoneticPr fontId="4"/>
  </si>
  <si>
    <t>イージー時、回避確率は低い</t>
    <rPh sb="6" eb="8">
      <t>カイヒ</t>
    </rPh>
    <rPh sb="8" eb="10">
      <t>カクリツ</t>
    </rPh>
    <rPh sb="11" eb="12">
      <t>ヒク</t>
    </rPh>
    <phoneticPr fontId="4"/>
  </si>
  <si>
    <t>ノーマル時、無地の木より相手の木を優先して跳ぶ</t>
    <rPh sb="4" eb="5">
      <t>ジ</t>
    </rPh>
    <rPh sb="6" eb="8">
      <t>ムジ</t>
    </rPh>
    <rPh sb="9" eb="10">
      <t>キ</t>
    </rPh>
    <rPh sb="12" eb="14">
      <t>アイテ</t>
    </rPh>
    <rPh sb="15" eb="16">
      <t>キ</t>
    </rPh>
    <rPh sb="17" eb="19">
      <t>ユウセン</t>
    </rPh>
    <rPh sb="21" eb="22">
      <t>ト</t>
    </rPh>
    <phoneticPr fontId="4"/>
  </si>
  <si>
    <t>イージーとノーマル時、優勢時はほぼ動かマイ</t>
    <rPh sb="9" eb="10">
      <t>ジ</t>
    </rPh>
    <rPh sb="11" eb="13">
      <t>ユウセイ</t>
    </rPh>
    <rPh sb="13" eb="14">
      <t>ジ</t>
    </rPh>
    <rPh sb="17" eb="18">
      <t>ウゴ</t>
    </rPh>
    <phoneticPr fontId="4"/>
  </si>
  <si>
    <t>ノーマル時、その他の木は近くの木に跳ぶ</t>
    <rPh sb="8" eb="9">
      <t>タ</t>
    </rPh>
    <rPh sb="10" eb="11">
      <t>キ</t>
    </rPh>
    <rPh sb="12" eb="13">
      <t>チカ</t>
    </rPh>
    <rPh sb="15" eb="16">
      <t>キ</t>
    </rPh>
    <rPh sb="17" eb="18">
      <t>ト</t>
    </rPh>
    <phoneticPr fontId="4"/>
  </si>
  <si>
    <t>ノーマル時、ジャンプする感覚をEASYよりも短め</t>
    <rPh sb="12" eb="14">
      <t>カンカク</t>
    </rPh>
    <rPh sb="22" eb="23">
      <t>ミジカ</t>
    </rPh>
    <phoneticPr fontId="4"/>
  </si>
  <si>
    <t>イージー時、攻撃頻度は少なめ</t>
    <rPh sb="4" eb="5">
      <t>ジ</t>
    </rPh>
    <rPh sb="6" eb="8">
      <t>コウゲキ</t>
    </rPh>
    <rPh sb="8" eb="10">
      <t>ヒンド</t>
    </rPh>
    <rPh sb="11" eb="12">
      <t>スク</t>
    </rPh>
    <phoneticPr fontId="4"/>
  </si>
  <si>
    <t>ノーマル時、攻撃頻度はEASYより多め</t>
    <rPh sb="6" eb="8">
      <t>コウゲキ</t>
    </rPh>
    <rPh sb="8" eb="10">
      <t>ヒンド</t>
    </rPh>
    <rPh sb="17" eb="18">
      <t>オオ</t>
    </rPh>
    <phoneticPr fontId="4"/>
  </si>
  <si>
    <t>ノーマル時、回避率確率はEASYより高め</t>
    <rPh sb="6" eb="8">
      <t>カイヒ</t>
    </rPh>
    <rPh sb="8" eb="9">
      <t>リツ</t>
    </rPh>
    <rPh sb="9" eb="11">
      <t>カクリツ</t>
    </rPh>
    <rPh sb="18" eb="19">
      <t>タカ</t>
    </rPh>
    <phoneticPr fontId="4"/>
  </si>
  <si>
    <t>ノーマル時、後半の行動を追加</t>
    <rPh sb="6" eb="8">
      <t>コウハン</t>
    </rPh>
    <rPh sb="9" eb="11">
      <t>コウドウ</t>
    </rPh>
    <rPh sb="12" eb="14">
      <t>ツイカ</t>
    </rPh>
    <phoneticPr fontId="4"/>
  </si>
  <si>
    <t>ノーマル時、後半は回避確率を少し上昇</t>
    <rPh sb="6" eb="8">
      <t>コウハン</t>
    </rPh>
    <rPh sb="9" eb="11">
      <t>カイヒ</t>
    </rPh>
    <rPh sb="11" eb="13">
      <t>カクリツ</t>
    </rPh>
    <rPh sb="14" eb="15">
      <t>スコ</t>
    </rPh>
    <rPh sb="16" eb="18">
      <t>ジョウショウ</t>
    </rPh>
    <phoneticPr fontId="4"/>
  </si>
  <si>
    <t>ノーマル時、攻撃頻度とジャンプ間隔はそのまま</t>
    <rPh sb="6" eb="8">
      <t>コウゲキ</t>
    </rPh>
    <rPh sb="8" eb="10">
      <t>ヒンド</t>
    </rPh>
    <rPh sb="15" eb="17">
      <t>カンカク</t>
    </rPh>
    <phoneticPr fontId="4"/>
  </si>
  <si>
    <t>ポーズ画面に表示する操作説明</t>
    <rPh sb="3" eb="5">
      <t>ガメン</t>
    </rPh>
    <rPh sb="6" eb="8">
      <t>ヒョウジ</t>
    </rPh>
    <rPh sb="10" eb="12">
      <t>ソウサ</t>
    </rPh>
    <rPh sb="12" eb="14">
      <t>セツメイ</t>
    </rPh>
    <phoneticPr fontId="4"/>
  </si>
  <si>
    <t>操作説明画面のリソース手直し</t>
    <rPh sb="0" eb="2">
      <t>ソウサ</t>
    </rPh>
    <rPh sb="2" eb="4">
      <t>セツメイ</t>
    </rPh>
    <rPh sb="4" eb="6">
      <t>ガメン</t>
    </rPh>
    <rPh sb="11" eb="13">
      <t>テナオ</t>
    </rPh>
    <phoneticPr fontId="4"/>
  </si>
  <si>
    <t>樋田</t>
    <rPh sb="0" eb="2">
      <t>ヒダ</t>
    </rPh>
    <phoneticPr fontId="4"/>
  </si>
  <si>
    <t>1/10</t>
  </si>
  <si>
    <t>リザルトのＢＧＭ再生</t>
    <phoneticPr fontId="4"/>
  </si>
  <si>
    <t>タイトル時に葉っぱが揺れる</t>
    <rPh sb="4" eb="5">
      <t>ジ</t>
    </rPh>
    <rPh sb="6" eb="7">
      <t>ハ</t>
    </rPh>
    <rPh sb="10" eb="11">
      <t>ユ</t>
    </rPh>
    <phoneticPr fontId="4"/>
  </si>
  <si>
    <t>回避アクションのあたりはんてい修正</t>
    <rPh sb="0" eb="2">
      <t>カイヒ</t>
    </rPh>
    <rPh sb="15" eb="17">
      <t>シュウセイ</t>
    </rPh>
    <phoneticPr fontId="4"/>
  </si>
  <si>
    <t>PV用の簡易2P制作</t>
    <rPh sb="2" eb="3">
      <t>ヨウ</t>
    </rPh>
    <rPh sb="4" eb="6">
      <t>カンイ</t>
    </rPh>
    <rPh sb="8" eb="10">
      <t>セイサク</t>
    </rPh>
    <phoneticPr fontId="4"/>
  </si>
  <si>
    <t>野澤</t>
    <rPh sb="0" eb="2">
      <t>ノザワ</t>
    </rPh>
    <phoneticPr fontId="4"/>
  </si>
  <si>
    <t>杉浦</t>
    <rPh sb="0" eb="2">
      <t>スギウラ</t>
    </rPh>
    <phoneticPr fontId="4"/>
  </si>
  <si>
    <t>最後にスタンプを押すようにWINLOSEの画像表示</t>
    <rPh sb="0" eb="2">
      <t>サイゴ</t>
    </rPh>
    <rPh sb="8" eb="9">
      <t>オ</t>
    </rPh>
    <rPh sb="21" eb="23">
      <t>ガゾウ</t>
    </rPh>
    <rPh sb="23" eb="25">
      <t>ヒョウジ</t>
    </rPh>
    <phoneticPr fontId="4"/>
  </si>
  <si>
    <t>リザルト一番下にBackToTitleの文字を点滅して表示</t>
    <rPh sb="4" eb="6">
      <t>イチバン</t>
    </rPh>
    <rPh sb="6" eb="7">
      <t>シタ</t>
    </rPh>
    <rPh sb="20" eb="22">
      <t>モジ</t>
    </rPh>
    <rPh sb="23" eb="25">
      <t>テンメツ</t>
    </rPh>
    <rPh sb="27" eb="29">
      <t>ヒョウジ</t>
    </rPh>
    <phoneticPr fontId="4"/>
  </si>
  <si>
    <t>レディーゴーとTimeUpの文字リソースに白ぶちつけて見やすく</t>
    <rPh sb="14" eb="16">
      <t>モジ</t>
    </rPh>
    <rPh sb="21" eb="22">
      <t>シロ</t>
    </rPh>
    <rPh sb="27" eb="28">
      <t>ミ</t>
    </rPh>
    <phoneticPr fontId="4"/>
  </si>
  <si>
    <t>石田</t>
    <rPh sb="0" eb="2">
      <t>イシダ</t>
    </rPh>
    <phoneticPr fontId="4"/>
  </si>
  <si>
    <t>糸ストックの長さ(リソース)変更</t>
    <rPh sb="0" eb="1">
      <t>イト</t>
    </rPh>
    <rPh sb="6" eb="7">
      <t>ナガ</t>
    </rPh>
    <rPh sb="14" eb="16">
      <t>ヘンコウ</t>
    </rPh>
    <phoneticPr fontId="4"/>
  </si>
  <si>
    <t>リザルトのスコアの文字リソース</t>
    <rPh sb="9" eb="11">
      <t>モジ</t>
    </rPh>
    <phoneticPr fontId="4"/>
  </si>
  <si>
    <t>樋田</t>
    <rPh sb="0" eb="2">
      <t>ヒダ</t>
    </rPh>
    <phoneticPr fontId="4"/>
  </si>
  <si>
    <t>セレクト画面で100mを押したらEASYのエネミーが出現</t>
    <rPh sb="4" eb="6">
      <t>ガメン</t>
    </rPh>
    <rPh sb="12" eb="13">
      <t>オ</t>
    </rPh>
    <rPh sb="26" eb="28">
      <t>シュツゲン</t>
    </rPh>
    <phoneticPr fontId="4"/>
  </si>
  <si>
    <t>セレクト画面で50mを押したらNORMALのエネミーが出現</t>
    <rPh sb="4" eb="6">
      <t>ガメン</t>
    </rPh>
    <rPh sb="11" eb="12">
      <t>オ</t>
    </rPh>
    <rPh sb="27" eb="29">
      <t>シュツゲン</t>
    </rPh>
    <phoneticPr fontId="4"/>
  </si>
  <si>
    <t>セレクト画面で25mを押したらHARDのエネミーを出現</t>
    <rPh sb="4" eb="6">
      <t>ガメン</t>
    </rPh>
    <rPh sb="11" eb="12">
      <t>オ</t>
    </rPh>
    <rPh sb="25" eb="27">
      <t>シュツゲン</t>
    </rPh>
    <phoneticPr fontId="4"/>
  </si>
  <si>
    <t>SE探し</t>
    <rPh sb="2" eb="3">
      <t>サガ</t>
    </rPh>
    <phoneticPr fontId="4"/>
  </si>
  <si>
    <t>樋田</t>
    <rPh sb="0" eb="2">
      <t>ヒダ</t>
    </rPh>
    <phoneticPr fontId="4"/>
  </si>
  <si>
    <t>ミニマップ制作</t>
    <rPh sb="5" eb="7">
      <t>セイサク</t>
    </rPh>
    <phoneticPr fontId="4"/>
  </si>
  <si>
    <t>タイトル時の背景に置く専用ステージ</t>
    <rPh sb="4" eb="5">
      <t>ジ</t>
    </rPh>
    <rPh sb="6" eb="8">
      <t>ハイケイ</t>
    </rPh>
    <rPh sb="9" eb="10">
      <t>オ</t>
    </rPh>
    <rPh sb="11" eb="13">
      <t>センヨウ</t>
    </rPh>
    <phoneticPr fontId="4"/>
  </si>
  <si>
    <t>ミニマップにポロノイ図を付ける</t>
    <rPh sb="10" eb="11">
      <t>ズ</t>
    </rPh>
    <rPh sb="12" eb="13">
      <t>ツ</t>
    </rPh>
    <phoneticPr fontId="4"/>
  </si>
  <si>
    <t>野澤</t>
    <rPh sb="0" eb="2">
      <t>ノザワ</t>
    </rPh>
    <phoneticPr fontId="4"/>
  </si>
  <si>
    <t>中山</t>
    <rPh sb="0" eb="2">
      <t>ナカヤマ</t>
    </rPh>
    <phoneticPr fontId="4"/>
  </si>
  <si>
    <t>ゲーム画面にログを表示させる</t>
    <rPh sb="3" eb="5">
      <t>ガメン</t>
    </rPh>
    <rPh sb="9" eb="11">
      <t>ヒョウジ</t>
    </rPh>
    <phoneticPr fontId="4"/>
  </si>
  <si>
    <t>タイマーの大きさを4分の１に変更</t>
    <rPh sb="5" eb="6">
      <t>オオ</t>
    </rPh>
    <rPh sb="10" eb="11">
      <t>ブン</t>
    </rPh>
    <rPh sb="14" eb="16">
      <t>ヘンコウ</t>
    </rPh>
    <phoneticPr fontId="4"/>
  </si>
  <si>
    <t>セレクト画面に長さでの説明を入れる</t>
    <rPh sb="4" eb="6">
      <t>ガメン</t>
    </rPh>
    <rPh sb="7" eb="8">
      <t>ナガ</t>
    </rPh>
    <rPh sb="11" eb="13">
      <t>セツメイ</t>
    </rPh>
    <rPh sb="14" eb="15">
      <t>イ</t>
    </rPh>
    <phoneticPr fontId="4"/>
  </si>
  <si>
    <t>1/12</t>
    <phoneticPr fontId="4"/>
  </si>
  <si>
    <t>1/13</t>
    <phoneticPr fontId="4"/>
  </si>
  <si>
    <t>1/14</t>
    <phoneticPr fontId="4"/>
  </si>
  <si>
    <t>1/15</t>
    <phoneticPr fontId="4"/>
  </si>
  <si>
    <t>PV用にカメラを自由に動かす</t>
    <phoneticPr fontId="4"/>
  </si>
  <si>
    <t>タイトルとセレクトでボタンを押したら1秒間点滅</t>
    <rPh sb="14" eb="15">
      <t>オ</t>
    </rPh>
    <rPh sb="19" eb="21">
      <t>ビョウカン</t>
    </rPh>
    <rPh sb="21" eb="23">
      <t>テンメツ</t>
    </rPh>
    <phoneticPr fontId="4"/>
  </si>
  <si>
    <t>長さのボタン押すと一瞬だけタイトル文字が出てしまうのを直す</t>
  </si>
  <si>
    <t>PV作成(土曜日)</t>
    <rPh sb="2" eb="4">
      <t>サクセイ</t>
    </rPh>
    <rPh sb="5" eb="8">
      <t>ドヨウビ</t>
    </rPh>
    <phoneticPr fontId="4"/>
  </si>
  <si>
    <t>PV作成(月曜日)</t>
    <rPh sb="5" eb="6">
      <t>ツキ</t>
    </rPh>
    <phoneticPr fontId="4"/>
  </si>
  <si>
    <t>PV作成(日曜日)</t>
    <rPh sb="5" eb="6">
      <t>ニチ</t>
    </rPh>
    <phoneticPr fontId="4"/>
  </si>
  <si>
    <t>樋田</t>
    <rPh sb="0" eb="2">
      <t>ヒダ</t>
    </rPh>
    <phoneticPr fontId="4"/>
  </si>
  <si>
    <t>PV作成(準備)</t>
    <rPh sb="2" eb="4">
      <t>サクセイ</t>
    </rPh>
    <rPh sb="5" eb="7">
      <t>ジュンビ</t>
    </rPh>
    <phoneticPr fontId="4"/>
  </si>
  <si>
    <t>タイトルで一定時間たったらステージの糸を消す</t>
    <rPh sb="5" eb="7">
      <t>イッテイ</t>
    </rPh>
    <rPh sb="7" eb="9">
      <t>ジカン</t>
    </rPh>
    <rPh sb="18" eb="19">
      <t>イト</t>
    </rPh>
    <rPh sb="20" eb="21">
      <t>ケ</t>
    </rPh>
    <phoneticPr fontId="4"/>
  </si>
  <si>
    <t>糸が消えるタイミングでフェードインとアウト</t>
    <rPh sb="0" eb="1">
      <t>イト</t>
    </rPh>
    <rPh sb="2" eb="3">
      <t>キ</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</si>
</sst>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1">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
      <b/>
      <sz val="11"/>
      <name val="ＭＳ Ｐゴシック"/>
      <family val="3"/>
      <charset val="128"/>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CFFCC"/>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5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49" fontId="17" fillId="10" borderId="1" xfId="2" applyNumberFormat="1" applyFont="1" applyFill="1" applyBorder="1" applyAlignment="1" applyProtection="1">
      <alignment horizontal="center" vertical="center"/>
    </xf>
    <xf numFmtId="49" fontId="3" fillId="3" borderId="43" xfId="2" applyNumberFormat="1" applyFont="1" applyFill="1" applyBorder="1" applyAlignment="1" applyProtection="1">
      <alignment horizontal="center" vertical="center"/>
    </xf>
    <xf numFmtId="0" fontId="5" fillId="0" borderId="46" xfId="2" applyNumberFormat="1" applyFont="1" applyFill="1" applyBorder="1" applyAlignment="1" applyProtection="1">
      <alignment horizontal="center" vertical="center"/>
      <protection locked="0"/>
    </xf>
    <xf numFmtId="0" fontId="5" fillId="0" borderId="20" xfId="2" applyNumberFormat="1" applyFont="1" applyFill="1" applyBorder="1" applyAlignment="1" applyProtection="1">
      <alignment horizontal="center" vertical="center"/>
      <protection locked="0"/>
    </xf>
    <xf numFmtId="0" fontId="5" fillId="0" borderId="43" xfId="2" applyNumberFormat="1" applyFont="1" applyFill="1" applyBorder="1" applyAlignment="1" applyProtection="1">
      <alignment horizontal="center" vertical="center"/>
      <protection locked="0"/>
    </xf>
    <xf numFmtId="0" fontId="20" fillId="0" borderId="0" xfId="0" applyFont="1" applyAlignment="1" applyProtection="1">
      <alignment horizontal="center" vertical="center"/>
    </xf>
    <xf numFmtId="56" fontId="20" fillId="0" borderId="0" xfId="0" applyNumberFormat="1" applyFont="1" applyAlignment="1" applyProtection="1">
      <alignment horizontal="center" vertical="center"/>
    </xf>
    <xf numFmtId="0" fontId="0" fillId="0" borderId="49" xfId="0" applyBorder="1">
      <alignment vertical="center"/>
    </xf>
    <xf numFmtId="0" fontId="0" fillId="0" borderId="0" xfId="0" applyNumberFormat="1" applyFill="1" applyBorder="1">
      <alignment vertical="center"/>
    </xf>
    <xf numFmtId="49" fontId="3" fillId="3" borderId="50" xfId="2"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14">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'スプリントバックログ(第２）'!$Y$70:$Y$75</c:f>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'スプリントバックログ(第２）'!$Z$70:$Z$75</c:f>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'スプリントバックログ(第２）'!$X$70:$X$75</c:f>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'スプリントバックログ(第２）'!$W$70:$W$75</c:f>
            </c:multiLvlStrRef>
          </c:cat>
          <c:val>
            <c:numRef>
              <c:f>'スプリントバックログ(第２）'!$AB$70:$AB$75</c:f>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'スプリントバックログ(第３）'!$K$2:$W$2</c:f>
              <c:strCache>
                <c:ptCount val="13"/>
                <c:pt idx="0">
                  <c:v>12/15</c:v>
                </c:pt>
                <c:pt idx="1">
                  <c:v>12/19</c:v>
                </c:pt>
                <c:pt idx="2">
                  <c:v>12/22</c:v>
                </c:pt>
                <c:pt idx="3">
                  <c:v>12/26</c:v>
                </c:pt>
                <c:pt idx="4">
                  <c:v>12/29</c:v>
                </c:pt>
                <c:pt idx="5">
                  <c:v>1/5</c:v>
                </c:pt>
                <c:pt idx="6">
                  <c:v>1/8</c:v>
                </c:pt>
                <c:pt idx="7">
                  <c:v>1/9</c:v>
                </c:pt>
                <c:pt idx="8">
                  <c:v>1/10</c:v>
                </c:pt>
                <c:pt idx="9">
                  <c:v>1/12</c:v>
                </c:pt>
                <c:pt idx="10">
                  <c:v>1/13</c:v>
                </c:pt>
                <c:pt idx="11">
                  <c:v>1/14</c:v>
                </c:pt>
                <c:pt idx="12">
                  <c:v>1/15</c:v>
                </c:pt>
              </c:strCache>
            </c:strRef>
          </c:cat>
          <c:val>
            <c:numRef>
              <c:f>'スプリントバックログ(第３）'!$K$4:$R$4</c:f>
              <c:numCache>
                <c:formatCode>General</c:formatCode>
                <c:ptCount val="8"/>
                <c:pt idx="0">
                  <c:v>184.5</c:v>
                </c:pt>
                <c:pt idx="1">
                  <c:v>159.5</c:v>
                </c:pt>
                <c:pt idx="2">
                  <c:v>139</c:v>
                </c:pt>
                <c:pt idx="3">
                  <c:v>139</c:v>
                </c:pt>
                <c:pt idx="4">
                  <c:v>131</c:v>
                </c:pt>
                <c:pt idx="5">
                  <c:v>100</c:v>
                </c:pt>
                <c:pt idx="6">
                  <c:v>85</c:v>
                </c:pt>
                <c:pt idx="7">
                  <c:v>45</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'スプリントバックログ(第３）'!$K$2:$W$2</c:f>
              <c:strCache>
                <c:ptCount val="13"/>
                <c:pt idx="0">
                  <c:v>12/15</c:v>
                </c:pt>
                <c:pt idx="1">
                  <c:v>12/19</c:v>
                </c:pt>
                <c:pt idx="2">
                  <c:v>12/22</c:v>
                </c:pt>
                <c:pt idx="3">
                  <c:v>12/26</c:v>
                </c:pt>
                <c:pt idx="4">
                  <c:v>12/29</c:v>
                </c:pt>
                <c:pt idx="5">
                  <c:v>1/5</c:v>
                </c:pt>
                <c:pt idx="6">
                  <c:v>1/8</c:v>
                </c:pt>
                <c:pt idx="7">
                  <c:v>1/9</c:v>
                </c:pt>
                <c:pt idx="8">
                  <c:v>1/10</c:v>
                </c:pt>
                <c:pt idx="9">
                  <c:v>1/12</c:v>
                </c:pt>
                <c:pt idx="10">
                  <c:v>1/13</c:v>
                </c:pt>
                <c:pt idx="11">
                  <c:v>1/14</c:v>
                </c:pt>
                <c:pt idx="12">
                  <c:v>1/15</c:v>
                </c:pt>
              </c:strCache>
            </c:strRef>
          </c:cat>
          <c:val>
            <c:numRef>
              <c:f>'スプリントバックログ(第３）'!$K$3:$W$3</c:f>
              <c:numCache>
                <c:formatCode>General</c:formatCode>
                <c:ptCount val="13"/>
                <c:pt idx="0">
                  <c:v>184</c:v>
                </c:pt>
                <c:pt idx="1">
                  <c:v>169</c:v>
                </c:pt>
                <c:pt idx="2">
                  <c:v>153</c:v>
                </c:pt>
                <c:pt idx="3">
                  <c:v>138</c:v>
                </c:pt>
                <c:pt idx="4">
                  <c:v>123</c:v>
                </c:pt>
                <c:pt idx="5">
                  <c:v>107</c:v>
                </c:pt>
                <c:pt idx="6">
                  <c:v>92</c:v>
                </c:pt>
                <c:pt idx="7">
                  <c:v>76</c:v>
                </c:pt>
                <c:pt idx="8">
                  <c:v>61</c:v>
                </c:pt>
                <c:pt idx="9">
                  <c:v>46</c:v>
                </c:pt>
                <c:pt idx="10">
                  <c:v>30</c:v>
                </c:pt>
                <c:pt idx="11">
                  <c:v>15</c:v>
                </c:pt>
                <c:pt idx="12">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'スプリントバックログ(第３）'!$Y$68:$Y$77</c:f>
              <c:strCache>
                <c:ptCount val="6"/>
                <c:pt idx="0">
                  <c:v>野澤</c:v>
                </c:pt>
                <c:pt idx="1">
                  <c:v>杉浦</c:v>
                </c:pt>
                <c:pt idx="2">
                  <c:v>南雲</c:v>
                </c:pt>
                <c:pt idx="3">
                  <c:v>中山</c:v>
                </c:pt>
                <c:pt idx="4">
                  <c:v>石田</c:v>
                </c:pt>
                <c:pt idx="5">
                  <c:v>樋田</c:v>
                </c:pt>
              </c:strCache>
            </c:strRef>
          </c:cat>
          <c:val>
            <c:numRef>
              <c:f>'スプリントバックログ(第３）'!$AA$68:$AA$77</c:f>
              <c:numCache>
                <c:formatCode>General</c:formatCode>
                <c:ptCount val="10"/>
                <c:pt idx="0">
                  <c:v>10</c:v>
                </c:pt>
                <c:pt idx="1">
                  <c:v>9</c:v>
                </c:pt>
                <c:pt idx="2">
                  <c:v>0</c:v>
                </c:pt>
                <c:pt idx="3">
                  <c:v>9</c:v>
                </c:pt>
                <c:pt idx="4">
                  <c:v>4</c:v>
                </c:pt>
                <c:pt idx="5">
                  <c:v>6</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'スプリントバックログ(第３）'!$Y$68:$Y$77</c:f>
              <c:strCache>
                <c:ptCount val="6"/>
                <c:pt idx="0">
                  <c:v>野澤</c:v>
                </c:pt>
                <c:pt idx="1">
                  <c:v>杉浦</c:v>
                </c:pt>
                <c:pt idx="2">
                  <c:v>南雲</c:v>
                </c:pt>
                <c:pt idx="3">
                  <c:v>中山</c:v>
                </c:pt>
                <c:pt idx="4">
                  <c:v>石田</c:v>
                </c:pt>
                <c:pt idx="5">
                  <c:v>樋田</c:v>
                </c:pt>
              </c:strCache>
            </c:strRef>
          </c:cat>
          <c:val>
            <c:numRef>
              <c:f>'スプリントバックログ(第３）'!$AB$68:$AB$77</c:f>
              <c:numCache>
                <c:formatCode>General</c:formatCode>
                <c:ptCount val="10"/>
                <c:pt idx="0">
                  <c:v>47</c:v>
                </c:pt>
                <c:pt idx="1">
                  <c:v>38</c:v>
                </c:pt>
                <c:pt idx="2">
                  <c:v>21</c:v>
                </c:pt>
                <c:pt idx="3">
                  <c:v>26.5</c:v>
                </c:pt>
                <c:pt idx="4">
                  <c:v>28</c:v>
                </c:pt>
                <c:pt idx="5">
                  <c:v>20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'スプリントバックログ(第３）'!$Z$68:$Z$77</c:f>
              <c:numCache>
                <c:formatCode>General</c:formatCode>
                <c:ptCount val="10"/>
                <c:pt idx="0">
                  <c:v>62</c:v>
                </c:pt>
                <c:pt idx="1">
                  <c:v>45</c:v>
                </c:pt>
                <c:pt idx="2">
                  <c:v>32</c:v>
                </c:pt>
                <c:pt idx="3">
                  <c:v>39</c:v>
                </c:pt>
                <c:pt idx="4">
                  <c:v>27</c:v>
                </c:pt>
                <c:pt idx="5">
                  <c:v>27</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'スプリントバックログ(第３）'!$AD$67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'スプリントバックログ(第３）'!$AD$68:$AD$77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281</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290</xdr:row>
      <xdr:rowOff>111246</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9525</xdr:colOff>
      <xdr:row>4</xdr:row>
      <xdr:rowOff>9525</xdr:rowOff>
    </xdr:from>
    <xdr:to>
      <xdr:col>32</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9524</xdr:colOff>
      <xdr:row>29</xdr:row>
      <xdr:rowOff>123825</xdr:rowOff>
    </xdr:from>
    <xdr:to>
      <xdr:col>33</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31" t="s">
        <v>67</v>
      </c>
      <c r="B1" s="131"/>
      <c r="C1" s="131"/>
      <c r="D1" s="131"/>
      <c r="E1" s="131"/>
    </row>
    <row r="2" spans="1:5" ht="27" customHeight="1">
      <c r="D2" s="132" t="s">
        <v>37</v>
      </c>
      <c r="E2" s="132"/>
    </row>
    <row r="3" spans="1:5" ht="7.5" customHeight="1" thickBot="1"/>
    <row r="4" spans="1:5" s="46" customFormat="1" ht="14.25" thickBot="1">
      <c r="A4" s="42"/>
      <c r="B4" s="43" t="s">
        <v>38</v>
      </c>
      <c r="C4" s="44" t="s">
        <v>39</v>
      </c>
      <c r="D4" s="44" t="s">
        <v>14</v>
      </c>
      <c r="E4" s="45" t="s">
        <v>15</v>
      </c>
    </row>
    <row r="5" spans="1:5" ht="20.100000000000001" customHeight="1">
      <c r="A5" s="133" t="s">
        <v>44</v>
      </c>
      <c r="B5" s="76"/>
      <c r="C5" s="47"/>
      <c r="D5" s="48"/>
      <c r="E5" s="49"/>
    </row>
    <row r="6" spans="1:5" ht="20.100000000000001" customHeight="1">
      <c r="A6" s="134"/>
      <c r="B6" s="70"/>
      <c r="C6" s="50"/>
      <c r="D6" s="51"/>
      <c r="E6" s="52"/>
    </row>
    <row r="7" spans="1:5" ht="20.100000000000001" customHeight="1">
      <c r="A7" s="134"/>
      <c r="B7" s="70"/>
      <c r="C7" s="50"/>
      <c r="D7" s="51"/>
      <c r="E7" s="52"/>
    </row>
    <row r="8" spans="1:5" ht="20.100000000000001" customHeight="1">
      <c r="A8" s="134"/>
      <c r="B8" s="71">
        <v>43025</v>
      </c>
      <c r="C8" s="50"/>
      <c r="D8" s="51"/>
      <c r="E8" s="52"/>
    </row>
    <row r="9" spans="1:5" ht="20.100000000000001" customHeight="1">
      <c r="A9" s="134"/>
      <c r="B9" s="72">
        <f>B8</f>
        <v>43025</v>
      </c>
      <c r="C9" s="50"/>
      <c r="D9" s="51"/>
      <c r="E9" s="52"/>
    </row>
    <row r="10" spans="1:5" ht="20.100000000000001" customHeight="1">
      <c r="A10" s="134"/>
      <c r="B10" s="72"/>
      <c r="C10" s="50"/>
      <c r="D10" s="51"/>
      <c r="E10" s="52"/>
    </row>
    <row r="11" spans="1:5" ht="20.100000000000001" customHeight="1">
      <c r="A11" s="134"/>
      <c r="B11" s="71"/>
      <c r="C11" s="50"/>
      <c r="D11" s="51"/>
      <c r="E11" s="52"/>
    </row>
    <row r="12" spans="1:5" ht="20.100000000000001" customHeight="1">
      <c r="A12" s="134"/>
      <c r="B12" s="69"/>
      <c r="C12" s="55"/>
      <c r="D12" s="51"/>
      <c r="E12" s="52"/>
    </row>
    <row r="13" spans="1:5" ht="20.100000000000001" customHeight="1">
      <c r="A13" s="134"/>
      <c r="B13" s="68"/>
      <c r="C13" s="53"/>
      <c r="D13" s="51"/>
      <c r="E13" s="52"/>
    </row>
    <row r="14" spans="1:5" ht="20.100000000000001" customHeight="1">
      <c r="A14" s="134"/>
      <c r="B14" s="70"/>
      <c r="C14" s="50"/>
      <c r="D14" s="51"/>
      <c r="E14" s="52"/>
    </row>
    <row r="15" spans="1:5" ht="20.100000000000001" customHeight="1">
      <c r="A15" s="134"/>
      <c r="B15" s="71"/>
      <c r="C15" s="50"/>
      <c r="D15" s="51"/>
      <c r="E15" s="52"/>
    </row>
    <row r="16" spans="1:5" ht="20.100000000000001" customHeight="1">
      <c r="A16" s="134"/>
      <c r="B16" s="71">
        <v>43028</v>
      </c>
      <c r="C16" s="50"/>
      <c r="D16" s="51"/>
      <c r="E16" s="52"/>
    </row>
    <row r="17" spans="1:5" ht="20.100000000000001" customHeight="1">
      <c r="A17" s="134"/>
      <c r="B17" s="72">
        <f>B16</f>
        <v>43028</v>
      </c>
      <c r="C17" s="50"/>
      <c r="D17" s="51"/>
      <c r="E17" s="52"/>
    </row>
    <row r="18" spans="1:5" ht="20.100000000000001" customHeight="1">
      <c r="A18" s="134"/>
      <c r="B18" s="72"/>
      <c r="C18" s="50"/>
      <c r="D18" s="51"/>
      <c r="E18" s="52"/>
    </row>
    <row r="19" spans="1:5" ht="20.100000000000001" customHeight="1">
      <c r="A19" s="134"/>
      <c r="B19" s="71"/>
      <c r="C19" s="50"/>
      <c r="D19" s="51"/>
      <c r="E19" s="52"/>
    </row>
    <row r="20" spans="1:5" ht="20.100000000000001" customHeight="1">
      <c r="A20" s="134"/>
      <c r="B20" s="69"/>
      <c r="C20" s="55"/>
      <c r="D20" s="51"/>
      <c r="E20" s="52"/>
    </row>
    <row r="21" spans="1:5" ht="20.100000000000001" customHeight="1">
      <c r="A21" s="134"/>
      <c r="B21" s="68"/>
      <c r="C21" s="53"/>
      <c r="D21" s="51"/>
      <c r="E21" s="52"/>
    </row>
    <row r="22" spans="1:5" ht="20.100000000000001" customHeight="1">
      <c r="A22" s="134"/>
      <c r="B22" s="70"/>
      <c r="C22" s="50"/>
      <c r="D22" s="51"/>
      <c r="E22" s="52"/>
    </row>
    <row r="23" spans="1:5" ht="20.100000000000001" customHeight="1">
      <c r="A23" s="134"/>
      <c r="B23" s="70"/>
      <c r="C23" s="50"/>
      <c r="D23" s="51"/>
      <c r="E23" s="52"/>
    </row>
    <row r="24" spans="1:5" ht="20.100000000000001" customHeight="1">
      <c r="A24" s="134"/>
      <c r="B24" s="71">
        <v>43032</v>
      </c>
      <c r="C24" s="50"/>
      <c r="D24" s="51"/>
      <c r="E24" s="52"/>
    </row>
    <row r="25" spans="1:5" ht="20.100000000000001" customHeight="1">
      <c r="A25" s="134"/>
      <c r="B25" s="72">
        <f>B24</f>
        <v>43032</v>
      </c>
      <c r="C25" s="50"/>
      <c r="D25" s="51"/>
      <c r="E25" s="52"/>
    </row>
    <row r="26" spans="1:5" ht="20.100000000000001" customHeight="1">
      <c r="A26" s="134"/>
      <c r="B26" s="72"/>
      <c r="C26" s="50"/>
      <c r="D26" s="51"/>
      <c r="E26" s="52"/>
    </row>
    <row r="27" spans="1:5" ht="20.100000000000001" customHeight="1">
      <c r="A27" s="134"/>
      <c r="B27" s="71"/>
      <c r="C27" s="50"/>
      <c r="D27" s="51"/>
      <c r="E27" s="52"/>
    </row>
    <row r="28" spans="1:5" ht="20.100000000000001" customHeight="1">
      <c r="A28" s="134"/>
      <c r="B28" s="70"/>
      <c r="C28" s="55"/>
      <c r="D28" s="51"/>
      <c r="E28" s="52"/>
    </row>
    <row r="29" spans="1:5" ht="20.100000000000001" customHeight="1">
      <c r="A29" s="134"/>
      <c r="B29" s="68"/>
      <c r="C29" s="78"/>
      <c r="D29" s="51"/>
      <c r="E29" s="54"/>
    </row>
    <row r="30" spans="1:5" ht="20.100000000000001" customHeight="1">
      <c r="A30" s="134"/>
      <c r="B30" s="70"/>
      <c r="C30" s="75"/>
      <c r="D30" s="51"/>
      <c r="E30" s="54"/>
    </row>
    <row r="31" spans="1:5" ht="20.100000000000001" customHeight="1">
      <c r="A31" s="134"/>
      <c r="B31" s="70"/>
      <c r="C31" s="50"/>
      <c r="D31" s="51"/>
      <c r="E31" s="54"/>
    </row>
    <row r="32" spans="1:5" ht="20.100000000000001" customHeight="1">
      <c r="A32" s="134"/>
      <c r="B32" s="71">
        <v>43035</v>
      </c>
      <c r="C32" s="50"/>
      <c r="D32" s="51"/>
      <c r="E32" s="52"/>
    </row>
    <row r="33" spans="1:5" ht="20.100000000000001" customHeight="1">
      <c r="A33" s="134"/>
      <c r="B33" s="72">
        <f>B32</f>
        <v>43035</v>
      </c>
      <c r="C33" s="50"/>
      <c r="D33" s="51"/>
      <c r="E33" s="52"/>
    </row>
    <row r="34" spans="1:5" ht="20.100000000000001" customHeight="1">
      <c r="A34" s="134"/>
      <c r="B34" s="72"/>
      <c r="C34" s="50"/>
      <c r="D34" s="51"/>
      <c r="E34" s="52"/>
    </row>
    <row r="35" spans="1:5" ht="20.100000000000001" customHeight="1">
      <c r="A35" s="134"/>
      <c r="B35" s="71"/>
      <c r="C35" s="50"/>
      <c r="D35" s="51"/>
      <c r="E35" s="52"/>
    </row>
    <row r="36" spans="1:5" ht="20.100000000000001" customHeight="1">
      <c r="A36" s="134"/>
      <c r="B36" s="69"/>
      <c r="C36" s="55"/>
      <c r="D36" s="51"/>
      <c r="E36" s="52"/>
    </row>
    <row r="37" spans="1:5" ht="20.100000000000001" customHeight="1">
      <c r="A37" s="134"/>
      <c r="B37" s="68"/>
      <c r="C37" s="50"/>
      <c r="D37" s="51"/>
      <c r="E37" s="52"/>
    </row>
    <row r="38" spans="1:5" ht="20.100000000000001" customHeight="1">
      <c r="A38" s="134"/>
      <c r="B38" s="70"/>
      <c r="C38" s="50"/>
      <c r="D38" s="51"/>
      <c r="E38" s="52"/>
    </row>
    <row r="39" spans="1:5" ht="20.100000000000001" customHeight="1">
      <c r="A39" s="134"/>
      <c r="B39" s="70"/>
      <c r="C39" s="50"/>
      <c r="D39" s="51"/>
      <c r="E39" s="52"/>
    </row>
    <row r="40" spans="1:5" ht="20.100000000000001" customHeight="1">
      <c r="A40" s="134"/>
      <c r="B40" s="71">
        <v>43039</v>
      </c>
      <c r="C40" s="50"/>
      <c r="D40" s="51"/>
      <c r="E40" s="52"/>
    </row>
    <row r="41" spans="1:5" ht="20.100000000000001" customHeight="1">
      <c r="A41" s="134"/>
      <c r="B41" s="72">
        <f>B40</f>
        <v>43039</v>
      </c>
      <c r="C41" s="50"/>
      <c r="D41" s="51"/>
      <c r="E41" s="52"/>
    </row>
    <row r="42" spans="1:5" ht="20.100000000000001" customHeight="1">
      <c r="A42" s="134"/>
      <c r="B42" s="72"/>
      <c r="C42" s="50"/>
      <c r="D42" s="51"/>
      <c r="E42" s="52"/>
    </row>
    <row r="43" spans="1:5" ht="20.100000000000001" customHeight="1">
      <c r="A43" s="134"/>
      <c r="B43" s="71"/>
      <c r="C43" s="50"/>
      <c r="D43" s="51"/>
      <c r="E43" s="52"/>
    </row>
    <row r="44" spans="1:5" ht="20.100000000000001" customHeight="1">
      <c r="A44" s="134"/>
      <c r="B44" s="69"/>
      <c r="C44" s="50"/>
      <c r="D44" s="51"/>
      <c r="E44" s="52"/>
    </row>
    <row r="45" spans="1:5" ht="20.100000000000001" customHeight="1">
      <c r="A45" s="134"/>
      <c r="B45" s="87" t="s">
        <v>43</v>
      </c>
      <c r="C45" s="74"/>
      <c r="D45" s="51"/>
      <c r="E45" s="52"/>
    </row>
    <row r="46" spans="1:5" ht="20.100000000000001" customHeight="1">
      <c r="A46" s="134"/>
      <c r="B46" s="70"/>
      <c r="C46" s="50"/>
      <c r="D46" s="51"/>
      <c r="E46" s="54"/>
    </row>
    <row r="47" spans="1:5" ht="20.100000000000001" customHeight="1">
      <c r="A47" s="134"/>
      <c r="B47" s="70"/>
      <c r="C47" s="50"/>
      <c r="D47" s="51"/>
      <c r="E47" s="54"/>
    </row>
    <row r="48" spans="1:5" ht="20.100000000000001" customHeight="1">
      <c r="A48" s="134"/>
      <c r="B48" s="71">
        <v>43042</v>
      </c>
      <c r="C48" s="50"/>
      <c r="D48" s="51"/>
      <c r="E48" s="54"/>
    </row>
    <row r="49" spans="1:5" ht="20.100000000000001" customHeight="1">
      <c r="A49" s="134"/>
      <c r="B49" s="72">
        <f>B48</f>
        <v>43042</v>
      </c>
      <c r="C49" s="50"/>
      <c r="D49" s="56"/>
      <c r="E49" s="52"/>
    </row>
    <row r="50" spans="1:5" ht="20.100000000000001" customHeight="1">
      <c r="A50" s="134"/>
      <c r="B50" s="72"/>
      <c r="C50" s="50"/>
      <c r="D50" s="56"/>
      <c r="E50" s="52"/>
    </row>
    <row r="51" spans="1:5" ht="20.100000000000001" customHeight="1">
      <c r="A51" s="134"/>
      <c r="B51" s="71"/>
      <c r="C51" s="50"/>
      <c r="D51" s="56"/>
      <c r="E51" s="63"/>
    </row>
    <row r="52" spans="1:5" ht="20.100000000000001" customHeight="1">
      <c r="A52" s="134"/>
      <c r="B52" s="69"/>
      <c r="C52" s="55"/>
      <c r="D52" s="56"/>
      <c r="E52" s="57"/>
    </row>
    <row r="53" spans="1:5" ht="20.100000000000001" customHeight="1">
      <c r="A53" s="134"/>
      <c r="B53" s="80"/>
      <c r="C53" s="78" t="s">
        <v>41</v>
      </c>
      <c r="D53" s="56"/>
      <c r="E53" s="57"/>
    </row>
    <row r="54" spans="1:5" ht="20.100000000000001" customHeight="1">
      <c r="A54" s="134"/>
      <c r="B54" s="81"/>
      <c r="C54" s="75" t="s">
        <v>40</v>
      </c>
      <c r="D54" s="56"/>
      <c r="E54" s="57"/>
    </row>
    <row r="55" spans="1:5" ht="20.100000000000001" customHeight="1">
      <c r="A55" s="134"/>
      <c r="B55" s="81"/>
      <c r="C55" s="50"/>
      <c r="D55" s="56"/>
      <c r="E55" s="57"/>
    </row>
    <row r="56" spans="1:5" ht="20.100000000000001" customHeight="1">
      <c r="A56" s="134"/>
      <c r="B56" s="82">
        <v>43046</v>
      </c>
      <c r="C56" s="50"/>
      <c r="D56" s="56"/>
      <c r="E56" s="57"/>
    </row>
    <row r="57" spans="1:5" ht="20.100000000000001" customHeight="1">
      <c r="A57" s="134"/>
      <c r="B57" s="83">
        <f>B56</f>
        <v>43046</v>
      </c>
      <c r="C57" s="50"/>
      <c r="D57" s="56"/>
      <c r="E57" s="57"/>
    </row>
    <row r="58" spans="1:5" ht="20.100000000000001" customHeight="1">
      <c r="A58" s="134"/>
      <c r="B58" s="83"/>
      <c r="C58" s="50"/>
      <c r="D58" s="56"/>
      <c r="E58" s="57"/>
    </row>
    <row r="59" spans="1:5" ht="20.100000000000001" customHeight="1">
      <c r="A59" s="134"/>
      <c r="B59" s="82"/>
      <c r="C59" s="50"/>
      <c r="D59" s="56"/>
      <c r="E59" s="57"/>
    </row>
    <row r="60" spans="1:5" ht="20.100000000000001" customHeight="1">
      <c r="A60" s="134"/>
      <c r="B60" s="84"/>
      <c r="C60" s="55"/>
      <c r="D60" s="56"/>
      <c r="E60" s="57"/>
    </row>
    <row r="61" spans="1:5" ht="20.100000000000001" customHeight="1">
      <c r="A61" s="134"/>
      <c r="B61" s="80"/>
      <c r="C61" s="78" t="s">
        <v>41</v>
      </c>
      <c r="D61" s="56"/>
      <c r="E61" s="57"/>
    </row>
    <row r="62" spans="1:5" ht="20.100000000000001" customHeight="1">
      <c r="A62" s="134"/>
      <c r="B62" s="81"/>
      <c r="C62" s="75" t="s">
        <v>40</v>
      </c>
      <c r="D62" s="56"/>
      <c r="E62" s="57"/>
    </row>
    <row r="63" spans="1:5" ht="20.100000000000001" customHeight="1">
      <c r="A63" s="134"/>
      <c r="B63" s="81"/>
      <c r="C63" s="50"/>
      <c r="D63" s="56"/>
      <c r="E63" s="57"/>
    </row>
    <row r="64" spans="1:5" ht="20.100000000000001" customHeight="1">
      <c r="A64" s="134"/>
      <c r="B64" s="82">
        <v>43049</v>
      </c>
      <c r="C64" s="50"/>
      <c r="D64" s="56"/>
      <c r="E64" s="57"/>
    </row>
    <row r="65" spans="1:5" ht="20.100000000000001" customHeight="1">
      <c r="A65" s="134"/>
      <c r="B65" s="83">
        <f>B64</f>
        <v>43049</v>
      </c>
      <c r="C65" s="50"/>
      <c r="D65" s="56"/>
      <c r="E65" s="57"/>
    </row>
    <row r="66" spans="1:5" ht="20.100000000000001" customHeight="1">
      <c r="A66" s="134"/>
      <c r="B66" s="83"/>
      <c r="C66" s="50"/>
      <c r="D66" s="56"/>
      <c r="E66" s="57"/>
    </row>
    <row r="67" spans="1:5" ht="20.100000000000001" customHeight="1">
      <c r="A67" s="134"/>
      <c r="B67" s="82"/>
      <c r="C67" s="50"/>
      <c r="D67" s="56"/>
      <c r="E67" s="57"/>
    </row>
    <row r="68" spans="1:5" ht="20.100000000000001" customHeight="1" thickBot="1">
      <c r="A68" s="134"/>
      <c r="B68" s="84"/>
      <c r="C68" s="55"/>
      <c r="D68" s="56"/>
      <c r="E68" s="57"/>
    </row>
    <row r="69" spans="1:5" ht="20.100000000000001" customHeight="1">
      <c r="A69" s="135" t="s">
        <v>45</v>
      </c>
      <c r="B69" s="76"/>
      <c r="C69" s="47"/>
      <c r="D69" s="88"/>
      <c r="E69" s="49"/>
    </row>
    <row r="70" spans="1:5" ht="20.100000000000001" customHeight="1">
      <c r="A70" s="136"/>
      <c r="B70" s="70"/>
      <c r="C70" s="50"/>
      <c r="D70" s="89"/>
      <c r="E70" s="52"/>
    </row>
    <row r="71" spans="1:5" ht="20.100000000000001" customHeight="1">
      <c r="A71" s="136"/>
      <c r="B71" s="70"/>
      <c r="C71" s="50"/>
      <c r="D71" s="89"/>
      <c r="E71" s="52"/>
    </row>
    <row r="72" spans="1:5" ht="20.100000000000001" customHeight="1">
      <c r="A72" s="136"/>
      <c r="B72" s="71">
        <v>43053</v>
      </c>
      <c r="C72" s="50"/>
      <c r="D72" s="89"/>
      <c r="E72" s="52"/>
    </row>
    <row r="73" spans="1:5" ht="20.100000000000001" customHeight="1">
      <c r="A73" s="136"/>
      <c r="B73" s="72">
        <f>B72</f>
        <v>43053</v>
      </c>
      <c r="C73" s="50"/>
      <c r="D73" s="90"/>
      <c r="E73" s="57"/>
    </row>
    <row r="74" spans="1:5" ht="20.100000000000001" customHeight="1">
      <c r="A74" s="136"/>
      <c r="B74" s="72"/>
      <c r="C74" s="50"/>
      <c r="D74" s="90"/>
      <c r="E74" s="57"/>
    </row>
    <row r="75" spans="1:5" ht="20.100000000000001" customHeight="1">
      <c r="A75" s="136"/>
      <c r="B75" s="71"/>
      <c r="C75" s="50"/>
      <c r="D75" s="90"/>
      <c r="E75" s="57"/>
    </row>
    <row r="76" spans="1:5" ht="20.100000000000001" customHeight="1">
      <c r="A76" s="136"/>
      <c r="B76" s="69"/>
      <c r="C76" s="55"/>
      <c r="D76" s="90"/>
      <c r="E76" s="57"/>
    </row>
    <row r="77" spans="1:5" ht="20.100000000000001" customHeight="1">
      <c r="A77" s="136"/>
      <c r="B77" s="70"/>
      <c r="C77" s="78"/>
      <c r="D77" s="89"/>
      <c r="E77" s="52"/>
    </row>
    <row r="78" spans="1:5" ht="20.100000000000001" customHeight="1">
      <c r="A78" s="136"/>
      <c r="B78" s="70"/>
      <c r="C78" s="75"/>
      <c r="D78" s="91"/>
      <c r="E78" s="54"/>
    </row>
    <row r="79" spans="1:5" ht="20.100000000000001" customHeight="1">
      <c r="A79" s="136"/>
      <c r="B79" s="70"/>
      <c r="C79" s="73"/>
      <c r="D79" s="91"/>
      <c r="E79" s="54"/>
    </row>
    <row r="80" spans="1:5" ht="20.100000000000001" customHeight="1">
      <c r="A80" s="136"/>
      <c r="B80" s="71">
        <v>43056</v>
      </c>
      <c r="C80" s="50"/>
      <c r="D80" s="89"/>
      <c r="E80" s="52"/>
    </row>
    <row r="81" spans="1:5" ht="20.100000000000001" customHeight="1">
      <c r="A81" s="136"/>
      <c r="B81" s="72">
        <f>B80</f>
        <v>43056</v>
      </c>
      <c r="C81" s="50"/>
      <c r="D81" s="89"/>
      <c r="E81" s="52"/>
    </row>
    <row r="82" spans="1:5" ht="20.100000000000001" customHeight="1">
      <c r="A82" s="136"/>
      <c r="B82" s="72"/>
      <c r="C82" s="50"/>
      <c r="D82" s="89"/>
      <c r="E82" s="52"/>
    </row>
    <row r="83" spans="1:5" ht="20.100000000000001" customHeight="1">
      <c r="A83" s="136"/>
      <c r="B83" s="71"/>
      <c r="C83" s="50"/>
      <c r="D83" s="89"/>
      <c r="E83" s="52"/>
    </row>
    <row r="84" spans="1:5" ht="20.100000000000001" customHeight="1">
      <c r="A84" s="136"/>
      <c r="B84" s="70"/>
      <c r="C84" s="55"/>
      <c r="D84" s="90"/>
      <c r="E84" s="57"/>
    </row>
    <row r="85" spans="1:5" ht="20.100000000000001" customHeight="1">
      <c r="A85" s="136"/>
      <c r="B85" s="68"/>
      <c r="C85" s="73"/>
      <c r="D85" s="89"/>
      <c r="E85" s="52"/>
    </row>
    <row r="86" spans="1:5" ht="20.100000000000001" customHeight="1">
      <c r="A86" s="136"/>
      <c r="B86" s="70"/>
      <c r="C86" s="73"/>
      <c r="D86" s="91"/>
      <c r="E86" s="54"/>
    </row>
    <row r="87" spans="1:5" ht="20.100000000000001" customHeight="1">
      <c r="A87" s="136"/>
      <c r="B87" s="70"/>
      <c r="C87" s="73"/>
      <c r="D87" s="91"/>
      <c r="E87" s="54"/>
    </row>
    <row r="88" spans="1:5" ht="20.100000000000001" customHeight="1">
      <c r="A88" s="136"/>
      <c r="B88" s="71">
        <v>43060</v>
      </c>
      <c r="C88" s="73"/>
      <c r="D88" s="89"/>
      <c r="E88" s="52"/>
    </row>
    <row r="89" spans="1:5" ht="20.100000000000001" customHeight="1">
      <c r="A89" s="136"/>
      <c r="B89" s="72">
        <f>B88</f>
        <v>43060</v>
      </c>
      <c r="C89" s="50"/>
      <c r="D89" s="89"/>
      <c r="E89" s="52"/>
    </row>
    <row r="90" spans="1:5" ht="20.100000000000001" customHeight="1">
      <c r="A90" s="136"/>
      <c r="B90" s="72"/>
      <c r="C90" s="50"/>
      <c r="D90" s="89"/>
      <c r="E90" s="52"/>
    </row>
    <row r="91" spans="1:5" ht="20.100000000000001" customHeight="1">
      <c r="A91" s="136"/>
      <c r="B91" s="71"/>
      <c r="C91" s="50"/>
      <c r="D91" s="89"/>
      <c r="E91" s="52"/>
    </row>
    <row r="92" spans="1:5" ht="20.100000000000001" customHeight="1">
      <c r="A92" s="136"/>
      <c r="B92" s="69"/>
      <c r="C92" s="55"/>
      <c r="D92" s="89"/>
      <c r="E92" s="52"/>
    </row>
    <row r="93" spans="1:5" ht="20.100000000000001" customHeight="1">
      <c r="A93" s="136"/>
      <c r="B93" s="70"/>
      <c r="C93" s="73"/>
      <c r="D93" s="89"/>
      <c r="E93" s="54"/>
    </row>
    <row r="94" spans="1:5" ht="20.100000000000001" customHeight="1">
      <c r="A94" s="136"/>
      <c r="B94" s="70"/>
      <c r="C94" s="75"/>
      <c r="D94" s="89"/>
      <c r="E94" s="54"/>
    </row>
    <row r="95" spans="1:5" ht="20.100000000000001" customHeight="1">
      <c r="A95" s="136"/>
      <c r="B95" s="70"/>
      <c r="C95" s="75"/>
      <c r="D95" s="89"/>
      <c r="E95" s="54"/>
    </row>
    <row r="96" spans="1:5" ht="20.100000000000001" customHeight="1">
      <c r="A96" s="136"/>
      <c r="B96" s="71">
        <v>43063</v>
      </c>
      <c r="C96" s="75"/>
      <c r="D96" s="89"/>
      <c r="E96" s="52"/>
    </row>
    <row r="97" spans="1:5" ht="20.100000000000001" customHeight="1">
      <c r="A97" s="136"/>
      <c r="B97" s="72">
        <f>B96</f>
        <v>43063</v>
      </c>
      <c r="C97" s="50"/>
      <c r="D97" s="89"/>
      <c r="E97" s="52"/>
    </row>
    <row r="98" spans="1:5" ht="20.100000000000001" customHeight="1">
      <c r="A98" s="136"/>
      <c r="B98" s="72"/>
      <c r="C98" s="50"/>
      <c r="D98" s="89"/>
      <c r="E98" s="52"/>
    </row>
    <row r="99" spans="1:5" ht="20.100000000000001" customHeight="1">
      <c r="A99" s="136"/>
      <c r="B99" s="71"/>
      <c r="C99" s="50"/>
      <c r="D99" s="89"/>
      <c r="E99" s="52"/>
    </row>
    <row r="100" spans="1:5" ht="20.100000000000001" customHeight="1">
      <c r="A100" s="136"/>
      <c r="B100" s="69"/>
      <c r="C100" s="55"/>
      <c r="D100" s="89"/>
      <c r="E100" s="52"/>
    </row>
    <row r="101" spans="1:5" ht="20.100000000000001" customHeight="1">
      <c r="A101" s="136"/>
      <c r="B101" s="70"/>
      <c r="C101" s="78"/>
      <c r="D101" s="89"/>
      <c r="E101" s="54"/>
    </row>
    <row r="102" spans="1:5" ht="20.100000000000001" customHeight="1">
      <c r="A102" s="136"/>
      <c r="B102" s="70"/>
      <c r="C102" s="75"/>
      <c r="D102" s="89"/>
      <c r="E102" s="52"/>
    </row>
    <row r="103" spans="1:5" ht="20.100000000000001" customHeight="1">
      <c r="A103" s="136"/>
      <c r="B103" s="70"/>
      <c r="C103" s="75"/>
      <c r="D103" s="89"/>
      <c r="E103" s="52"/>
    </row>
    <row r="104" spans="1:5" ht="20.100000000000001" customHeight="1">
      <c r="A104" s="136"/>
      <c r="B104" s="71">
        <v>43067</v>
      </c>
      <c r="C104" s="50"/>
      <c r="D104" s="89"/>
      <c r="E104" s="52"/>
    </row>
    <row r="105" spans="1:5" ht="20.100000000000001" customHeight="1">
      <c r="A105" s="136"/>
      <c r="B105" s="72">
        <f>B104</f>
        <v>43067</v>
      </c>
      <c r="C105" s="50"/>
      <c r="D105" s="89"/>
      <c r="E105" s="52"/>
    </row>
    <row r="106" spans="1:5" ht="20.100000000000001" customHeight="1">
      <c r="A106" s="136"/>
      <c r="B106" s="72"/>
      <c r="C106" s="50"/>
      <c r="D106" s="89"/>
      <c r="E106" s="52"/>
    </row>
    <row r="107" spans="1:5" ht="20.100000000000001" customHeight="1">
      <c r="A107" s="136"/>
      <c r="B107" s="71"/>
      <c r="C107" s="50"/>
      <c r="D107" s="89"/>
      <c r="E107" s="52"/>
    </row>
    <row r="108" spans="1:5" ht="20.100000000000001" customHeight="1">
      <c r="A108" s="136"/>
      <c r="B108" s="69"/>
      <c r="C108" s="55"/>
      <c r="D108" s="51"/>
      <c r="E108" s="52"/>
    </row>
    <row r="109" spans="1:5" ht="20.100000000000001" customHeight="1">
      <c r="A109" s="136"/>
      <c r="B109" s="70"/>
      <c r="C109" s="73"/>
      <c r="D109" s="91"/>
      <c r="E109" s="54"/>
    </row>
    <row r="110" spans="1:5" ht="20.100000000000001" customHeight="1">
      <c r="A110" s="136"/>
      <c r="B110" s="70"/>
      <c r="C110" s="75"/>
      <c r="D110" s="89"/>
      <c r="E110" s="54"/>
    </row>
    <row r="111" spans="1:5" ht="20.100000000000001" customHeight="1">
      <c r="A111" s="136"/>
      <c r="B111" s="70"/>
      <c r="C111" s="75"/>
      <c r="D111" s="89"/>
      <c r="E111" s="54"/>
    </row>
    <row r="112" spans="1:5" ht="20.100000000000001" customHeight="1">
      <c r="A112" s="136"/>
      <c r="B112" s="71">
        <v>43070</v>
      </c>
      <c r="C112" s="75"/>
      <c r="D112" s="89"/>
      <c r="E112" s="52"/>
    </row>
    <row r="113" spans="1:5" ht="20.100000000000001" customHeight="1">
      <c r="A113" s="136"/>
      <c r="B113" s="72">
        <f>B112</f>
        <v>43070</v>
      </c>
      <c r="C113" s="50"/>
      <c r="D113" s="89"/>
      <c r="E113" s="52"/>
    </row>
    <row r="114" spans="1:5" ht="20.100000000000001" customHeight="1">
      <c r="A114" s="136"/>
      <c r="B114" s="72"/>
      <c r="C114" s="50"/>
      <c r="D114" s="89"/>
      <c r="E114" s="52"/>
    </row>
    <row r="115" spans="1:5" ht="20.100000000000001" customHeight="1">
      <c r="A115" s="136"/>
      <c r="B115" s="71"/>
      <c r="C115" s="50"/>
      <c r="D115" s="89"/>
      <c r="E115" s="52"/>
    </row>
    <row r="116" spans="1:5" ht="20.100000000000001" customHeight="1">
      <c r="A116" s="136"/>
      <c r="B116" s="69"/>
      <c r="C116" s="55"/>
      <c r="D116" s="89"/>
      <c r="E116" s="52"/>
    </row>
    <row r="117" spans="1:5" ht="20.100000000000001" customHeight="1">
      <c r="A117" s="136"/>
      <c r="B117" s="70"/>
      <c r="C117" s="73"/>
      <c r="D117" s="89"/>
      <c r="E117" s="52"/>
    </row>
    <row r="118" spans="1:5" ht="20.100000000000001" customHeight="1">
      <c r="A118" s="136"/>
      <c r="B118" s="70"/>
      <c r="C118" s="75"/>
      <c r="D118" s="89"/>
      <c r="E118" s="52"/>
    </row>
    <row r="119" spans="1:5" ht="20.100000000000001" customHeight="1">
      <c r="A119" s="136"/>
      <c r="B119" s="70"/>
      <c r="C119" s="75"/>
      <c r="D119" s="89"/>
      <c r="E119" s="52"/>
    </row>
    <row r="120" spans="1:5" ht="20.100000000000001" customHeight="1">
      <c r="A120" s="136"/>
      <c r="B120" s="71">
        <v>43074</v>
      </c>
      <c r="C120" s="75"/>
      <c r="D120" s="89"/>
      <c r="E120" s="52"/>
    </row>
    <row r="121" spans="1:5" ht="20.100000000000001" customHeight="1">
      <c r="A121" s="136"/>
      <c r="B121" s="72">
        <f>B120</f>
        <v>43074</v>
      </c>
      <c r="C121" s="50"/>
      <c r="D121" s="89"/>
      <c r="E121" s="52"/>
    </row>
    <row r="122" spans="1:5" ht="20.100000000000001" customHeight="1">
      <c r="A122" s="136"/>
      <c r="B122" s="72"/>
      <c r="C122" s="50"/>
      <c r="D122" s="89"/>
      <c r="E122" s="52"/>
    </row>
    <row r="123" spans="1:5" ht="20.100000000000001" customHeight="1">
      <c r="A123" s="136"/>
      <c r="B123" s="71"/>
      <c r="C123" s="50"/>
      <c r="D123" s="89"/>
      <c r="E123" s="52"/>
    </row>
    <row r="124" spans="1:5" ht="20.100000000000001" customHeight="1">
      <c r="A124" s="136"/>
      <c r="B124" s="69"/>
      <c r="C124" s="55"/>
      <c r="D124" s="89"/>
      <c r="E124" s="52"/>
    </row>
    <row r="125" spans="1:5" ht="20.100000000000001" customHeight="1">
      <c r="A125" s="136"/>
      <c r="B125" s="70"/>
      <c r="C125" s="73"/>
      <c r="D125" s="89"/>
      <c r="E125" s="52"/>
    </row>
    <row r="126" spans="1:5" ht="20.100000000000001" customHeight="1">
      <c r="A126" s="136"/>
      <c r="B126" s="70"/>
      <c r="C126" s="75"/>
      <c r="D126" s="89"/>
      <c r="E126" s="52"/>
    </row>
    <row r="127" spans="1:5" ht="20.100000000000001" customHeight="1">
      <c r="A127" s="136"/>
      <c r="B127" s="70"/>
      <c r="C127" s="75"/>
      <c r="D127" s="89"/>
      <c r="E127" s="52"/>
    </row>
    <row r="128" spans="1:5" ht="20.100000000000001" customHeight="1">
      <c r="A128" s="136"/>
      <c r="B128" s="71">
        <v>43077</v>
      </c>
      <c r="C128" s="75"/>
      <c r="D128" s="89"/>
      <c r="E128" s="52"/>
    </row>
    <row r="129" spans="1:5" ht="20.100000000000001" customHeight="1">
      <c r="A129" s="136"/>
      <c r="B129" s="72">
        <f>B128</f>
        <v>43077</v>
      </c>
      <c r="C129" s="50"/>
      <c r="D129" s="89"/>
      <c r="E129" s="52"/>
    </row>
    <row r="130" spans="1:5" ht="20.100000000000001" customHeight="1">
      <c r="A130" s="136"/>
      <c r="B130" s="72"/>
      <c r="C130" s="50"/>
      <c r="D130" s="89"/>
      <c r="E130" s="52"/>
    </row>
    <row r="131" spans="1:5" ht="20.100000000000001" customHeight="1">
      <c r="A131" s="136"/>
      <c r="B131" s="71"/>
      <c r="C131" s="50"/>
      <c r="D131" s="89"/>
      <c r="E131" s="52"/>
    </row>
    <row r="132" spans="1:5" ht="20.100000000000001" customHeight="1">
      <c r="A132" s="136"/>
      <c r="B132" s="69"/>
      <c r="C132" s="55"/>
      <c r="D132" s="89"/>
      <c r="E132" s="52"/>
    </row>
    <row r="133" spans="1:5" ht="20.100000000000001" customHeight="1">
      <c r="A133" s="136"/>
      <c r="B133" s="81"/>
      <c r="C133" s="78" t="s">
        <v>42</v>
      </c>
      <c r="D133" s="89"/>
      <c r="E133" s="52"/>
    </row>
    <row r="134" spans="1:5" ht="20.100000000000001" customHeight="1">
      <c r="A134" s="136"/>
      <c r="B134" s="81"/>
      <c r="C134" s="75" t="s">
        <v>40</v>
      </c>
      <c r="D134" s="89"/>
      <c r="E134" s="52"/>
    </row>
    <row r="135" spans="1:5" ht="20.100000000000001" customHeight="1">
      <c r="A135" s="136"/>
      <c r="B135" s="81"/>
      <c r="C135" s="75"/>
      <c r="D135" s="89"/>
      <c r="E135" s="52"/>
    </row>
    <row r="136" spans="1:5" ht="20.100000000000001" customHeight="1">
      <c r="A136" s="136"/>
      <c r="B136" s="82">
        <v>43081</v>
      </c>
      <c r="C136" s="75"/>
      <c r="D136" s="89"/>
      <c r="E136" s="52"/>
    </row>
    <row r="137" spans="1:5" ht="20.100000000000001" customHeight="1">
      <c r="A137" s="136"/>
      <c r="B137" s="83">
        <f>B136</f>
        <v>43081</v>
      </c>
      <c r="C137" s="50"/>
      <c r="D137" s="89"/>
      <c r="E137" s="52"/>
    </row>
    <row r="138" spans="1:5" ht="20.100000000000001" customHeight="1">
      <c r="A138" s="136"/>
      <c r="B138" s="83"/>
      <c r="C138" s="50"/>
      <c r="D138" s="89"/>
      <c r="E138" s="52"/>
    </row>
    <row r="139" spans="1:5" ht="20.100000000000001" customHeight="1">
      <c r="A139" s="136"/>
      <c r="B139" s="82"/>
      <c r="C139" s="50"/>
      <c r="D139" s="89"/>
      <c r="E139" s="52"/>
    </row>
    <row r="140" spans="1:5" ht="20.100000000000001" customHeight="1">
      <c r="A140" s="136"/>
      <c r="B140" s="84"/>
      <c r="C140" s="55"/>
      <c r="D140" s="89"/>
      <c r="E140" s="52"/>
    </row>
    <row r="141" spans="1:5" ht="20.100000000000001" customHeight="1">
      <c r="A141" s="136"/>
      <c r="B141" s="81"/>
      <c r="C141" s="78" t="s">
        <v>42</v>
      </c>
      <c r="D141" s="89"/>
      <c r="E141" s="52"/>
    </row>
    <row r="142" spans="1:5" ht="20.100000000000001" customHeight="1">
      <c r="A142" s="136"/>
      <c r="B142" s="81"/>
      <c r="C142" s="75" t="s">
        <v>40</v>
      </c>
      <c r="D142" s="89"/>
      <c r="E142" s="52"/>
    </row>
    <row r="143" spans="1:5" ht="20.100000000000001" customHeight="1">
      <c r="A143" s="136"/>
      <c r="B143" s="81"/>
      <c r="C143" s="75"/>
      <c r="D143" s="89"/>
      <c r="E143" s="52"/>
    </row>
    <row r="144" spans="1:5" ht="20.100000000000001" customHeight="1">
      <c r="A144" s="136"/>
      <c r="B144" s="82">
        <v>43084</v>
      </c>
      <c r="C144" s="75"/>
      <c r="D144" s="89"/>
      <c r="E144" s="52"/>
    </row>
    <row r="145" spans="1:5" ht="20.100000000000001" customHeight="1">
      <c r="A145" s="136"/>
      <c r="B145" s="83">
        <f>B144</f>
        <v>43084</v>
      </c>
      <c r="C145" s="50"/>
      <c r="D145" s="89"/>
      <c r="E145" s="52"/>
    </row>
    <row r="146" spans="1:5" ht="20.100000000000001" customHeight="1">
      <c r="A146" s="136"/>
      <c r="B146" s="83"/>
      <c r="C146" s="50"/>
      <c r="D146" s="89"/>
      <c r="E146" s="52"/>
    </row>
    <row r="147" spans="1:5" ht="20.100000000000001" customHeight="1">
      <c r="A147" s="136"/>
      <c r="B147" s="82"/>
      <c r="C147" s="50"/>
      <c r="D147" s="89"/>
      <c r="E147" s="52"/>
    </row>
    <row r="148" spans="1:5" ht="20.100000000000001" customHeight="1" thickBot="1">
      <c r="A148" s="137"/>
      <c r="B148" s="94"/>
      <c r="C148" s="58"/>
      <c r="D148" s="92"/>
      <c r="E148" s="59"/>
    </row>
    <row r="149" spans="1:5" ht="20.100000000000001" customHeight="1">
      <c r="A149" s="138" t="s">
        <v>47</v>
      </c>
      <c r="B149" s="76"/>
      <c r="C149" s="79"/>
      <c r="D149" s="88"/>
      <c r="E149" s="49"/>
    </row>
    <row r="150" spans="1:5" ht="20.100000000000001" customHeight="1">
      <c r="A150" s="139"/>
      <c r="B150" s="70"/>
      <c r="C150" s="75"/>
      <c r="D150" s="89"/>
      <c r="E150" s="52"/>
    </row>
    <row r="151" spans="1:5" ht="20.100000000000001" customHeight="1">
      <c r="A151" s="139"/>
      <c r="B151" s="70"/>
      <c r="C151" s="75"/>
      <c r="D151" s="89"/>
      <c r="E151" s="52"/>
    </row>
    <row r="152" spans="1:5" ht="20.100000000000001" customHeight="1">
      <c r="A152" s="139"/>
      <c r="B152" s="71">
        <v>43088</v>
      </c>
      <c r="C152" s="75"/>
      <c r="D152" s="89"/>
      <c r="E152" s="52"/>
    </row>
    <row r="153" spans="1:5" ht="20.100000000000001" customHeight="1">
      <c r="A153" s="139"/>
      <c r="B153" s="72">
        <f>B152</f>
        <v>43088</v>
      </c>
      <c r="C153" s="50"/>
      <c r="D153" s="89"/>
      <c r="E153" s="52"/>
    </row>
    <row r="154" spans="1:5" ht="20.100000000000001" customHeight="1">
      <c r="A154" s="139"/>
      <c r="B154" s="72"/>
      <c r="C154" s="50"/>
      <c r="D154" s="89"/>
      <c r="E154" s="52"/>
    </row>
    <row r="155" spans="1:5" ht="20.100000000000001" customHeight="1">
      <c r="A155" s="139"/>
      <c r="B155" s="71"/>
      <c r="C155" s="50"/>
      <c r="D155" s="89"/>
      <c r="E155" s="52"/>
    </row>
    <row r="156" spans="1:5" ht="20.100000000000001" customHeight="1">
      <c r="A156" s="139"/>
      <c r="B156" s="69"/>
      <c r="C156" s="60"/>
      <c r="D156" s="89"/>
      <c r="E156" s="52"/>
    </row>
    <row r="157" spans="1:5" ht="20.100000000000001" customHeight="1">
      <c r="A157" s="139"/>
      <c r="B157" s="70"/>
      <c r="C157" s="75"/>
      <c r="D157" s="91"/>
      <c r="E157" s="54"/>
    </row>
    <row r="158" spans="1:5" ht="20.100000000000001" customHeight="1">
      <c r="A158" s="139"/>
      <c r="B158" s="65"/>
      <c r="C158" s="75"/>
      <c r="D158" s="91"/>
      <c r="E158" s="54"/>
    </row>
    <row r="159" spans="1:5" ht="20.100000000000001" customHeight="1">
      <c r="A159" s="139"/>
      <c r="B159" s="65"/>
      <c r="C159" s="50"/>
      <c r="D159" s="91"/>
      <c r="E159" s="54"/>
    </row>
    <row r="160" spans="1:5" ht="20.100000000000001" customHeight="1">
      <c r="A160" s="139"/>
      <c r="B160" s="71">
        <v>43091</v>
      </c>
      <c r="C160" s="50"/>
      <c r="D160" s="89"/>
      <c r="E160" s="52"/>
    </row>
    <row r="161" spans="1:5" ht="20.100000000000001" customHeight="1">
      <c r="A161" s="139"/>
      <c r="B161" s="77">
        <f>B160</f>
        <v>43091</v>
      </c>
      <c r="C161" s="50"/>
      <c r="D161" s="89"/>
      <c r="E161" s="52"/>
    </row>
    <row r="162" spans="1:5" ht="20.100000000000001" customHeight="1">
      <c r="A162" s="139"/>
      <c r="B162" s="77"/>
      <c r="C162" s="50"/>
      <c r="D162" s="89"/>
      <c r="E162" s="52"/>
    </row>
    <row r="163" spans="1:5" ht="20.100000000000001" customHeight="1">
      <c r="A163" s="139"/>
      <c r="B163" s="66"/>
      <c r="C163" s="50"/>
      <c r="D163" s="89"/>
      <c r="E163" s="52"/>
    </row>
    <row r="164" spans="1:5" ht="20.100000000000001" customHeight="1">
      <c r="A164" s="139"/>
      <c r="B164" s="67"/>
      <c r="C164" s="55"/>
      <c r="D164" s="89"/>
      <c r="E164" s="52"/>
    </row>
    <row r="165" spans="1:5" ht="20.100000000000001" customHeight="1">
      <c r="A165" s="139"/>
      <c r="B165" s="70"/>
      <c r="C165" s="75"/>
      <c r="D165" s="89"/>
      <c r="E165" s="54"/>
    </row>
    <row r="166" spans="1:5" ht="20.100000000000001" customHeight="1">
      <c r="A166" s="139"/>
      <c r="B166" s="70"/>
      <c r="C166" s="75"/>
      <c r="D166" s="89"/>
      <c r="E166" s="54"/>
    </row>
    <row r="167" spans="1:5" ht="20.100000000000001" customHeight="1">
      <c r="A167" s="139"/>
      <c r="B167" s="70"/>
      <c r="C167" s="75"/>
      <c r="D167" s="89"/>
      <c r="E167" s="54"/>
    </row>
    <row r="168" spans="1:5" ht="20.100000000000001" customHeight="1">
      <c r="A168" s="139"/>
      <c r="B168" s="71">
        <v>43105</v>
      </c>
      <c r="C168" s="75"/>
      <c r="D168" s="89"/>
      <c r="E168" s="54"/>
    </row>
    <row r="169" spans="1:5" ht="20.100000000000001" customHeight="1">
      <c r="A169" s="139"/>
      <c r="B169" s="72">
        <f>B168</f>
        <v>43105</v>
      </c>
      <c r="C169" s="50"/>
      <c r="D169" s="89"/>
      <c r="E169" s="54"/>
    </row>
    <row r="170" spans="1:5" ht="20.100000000000001" customHeight="1">
      <c r="A170" s="139"/>
      <c r="B170" s="72"/>
      <c r="C170" s="50"/>
      <c r="D170" s="89"/>
      <c r="E170" s="54"/>
    </row>
    <row r="171" spans="1:5" ht="20.100000000000001" customHeight="1">
      <c r="A171" s="139"/>
      <c r="B171" s="71"/>
      <c r="C171" s="50"/>
      <c r="D171" s="89"/>
      <c r="E171" s="54"/>
    </row>
    <row r="172" spans="1:5" ht="20.100000000000001" customHeight="1">
      <c r="A172" s="139"/>
      <c r="B172" s="69"/>
      <c r="C172" s="55"/>
      <c r="D172" s="89"/>
      <c r="E172" s="54"/>
    </row>
    <row r="173" spans="1:5" ht="20.100000000000001" customHeight="1">
      <c r="A173" s="139"/>
      <c r="B173" s="70"/>
      <c r="C173" s="73"/>
      <c r="D173" s="89"/>
      <c r="E173" s="54"/>
    </row>
    <row r="174" spans="1:5" ht="20.100000000000001" customHeight="1">
      <c r="A174" s="139"/>
      <c r="B174" s="70"/>
      <c r="C174" s="75"/>
      <c r="D174" s="89"/>
      <c r="E174" s="54"/>
    </row>
    <row r="175" spans="1:5" ht="20.100000000000001" customHeight="1">
      <c r="A175" s="139"/>
      <c r="B175" s="70"/>
      <c r="C175" s="75"/>
      <c r="D175" s="89"/>
      <c r="E175" s="54"/>
    </row>
    <row r="176" spans="1:5" ht="20.100000000000001" customHeight="1">
      <c r="A176" s="139"/>
      <c r="B176" s="71">
        <v>43109</v>
      </c>
      <c r="C176" s="75"/>
      <c r="D176" s="89"/>
      <c r="E176" s="54"/>
    </row>
    <row r="177" spans="1:5" ht="20.100000000000001" customHeight="1">
      <c r="A177" s="139"/>
      <c r="B177" s="72">
        <f>B176</f>
        <v>43109</v>
      </c>
      <c r="C177" s="50"/>
      <c r="D177" s="89"/>
      <c r="E177" s="54"/>
    </row>
    <row r="178" spans="1:5" ht="20.100000000000001" customHeight="1">
      <c r="A178" s="139"/>
      <c r="B178" s="72"/>
      <c r="C178" s="50"/>
      <c r="D178" s="89"/>
      <c r="E178" s="54"/>
    </row>
    <row r="179" spans="1:5" ht="20.100000000000001" customHeight="1">
      <c r="A179" s="139"/>
      <c r="B179" s="71"/>
      <c r="C179" s="50"/>
      <c r="D179" s="89"/>
      <c r="E179" s="54"/>
    </row>
    <row r="180" spans="1:5" ht="20.100000000000001" customHeight="1">
      <c r="A180" s="139"/>
      <c r="B180" s="69"/>
      <c r="C180" s="55"/>
      <c r="D180" s="89"/>
      <c r="E180" s="54"/>
    </row>
    <row r="181" spans="1:5" ht="20.100000000000001" customHeight="1">
      <c r="A181" s="139"/>
      <c r="B181" s="70"/>
      <c r="C181" s="75"/>
      <c r="D181" s="89"/>
      <c r="E181" s="54"/>
    </row>
    <row r="182" spans="1:5" ht="20.100000000000001" customHeight="1">
      <c r="A182" s="139"/>
      <c r="B182" s="70"/>
      <c r="C182" s="75"/>
      <c r="D182" s="89"/>
      <c r="E182" s="54"/>
    </row>
    <row r="183" spans="1:5" ht="20.100000000000001" customHeight="1">
      <c r="A183" s="139"/>
      <c r="B183" s="70"/>
      <c r="C183" s="75"/>
      <c r="D183" s="89"/>
      <c r="E183" s="54"/>
    </row>
    <row r="184" spans="1:5" ht="20.100000000000001" customHeight="1">
      <c r="A184" s="139"/>
      <c r="B184" s="71">
        <v>43112</v>
      </c>
      <c r="C184" s="75"/>
      <c r="D184" s="89"/>
      <c r="E184" s="54"/>
    </row>
    <row r="185" spans="1:5" ht="20.100000000000001" customHeight="1">
      <c r="A185" s="139"/>
      <c r="B185" s="72">
        <f>B184</f>
        <v>43112</v>
      </c>
      <c r="C185" s="50"/>
      <c r="D185" s="89"/>
      <c r="E185" s="54"/>
    </row>
    <row r="186" spans="1:5" ht="20.100000000000001" customHeight="1">
      <c r="A186" s="139"/>
      <c r="B186" s="72"/>
      <c r="C186" s="50"/>
      <c r="D186" s="89"/>
      <c r="E186" s="54"/>
    </row>
    <row r="187" spans="1:5" ht="20.100000000000001" customHeight="1">
      <c r="A187" s="139"/>
      <c r="B187" s="71"/>
      <c r="C187" s="50"/>
      <c r="D187" s="89"/>
      <c r="E187" s="54"/>
    </row>
    <row r="188" spans="1:5" ht="20.100000000000001" customHeight="1">
      <c r="A188" s="139"/>
      <c r="B188" s="69"/>
      <c r="C188" s="55"/>
      <c r="D188" s="89"/>
      <c r="E188" s="54"/>
    </row>
    <row r="189" spans="1:5" ht="20.100000000000001" customHeight="1">
      <c r="A189" s="139"/>
      <c r="B189" s="95"/>
      <c r="C189" s="75" t="s">
        <v>48</v>
      </c>
      <c r="D189" s="89"/>
      <c r="E189" s="54"/>
    </row>
    <row r="190" spans="1:5" ht="20.100000000000001" customHeight="1">
      <c r="A190" s="139"/>
      <c r="B190" s="96"/>
      <c r="C190" s="75" t="s">
        <v>40</v>
      </c>
      <c r="D190" s="89"/>
      <c r="E190" s="54"/>
    </row>
    <row r="191" spans="1:5" ht="20.100000000000001" customHeight="1">
      <c r="A191" s="139"/>
      <c r="B191" s="96"/>
      <c r="C191" s="75"/>
      <c r="D191" s="89"/>
      <c r="E191" s="54"/>
    </row>
    <row r="192" spans="1:5" ht="20.100000000000001" customHeight="1">
      <c r="A192" s="139"/>
      <c r="B192" s="82">
        <v>43116</v>
      </c>
      <c r="C192" s="75"/>
      <c r="D192" s="89"/>
      <c r="E192" s="52"/>
    </row>
    <row r="193" spans="1:5" ht="20.100000000000001" customHeight="1">
      <c r="A193" s="139"/>
      <c r="B193" s="97">
        <f>B192</f>
        <v>43116</v>
      </c>
      <c r="C193" s="50"/>
      <c r="D193" s="89"/>
      <c r="E193" s="52"/>
    </row>
    <row r="194" spans="1:5" ht="20.100000000000001" customHeight="1">
      <c r="A194" s="139"/>
      <c r="B194" s="97"/>
      <c r="C194" s="50"/>
      <c r="D194" s="89"/>
      <c r="E194" s="52"/>
    </row>
    <row r="195" spans="1:5" ht="20.100000000000001" customHeight="1">
      <c r="A195" s="139"/>
      <c r="B195" s="98"/>
      <c r="C195" s="50"/>
      <c r="D195" s="89"/>
      <c r="E195" s="52"/>
    </row>
    <row r="196" spans="1:5" ht="20.100000000000001" customHeight="1">
      <c r="A196" s="139"/>
      <c r="B196" s="84"/>
      <c r="C196" s="55"/>
      <c r="D196" s="89"/>
      <c r="E196" s="52"/>
    </row>
    <row r="197" spans="1:5" ht="20.100000000000001" customHeight="1">
      <c r="A197" s="139"/>
      <c r="B197" s="95"/>
      <c r="C197" s="75" t="s">
        <v>48</v>
      </c>
      <c r="D197" s="89"/>
      <c r="E197" s="54"/>
    </row>
    <row r="198" spans="1:5" ht="20.100000000000001" customHeight="1">
      <c r="A198" s="139"/>
      <c r="B198" s="96"/>
      <c r="C198" s="75" t="s">
        <v>40</v>
      </c>
      <c r="D198" s="89"/>
      <c r="E198" s="54"/>
    </row>
    <row r="199" spans="1:5" ht="20.100000000000001" customHeight="1">
      <c r="A199" s="139"/>
      <c r="B199" s="96"/>
      <c r="C199" s="50"/>
      <c r="D199" s="89"/>
      <c r="E199" s="54"/>
    </row>
    <row r="200" spans="1:5" ht="20.100000000000001" customHeight="1">
      <c r="A200" s="139"/>
      <c r="B200" s="82">
        <v>43119</v>
      </c>
      <c r="C200" s="50"/>
      <c r="D200" s="89"/>
      <c r="E200" s="54"/>
    </row>
    <row r="201" spans="1:5" ht="20.100000000000001" customHeight="1">
      <c r="A201" s="139"/>
      <c r="B201" s="97">
        <f>B200</f>
        <v>43119</v>
      </c>
      <c r="C201" s="50"/>
      <c r="D201" s="89"/>
      <c r="E201" s="54"/>
    </row>
    <row r="202" spans="1:5" ht="20.100000000000001" customHeight="1">
      <c r="A202" s="139"/>
      <c r="B202" s="97"/>
      <c r="C202" s="50"/>
      <c r="D202" s="89"/>
      <c r="E202" s="54"/>
    </row>
    <row r="203" spans="1:5" ht="20.100000000000001" customHeight="1">
      <c r="A203" s="139"/>
      <c r="B203" s="98"/>
      <c r="C203" s="50"/>
      <c r="D203" s="89"/>
      <c r="E203" s="54"/>
    </row>
    <row r="204" spans="1:5" ht="20.100000000000001" customHeight="1" thickBot="1">
      <c r="A204" s="140"/>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1" sqref="C1:C4"/>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44" t="s">
        <v>10</v>
      </c>
      <c r="B1" s="144" t="s">
        <v>2</v>
      </c>
      <c r="C1" s="144" t="s">
        <v>0</v>
      </c>
      <c r="D1" s="144" t="s">
        <v>1</v>
      </c>
      <c r="E1" s="147" t="s">
        <v>3</v>
      </c>
      <c r="F1" s="147" t="s">
        <v>4</v>
      </c>
      <c r="G1" s="148" t="s">
        <v>7</v>
      </c>
      <c r="H1" s="148" t="s">
        <v>6</v>
      </c>
      <c r="I1" s="144" t="s">
        <v>8</v>
      </c>
      <c r="J1" s="141" t="s">
        <v>5</v>
      </c>
      <c r="K1" s="142"/>
      <c r="L1" s="142"/>
      <c r="M1" s="142"/>
      <c r="N1" s="143"/>
      <c r="O1" s="143"/>
      <c r="P1" s="143"/>
      <c r="Q1" s="143"/>
    </row>
    <row r="2" spans="1:17" s="8" customFormat="1">
      <c r="A2" s="144"/>
      <c r="B2" s="145"/>
      <c r="C2" s="145"/>
      <c r="D2" s="144"/>
      <c r="E2" s="147"/>
      <c r="F2" s="147"/>
      <c r="G2" s="149"/>
      <c r="H2" s="149"/>
      <c r="I2" s="144"/>
      <c r="J2" s="23" t="s">
        <v>49</v>
      </c>
      <c r="K2" s="23" t="s">
        <v>50</v>
      </c>
      <c r="L2" s="23" t="s">
        <v>51</v>
      </c>
      <c r="M2" s="23" t="s">
        <v>52</v>
      </c>
      <c r="N2" s="23" t="s">
        <v>53</v>
      </c>
      <c r="O2" s="23" t="s">
        <v>54</v>
      </c>
      <c r="P2" s="99" t="s">
        <v>56</v>
      </c>
      <c r="Q2" s="99" t="s">
        <v>55</v>
      </c>
    </row>
    <row r="3" spans="1:17" s="8" customFormat="1">
      <c r="A3" s="144"/>
      <c r="B3" s="145"/>
      <c r="C3" s="145"/>
      <c r="D3" s="144"/>
      <c r="E3" s="147"/>
      <c r="F3" s="147"/>
      <c r="G3" s="149"/>
      <c r="H3" s="149"/>
      <c r="I3" s="144"/>
      <c r="J3" s="20">
        <f>INT(($J$4-(COLUMN()-COLUMN($J4))*($J$4/COUNTA($J$2:$Q$2))))</f>
        <v>0</v>
      </c>
      <c r="K3" s="20"/>
      <c r="L3" s="20"/>
      <c r="M3" s="20"/>
      <c r="N3" s="20"/>
      <c r="O3" s="20"/>
      <c r="P3" s="20"/>
      <c r="Q3" s="20"/>
    </row>
    <row r="4" spans="1:17" s="8" customFormat="1">
      <c r="A4" s="144"/>
      <c r="B4" s="145"/>
      <c r="C4" s="146"/>
      <c r="D4" s="144"/>
      <c r="E4" s="147"/>
      <c r="F4" s="147"/>
      <c r="G4" s="149"/>
      <c r="H4" s="149"/>
      <c r="I4" s="144"/>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13" priority="7" stopIfTrue="1">
      <formula>D105="未着手"</formula>
    </cfRule>
    <cfRule type="expression" dxfId="112" priority="8" stopIfTrue="1">
      <formula>D105="作業中"</formula>
    </cfRule>
    <cfRule type="expression" dxfId="111" priority="9" stopIfTrue="1">
      <formula>OR(D105="終了",D105="完了")</formula>
    </cfRule>
  </conditionalFormatting>
  <conditionalFormatting sqref="A67:XFD69 A5:A66 A77:XFD104 A70:A76 D70:XFD76 C5:XFD66">
    <cfRule type="expression" dxfId="110" priority="10" stopIfTrue="1">
      <formula>$D5="未着手"</formula>
    </cfRule>
    <cfRule type="expression" dxfId="109" priority="11" stopIfTrue="1">
      <formula>$D5="作業中"</formula>
    </cfRule>
    <cfRule type="expression" dxfId="108" priority="12" stopIfTrue="1">
      <formula>OR($D5="終了",$D5="完了")</formula>
    </cfRule>
  </conditionalFormatting>
  <conditionalFormatting sqref="B105:B65536">
    <cfRule type="expression" dxfId="107" priority="13" stopIfTrue="1">
      <formula>D105="未着手"</formula>
    </cfRule>
    <cfRule type="expression" dxfId="106" priority="14" stopIfTrue="1">
      <formula>D105="作業中"</formula>
    </cfRule>
    <cfRule type="expression" dxfId="105" priority="15" stopIfTrue="1">
      <formula>OR(D105="終了",D105="完了")</formula>
    </cfRule>
  </conditionalFormatting>
  <conditionalFormatting sqref="C105:C65536">
    <cfRule type="expression" dxfId="104" priority="16" stopIfTrue="1">
      <formula>D105="未着手"</formula>
    </cfRule>
    <cfRule type="expression" dxfId="103" priority="17" stopIfTrue="1">
      <formula>D105="作業中"</formula>
    </cfRule>
    <cfRule type="expression" dxfId="102" priority="18" stopIfTrue="1">
      <formula>OR(D105="終了",D105="完了")</formula>
    </cfRule>
  </conditionalFormatting>
  <conditionalFormatting sqref="E105:Q65536">
    <cfRule type="expression" dxfId="101" priority="19" stopIfTrue="1">
      <formula>$D105="未着手"</formula>
    </cfRule>
    <cfRule type="expression" dxfId="100" priority="20" stopIfTrue="1">
      <formula>$D105="作業中"</formula>
    </cfRule>
    <cfRule type="expression" dxfId="99" priority="21" stopIfTrue="1">
      <formula>OR($D105="終了",$D105="完了")</formula>
    </cfRule>
  </conditionalFormatting>
  <conditionalFormatting sqref="B5:B66">
    <cfRule type="expression" dxfId="98" priority="4" stopIfTrue="1">
      <formula>$D5="未着手"</formula>
    </cfRule>
    <cfRule type="expression" dxfId="97" priority="5" stopIfTrue="1">
      <formula>$D5="作業中"</formula>
    </cfRule>
    <cfRule type="expression" dxfId="96" priority="6" stopIfTrue="1">
      <formula>OR($D5="終了",$D5="完了")</formula>
    </cfRule>
  </conditionalFormatting>
  <conditionalFormatting sqref="B70:C76">
    <cfRule type="expression" dxfId="95" priority="1" stopIfTrue="1">
      <formula>$D70="未着手"</formula>
    </cfRule>
    <cfRule type="expression" dxfId="94" priority="2" stopIfTrue="1">
      <formula>$D70="作業中"</formula>
    </cfRule>
    <cfRule type="expression" dxfId="93"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44"/>
      <c r="B1" s="150" t="s">
        <v>203</v>
      </c>
      <c r="C1" s="144" t="s">
        <v>2</v>
      </c>
      <c r="D1" s="144" t="s">
        <v>0</v>
      </c>
      <c r="E1" s="144" t="s">
        <v>1</v>
      </c>
      <c r="F1" s="147" t="s">
        <v>3</v>
      </c>
      <c r="G1" s="147" t="s">
        <v>4</v>
      </c>
      <c r="H1" s="148" t="s">
        <v>7</v>
      </c>
      <c r="I1" s="148" t="s">
        <v>6</v>
      </c>
      <c r="J1" s="144" t="s">
        <v>8</v>
      </c>
      <c r="K1" s="141" t="s">
        <v>5</v>
      </c>
      <c r="L1" s="142"/>
      <c r="M1" s="142"/>
      <c r="N1" s="142"/>
      <c r="O1" s="143"/>
      <c r="P1" s="143"/>
      <c r="Q1" s="143"/>
      <c r="R1" s="143"/>
      <c r="S1" s="143"/>
      <c r="T1" s="143"/>
    </row>
    <row r="2" spans="1:20" s="8" customFormat="1" hidden="1">
      <c r="A2" s="144"/>
      <c r="B2" s="151"/>
      <c r="C2" s="145"/>
      <c r="D2" s="145"/>
      <c r="E2" s="144"/>
      <c r="F2" s="147"/>
      <c r="G2" s="147"/>
      <c r="H2" s="149"/>
      <c r="I2" s="149"/>
      <c r="J2" s="144"/>
      <c r="K2" s="23" t="s">
        <v>57</v>
      </c>
      <c r="L2" s="23" t="s">
        <v>58</v>
      </c>
      <c r="M2" s="23" t="s">
        <v>59</v>
      </c>
      <c r="N2" s="23" t="s">
        <v>60</v>
      </c>
      <c r="O2" s="23" t="s">
        <v>61</v>
      </c>
      <c r="P2" s="23" t="s">
        <v>62</v>
      </c>
      <c r="Q2" s="23" t="s">
        <v>63</v>
      </c>
      <c r="R2" s="23" t="s">
        <v>64</v>
      </c>
      <c r="S2" s="99"/>
      <c r="T2" s="99"/>
    </row>
    <row r="3" spans="1:20" s="8" customFormat="1" hidden="1">
      <c r="A3" s="144"/>
      <c r="B3" s="151"/>
      <c r="C3" s="145"/>
      <c r="D3" s="145"/>
      <c r="E3" s="144"/>
      <c r="F3" s="147"/>
      <c r="G3" s="147"/>
      <c r="H3" s="149"/>
      <c r="I3" s="149"/>
      <c r="J3" s="144"/>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hidden="1">
      <c r="A4" s="144"/>
      <c r="B4" s="152"/>
      <c r="C4" s="145"/>
      <c r="D4" s="146"/>
      <c r="E4" s="144"/>
      <c r="F4" s="147"/>
      <c r="G4" s="147"/>
      <c r="H4" s="149"/>
      <c r="I4" s="149"/>
      <c r="J4" s="144"/>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hidden="1">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hidden="1">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hidden="1">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hidden="1">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hidden="1">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hidden="1">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hidden="1">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hidden="1">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hidden="1">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hidden="1">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hidden="1">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hidden="1">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hidden="1">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hidden="1">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hidden="1">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hidden="1">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hidden="1">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hidden="1">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hidden="1">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hidden="1">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hidden="1">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hidden="1">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hidden="1">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hidden="1">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hidden="1">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hidden="1">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hidden="1">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hidden="1">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hidden="1">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hidden="1">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hidden="1">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hidden="1">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hidden="1">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hidden="1">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hidden="1">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hidden="1">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hidden="1">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hidden="1">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hidden="1">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hidden="1">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hidden="1">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hidden="1">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hidden="1">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hidden="1">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hidden="1">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hidden="1">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hidden="1">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hidden="1">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hidden="1">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hidden="1">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hidden="1">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hidden="1">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hidden="1">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hidden="1">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hidden="1">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hidden="1">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hidden="1">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hidden="1">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hidden="1">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hidden="1">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hidden="1">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hidden="1">
      <c r="A79" s="16"/>
      <c r="B79" s="16"/>
      <c r="C79" s="85"/>
      <c r="D79" s="18"/>
      <c r="E79" s="12" t="str">
        <f t="shared" si="4"/>
        <v/>
      </c>
      <c r="F79" s="4"/>
      <c r="G79" s="4"/>
      <c r="H79" s="19"/>
      <c r="I79" s="19"/>
      <c r="J79" s="12"/>
      <c r="K79" s="22"/>
      <c r="L79" s="22"/>
      <c r="M79" s="22"/>
      <c r="N79" s="22"/>
      <c r="O79" s="22"/>
      <c r="P79" s="22"/>
      <c r="Q79" s="22"/>
      <c r="R79" s="22"/>
      <c r="S79" s="22"/>
      <c r="T79" s="22"/>
    </row>
    <row r="80" spans="1:28" hidden="1">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hidden="1">
      <c r="A81" s="16"/>
      <c r="B81" s="16"/>
      <c r="C81" s="85"/>
      <c r="D81" s="18"/>
      <c r="E81" s="12" t="str">
        <f t="shared" si="4"/>
        <v/>
      </c>
      <c r="F81" s="4"/>
      <c r="G81" s="4"/>
      <c r="H81" s="19"/>
      <c r="I81" s="19"/>
      <c r="J81" s="12"/>
      <c r="K81" s="22"/>
      <c r="L81" s="22"/>
      <c r="M81" s="22"/>
      <c r="N81" s="22"/>
      <c r="O81" s="22"/>
      <c r="P81" s="22"/>
      <c r="Q81" s="22"/>
      <c r="R81" s="22"/>
      <c r="S81" s="22"/>
      <c r="T81" s="22"/>
    </row>
    <row r="82" spans="1:20" hidden="1">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hidden="1">
      <c r="A83" s="16"/>
      <c r="B83" s="16"/>
      <c r="C83" s="85"/>
      <c r="D83" s="18"/>
      <c r="E83" s="12"/>
      <c r="F83" s="4"/>
      <c r="G83" s="4"/>
      <c r="H83" s="19"/>
      <c r="I83" s="19"/>
      <c r="J83" s="12"/>
      <c r="K83" s="22"/>
      <c r="L83" s="22"/>
      <c r="M83" s="22"/>
      <c r="N83" s="22"/>
      <c r="O83" s="22"/>
      <c r="P83" s="22"/>
      <c r="Q83" s="22"/>
      <c r="R83" s="22"/>
      <c r="S83" s="22"/>
      <c r="T83" s="22"/>
    </row>
    <row r="84" spans="1:20" hidden="1">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hidden="1">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hidden="1">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hidden="1">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hidden="1">
      <c r="A88" s="16"/>
      <c r="B88" s="16"/>
      <c r="C88" s="85"/>
      <c r="D88" s="18"/>
      <c r="E88" s="12" t="str">
        <f t="shared" si="12"/>
        <v/>
      </c>
      <c r="F88" s="4"/>
      <c r="G88" s="4"/>
      <c r="H88" s="19"/>
      <c r="I88" s="19"/>
      <c r="J88" s="12"/>
      <c r="K88" s="22"/>
      <c r="L88" s="22"/>
      <c r="M88" s="22"/>
      <c r="N88" s="22"/>
      <c r="O88" s="22"/>
      <c r="P88" s="22"/>
      <c r="Q88" s="22"/>
      <c r="R88" s="22"/>
      <c r="S88" s="22"/>
      <c r="T88" s="22"/>
    </row>
    <row r="89" spans="1:20" hidden="1">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hidden="1">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hidden="1">
      <c r="A91" s="16"/>
      <c r="B91" s="16"/>
      <c r="C91" s="105"/>
      <c r="D91" s="18"/>
      <c r="E91" s="12" t="str">
        <f t="shared" si="12"/>
        <v/>
      </c>
      <c r="F91" s="4"/>
      <c r="G91" s="4"/>
      <c r="H91" s="19"/>
      <c r="I91" s="19"/>
      <c r="J91" s="12"/>
      <c r="K91" s="22"/>
      <c r="L91" s="22"/>
      <c r="M91" s="22"/>
      <c r="N91" s="22"/>
      <c r="O91" s="22"/>
      <c r="P91" s="22"/>
      <c r="Q91" s="22"/>
      <c r="R91" s="22"/>
      <c r="S91" s="22"/>
      <c r="T91" s="22"/>
    </row>
    <row r="92" spans="1:20" hidden="1">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hidden="1">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hidden="1">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hidden="1">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hidden="1">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hidden="1">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hidden="1">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hidden="1">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hidden="1">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hidden="1">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hidden="1">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hidden="1">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hidden="1">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hidden="1">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hidden="1">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hidden="1">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hidden="1">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hidden="1">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hidden="1">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hidden="1">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hidden="1">
      <c r="A112" s="16"/>
      <c r="B112" s="16"/>
      <c r="C112" s="17"/>
      <c r="D112" s="18"/>
      <c r="E112" s="12"/>
      <c r="F112" s="4"/>
      <c r="G112" s="4"/>
      <c r="H112" s="19"/>
      <c r="I112" s="19"/>
      <c r="J112" s="12"/>
      <c r="K112" s="22"/>
      <c r="L112" s="22"/>
      <c r="M112" s="22"/>
      <c r="N112" s="22"/>
      <c r="O112" s="22"/>
      <c r="P112" s="22"/>
      <c r="Q112" s="22"/>
      <c r="R112" s="22"/>
      <c r="S112" s="22"/>
      <c r="T112" s="22"/>
    </row>
    <row r="113" spans="1:20" hidden="1">
      <c r="A113" s="16"/>
      <c r="B113" s="16"/>
      <c r="C113" s="17"/>
      <c r="D113" s="18"/>
      <c r="E113" s="12"/>
      <c r="F113" s="4"/>
      <c r="G113" s="4"/>
      <c r="H113" s="19"/>
      <c r="I113" s="19"/>
      <c r="J113" s="12"/>
      <c r="K113" s="22"/>
      <c r="L113" s="22"/>
      <c r="M113" s="22"/>
      <c r="N113" s="22"/>
      <c r="O113" s="22"/>
      <c r="P113" s="22"/>
      <c r="Q113" s="22"/>
      <c r="R113" s="22"/>
      <c r="S113" s="22"/>
      <c r="T113" s="22"/>
    </row>
    <row r="114" spans="1:20" hidden="1">
      <c r="A114" s="16"/>
      <c r="B114" s="16"/>
      <c r="C114" s="17"/>
      <c r="D114" s="18"/>
      <c r="E114" s="12"/>
      <c r="F114" s="4"/>
      <c r="G114" s="4"/>
      <c r="H114" s="19"/>
      <c r="I114" s="19"/>
      <c r="J114" s="12"/>
      <c r="K114" s="22"/>
      <c r="L114" s="22"/>
      <c r="M114" s="22"/>
      <c r="N114" s="22"/>
      <c r="O114" s="22"/>
      <c r="P114" s="22"/>
      <c r="Q114" s="22"/>
      <c r="R114" s="22"/>
      <c r="S114" s="22"/>
      <c r="T114" s="22"/>
    </row>
    <row r="115" spans="1:20" hidden="1">
      <c r="A115" s="16"/>
      <c r="B115" s="16"/>
      <c r="C115" s="17"/>
      <c r="D115" s="18"/>
      <c r="E115" s="12"/>
      <c r="F115" s="4"/>
      <c r="G115" s="4"/>
      <c r="H115" s="19"/>
      <c r="I115" s="19"/>
      <c r="J115" s="12"/>
      <c r="K115" s="22"/>
      <c r="L115" s="22"/>
      <c r="M115" s="22"/>
      <c r="N115" s="22"/>
      <c r="O115" s="22"/>
      <c r="P115" s="22"/>
      <c r="Q115" s="22"/>
      <c r="R115" s="22"/>
      <c r="S115" s="22"/>
      <c r="T115" s="22"/>
    </row>
    <row r="116" spans="1:20" hidden="1">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hidden="1">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hidden="1">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hidden="1">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hidden="1">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hidden="1">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hidden="1">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hidden="1">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hidden="1">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hidden="1">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hidden="1">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hidden="1">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hidden="1">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hidden="1">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hidden="1">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hidden="1">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hidden="1">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hidden="1">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hidden="1">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hidden="1">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hidden="1">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hidden="1">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hidden="1">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hidden="1">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hidden="1">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hidden="1">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hidden="1">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hidden="1">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hidden="1">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hidden="1">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hidden="1">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hidden="1">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hidden="1">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hidden="1">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hidden="1">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hidden="1">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hidden="1">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hidden="1">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hidden="1">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hidden="1">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hidden="1">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hidden="1">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hidden="1">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hidden="1">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hidden="1">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hidden="1">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hidden="1">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hidden="1">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hidden="1">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hidden="1">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hidden="1">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hidden="1">
      <c r="A169" s="16"/>
      <c r="B169" s="16"/>
      <c r="C169" s="17"/>
      <c r="D169" s="18"/>
      <c r="E169" s="12"/>
      <c r="F169" s="4"/>
      <c r="G169" s="4"/>
      <c r="H169" s="19"/>
      <c r="I169" s="19"/>
      <c r="J169" s="12"/>
      <c r="K169" s="22"/>
      <c r="L169" s="22"/>
      <c r="M169" s="22"/>
      <c r="N169" s="22"/>
      <c r="O169" s="22"/>
      <c r="P169" s="22"/>
      <c r="Q169" s="22"/>
      <c r="R169" s="22"/>
      <c r="S169" s="22"/>
      <c r="T169" s="22"/>
    </row>
    <row r="170" spans="1:20" hidden="1">
      <c r="A170" s="16"/>
      <c r="B170" s="16"/>
      <c r="C170" s="17"/>
      <c r="D170" s="18"/>
      <c r="E170" s="12"/>
      <c r="F170" s="4"/>
      <c r="G170" s="4"/>
      <c r="H170" s="19"/>
      <c r="I170" s="19"/>
      <c r="J170" s="12"/>
      <c r="K170" s="22"/>
      <c r="L170" s="22"/>
      <c r="M170" s="22"/>
      <c r="N170" s="22"/>
      <c r="O170" s="22"/>
      <c r="P170" s="22"/>
      <c r="Q170" s="22"/>
      <c r="R170" s="22"/>
      <c r="S170" s="22"/>
      <c r="T170" s="22"/>
    </row>
    <row r="171" spans="1:20" hidden="1">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hidden="1"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hidden="1">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hidden="1">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hidden="1">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hidden="1">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hidden="1">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hidden="1">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hidden="1">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hidden="1">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hidden="1">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hidden="1">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hidden="1">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hidden="1">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hidden="1">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hidden="1">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hidden="1">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hidden="1">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hidden="1">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hidden="1">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hidden="1">
      <c r="A191" s="16"/>
      <c r="B191" s="16"/>
      <c r="C191" s="17" t="s">
        <v>275</v>
      </c>
      <c r="D191" s="18"/>
      <c r="E191" s="12"/>
      <c r="F191" s="4"/>
      <c r="G191" s="4"/>
      <c r="H191" s="19"/>
      <c r="I191" s="19"/>
      <c r="J191" s="12"/>
      <c r="K191" s="22"/>
      <c r="L191" s="22"/>
      <c r="M191" s="22"/>
      <c r="N191" s="22"/>
      <c r="O191" s="22"/>
      <c r="P191" s="22"/>
      <c r="Q191" s="22"/>
      <c r="R191" s="22"/>
      <c r="S191" s="22"/>
      <c r="T191" s="22"/>
    </row>
    <row r="192" spans="1:20" hidden="1">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hidden="1">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hidden="1">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hidden="1">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hidden="1">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hidden="1">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hidden="1">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hidden="1">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hidden="1">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hidden="1">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hidden="1">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hidden="1">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hidden="1">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hidden="1">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hidden="1">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hidden="1">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hidden="1">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hidden="1">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hidden="1">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hidden="1">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hidden="1">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hidden="1">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hidden="1">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hidden="1">
      <c r="A215" s="16"/>
      <c r="B215" s="16"/>
      <c r="C215" s="17"/>
      <c r="D215" s="18"/>
      <c r="E215" s="12"/>
      <c r="F215" s="4"/>
      <c r="G215" s="4"/>
      <c r="H215" s="19"/>
      <c r="I215" s="19"/>
      <c r="J215" s="12"/>
      <c r="K215" s="22"/>
      <c r="L215" s="22"/>
      <c r="M215" s="22"/>
      <c r="N215" s="22"/>
      <c r="O215" s="22"/>
      <c r="P215" s="22"/>
      <c r="Q215" s="22"/>
      <c r="R215" s="22"/>
      <c r="S215" s="22"/>
      <c r="T215" s="22"/>
    </row>
    <row r="216" spans="1:20" hidden="1">
      <c r="A216" s="16"/>
      <c r="B216" s="16"/>
      <c r="C216" s="17"/>
      <c r="D216" s="18"/>
      <c r="E216" s="12"/>
      <c r="F216" s="4"/>
      <c r="G216" s="4"/>
      <c r="H216" s="19"/>
      <c r="I216" s="19"/>
      <c r="J216" s="12"/>
      <c r="K216" s="22"/>
      <c r="L216" s="22"/>
      <c r="M216" s="22"/>
      <c r="N216" s="22"/>
      <c r="O216" s="22"/>
      <c r="P216" s="22"/>
      <c r="Q216" s="22"/>
      <c r="R216" s="22"/>
      <c r="S216" s="22"/>
      <c r="T216" s="22"/>
    </row>
    <row r="217" spans="1:20" hidden="1">
      <c r="A217" s="16"/>
      <c r="B217" s="16"/>
      <c r="C217" s="17"/>
      <c r="D217" s="18"/>
      <c r="E217" s="12"/>
      <c r="F217" s="4"/>
      <c r="G217" s="4"/>
      <c r="H217" s="19"/>
      <c r="I217" s="19"/>
      <c r="J217" s="12"/>
      <c r="K217" s="22"/>
      <c r="L217" s="22"/>
      <c r="M217" s="22"/>
      <c r="N217" s="22"/>
      <c r="O217" s="22"/>
      <c r="P217" s="22"/>
      <c r="Q217" s="22"/>
      <c r="R217" s="22"/>
      <c r="S217" s="22"/>
      <c r="T217" s="22"/>
    </row>
    <row r="218" spans="1:20" hidden="1">
      <c r="A218" s="16"/>
      <c r="B218" s="16"/>
      <c r="C218" s="17"/>
      <c r="D218" s="18"/>
      <c r="E218" s="12"/>
      <c r="F218" s="4"/>
      <c r="G218" s="4"/>
      <c r="H218" s="19"/>
      <c r="I218" s="19"/>
      <c r="J218" s="12"/>
      <c r="K218" s="22"/>
      <c r="L218" s="22"/>
      <c r="M218" s="22"/>
      <c r="N218" s="22"/>
      <c r="O218" s="22"/>
      <c r="P218" s="22"/>
      <c r="Q218" s="22"/>
      <c r="R218" s="22"/>
      <c r="S218" s="22"/>
      <c r="T218" s="22"/>
    </row>
    <row r="219" spans="1:20" hidden="1">
      <c r="A219" s="16"/>
      <c r="B219" s="16"/>
      <c r="C219" s="17"/>
      <c r="D219" s="18"/>
      <c r="E219" s="12"/>
      <c r="F219" s="4"/>
      <c r="G219" s="4"/>
      <c r="H219" s="19"/>
      <c r="I219" s="19"/>
      <c r="J219" s="12"/>
      <c r="K219" s="22"/>
      <c r="L219" s="22"/>
      <c r="M219" s="22"/>
      <c r="N219" s="22"/>
      <c r="O219" s="22"/>
      <c r="P219" s="22"/>
      <c r="Q219" s="22"/>
      <c r="R219" s="22"/>
      <c r="S219" s="22"/>
      <c r="T219" s="22"/>
    </row>
    <row r="220" spans="1:20" hidden="1">
      <c r="A220" s="16"/>
      <c r="B220" s="16"/>
      <c r="C220" s="17"/>
      <c r="D220" s="18"/>
      <c r="E220" s="12"/>
      <c r="F220" s="4"/>
      <c r="G220" s="4"/>
      <c r="H220" s="19"/>
      <c r="I220" s="19"/>
      <c r="J220" s="12"/>
      <c r="K220" s="22"/>
      <c r="L220" s="22"/>
      <c r="M220" s="22"/>
      <c r="N220" s="22"/>
      <c r="O220" s="22"/>
      <c r="P220" s="22"/>
      <c r="Q220" s="22"/>
      <c r="R220" s="22"/>
      <c r="S220" s="22"/>
      <c r="T220" s="22"/>
    </row>
    <row r="221" spans="1:20" hidden="1">
      <c r="A221" s="16"/>
      <c r="B221" s="16"/>
      <c r="C221" s="17"/>
      <c r="D221" s="18"/>
      <c r="E221" s="12"/>
      <c r="F221" s="4"/>
      <c r="G221" s="4"/>
      <c r="H221" s="19"/>
      <c r="I221" s="19"/>
      <c r="J221" s="12"/>
      <c r="K221" s="22"/>
      <c r="L221" s="22"/>
      <c r="M221" s="22"/>
      <c r="N221" s="22"/>
      <c r="O221" s="22"/>
      <c r="P221" s="22"/>
      <c r="Q221" s="22"/>
      <c r="R221" s="22"/>
      <c r="S221" s="22"/>
      <c r="T221" s="22"/>
    </row>
    <row r="222" spans="1:20" hidden="1">
      <c r="A222" s="16"/>
      <c r="B222" s="16"/>
      <c r="C222" s="17"/>
      <c r="D222" s="18"/>
      <c r="E222" s="12"/>
      <c r="F222" s="4"/>
      <c r="G222" s="4"/>
      <c r="H222" s="19"/>
      <c r="I222" s="19"/>
      <c r="J222" s="12"/>
      <c r="K222" s="22"/>
      <c r="L222" s="22"/>
      <c r="M222" s="22"/>
      <c r="N222" s="22"/>
      <c r="O222" s="22"/>
      <c r="P222" s="22"/>
      <c r="Q222" s="22"/>
      <c r="R222" s="22"/>
      <c r="S222" s="22"/>
      <c r="T222" s="22"/>
    </row>
    <row r="223" spans="1:20" hidden="1">
      <c r="A223" s="16"/>
      <c r="B223" s="16"/>
      <c r="C223" s="17"/>
      <c r="D223" s="18"/>
      <c r="E223" s="12"/>
      <c r="F223" s="4"/>
      <c r="G223" s="4"/>
      <c r="H223" s="19"/>
      <c r="I223" s="19"/>
      <c r="J223" s="12"/>
      <c r="K223" s="22"/>
      <c r="L223" s="22"/>
      <c r="M223" s="22"/>
      <c r="N223" s="22"/>
      <c r="O223" s="22"/>
      <c r="P223" s="22"/>
      <c r="Q223" s="22"/>
      <c r="R223" s="22"/>
      <c r="S223" s="22"/>
      <c r="T223" s="22"/>
    </row>
    <row r="224" spans="1:20" hidden="1">
      <c r="A224" s="16"/>
      <c r="B224" s="16"/>
      <c r="C224" s="17"/>
      <c r="D224" s="18"/>
      <c r="E224" s="12"/>
      <c r="F224" s="4"/>
      <c r="G224" s="4"/>
      <c r="H224" s="19"/>
      <c r="I224" s="19"/>
      <c r="J224" s="12"/>
      <c r="K224" s="22"/>
      <c r="L224" s="22"/>
      <c r="M224" s="22"/>
      <c r="N224" s="22"/>
      <c r="O224" s="22"/>
      <c r="P224" s="22"/>
      <c r="Q224" s="22"/>
      <c r="R224" s="22"/>
      <c r="S224" s="22"/>
      <c r="T224" s="22"/>
    </row>
    <row r="225" spans="1:20" hidden="1">
      <c r="A225" s="16"/>
      <c r="B225" s="16"/>
      <c r="C225" s="17"/>
      <c r="D225" s="18"/>
      <c r="E225" s="12"/>
      <c r="F225" s="4"/>
      <c r="G225" s="4"/>
      <c r="H225" s="19"/>
      <c r="I225" s="19"/>
      <c r="J225" s="12"/>
      <c r="K225" s="22"/>
      <c r="L225" s="22"/>
      <c r="M225" s="22"/>
      <c r="N225" s="22"/>
      <c r="O225" s="22"/>
      <c r="P225" s="22"/>
      <c r="Q225" s="22"/>
      <c r="R225" s="22"/>
      <c r="S225" s="22"/>
      <c r="T225" s="22"/>
    </row>
    <row r="226" spans="1:20" hidden="1">
      <c r="A226" s="16"/>
      <c r="B226" s="16"/>
      <c r="C226" s="17"/>
      <c r="D226" s="18"/>
      <c r="E226" s="12"/>
      <c r="F226" s="4"/>
      <c r="G226" s="4"/>
      <c r="H226" s="19"/>
      <c r="I226" s="19"/>
      <c r="J226" s="12"/>
      <c r="K226" s="22"/>
      <c r="L226" s="22"/>
      <c r="M226" s="22"/>
      <c r="N226" s="22"/>
      <c r="O226" s="22"/>
      <c r="P226" s="22"/>
      <c r="Q226" s="22"/>
      <c r="R226" s="22"/>
      <c r="S226" s="22"/>
      <c r="T226" s="22"/>
    </row>
    <row r="227" spans="1:20" hidden="1">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hidden="1">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hidden="1">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hidden="1">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hidden="1">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hidden="1">
      <c r="A232" s="106"/>
      <c r="B232" s="106"/>
      <c r="C232" s="107"/>
      <c r="D232" s="107"/>
      <c r="E232" s="108"/>
      <c r="F232" s="109"/>
      <c r="G232" s="109"/>
      <c r="H232" s="110"/>
      <c r="I232" s="110"/>
      <c r="J232" s="111"/>
    </row>
    <row r="233" spans="1:20" hidden="1">
      <c r="A233" s="106"/>
      <c r="B233" s="106"/>
      <c r="C233" s="107"/>
      <c r="D233" s="107"/>
      <c r="E233" s="108"/>
      <c r="F233" s="109"/>
      <c r="G233" s="109"/>
      <c r="H233" s="110"/>
      <c r="I233" s="110"/>
      <c r="J233" s="111"/>
    </row>
    <row r="234" spans="1:20" hidden="1">
      <c r="A234" s="106"/>
      <c r="B234" s="106"/>
      <c r="C234" s="107"/>
      <c r="D234" s="107"/>
      <c r="E234" s="108"/>
      <c r="F234" s="109"/>
      <c r="G234" s="109"/>
      <c r="H234" s="110"/>
      <c r="I234" s="110"/>
      <c r="J234" s="111"/>
    </row>
    <row r="235" spans="1:20" hidden="1">
      <c r="A235" s="106"/>
      <c r="B235" s="106"/>
      <c r="C235" s="107"/>
      <c r="D235" s="107"/>
      <c r="E235" s="108"/>
      <c r="F235" s="109"/>
      <c r="G235" s="109"/>
      <c r="H235" s="110"/>
      <c r="I235" s="110"/>
      <c r="J235" s="111"/>
    </row>
    <row r="236" spans="1:20" hidden="1">
      <c r="A236" s="106"/>
      <c r="B236" s="106"/>
      <c r="C236" s="107"/>
      <c r="D236" s="107"/>
      <c r="E236" s="108"/>
      <c r="F236" s="109"/>
      <c r="G236" s="109"/>
      <c r="H236" s="110"/>
      <c r="I236" s="110"/>
      <c r="J236" s="111"/>
    </row>
    <row r="237" spans="1:20" hidden="1">
      <c r="A237" s="106"/>
      <c r="B237" s="106"/>
      <c r="C237" s="107"/>
      <c r="D237" s="107"/>
      <c r="E237" s="108"/>
      <c r="F237" s="109"/>
      <c r="G237" s="109"/>
      <c r="H237" s="110"/>
      <c r="I237" s="110"/>
      <c r="J237" s="111"/>
    </row>
    <row r="238" spans="1:20" hidden="1">
      <c r="A238" s="106"/>
      <c r="B238" s="106"/>
      <c r="C238" s="107"/>
      <c r="D238" s="107"/>
      <c r="E238" s="108"/>
      <c r="F238" s="109"/>
      <c r="G238" s="109"/>
      <c r="H238" s="110"/>
      <c r="I238" s="110"/>
      <c r="J238" s="111"/>
    </row>
    <row r="239" spans="1:20" hidden="1">
      <c r="A239" s="106"/>
      <c r="B239" s="106"/>
      <c r="C239" s="107"/>
      <c r="D239" s="107"/>
      <c r="E239" s="108"/>
      <c r="F239" s="109"/>
      <c r="G239" s="109"/>
      <c r="H239" s="110"/>
      <c r="I239" s="110"/>
      <c r="J239" s="111"/>
    </row>
    <row r="240" spans="1:20" hidden="1">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hidden="1">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hidden="1">
      <c r="A242" s="106"/>
      <c r="B242" s="106"/>
      <c r="C242" s="107"/>
      <c r="D242" s="107"/>
      <c r="E242" s="108"/>
      <c r="F242" s="109"/>
      <c r="G242" s="109"/>
      <c r="H242" s="110"/>
      <c r="I242" s="110"/>
      <c r="J242" s="111"/>
    </row>
    <row r="243" spans="1:20" hidden="1">
      <c r="A243" s="106"/>
      <c r="B243" s="106"/>
      <c r="C243" s="107"/>
      <c r="D243" s="107"/>
      <c r="E243" s="108"/>
      <c r="F243" s="109"/>
      <c r="G243" s="109"/>
      <c r="H243" s="110"/>
      <c r="I243" s="110"/>
      <c r="J243" s="111"/>
    </row>
    <row r="244" spans="1:20" hidden="1">
      <c r="A244" s="106"/>
      <c r="B244" s="106"/>
      <c r="C244" s="107"/>
      <c r="D244" s="107"/>
      <c r="E244" s="108"/>
      <c r="F244" s="109"/>
      <c r="G244" s="109"/>
      <c r="H244" s="110"/>
      <c r="I244" s="110"/>
      <c r="J244" s="111"/>
    </row>
    <row r="245" spans="1:20" hidden="1">
      <c r="A245" s="106"/>
      <c r="B245" s="106"/>
      <c r="C245" s="107"/>
      <c r="D245" s="107"/>
      <c r="E245" s="108"/>
      <c r="F245" s="109"/>
      <c r="G245" s="109"/>
      <c r="H245" s="110"/>
      <c r="I245" s="110"/>
      <c r="J245" s="111"/>
    </row>
    <row r="246" spans="1:20" hidden="1">
      <c r="A246" s="106"/>
      <c r="B246" s="106"/>
      <c r="C246" s="107"/>
      <c r="D246" s="107"/>
      <c r="E246" s="108"/>
      <c r="F246" s="109"/>
      <c r="G246" s="109"/>
      <c r="H246" s="110"/>
      <c r="I246" s="110"/>
      <c r="J246" s="111"/>
    </row>
    <row r="247" spans="1:20" hidden="1">
      <c r="A247" s="106"/>
      <c r="B247" s="106"/>
      <c r="C247" s="107"/>
      <c r="D247" s="107"/>
      <c r="E247" s="108"/>
      <c r="F247" s="109"/>
      <c r="G247" s="109"/>
      <c r="H247" s="110"/>
      <c r="I247" s="110"/>
      <c r="J247" s="111"/>
    </row>
    <row r="248" spans="1:20" hidden="1">
      <c r="A248" s="106"/>
      <c r="B248" s="106"/>
      <c r="C248" s="107"/>
      <c r="D248" s="107"/>
      <c r="E248" s="108"/>
      <c r="F248" s="109"/>
      <c r="G248" s="109"/>
      <c r="H248" s="110"/>
      <c r="I248" s="110"/>
      <c r="J248" s="111"/>
    </row>
    <row r="249" spans="1:20" hidden="1">
      <c r="A249" s="106"/>
      <c r="B249" s="106"/>
      <c r="C249" s="107"/>
      <c r="D249" s="107"/>
      <c r="E249" s="108"/>
      <c r="F249" s="109"/>
      <c r="G249" s="109"/>
      <c r="H249" s="110"/>
      <c r="I249" s="110"/>
      <c r="J249" s="111"/>
    </row>
    <row r="250" spans="1:20" hidden="1">
      <c r="A250" s="106"/>
      <c r="B250" s="106"/>
      <c r="C250" s="107"/>
      <c r="D250" s="107"/>
      <c r="E250" s="108"/>
      <c r="F250" s="109"/>
      <c r="G250" s="109"/>
      <c r="H250" s="110"/>
      <c r="I250" s="110"/>
      <c r="J250" s="111"/>
    </row>
    <row r="251" spans="1:20" hidden="1">
      <c r="A251" s="106"/>
      <c r="B251" s="106"/>
      <c r="C251" s="107"/>
      <c r="D251" s="107"/>
      <c r="E251" s="108"/>
      <c r="F251" s="109"/>
      <c r="G251" s="109"/>
      <c r="H251" s="110"/>
      <c r="I251" s="110"/>
      <c r="J251" s="111"/>
    </row>
    <row r="252" spans="1:20" hidden="1">
      <c r="A252" s="106"/>
      <c r="B252" s="106"/>
      <c r="C252" s="107"/>
      <c r="D252" s="107"/>
      <c r="E252" s="108"/>
      <c r="F252" s="109"/>
      <c r="G252" s="109"/>
      <c r="H252" s="110"/>
      <c r="I252" s="110"/>
      <c r="J252" s="111"/>
    </row>
    <row r="253" spans="1:20" hidden="1">
      <c r="A253" s="106"/>
      <c r="B253" s="106"/>
      <c r="C253" s="107"/>
      <c r="D253" s="107"/>
      <c r="E253" s="108"/>
      <c r="F253" s="109"/>
      <c r="G253" s="109"/>
      <c r="H253" s="110"/>
      <c r="I253" s="110"/>
      <c r="J253" s="111"/>
    </row>
    <row r="254" spans="1:20" hidden="1">
      <c r="A254" s="106"/>
      <c r="B254" s="106"/>
      <c r="C254" s="107"/>
      <c r="D254" s="107"/>
      <c r="E254" s="108"/>
      <c r="F254" s="109"/>
      <c r="G254" s="109"/>
      <c r="H254" s="110"/>
      <c r="I254" s="110"/>
      <c r="J254" s="111"/>
    </row>
    <row r="255" spans="1:20" hidden="1">
      <c r="A255" s="106"/>
      <c r="B255" s="106"/>
      <c r="C255" s="107"/>
      <c r="D255" s="107"/>
      <c r="E255" s="108"/>
      <c r="F255" s="109"/>
      <c r="G255" s="109"/>
      <c r="H255" s="110"/>
      <c r="I255" s="110"/>
      <c r="J255" s="111"/>
    </row>
    <row r="256" spans="1:20" hidden="1">
      <c r="A256" s="106"/>
      <c r="B256" s="106"/>
      <c r="C256" s="107"/>
      <c r="D256" s="107"/>
      <c r="E256" s="108"/>
      <c r="F256" s="109"/>
      <c r="G256" s="109"/>
      <c r="H256" s="110"/>
      <c r="I256" s="110"/>
      <c r="J256" s="111"/>
    </row>
    <row r="257" spans="1:20" hidden="1">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hidden="1">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hidden="1">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hidden="1">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hidden="1">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hidden="1">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hidden="1">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hidden="1">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hidden="1">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hidden="1">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hidden="1">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hidden="1">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hidden="1">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hidden="1">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hidden="1">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3">
      <filters>
        <filter val="中山"/>
      </filters>
    </filterColumn>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92" priority="70" stopIfTrue="1">
      <formula>E272="未着手"</formula>
    </cfRule>
    <cfRule type="expression" dxfId="91" priority="71" stopIfTrue="1">
      <formula>E272="作業中"</formula>
    </cfRule>
    <cfRule type="expression" dxfId="90"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89" priority="73" stopIfTrue="1">
      <formula>$E5="未着手"</formula>
    </cfRule>
    <cfRule type="expression" dxfId="88" priority="74" stopIfTrue="1">
      <formula>$E5="作業中"</formula>
    </cfRule>
    <cfRule type="expression" dxfId="87" priority="75" stopIfTrue="1">
      <formula>OR($E5="終了",$E5="完了")</formula>
    </cfRule>
  </conditionalFormatting>
  <conditionalFormatting sqref="C272:C65587">
    <cfRule type="expression" dxfId="86" priority="76" stopIfTrue="1">
      <formula>E272="未着手"</formula>
    </cfRule>
    <cfRule type="expression" dxfId="85" priority="77" stopIfTrue="1">
      <formula>E272="作業中"</formula>
    </cfRule>
    <cfRule type="expression" dxfId="84" priority="78" stopIfTrue="1">
      <formula>OR(E272="終了",E272="完了")</formula>
    </cfRule>
  </conditionalFormatting>
  <conditionalFormatting sqref="D272:D65587">
    <cfRule type="expression" dxfId="83" priority="79" stopIfTrue="1">
      <formula>E272="未着手"</formula>
    </cfRule>
    <cfRule type="expression" dxfId="82" priority="80" stopIfTrue="1">
      <formula>E272="作業中"</formula>
    </cfRule>
    <cfRule type="expression" dxfId="81" priority="81" stopIfTrue="1">
      <formula>OR(E272="終了",E272="完了")</formula>
    </cfRule>
  </conditionalFormatting>
  <conditionalFormatting sqref="F272:T65587">
    <cfRule type="expression" dxfId="80" priority="82" stopIfTrue="1">
      <formula>$E272="未着手"</formula>
    </cfRule>
    <cfRule type="expression" dxfId="79" priority="83" stopIfTrue="1">
      <formula>$E272="作業中"</formula>
    </cfRule>
    <cfRule type="expression" dxfId="78" priority="84" stopIfTrue="1">
      <formula>OR($E272="終了",$E272="完了")</formula>
    </cfRule>
  </conditionalFormatting>
  <conditionalFormatting sqref="C5:C6">
    <cfRule type="expression" dxfId="77" priority="64" stopIfTrue="1">
      <formula>$E5="未着手"</formula>
    </cfRule>
    <cfRule type="expression" dxfId="76" priority="65" stopIfTrue="1">
      <formula>$E5="作業中"</formula>
    </cfRule>
    <cfRule type="expression" dxfId="75" priority="66" stopIfTrue="1">
      <formula>OR($E5="終了",$E5="完了")</formula>
    </cfRule>
  </conditionalFormatting>
  <conditionalFormatting sqref="C54:C55">
    <cfRule type="expression" dxfId="74" priority="43" stopIfTrue="1">
      <formula>$E54="未着手"</formula>
    </cfRule>
    <cfRule type="expression" dxfId="73" priority="44" stopIfTrue="1">
      <formula>$E54="作業中"</formula>
    </cfRule>
    <cfRule type="expression" dxfId="72" priority="45" stopIfTrue="1">
      <formula>OR($E54="終了",$E54="完了")</formula>
    </cfRule>
  </conditionalFormatting>
  <conditionalFormatting sqref="D7:D8">
    <cfRule type="expression" dxfId="71" priority="40" stopIfTrue="1">
      <formula>$E7="未着手"</formula>
    </cfRule>
    <cfRule type="expression" dxfId="70" priority="41" stopIfTrue="1">
      <formula>$E7="作業中"</formula>
    </cfRule>
    <cfRule type="expression" dxfId="69" priority="42" stopIfTrue="1">
      <formula>OR($E7="終了",$E7="完了")</formula>
    </cfRule>
  </conditionalFormatting>
  <conditionalFormatting sqref="C7:C8">
    <cfRule type="expression" dxfId="68" priority="37" stopIfTrue="1">
      <formula>$E7="未着手"</formula>
    </cfRule>
    <cfRule type="expression" dxfId="67" priority="38" stopIfTrue="1">
      <formula>$E7="作業中"</formula>
    </cfRule>
    <cfRule type="expression" dxfId="66" priority="39" stopIfTrue="1">
      <formula>OR($E7="終了",$E7="完了")</formula>
    </cfRule>
  </conditionalFormatting>
  <conditionalFormatting sqref="B103:XFD103 B112:XFD112 D104:D111 B113:V116 AC113:XFD116">
    <cfRule type="expression" dxfId="65" priority="28" stopIfTrue="1">
      <formula>$E103="未着手"</formula>
    </cfRule>
    <cfRule type="expression" dxfId="64" priority="29" stopIfTrue="1">
      <formula>$E103="作業中"</formula>
    </cfRule>
    <cfRule type="expression" dxfId="63" priority="30" stopIfTrue="1">
      <formula>OR($E103="終了",$E103="完了")</formula>
    </cfRule>
  </conditionalFormatting>
  <conditionalFormatting sqref="U85:XFD85 U74:V75 AC74:XFD75">
    <cfRule type="expression" dxfId="62" priority="100" stopIfTrue="1">
      <formula>#REF!="未着手"</formula>
    </cfRule>
    <cfRule type="expression" dxfId="61" priority="101" stopIfTrue="1">
      <formula>#REF!="作業中"</formula>
    </cfRule>
    <cfRule type="expression" dxfId="60" priority="102" stopIfTrue="1">
      <formula>OR(#REF!="終了",#REF!="完了")</formula>
    </cfRule>
  </conditionalFormatting>
  <conditionalFormatting sqref="U76:XFD84">
    <cfRule type="expression" dxfId="59" priority="103" stopIfTrue="1">
      <formula>$E73="未着手"</formula>
    </cfRule>
    <cfRule type="expression" dxfId="58" priority="104" stopIfTrue="1">
      <formula>$E73="作業中"</formula>
    </cfRule>
    <cfRule type="expression" dxfId="57" priority="105" stopIfTrue="1">
      <formula>OR($E73="終了",$E73="完了")</formula>
    </cfRule>
  </conditionalFormatting>
  <conditionalFormatting sqref="U73:V73 AC73:XFD73">
    <cfRule type="expression" dxfId="56" priority="127" stopIfTrue="1">
      <formula>$E82="未着手"</formula>
    </cfRule>
    <cfRule type="expression" dxfId="55" priority="128" stopIfTrue="1">
      <formula>$E82="作業中"</formula>
    </cfRule>
    <cfRule type="expression" dxfId="54" priority="129" stopIfTrue="1">
      <formula>OR($E82="終了",$E82="完了")</formula>
    </cfRule>
  </conditionalFormatting>
  <conditionalFormatting sqref="A124:C126 E124:T126">
    <cfRule type="expression" dxfId="53" priority="7" stopIfTrue="1">
      <formula>$E124="未着手"</formula>
    </cfRule>
    <cfRule type="expression" dxfId="52" priority="8" stopIfTrue="1">
      <formula>$E124="作業中"</formula>
    </cfRule>
    <cfRule type="expression" dxfId="51" priority="9" stopIfTrue="1">
      <formula>OR($E124="終了",$E124="完了")</formula>
    </cfRule>
  </conditionalFormatting>
  <conditionalFormatting sqref="C45:C46">
    <cfRule type="expression" dxfId="50" priority="4" stopIfTrue="1">
      <formula>E45="未着手"</formula>
    </cfRule>
    <cfRule type="expression" dxfId="49" priority="5" stopIfTrue="1">
      <formula>E45="作業中"</formula>
    </cfRule>
    <cfRule type="expression" dxfId="48" priority="6" stopIfTrue="1">
      <formula>OR(E45="終了",E45="完了")</formula>
    </cfRule>
  </conditionalFormatting>
  <conditionalFormatting sqref="C35">
    <cfRule type="expression" dxfId="47" priority="1" stopIfTrue="1">
      <formula>E35="未着手"</formula>
    </cfRule>
    <cfRule type="expression" dxfId="46" priority="2" stopIfTrue="1">
      <formula>E35="作業中"</formula>
    </cfRule>
    <cfRule type="expression" dxfId="45"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tabSelected="1" topLeftCell="D1" zoomScale="75" zoomScaleNormal="75" workbookViewId="0">
      <pane ySplit="4" topLeftCell="A62" activePane="bottomLeft" state="frozen"/>
      <selection pane="bottomLeft" activeCell="K4" sqref="K4"/>
    </sheetView>
  </sheetViews>
  <sheetFormatPr defaultRowHeight="13.5"/>
  <cols>
    <col min="1" max="1" width="3.875" customWidth="1"/>
    <col min="2" max="2" width="3.125" customWidth="1"/>
    <col min="3" max="3" width="53" style="3" customWidth="1"/>
    <col min="4" max="4" width="5.875" style="3" customWidth="1"/>
    <col min="5" max="5" width="8.25" style="1" customWidth="1"/>
    <col min="6" max="7" width="6.875" style="5" customWidth="1"/>
    <col min="8" max="9" width="6.875" style="9" customWidth="1"/>
    <col min="10" max="10" width="6.75" style="2" customWidth="1"/>
    <col min="11" max="22" width="4.75" style="7" customWidth="1"/>
    <col min="23" max="24" width="4.625" style="7" customWidth="1"/>
    <col min="35" max="35" width="14.25" customWidth="1"/>
    <col min="36" max="36" width="4.75" customWidth="1"/>
    <col min="37" max="37" width="3.75" customWidth="1"/>
  </cols>
  <sheetData>
    <row r="1" spans="1:25" s="8" customFormat="1" ht="15" customHeight="1">
      <c r="A1" s="144" t="s">
        <v>10</v>
      </c>
      <c r="B1" s="150" t="s">
        <v>347</v>
      </c>
      <c r="C1" s="144" t="s">
        <v>2</v>
      </c>
      <c r="D1" s="144" t="s">
        <v>0</v>
      </c>
      <c r="E1" s="144" t="s">
        <v>1</v>
      </c>
      <c r="F1" s="147" t="s">
        <v>3</v>
      </c>
      <c r="G1" s="147" t="s">
        <v>4</v>
      </c>
      <c r="H1" s="148" t="s">
        <v>7</v>
      </c>
      <c r="I1" s="148" t="s">
        <v>6</v>
      </c>
      <c r="J1" s="144" t="s">
        <v>8</v>
      </c>
      <c r="K1" s="141" t="s">
        <v>5</v>
      </c>
      <c r="L1" s="142"/>
      <c r="M1" s="142"/>
      <c r="N1" s="142"/>
      <c r="O1" s="142"/>
      <c r="P1" s="142"/>
      <c r="Q1" s="142"/>
      <c r="R1" s="142"/>
      <c r="S1" s="142"/>
      <c r="T1" s="142"/>
      <c r="U1" s="142"/>
      <c r="V1" s="142"/>
      <c r="W1" s="143"/>
      <c r="Y1" s="126" t="s">
        <v>394</v>
      </c>
    </row>
    <row r="2" spans="1:25" s="8" customFormat="1">
      <c r="A2" s="144"/>
      <c r="B2" s="151"/>
      <c r="C2" s="145"/>
      <c r="D2" s="145"/>
      <c r="E2" s="144"/>
      <c r="F2" s="147"/>
      <c r="G2" s="147"/>
      <c r="H2" s="149"/>
      <c r="I2" s="149"/>
      <c r="J2" s="144"/>
      <c r="K2" s="23" t="s">
        <v>391</v>
      </c>
      <c r="L2" s="23" t="s">
        <v>65</v>
      </c>
      <c r="M2" s="23" t="s">
        <v>376</v>
      </c>
      <c r="N2" s="122" t="s">
        <v>429</v>
      </c>
      <c r="O2" s="122" t="s">
        <v>389</v>
      </c>
      <c r="P2" s="130" t="s">
        <v>390</v>
      </c>
      <c r="Q2" s="23" t="s">
        <v>432</v>
      </c>
      <c r="R2" s="23" t="s">
        <v>393</v>
      </c>
      <c r="S2" s="23" t="s">
        <v>451</v>
      </c>
      <c r="T2" s="23" t="s">
        <v>478</v>
      </c>
      <c r="U2" s="23" t="s">
        <v>479</v>
      </c>
      <c r="V2" s="23" t="s">
        <v>480</v>
      </c>
      <c r="W2" s="121" t="s">
        <v>481</v>
      </c>
      <c r="Y2" s="127">
        <v>42751</v>
      </c>
    </row>
    <row r="3" spans="1:25" s="8" customFormat="1">
      <c r="A3" s="144"/>
      <c r="B3" s="151"/>
      <c r="C3" s="145"/>
      <c r="D3" s="145"/>
      <c r="E3" s="144"/>
      <c r="F3" s="147"/>
      <c r="G3" s="147"/>
      <c r="H3" s="149"/>
      <c r="I3" s="149"/>
      <c r="J3" s="144"/>
      <c r="K3" s="20">
        <f>INT(($K$4-(COLUMN()-COLUMN($K4))*($K$4/COUNTA($K$2:$V$2))))</f>
        <v>184</v>
      </c>
      <c r="L3" s="20">
        <f t="shared" ref="L3:W3" si="0">INT(($K$4-(COLUMN()-COLUMN($K4))*($K$4/COUNTA($K$2:$V$2))))</f>
        <v>169</v>
      </c>
      <c r="M3" s="20">
        <f t="shared" si="0"/>
        <v>153</v>
      </c>
      <c r="N3" s="20">
        <f t="shared" si="0"/>
        <v>138</v>
      </c>
      <c r="O3" s="20">
        <f t="shared" si="0"/>
        <v>123</v>
      </c>
      <c r="P3" s="20">
        <f t="shared" si="0"/>
        <v>107</v>
      </c>
      <c r="Q3" s="20">
        <f t="shared" si="0"/>
        <v>92</v>
      </c>
      <c r="R3" s="20">
        <f t="shared" si="0"/>
        <v>76</v>
      </c>
      <c r="S3" s="20">
        <f t="shared" si="0"/>
        <v>61</v>
      </c>
      <c r="T3" s="20">
        <f t="shared" si="0"/>
        <v>46</v>
      </c>
      <c r="U3" s="20">
        <f t="shared" si="0"/>
        <v>30</v>
      </c>
      <c r="V3" s="20">
        <f t="shared" si="0"/>
        <v>15</v>
      </c>
      <c r="W3" s="20">
        <f t="shared" si="0"/>
        <v>0</v>
      </c>
    </row>
    <row r="4" spans="1:25" s="8" customFormat="1">
      <c r="A4" s="144"/>
      <c r="B4" s="152"/>
      <c r="C4" s="145"/>
      <c r="D4" s="146"/>
      <c r="E4" s="144"/>
      <c r="F4" s="147"/>
      <c r="G4" s="147"/>
      <c r="H4" s="149"/>
      <c r="I4" s="149"/>
      <c r="J4" s="144"/>
      <c r="K4" s="21">
        <f>SUM(K5:K109)</f>
        <v>184.5</v>
      </c>
      <c r="L4" s="21">
        <f t="shared" ref="L4:T4" si="1">SUM(L5:L109)</f>
        <v>159.5</v>
      </c>
      <c r="M4" s="21">
        <f t="shared" si="1"/>
        <v>139</v>
      </c>
      <c r="N4" s="21">
        <f t="shared" si="1"/>
        <v>139</v>
      </c>
      <c r="O4" s="21">
        <f t="shared" si="1"/>
        <v>131</v>
      </c>
      <c r="P4" s="21">
        <f t="shared" si="1"/>
        <v>100</v>
      </c>
      <c r="Q4" s="21">
        <f t="shared" si="1"/>
        <v>85</v>
      </c>
      <c r="R4" s="21">
        <f t="shared" si="1"/>
        <v>45</v>
      </c>
      <c r="S4" s="21">
        <f t="shared" si="1"/>
        <v>31</v>
      </c>
      <c r="T4" s="21">
        <f t="shared" si="1"/>
        <v>0</v>
      </c>
      <c r="U4" s="21"/>
      <c r="V4" s="21"/>
      <c r="W4" s="21"/>
    </row>
    <row r="5" spans="1:25">
      <c r="A5" s="16">
        <v>1</v>
      </c>
      <c r="B5" s="16"/>
      <c r="C5" s="85" t="s">
        <v>348</v>
      </c>
      <c r="D5" s="18" t="s">
        <v>335</v>
      </c>
      <c r="E5" s="12" t="str">
        <f ca="1">IF(ISBLANK($C5),"",IF(ISBLANK($G5),"未着手",IF($J5=0,"完了","作業中")))</f>
        <v>完了</v>
      </c>
      <c r="F5" s="4">
        <v>43098</v>
      </c>
      <c r="G5" s="4">
        <v>43110</v>
      </c>
      <c r="H5" s="19">
        <v>4</v>
      </c>
      <c r="I5" s="19">
        <v>4</v>
      </c>
      <c r="J5" s="12">
        <f t="shared" ref="J5:J36" ca="1" si="2">IF(ISBLANK(K5)=FALSE,OFFSET(J5,0,COUNTA(K5:W5)),"")</f>
        <v>0</v>
      </c>
      <c r="K5" s="22">
        <v>4</v>
      </c>
      <c r="L5" s="22">
        <v>4</v>
      </c>
      <c r="M5" s="22">
        <v>4</v>
      </c>
      <c r="N5" s="125">
        <v>4</v>
      </c>
      <c r="O5" s="124">
        <v>4</v>
      </c>
      <c r="P5" s="123">
        <v>4</v>
      </c>
      <c r="Q5" s="123">
        <v>4</v>
      </c>
      <c r="R5" s="22">
        <v>4</v>
      </c>
      <c r="S5" s="22">
        <v>0</v>
      </c>
      <c r="T5" s="22">
        <v>0</v>
      </c>
      <c r="U5" s="22"/>
      <c r="V5" s="22"/>
      <c r="W5" s="22"/>
    </row>
    <row r="6" spans="1:25">
      <c r="A6" s="16">
        <v>2</v>
      </c>
      <c r="B6" s="16"/>
      <c r="C6" s="17" t="s">
        <v>176</v>
      </c>
      <c r="D6" s="18" t="s">
        <v>113</v>
      </c>
      <c r="E6" s="12" t="str">
        <f ca="1">IF(ISBLANK($C6),"",IF(ISBLANK($G6),"未着手",IF($J6=0,"完了","作業中")))</f>
        <v>完了</v>
      </c>
      <c r="F6" s="4">
        <v>43098</v>
      </c>
      <c r="G6" s="4">
        <v>43109</v>
      </c>
      <c r="H6" s="19">
        <v>3</v>
      </c>
      <c r="I6" s="19">
        <v>2</v>
      </c>
      <c r="J6" s="12">
        <f t="shared" ca="1" si="2"/>
        <v>0</v>
      </c>
      <c r="K6" s="22">
        <v>3</v>
      </c>
      <c r="L6" s="22">
        <v>3</v>
      </c>
      <c r="M6" s="22">
        <v>3</v>
      </c>
      <c r="N6" s="125">
        <v>3</v>
      </c>
      <c r="O6" s="124">
        <v>3</v>
      </c>
      <c r="P6" s="123">
        <v>3</v>
      </c>
      <c r="Q6" s="123">
        <v>3</v>
      </c>
      <c r="R6" s="22">
        <v>0</v>
      </c>
      <c r="S6" s="22"/>
      <c r="T6" s="22"/>
      <c r="U6" s="22"/>
      <c r="V6" s="22"/>
      <c r="W6" s="22"/>
    </row>
    <row r="7" spans="1:25">
      <c r="A7" s="16">
        <v>3</v>
      </c>
      <c r="B7" s="16"/>
      <c r="C7" s="17" t="s">
        <v>177</v>
      </c>
      <c r="D7" s="18" t="s">
        <v>113</v>
      </c>
      <c r="E7" s="12" t="str">
        <f t="shared" ref="E7:E70" ca="1" si="3">IF(ISBLANK($C7),"",IF(ISBLANK($G7),"未着手",IF($J7=0,"完了","作業中")))</f>
        <v>完了</v>
      </c>
      <c r="F7" s="4">
        <v>43098</v>
      </c>
      <c r="G7" s="4">
        <v>43109</v>
      </c>
      <c r="H7" s="19">
        <v>3</v>
      </c>
      <c r="I7" s="19">
        <v>2</v>
      </c>
      <c r="J7" s="12">
        <f t="shared" ca="1" si="2"/>
        <v>0</v>
      </c>
      <c r="K7" s="22">
        <v>3</v>
      </c>
      <c r="L7" s="22">
        <v>3</v>
      </c>
      <c r="M7" s="22">
        <v>3</v>
      </c>
      <c r="N7" s="125">
        <v>3</v>
      </c>
      <c r="O7" s="124">
        <v>3</v>
      </c>
      <c r="P7" s="123">
        <v>3</v>
      </c>
      <c r="Q7" s="123">
        <v>3</v>
      </c>
      <c r="R7" s="22">
        <v>0</v>
      </c>
      <c r="S7" s="22"/>
      <c r="T7" s="22"/>
      <c r="U7" s="22"/>
      <c r="V7" s="22"/>
      <c r="W7" s="22"/>
    </row>
    <row r="8" spans="1:25">
      <c r="A8" s="16">
        <v>4</v>
      </c>
      <c r="B8" s="16"/>
      <c r="C8" s="17"/>
      <c r="D8" s="18"/>
      <c r="E8" s="12" t="str">
        <f t="shared" si="3"/>
        <v/>
      </c>
      <c r="F8" s="4"/>
      <c r="G8" s="4"/>
      <c r="H8" s="19"/>
      <c r="I8" s="19"/>
      <c r="J8" s="12" t="str">
        <f t="shared" ca="1" si="2"/>
        <v/>
      </c>
      <c r="K8" s="22"/>
      <c r="L8" s="22"/>
      <c r="M8" s="22"/>
      <c r="N8" s="125"/>
      <c r="O8" s="124"/>
      <c r="P8" s="123"/>
      <c r="Q8" s="123"/>
      <c r="R8" s="22"/>
      <c r="S8" s="22"/>
      <c r="T8" s="22"/>
      <c r="U8" s="22"/>
      <c r="V8" s="22"/>
      <c r="W8" s="22"/>
    </row>
    <row r="9" spans="1:25">
      <c r="A9" s="16">
        <v>5</v>
      </c>
      <c r="B9" s="111"/>
      <c r="C9" s="17"/>
      <c r="D9" s="18"/>
      <c r="E9" s="12" t="str">
        <f t="shared" si="3"/>
        <v/>
      </c>
      <c r="F9" s="4"/>
      <c r="G9" s="4"/>
      <c r="H9" s="19"/>
      <c r="I9" s="19"/>
      <c r="J9" s="12" t="str">
        <f t="shared" ca="1" si="2"/>
        <v/>
      </c>
      <c r="K9" s="22"/>
      <c r="L9" s="22"/>
      <c r="M9" s="22"/>
      <c r="N9" s="125"/>
      <c r="O9" s="124"/>
      <c r="P9" s="123"/>
      <c r="Q9" s="123"/>
      <c r="R9" s="22"/>
      <c r="S9" s="22"/>
      <c r="T9" s="22"/>
      <c r="U9" s="22"/>
      <c r="V9" s="22"/>
      <c r="W9" s="22"/>
    </row>
    <row r="10" spans="1:25">
      <c r="A10" s="16">
        <v>6</v>
      </c>
      <c r="B10" s="16"/>
      <c r="C10" s="17" t="s">
        <v>181</v>
      </c>
      <c r="D10" s="18" t="s">
        <v>113</v>
      </c>
      <c r="E10" s="12" t="str">
        <f t="shared" ca="1" si="3"/>
        <v>完了</v>
      </c>
      <c r="F10" s="4">
        <v>43098</v>
      </c>
      <c r="G10" s="4">
        <v>43109</v>
      </c>
      <c r="H10" s="19">
        <v>3</v>
      </c>
      <c r="I10" s="19">
        <v>6</v>
      </c>
      <c r="J10" s="12">
        <f t="shared" ca="1" si="2"/>
        <v>0</v>
      </c>
      <c r="K10" s="22">
        <v>3</v>
      </c>
      <c r="L10" s="22">
        <v>3</v>
      </c>
      <c r="M10" s="22">
        <v>3</v>
      </c>
      <c r="N10" s="125">
        <v>3</v>
      </c>
      <c r="O10" s="124">
        <v>3</v>
      </c>
      <c r="P10" s="123">
        <v>3</v>
      </c>
      <c r="Q10" s="123">
        <v>3</v>
      </c>
      <c r="R10" s="22">
        <v>0</v>
      </c>
      <c r="S10" s="22"/>
      <c r="T10" s="22"/>
      <c r="U10" s="22"/>
      <c r="V10" s="22"/>
      <c r="W10" s="22"/>
    </row>
    <row r="11" spans="1:25">
      <c r="A11" s="16">
        <v>7</v>
      </c>
      <c r="B11" s="111"/>
      <c r="C11" s="17" t="s">
        <v>182</v>
      </c>
      <c r="D11" s="18" t="s">
        <v>113</v>
      </c>
      <c r="E11" s="12" t="str">
        <f t="shared" ca="1" si="3"/>
        <v>完了</v>
      </c>
      <c r="F11" s="4">
        <v>43098</v>
      </c>
      <c r="G11" s="4">
        <v>43109</v>
      </c>
      <c r="H11" s="19">
        <v>3</v>
      </c>
      <c r="I11" s="19">
        <v>4</v>
      </c>
      <c r="J11" s="12">
        <f t="shared" ca="1" si="2"/>
        <v>0</v>
      </c>
      <c r="K11" s="22">
        <v>3</v>
      </c>
      <c r="L11" s="22">
        <v>3</v>
      </c>
      <c r="M11" s="22">
        <v>3</v>
      </c>
      <c r="N11" s="125">
        <v>3</v>
      </c>
      <c r="O11" s="124">
        <v>3</v>
      </c>
      <c r="P11" s="123">
        <v>3</v>
      </c>
      <c r="Q11" s="123">
        <v>3</v>
      </c>
      <c r="R11" s="22">
        <v>0</v>
      </c>
      <c r="S11" s="22"/>
      <c r="T11" s="22"/>
      <c r="U11" s="22"/>
      <c r="V11" s="22"/>
      <c r="W11" s="22"/>
    </row>
    <row r="12" spans="1:25">
      <c r="A12" s="16">
        <v>8</v>
      </c>
      <c r="B12" s="16"/>
      <c r="C12" s="85" t="s">
        <v>470</v>
      </c>
      <c r="D12" s="18" t="s">
        <v>113</v>
      </c>
      <c r="E12" s="12" t="str">
        <f t="shared" ca="1" si="3"/>
        <v>完了</v>
      </c>
      <c r="F12" s="4">
        <v>43091</v>
      </c>
      <c r="G12" s="4">
        <v>43111</v>
      </c>
      <c r="H12" s="19">
        <v>2</v>
      </c>
      <c r="I12" s="19">
        <v>5</v>
      </c>
      <c r="J12" s="12">
        <f ca="1">IF(ISBLANK(K12)=FALSE,OFFSET(J12,0,COUNTA(K12:W12)),"")</f>
        <v>0</v>
      </c>
      <c r="K12" s="22">
        <v>2</v>
      </c>
      <c r="L12" s="22">
        <v>2</v>
      </c>
      <c r="M12" s="22">
        <v>2</v>
      </c>
      <c r="N12" s="125">
        <v>2</v>
      </c>
      <c r="O12" s="124">
        <v>2</v>
      </c>
      <c r="P12" s="123">
        <v>2</v>
      </c>
      <c r="Q12" s="123">
        <v>2</v>
      </c>
      <c r="R12" s="22">
        <v>2</v>
      </c>
      <c r="S12" s="22">
        <v>2</v>
      </c>
      <c r="T12" s="22">
        <v>0</v>
      </c>
      <c r="U12" s="22"/>
      <c r="V12" s="22"/>
      <c r="W12" s="22"/>
    </row>
    <row r="13" spans="1:25">
      <c r="A13" s="16">
        <v>9</v>
      </c>
      <c r="B13" s="16"/>
      <c r="C13" s="85" t="s">
        <v>349</v>
      </c>
      <c r="D13" s="18" t="s">
        <v>113</v>
      </c>
      <c r="E13" s="12" t="str">
        <f t="shared" ca="1" si="3"/>
        <v>完了</v>
      </c>
      <c r="F13" s="4">
        <v>43091</v>
      </c>
      <c r="G13" s="4">
        <v>43108</v>
      </c>
      <c r="H13" s="19">
        <v>2</v>
      </c>
      <c r="I13" s="19">
        <v>2</v>
      </c>
      <c r="J13" s="12">
        <f t="shared" ca="1" si="2"/>
        <v>0</v>
      </c>
      <c r="K13" s="22">
        <v>2</v>
      </c>
      <c r="L13" s="22">
        <v>2</v>
      </c>
      <c r="M13" s="22">
        <v>2</v>
      </c>
      <c r="N13" s="125">
        <v>2</v>
      </c>
      <c r="O13" s="124">
        <v>2</v>
      </c>
      <c r="P13" s="123">
        <v>2</v>
      </c>
      <c r="Q13" s="123">
        <v>0</v>
      </c>
      <c r="R13" s="22"/>
      <c r="S13" s="22"/>
      <c r="T13" s="22"/>
      <c r="U13" s="22"/>
      <c r="V13" s="22"/>
      <c r="W13" s="22"/>
    </row>
    <row r="14" spans="1:25">
      <c r="A14" s="16">
        <v>10</v>
      </c>
      <c r="B14" s="16"/>
      <c r="C14" s="85" t="s">
        <v>353</v>
      </c>
      <c r="D14" s="18" t="s">
        <v>113</v>
      </c>
      <c r="E14" s="12" t="str">
        <f t="shared" ca="1" si="3"/>
        <v>完了</v>
      </c>
      <c r="F14" s="4">
        <v>43091</v>
      </c>
      <c r="G14" s="4">
        <v>43108</v>
      </c>
      <c r="H14" s="19">
        <v>2</v>
      </c>
      <c r="I14" s="19">
        <v>2</v>
      </c>
      <c r="J14" s="12">
        <f t="shared" ca="1" si="2"/>
        <v>0</v>
      </c>
      <c r="K14" s="22">
        <v>2</v>
      </c>
      <c r="L14" s="22">
        <v>2</v>
      </c>
      <c r="M14" s="22">
        <v>2</v>
      </c>
      <c r="N14" s="125">
        <v>2</v>
      </c>
      <c r="O14" s="124">
        <v>2</v>
      </c>
      <c r="P14" s="123">
        <v>2</v>
      </c>
      <c r="Q14" s="123">
        <v>0</v>
      </c>
      <c r="R14" s="22"/>
      <c r="S14" s="22"/>
      <c r="T14" s="22"/>
      <c r="U14" s="22"/>
      <c r="V14" s="22"/>
      <c r="W14" s="22"/>
    </row>
    <row r="15" spans="1:25">
      <c r="A15" s="16">
        <v>11</v>
      </c>
      <c r="B15" s="16"/>
      <c r="C15" s="85" t="s">
        <v>350</v>
      </c>
      <c r="D15" s="18" t="s">
        <v>113</v>
      </c>
      <c r="E15" s="12" t="str">
        <f t="shared" ca="1" si="3"/>
        <v>完了</v>
      </c>
      <c r="F15" s="4">
        <v>43091</v>
      </c>
      <c r="G15" s="4">
        <v>43108</v>
      </c>
      <c r="H15" s="19">
        <v>2</v>
      </c>
      <c r="I15" s="19">
        <v>2</v>
      </c>
      <c r="J15" s="12">
        <f t="shared" ca="1" si="2"/>
        <v>0</v>
      </c>
      <c r="K15" s="22">
        <v>2</v>
      </c>
      <c r="L15" s="22">
        <v>2</v>
      </c>
      <c r="M15" s="22">
        <v>2</v>
      </c>
      <c r="N15" s="125">
        <v>2</v>
      </c>
      <c r="O15" s="124">
        <v>2</v>
      </c>
      <c r="P15" s="123">
        <v>2</v>
      </c>
      <c r="Q15" s="123">
        <v>0</v>
      </c>
      <c r="R15" s="22"/>
      <c r="S15" s="22"/>
      <c r="T15" s="22"/>
      <c r="U15" s="22"/>
      <c r="V15" s="22"/>
      <c r="W15" s="22"/>
    </row>
    <row r="16" spans="1:25">
      <c r="A16" s="16">
        <v>12</v>
      </c>
      <c r="B16" s="16"/>
      <c r="C16" s="85" t="s">
        <v>351</v>
      </c>
      <c r="D16" s="18" t="s">
        <v>113</v>
      </c>
      <c r="E16" s="12" t="str">
        <f t="shared" ca="1" si="3"/>
        <v>完了</v>
      </c>
      <c r="F16" s="4">
        <v>43084</v>
      </c>
      <c r="G16" s="4">
        <v>43084</v>
      </c>
      <c r="H16" s="19">
        <v>2</v>
      </c>
      <c r="I16" s="19">
        <v>2</v>
      </c>
      <c r="J16" s="12">
        <f t="shared" ca="1" si="2"/>
        <v>0</v>
      </c>
      <c r="K16" s="22">
        <v>0</v>
      </c>
      <c r="L16" s="22"/>
      <c r="M16" s="22"/>
      <c r="N16" s="125"/>
      <c r="O16" s="124"/>
      <c r="P16" s="123"/>
      <c r="Q16" s="123"/>
      <c r="R16" s="22"/>
      <c r="S16" s="22"/>
      <c r="T16" s="22"/>
      <c r="U16" s="22"/>
      <c r="V16" s="22"/>
      <c r="W16" s="22"/>
    </row>
    <row r="17" spans="1:23">
      <c r="A17" s="16">
        <v>13</v>
      </c>
      <c r="B17" s="16"/>
      <c r="C17" s="17" t="s">
        <v>381</v>
      </c>
      <c r="D17" s="18" t="s">
        <v>112</v>
      </c>
      <c r="E17" s="12" t="str">
        <f t="shared" ca="1" si="3"/>
        <v>完了</v>
      </c>
      <c r="F17" s="4">
        <v>43110</v>
      </c>
      <c r="G17" s="4">
        <v>43110</v>
      </c>
      <c r="H17" s="19">
        <v>2</v>
      </c>
      <c r="I17" s="19">
        <v>2</v>
      </c>
      <c r="J17" s="12">
        <f t="shared" ca="1" si="2"/>
        <v>0</v>
      </c>
      <c r="K17" s="22">
        <v>2</v>
      </c>
      <c r="L17" s="22">
        <v>2</v>
      </c>
      <c r="M17" s="22">
        <v>2</v>
      </c>
      <c r="N17" s="125">
        <v>2</v>
      </c>
      <c r="O17" s="124">
        <v>2</v>
      </c>
      <c r="P17" s="123">
        <v>2</v>
      </c>
      <c r="Q17" s="123">
        <v>2</v>
      </c>
      <c r="R17" s="22">
        <v>2</v>
      </c>
      <c r="S17" s="22">
        <v>0</v>
      </c>
      <c r="T17" s="22"/>
      <c r="U17" s="22"/>
      <c r="V17" s="22"/>
      <c r="W17" s="22"/>
    </row>
    <row r="18" spans="1:23">
      <c r="A18" s="16">
        <v>14</v>
      </c>
      <c r="B18" s="16"/>
      <c r="C18" s="17" t="s">
        <v>383</v>
      </c>
      <c r="D18" s="18" t="s">
        <v>113</v>
      </c>
      <c r="E18" s="12" t="str">
        <f t="shared" ca="1" si="3"/>
        <v>完了</v>
      </c>
      <c r="F18" s="4">
        <v>43088</v>
      </c>
      <c r="G18" s="4">
        <v>43091</v>
      </c>
      <c r="H18" s="19">
        <v>2</v>
      </c>
      <c r="I18" s="19">
        <v>2</v>
      </c>
      <c r="J18" s="12">
        <f t="shared" ca="1" si="2"/>
        <v>0</v>
      </c>
      <c r="K18" s="22">
        <v>2</v>
      </c>
      <c r="L18" s="22">
        <v>2</v>
      </c>
      <c r="M18" s="22">
        <v>1</v>
      </c>
      <c r="N18" s="125">
        <v>1</v>
      </c>
      <c r="O18" s="124">
        <v>1</v>
      </c>
      <c r="P18" s="123">
        <v>1</v>
      </c>
      <c r="Q18" s="123">
        <v>0</v>
      </c>
      <c r="R18" s="22"/>
      <c r="S18" s="22"/>
      <c r="T18" s="22"/>
      <c r="U18" s="22"/>
      <c r="V18" s="22"/>
      <c r="W18" s="22"/>
    </row>
    <row r="19" spans="1:23">
      <c r="A19" s="16">
        <v>15</v>
      </c>
      <c r="B19" s="16"/>
      <c r="C19" s="85" t="s">
        <v>384</v>
      </c>
      <c r="D19" s="18" t="s">
        <v>113</v>
      </c>
      <c r="E19" s="12" t="str">
        <f t="shared" ca="1" si="3"/>
        <v>完了</v>
      </c>
      <c r="F19" s="4">
        <v>43088</v>
      </c>
      <c r="G19" s="4">
        <v>43091</v>
      </c>
      <c r="H19" s="19">
        <v>2</v>
      </c>
      <c r="I19" s="19">
        <v>2</v>
      </c>
      <c r="J19" s="12">
        <f t="shared" ca="1" si="2"/>
        <v>0</v>
      </c>
      <c r="K19" s="22">
        <v>2</v>
      </c>
      <c r="L19" s="22">
        <v>2</v>
      </c>
      <c r="M19" s="22">
        <v>1</v>
      </c>
      <c r="N19" s="125">
        <v>1</v>
      </c>
      <c r="O19" s="124">
        <v>1</v>
      </c>
      <c r="P19" s="123">
        <v>1</v>
      </c>
      <c r="Q19" s="123">
        <v>0</v>
      </c>
      <c r="R19" s="22"/>
      <c r="S19" s="22"/>
      <c r="T19" s="22"/>
      <c r="U19" s="22"/>
      <c r="V19" s="22"/>
      <c r="W19" s="22"/>
    </row>
    <row r="20" spans="1:23">
      <c r="A20" s="16">
        <v>16</v>
      </c>
      <c r="B20" s="16"/>
      <c r="C20" s="17" t="s">
        <v>385</v>
      </c>
      <c r="D20" s="18" t="s">
        <v>113</v>
      </c>
      <c r="E20" s="12" t="str">
        <f t="shared" ca="1" si="3"/>
        <v>完了</v>
      </c>
      <c r="F20" s="4">
        <v>43088</v>
      </c>
      <c r="G20" s="4">
        <v>43091</v>
      </c>
      <c r="H20" s="19">
        <v>2</v>
      </c>
      <c r="I20" s="19">
        <v>2</v>
      </c>
      <c r="J20" s="12">
        <f t="shared" ca="1" si="2"/>
        <v>0</v>
      </c>
      <c r="K20" s="22">
        <v>2</v>
      </c>
      <c r="L20" s="22">
        <v>2</v>
      </c>
      <c r="M20" s="22">
        <v>1</v>
      </c>
      <c r="N20" s="125">
        <v>1</v>
      </c>
      <c r="O20" s="124">
        <v>1</v>
      </c>
      <c r="P20" s="123">
        <v>1</v>
      </c>
      <c r="Q20" s="123">
        <v>0</v>
      </c>
      <c r="R20" s="22"/>
      <c r="S20" s="22"/>
      <c r="T20" s="22"/>
      <c r="U20" s="22"/>
      <c r="V20" s="22"/>
      <c r="W20" s="22"/>
    </row>
    <row r="21" spans="1:23">
      <c r="A21" s="16">
        <v>17</v>
      </c>
      <c r="B21" s="16"/>
      <c r="C21" s="17" t="s">
        <v>386</v>
      </c>
      <c r="D21" s="18" t="s">
        <v>113</v>
      </c>
      <c r="E21" s="12" t="str">
        <f t="shared" ca="1" si="3"/>
        <v>完了</v>
      </c>
      <c r="F21" s="4">
        <v>43088</v>
      </c>
      <c r="G21" s="4">
        <v>43088</v>
      </c>
      <c r="H21" s="19">
        <v>3</v>
      </c>
      <c r="I21" s="19"/>
      <c r="J21" s="12">
        <f t="shared" ca="1" si="2"/>
        <v>0</v>
      </c>
      <c r="K21" s="22">
        <v>3</v>
      </c>
      <c r="L21" s="22">
        <v>2</v>
      </c>
      <c r="M21" s="22">
        <v>0</v>
      </c>
      <c r="N21" s="125"/>
      <c r="O21" s="124"/>
      <c r="P21" s="123"/>
      <c r="Q21" s="123"/>
      <c r="R21" s="22"/>
      <c r="S21" s="22"/>
      <c r="T21" s="22"/>
      <c r="U21" s="22"/>
      <c r="V21" s="22"/>
      <c r="W21" s="22"/>
    </row>
    <row r="22" spans="1:23">
      <c r="A22" s="16">
        <v>18</v>
      </c>
      <c r="B22" s="16" t="s">
        <v>409</v>
      </c>
      <c r="C22" s="17" t="s">
        <v>395</v>
      </c>
      <c r="D22" s="18" t="s">
        <v>392</v>
      </c>
      <c r="E22" s="12" t="str">
        <f t="shared" ca="1" si="3"/>
        <v>完了</v>
      </c>
      <c r="F22" s="4">
        <v>43084</v>
      </c>
      <c r="G22" s="4">
        <v>43084</v>
      </c>
      <c r="H22" s="19">
        <v>3</v>
      </c>
      <c r="I22" s="19"/>
      <c r="J22" s="12">
        <f t="shared" ca="1" si="2"/>
        <v>0</v>
      </c>
      <c r="K22" s="22">
        <v>3</v>
      </c>
      <c r="L22" s="22">
        <v>1</v>
      </c>
      <c r="M22" s="22">
        <v>0</v>
      </c>
      <c r="N22" s="125"/>
      <c r="O22" s="124"/>
      <c r="P22" s="123"/>
      <c r="Q22" s="123"/>
      <c r="R22" s="22"/>
      <c r="S22" s="22"/>
      <c r="T22" s="22"/>
      <c r="U22" s="22"/>
      <c r="V22" s="22"/>
      <c r="W22" s="22"/>
    </row>
    <row r="23" spans="1:23">
      <c r="A23" s="16">
        <v>19</v>
      </c>
      <c r="B23" s="16"/>
      <c r="C23" s="17" t="s">
        <v>404</v>
      </c>
      <c r="D23" s="18" t="s">
        <v>398</v>
      </c>
      <c r="E23" s="12" t="str">
        <f t="shared" ca="1" si="3"/>
        <v>完了</v>
      </c>
      <c r="F23" s="4">
        <v>43084</v>
      </c>
      <c r="G23" s="4">
        <v>43084</v>
      </c>
      <c r="H23" s="19">
        <v>4</v>
      </c>
      <c r="I23" s="19">
        <v>4</v>
      </c>
      <c r="J23" s="12">
        <f t="shared" ca="1" si="2"/>
        <v>0</v>
      </c>
      <c r="K23" s="22">
        <v>0</v>
      </c>
      <c r="L23" s="22"/>
      <c r="M23" s="22"/>
      <c r="N23" s="125"/>
      <c r="O23" s="124"/>
      <c r="P23" s="123"/>
      <c r="Q23" s="123"/>
      <c r="R23" s="22"/>
      <c r="S23" s="22"/>
      <c r="T23" s="22"/>
      <c r="U23" s="22"/>
      <c r="V23" s="22"/>
      <c r="W23" s="22"/>
    </row>
    <row r="24" spans="1:23">
      <c r="A24" s="16">
        <v>20</v>
      </c>
      <c r="B24" s="16"/>
      <c r="C24" s="17" t="s">
        <v>428</v>
      </c>
      <c r="D24" s="18" t="s">
        <v>427</v>
      </c>
      <c r="E24" s="12" t="str">
        <f t="shared" ca="1" si="3"/>
        <v>完了</v>
      </c>
      <c r="F24" s="4">
        <v>43092</v>
      </c>
      <c r="G24" s="4">
        <v>43461</v>
      </c>
      <c r="H24" s="19">
        <v>2</v>
      </c>
      <c r="I24" s="19">
        <v>2</v>
      </c>
      <c r="J24" s="12">
        <f t="shared" ca="1" si="2"/>
        <v>0</v>
      </c>
      <c r="K24" s="22">
        <v>2</v>
      </c>
      <c r="L24" s="22">
        <v>2</v>
      </c>
      <c r="M24" s="22">
        <v>2</v>
      </c>
      <c r="N24" s="125">
        <v>2</v>
      </c>
      <c r="O24" s="124">
        <v>2</v>
      </c>
      <c r="P24" s="123">
        <v>2</v>
      </c>
      <c r="Q24" s="123">
        <v>0</v>
      </c>
      <c r="R24" s="22"/>
      <c r="S24" s="22"/>
      <c r="T24" s="22"/>
      <c r="U24" s="22"/>
      <c r="V24" s="22"/>
      <c r="W24" s="22"/>
    </row>
    <row r="25" spans="1:23">
      <c r="A25" s="16">
        <v>21</v>
      </c>
      <c r="B25" s="16"/>
      <c r="C25" s="17" t="s">
        <v>403</v>
      </c>
      <c r="D25" s="18" t="s">
        <v>352</v>
      </c>
      <c r="E25" s="12" t="str">
        <f t="shared" ca="1" si="3"/>
        <v>完了</v>
      </c>
      <c r="F25" s="4">
        <v>43088</v>
      </c>
      <c r="G25" s="4">
        <v>43088</v>
      </c>
      <c r="H25" s="19">
        <v>3</v>
      </c>
      <c r="I25" s="19">
        <v>3</v>
      </c>
      <c r="J25" s="12">
        <f t="shared" ca="1" si="2"/>
        <v>0</v>
      </c>
      <c r="K25" s="22">
        <v>3</v>
      </c>
      <c r="L25" s="22">
        <v>1</v>
      </c>
      <c r="M25" s="22">
        <v>0</v>
      </c>
      <c r="N25" s="125"/>
      <c r="O25" s="124"/>
      <c r="P25" s="123"/>
      <c r="Q25" s="123"/>
      <c r="R25" s="22"/>
      <c r="S25" s="22"/>
      <c r="T25" s="22"/>
      <c r="U25" s="22"/>
      <c r="V25" s="22"/>
      <c r="W25" s="22"/>
    </row>
    <row r="26" spans="1:23">
      <c r="A26" s="16">
        <v>22</v>
      </c>
      <c r="B26" s="16"/>
      <c r="C26" s="17"/>
      <c r="D26" s="18"/>
      <c r="E26" s="12" t="str">
        <f t="shared" si="3"/>
        <v/>
      </c>
      <c r="F26" s="4"/>
      <c r="G26" s="4"/>
      <c r="H26" s="19"/>
      <c r="I26" s="19"/>
      <c r="J26" s="12" t="str">
        <f t="shared" ca="1" si="2"/>
        <v/>
      </c>
      <c r="K26" s="22"/>
      <c r="L26" s="22"/>
      <c r="M26" s="22"/>
      <c r="N26" s="125"/>
      <c r="O26" s="124"/>
      <c r="P26" s="123"/>
      <c r="Q26" s="123"/>
      <c r="R26" s="22"/>
      <c r="S26" s="22"/>
      <c r="T26" s="22"/>
      <c r="U26" s="22"/>
      <c r="V26" s="22"/>
      <c r="W26" s="22"/>
    </row>
    <row r="27" spans="1:23">
      <c r="A27" s="16">
        <v>23</v>
      </c>
      <c r="B27" s="16"/>
      <c r="C27" s="17" t="s">
        <v>71</v>
      </c>
      <c r="D27" s="18" t="s">
        <v>352</v>
      </c>
      <c r="E27" s="12" t="str">
        <f t="shared" ca="1" si="3"/>
        <v>完了</v>
      </c>
      <c r="F27" s="4">
        <v>43098</v>
      </c>
      <c r="G27" s="4">
        <v>43109</v>
      </c>
      <c r="H27" s="19">
        <v>3</v>
      </c>
      <c r="I27" s="19">
        <v>2</v>
      </c>
      <c r="J27" s="12">
        <f t="shared" ca="1" si="2"/>
        <v>0</v>
      </c>
      <c r="K27" s="22">
        <v>3</v>
      </c>
      <c r="L27" s="22">
        <v>3</v>
      </c>
      <c r="M27" s="22">
        <v>3</v>
      </c>
      <c r="N27" s="125">
        <v>3</v>
      </c>
      <c r="O27" s="124">
        <v>3</v>
      </c>
      <c r="P27" s="123">
        <v>3</v>
      </c>
      <c r="Q27" s="123">
        <v>3</v>
      </c>
      <c r="R27" s="22">
        <v>0</v>
      </c>
      <c r="S27" s="22"/>
      <c r="T27" s="22"/>
      <c r="U27" s="22"/>
      <c r="V27" s="22"/>
      <c r="W27" s="22"/>
    </row>
    <row r="28" spans="1:23">
      <c r="A28" s="16">
        <v>24</v>
      </c>
      <c r="B28" s="16"/>
      <c r="C28" s="17" t="s">
        <v>355</v>
      </c>
      <c r="D28" s="18" t="s">
        <v>352</v>
      </c>
      <c r="E28" s="12" t="str">
        <f t="shared" ca="1" si="3"/>
        <v>完了</v>
      </c>
      <c r="F28" s="4">
        <v>43088</v>
      </c>
      <c r="G28" s="4">
        <v>43088</v>
      </c>
      <c r="H28" s="19">
        <v>4</v>
      </c>
      <c r="I28" s="19">
        <v>6</v>
      </c>
      <c r="J28" s="12">
        <f t="shared" ca="1" si="2"/>
        <v>0</v>
      </c>
      <c r="K28" s="22">
        <v>4</v>
      </c>
      <c r="L28" s="22">
        <v>2</v>
      </c>
      <c r="M28" s="22">
        <v>1</v>
      </c>
      <c r="N28" s="125">
        <v>1</v>
      </c>
      <c r="O28" s="124">
        <v>0</v>
      </c>
      <c r="P28" s="123"/>
      <c r="Q28" s="123"/>
      <c r="R28" s="22"/>
      <c r="S28" s="22"/>
      <c r="T28" s="22"/>
      <c r="U28" s="22"/>
      <c r="V28" s="22"/>
      <c r="W28" s="22"/>
    </row>
    <row r="29" spans="1:23">
      <c r="A29" s="16">
        <v>25</v>
      </c>
      <c r="B29" s="16"/>
      <c r="C29" s="17" t="s">
        <v>402</v>
      </c>
      <c r="D29" s="18" t="s">
        <v>352</v>
      </c>
      <c r="E29" s="12" t="str">
        <f t="shared" ca="1" si="3"/>
        <v>完了</v>
      </c>
      <c r="F29" s="4">
        <v>43091</v>
      </c>
      <c r="G29" s="4">
        <v>43091</v>
      </c>
      <c r="H29" s="19">
        <v>5</v>
      </c>
      <c r="I29" s="19">
        <v>6</v>
      </c>
      <c r="J29" s="12">
        <f t="shared" ca="1" si="2"/>
        <v>0</v>
      </c>
      <c r="K29" s="22">
        <v>2</v>
      </c>
      <c r="L29" s="22">
        <v>2</v>
      </c>
      <c r="M29" s="22">
        <v>2</v>
      </c>
      <c r="N29" s="125">
        <v>2</v>
      </c>
      <c r="O29" s="124">
        <v>0</v>
      </c>
      <c r="P29" s="123"/>
      <c r="Q29" s="123"/>
      <c r="R29" s="22"/>
      <c r="S29" s="22"/>
      <c r="T29" s="22"/>
      <c r="U29" s="22"/>
      <c r="V29" s="22"/>
      <c r="W29" s="22"/>
    </row>
    <row r="30" spans="1:23">
      <c r="A30" s="16">
        <v>26</v>
      </c>
      <c r="B30" s="16"/>
      <c r="C30" s="17" t="s">
        <v>356</v>
      </c>
      <c r="D30" s="18" t="s">
        <v>352</v>
      </c>
      <c r="E30" s="12" t="str">
        <f t="shared" si="3"/>
        <v>未着手</v>
      </c>
      <c r="F30" s="4">
        <v>43091</v>
      </c>
      <c r="G30" s="4"/>
      <c r="H30" s="19">
        <v>1</v>
      </c>
      <c r="I30" s="19"/>
      <c r="J30" s="12">
        <f t="shared" ca="1" si="2"/>
        <v>1</v>
      </c>
      <c r="K30" s="22">
        <v>1</v>
      </c>
      <c r="L30" s="22">
        <v>1</v>
      </c>
      <c r="M30" s="22">
        <v>1</v>
      </c>
      <c r="N30" s="125">
        <v>1</v>
      </c>
      <c r="O30" s="124">
        <v>1</v>
      </c>
      <c r="P30" s="123">
        <v>1</v>
      </c>
      <c r="Q30" s="123">
        <v>1</v>
      </c>
      <c r="R30" s="22">
        <v>1</v>
      </c>
      <c r="S30" s="22">
        <v>1</v>
      </c>
      <c r="T30" s="22"/>
      <c r="U30" s="22"/>
      <c r="V30" s="22"/>
      <c r="W30" s="22"/>
    </row>
    <row r="31" spans="1:23">
      <c r="A31" s="16">
        <v>27</v>
      </c>
      <c r="B31" s="16"/>
      <c r="C31" s="17" t="s">
        <v>357</v>
      </c>
      <c r="D31" s="18" t="s">
        <v>352</v>
      </c>
      <c r="E31" s="12" t="str">
        <f t="shared" si="3"/>
        <v>未着手</v>
      </c>
      <c r="F31" s="4">
        <v>43091</v>
      </c>
      <c r="G31" s="4"/>
      <c r="H31" s="19">
        <v>1</v>
      </c>
      <c r="I31" s="19"/>
      <c r="J31" s="12">
        <f t="shared" ca="1" si="2"/>
        <v>1</v>
      </c>
      <c r="K31" s="22">
        <v>1</v>
      </c>
      <c r="L31" s="22">
        <v>1</v>
      </c>
      <c r="M31" s="22">
        <v>1</v>
      </c>
      <c r="N31" s="125">
        <v>1</v>
      </c>
      <c r="O31" s="124">
        <v>1</v>
      </c>
      <c r="P31" s="123">
        <v>1</v>
      </c>
      <c r="Q31" s="123">
        <v>1</v>
      </c>
      <c r="R31" s="22">
        <v>1</v>
      </c>
      <c r="S31" s="22">
        <v>1</v>
      </c>
      <c r="T31" s="22"/>
      <c r="U31" s="22"/>
      <c r="V31" s="22"/>
      <c r="W31" s="22"/>
    </row>
    <row r="32" spans="1:23">
      <c r="A32" s="16">
        <v>28</v>
      </c>
      <c r="B32" s="16"/>
      <c r="C32" s="17" t="s">
        <v>358</v>
      </c>
      <c r="D32" s="18" t="s">
        <v>352</v>
      </c>
      <c r="E32" s="12" t="str">
        <f t="shared" si="3"/>
        <v>未着手</v>
      </c>
      <c r="F32" s="4">
        <v>43091</v>
      </c>
      <c r="G32" s="4"/>
      <c r="H32" s="19">
        <v>1</v>
      </c>
      <c r="I32" s="19"/>
      <c r="J32" s="12">
        <f t="shared" ca="1" si="2"/>
        <v>1</v>
      </c>
      <c r="K32" s="22">
        <v>1</v>
      </c>
      <c r="L32" s="22">
        <v>1</v>
      </c>
      <c r="M32" s="22">
        <v>1</v>
      </c>
      <c r="N32" s="125">
        <v>1</v>
      </c>
      <c r="O32" s="124">
        <v>1</v>
      </c>
      <c r="P32" s="123">
        <v>1</v>
      </c>
      <c r="Q32" s="123">
        <v>1</v>
      </c>
      <c r="R32" s="22">
        <v>1</v>
      </c>
      <c r="S32" s="22">
        <v>1</v>
      </c>
      <c r="T32" s="22"/>
      <c r="U32" s="22"/>
      <c r="V32" s="22"/>
      <c r="W32" s="22"/>
    </row>
    <row r="33" spans="1:31">
      <c r="A33" s="16">
        <v>29</v>
      </c>
      <c r="B33" s="16"/>
      <c r="C33" s="17" t="s">
        <v>401</v>
      </c>
      <c r="D33" s="18" t="s">
        <v>352</v>
      </c>
      <c r="E33" s="12" t="str">
        <f t="shared" si="3"/>
        <v>未着手</v>
      </c>
      <c r="F33" s="4">
        <v>43091</v>
      </c>
      <c r="G33" s="4"/>
      <c r="H33" s="19">
        <v>1</v>
      </c>
      <c r="I33" s="19"/>
      <c r="J33" s="12">
        <f t="shared" ca="1" si="2"/>
        <v>1</v>
      </c>
      <c r="K33" s="22">
        <v>1</v>
      </c>
      <c r="L33" s="22">
        <v>1</v>
      </c>
      <c r="M33" s="22">
        <v>1</v>
      </c>
      <c r="N33" s="125">
        <v>1</v>
      </c>
      <c r="O33" s="124">
        <v>1</v>
      </c>
      <c r="P33" s="123">
        <v>1</v>
      </c>
      <c r="Q33" s="123">
        <v>1</v>
      </c>
      <c r="R33" s="22">
        <v>1</v>
      </c>
      <c r="S33" s="22">
        <v>1</v>
      </c>
      <c r="T33" s="22"/>
      <c r="U33" s="22"/>
      <c r="V33" s="22"/>
      <c r="W33" s="22"/>
    </row>
    <row r="34" spans="1:31">
      <c r="A34" s="16">
        <v>30</v>
      </c>
      <c r="B34" s="16"/>
      <c r="C34" s="17" t="s">
        <v>354</v>
      </c>
      <c r="D34" s="18" t="s">
        <v>352</v>
      </c>
      <c r="E34" s="12" t="str">
        <f t="shared" ca="1" si="3"/>
        <v>完了</v>
      </c>
      <c r="F34" s="4">
        <v>43084</v>
      </c>
      <c r="G34" s="4">
        <v>43084</v>
      </c>
      <c r="H34" s="19">
        <v>6</v>
      </c>
      <c r="I34" s="19">
        <v>6</v>
      </c>
      <c r="J34" s="12">
        <f t="shared" ca="1" si="2"/>
        <v>0</v>
      </c>
      <c r="K34" s="22">
        <v>6</v>
      </c>
      <c r="L34" s="22">
        <v>6</v>
      </c>
      <c r="M34" s="22">
        <v>0</v>
      </c>
      <c r="N34" s="125"/>
      <c r="O34" s="124"/>
      <c r="P34" s="123"/>
      <c r="Q34" s="123"/>
      <c r="R34" s="22"/>
      <c r="S34" s="22"/>
      <c r="T34" s="22"/>
      <c r="U34" s="22"/>
      <c r="V34" s="22"/>
      <c r="W34" s="22"/>
    </row>
    <row r="35" spans="1:31">
      <c r="A35" s="16">
        <v>31</v>
      </c>
      <c r="B35" s="16"/>
      <c r="C35" s="17" t="s">
        <v>359</v>
      </c>
      <c r="D35" s="18" t="s">
        <v>112</v>
      </c>
      <c r="E35" s="12" t="str">
        <f t="shared" ca="1" si="3"/>
        <v>完了</v>
      </c>
      <c r="F35" s="4">
        <v>43088</v>
      </c>
      <c r="G35" s="4">
        <v>43088</v>
      </c>
      <c r="H35" s="19">
        <v>1</v>
      </c>
      <c r="I35" s="19">
        <v>1</v>
      </c>
      <c r="J35" s="12">
        <f t="shared" ca="1" si="2"/>
        <v>0</v>
      </c>
      <c r="K35" s="22">
        <v>1</v>
      </c>
      <c r="L35" s="22">
        <v>0</v>
      </c>
      <c r="M35" s="22"/>
      <c r="N35" s="125"/>
      <c r="O35" s="124"/>
      <c r="P35" s="123"/>
      <c r="Q35" s="123"/>
      <c r="R35" s="22"/>
      <c r="S35" s="22"/>
      <c r="T35" s="22"/>
      <c r="U35" s="22"/>
      <c r="V35" s="22"/>
      <c r="W35" s="22"/>
    </row>
    <row r="36" spans="1:31">
      <c r="A36" s="16">
        <v>32</v>
      </c>
      <c r="B36" s="16"/>
      <c r="C36" s="17" t="s">
        <v>400</v>
      </c>
      <c r="D36" s="18" t="s">
        <v>112</v>
      </c>
      <c r="E36" s="12" t="str">
        <f t="shared" ca="1" si="3"/>
        <v>完了</v>
      </c>
      <c r="F36" s="4">
        <v>43084</v>
      </c>
      <c r="G36" s="4">
        <v>43084</v>
      </c>
      <c r="H36" s="19">
        <v>4</v>
      </c>
      <c r="I36" s="19">
        <v>4</v>
      </c>
      <c r="J36" s="12">
        <f t="shared" ca="1" si="2"/>
        <v>0</v>
      </c>
      <c r="K36" s="22">
        <v>3</v>
      </c>
      <c r="L36" s="22">
        <v>3</v>
      </c>
      <c r="M36" s="22">
        <v>3</v>
      </c>
      <c r="N36" s="125">
        <v>3</v>
      </c>
      <c r="O36" s="124">
        <v>3</v>
      </c>
      <c r="P36" s="123">
        <v>3</v>
      </c>
      <c r="Q36" s="123">
        <v>3</v>
      </c>
      <c r="R36" s="22">
        <v>0</v>
      </c>
      <c r="S36" s="22"/>
      <c r="T36" s="22"/>
      <c r="U36" s="22"/>
      <c r="V36" s="22"/>
      <c r="W36" s="22"/>
    </row>
    <row r="37" spans="1:31">
      <c r="A37" s="16">
        <v>33</v>
      </c>
      <c r="B37" s="16" t="s">
        <v>408</v>
      </c>
      <c r="C37" s="17" t="s">
        <v>361</v>
      </c>
      <c r="D37" s="18" t="s">
        <v>372</v>
      </c>
      <c r="E37" s="12" t="str">
        <f t="shared" ca="1" si="3"/>
        <v>完了</v>
      </c>
      <c r="F37" s="4">
        <v>43084</v>
      </c>
      <c r="G37" s="4">
        <v>43088</v>
      </c>
      <c r="H37" s="19">
        <v>2</v>
      </c>
      <c r="I37" s="19">
        <v>2</v>
      </c>
      <c r="J37" s="12">
        <f t="shared" ref="J37:J54" ca="1" si="4">IF(ISBLANK(K37)=FALSE,OFFSET(J37,0,COUNTA(K37:W37)),"")</f>
        <v>0</v>
      </c>
      <c r="K37" s="22">
        <v>2</v>
      </c>
      <c r="L37" s="22">
        <v>0</v>
      </c>
      <c r="M37" s="22"/>
      <c r="N37" s="125"/>
      <c r="O37" s="124"/>
      <c r="P37" s="123"/>
      <c r="Q37" s="123"/>
      <c r="R37" s="22"/>
      <c r="S37" s="22"/>
      <c r="T37" s="22"/>
      <c r="U37" s="22"/>
      <c r="V37" s="22"/>
      <c r="W37" s="22"/>
    </row>
    <row r="38" spans="1:31">
      <c r="A38" s="16">
        <v>34</v>
      </c>
      <c r="B38" s="16" t="s">
        <v>408</v>
      </c>
      <c r="C38" s="17" t="s">
        <v>362</v>
      </c>
      <c r="D38" s="18" t="s">
        <v>372</v>
      </c>
      <c r="E38" s="12" t="str">
        <f t="shared" ca="1" si="3"/>
        <v>完了</v>
      </c>
      <c r="F38" s="4">
        <v>43084</v>
      </c>
      <c r="G38" s="4">
        <v>43084</v>
      </c>
      <c r="H38" s="19">
        <v>2</v>
      </c>
      <c r="I38" s="19">
        <v>2</v>
      </c>
      <c r="J38" s="12">
        <f t="shared" ca="1" si="4"/>
        <v>0</v>
      </c>
      <c r="K38" s="22">
        <v>0</v>
      </c>
      <c r="L38" s="22"/>
      <c r="M38" s="22"/>
      <c r="N38" s="125"/>
      <c r="O38" s="124"/>
      <c r="P38" s="123"/>
      <c r="Q38" s="123"/>
      <c r="R38" s="22"/>
      <c r="S38" s="22"/>
      <c r="T38" s="22"/>
      <c r="U38" s="22"/>
      <c r="V38" s="22"/>
      <c r="W38" s="22"/>
      <c r="Y38" s="106"/>
      <c r="Z38" s="106"/>
      <c r="AA38" s="106"/>
      <c r="AB38" s="106"/>
      <c r="AC38" s="106"/>
      <c r="AD38" s="106"/>
      <c r="AE38" s="106"/>
    </row>
    <row r="39" spans="1:31">
      <c r="A39" s="16">
        <v>35</v>
      </c>
      <c r="B39" s="16" t="s">
        <v>408</v>
      </c>
      <c r="C39" s="17" t="s">
        <v>363</v>
      </c>
      <c r="D39" s="18" t="s">
        <v>372</v>
      </c>
      <c r="E39" s="12" t="str">
        <f ca="1">IF(ISBLANK($C39),"",IF(ISBLANK($G39),"未着手",IF($J39=0,"完了","作業中")))</f>
        <v>完了</v>
      </c>
      <c r="F39" s="4">
        <v>43084</v>
      </c>
      <c r="G39" s="4">
        <v>43084</v>
      </c>
      <c r="H39" s="19">
        <v>1</v>
      </c>
      <c r="I39" s="19">
        <v>0.5</v>
      </c>
      <c r="J39" s="12">
        <f t="shared" ca="1" si="4"/>
        <v>0</v>
      </c>
      <c r="K39" s="22">
        <v>0.5</v>
      </c>
      <c r="L39" s="22">
        <v>0.5</v>
      </c>
      <c r="M39" s="22">
        <v>0</v>
      </c>
      <c r="N39" s="125"/>
      <c r="O39" s="124"/>
      <c r="P39" s="123"/>
      <c r="Q39" s="123"/>
      <c r="R39" s="22"/>
      <c r="S39" s="22"/>
      <c r="T39" s="22"/>
      <c r="U39" s="22"/>
      <c r="V39" s="22"/>
      <c r="W39" s="22"/>
      <c r="Y39" s="117"/>
      <c r="Z39" s="117"/>
      <c r="AA39" s="106"/>
      <c r="AB39" s="106"/>
      <c r="AC39" s="106"/>
      <c r="AD39" s="106"/>
      <c r="AE39" s="106"/>
    </row>
    <row r="40" spans="1:31">
      <c r="A40" s="16">
        <v>36</v>
      </c>
      <c r="B40" s="16" t="s">
        <v>408</v>
      </c>
      <c r="C40" s="17" t="s">
        <v>364</v>
      </c>
      <c r="D40" s="18" t="s">
        <v>372</v>
      </c>
      <c r="E40" s="12" t="str">
        <f t="shared" ref="E40:E50" ca="1" si="5">IF(ISBLANK($C40),"",IF(ISBLANK($G40),"未着手",IF($J40=0,"完了","作業中")))</f>
        <v>完了</v>
      </c>
      <c r="F40" s="4">
        <v>43084</v>
      </c>
      <c r="G40" s="4">
        <v>43084</v>
      </c>
      <c r="H40" s="19">
        <v>2</v>
      </c>
      <c r="I40" s="19">
        <v>1</v>
      </c>
      <c r="J40" s="12">
        <f t="shared" ca="1" si="4"/>
        <v>0</v>
      </c>
      <c r="K40" s="22">
        <v>1</v>
      </c>
      <c r="L40" s="22">
        <v>0</v>
      </c>
      <c r="M40" s="22"/>
      <c r="N40" s="125"/>
      <c r="O40" s="124"/>
      <c r="P40" s="123"/>
      <c r="Q40" s="123"/>
      <c r="R40" s="22"/>
      <c r="S40" s="22"/>
      <c r="T40" s="22"/>
      <c r="U40" s="22"/>
      <c r="V40" s="22"/>
      <c r="W40" s="22"/>
      <c r="Y40" s="117"/>
      <c r="Z40" s="117"/>
      <c r="AA40" s="106"/>
      <c r="AB40" s="106"/>
      <c r="AC40" s="106"/>
      <c r="AD40" s="106"/>
      <c r="AE40" s="106"/>
    </row>
    <row r="41" spans="1:31">
      <c r="A41" s="16">
        <v>37</v>
      </c>
      <c r="B41" s="16"/>
      <c r="C41" s="17" t="s">
        <v>365</v>
      </c>
      <c r="D41" s="18" t="s">
        <v>113</v>
      </c>
      <c r="E41" s="12" t="str">
        <f t="shared" ca="1" si="5"/>
        <v>完了</v>
      </c>
      <c r="F41" s="4"/>
      <c r="G41" s="4">
        <v>43109</v>
      </c>
      <c r="H41" s="19">
        <v>1</v>
      </c>
      <c r="I41" s="19">
        <v>1</v>
      </c>
      <c r="J41" s="12">
        <f t="shared" ca="1" si="4"/>
        <v>0</v>
      </c>
      <c r="K41" s="22">
        <v>1</v>
      </c>
      <c r="L41" s="22">
        <v>1</v>
      </c>
      <c r="M41" s="22">
        <v>1</v>
      </c>
      <c r="N41" s="125">
        <v>1</v>
      </c>
      <c r="O41" s="124">
        <v>1</v>
      </c>
      <c r="P41" s="123">
        <v>1</v>
      </c>
      <c r="Q41" s="123">
        <v>1</v>
      </c>
      <c r="R41" s="22">
        <v>0</v>
      </c>
      <c r="S41" s="22"/>
      <c r="T41" s="22"/>
      <c r="U41" s="22"/>
      <c r="V41" s="22"/>
      <c r="W41" s="22"/>
      <c r="Y41" s="117"/>
      <c r="Z41" s="117"/>
      <c r="AA41" s="106"/>
      <c r="AB41" s="106"/>
      <c r="AC41" s="106"/>
      <c r="AD41" s="106"/>
      <c r="AE41" s="106"/>
    </row>
    <row r="42" spans="1:31">
      <c r="A42" s="16">
        <v>38</v>
      </c>
      <c r="B42" s="16"/>
      <c r="C42" s="17" t="s">
        <v>366</v>
      </c>
      <c r="D42" s="18" t="s">
        <v>113</v>
      </c>
      <c r="E42" s="12" t="str">
        <f t="shared" ca="1" si="5"/>
        <v>完了</v>
      </c>
      <c r="F42" s="4"/>
      <c r="G42" s="4">
        <v>43109</v>
      </c>
      <c r="H42" s="19">
        <v>3</v>
      </c>
      <c r="I42" s="19">
        <v>1</v>
      </c>
      <c r="J42" s="12">
        <f t="shared" ca="1" si="4"/>
        <v>0</v>
      </c>
      <c r="K42" s="22">
        <v>3</v>
      </c>
      <c r="L42" s="22">
        <v>3</v>
      </c>
      <c r="M42" s="22">
        <v>3</v>
      </c>
      <c r="N42" s="125">
        <v>3</v>
      </c>
      <c r="O42" s="124">
        <v>3</v>
      </c>
      <c r="P42" s="123">
        <v>3</v>
      </c>
      <c r="Q42" s="123">
        <v>3</v>
      </c>
      <c r="R42" s="22">
        <v>0</v>
      </c>
      <c r="S42" s="22"/>
      <c r="T42" s="22"/>
      <c r="U42" s="22"/>
      <c r="V42" s="22"/>
      <c r="W42" s="22"/>
      <c r="Y42" s="117"/>
      <c r="Z42" s="117"/>
      <c r="AA42" s="106"/>
      <c r="AB42" s="106"/>
      <c r="AC42" s="106"/>
      <c r="AD42" s="106"/>
      <c r="AE42" s="106"/>
    </row>
    <row r="43" spans="1:31">
      <c r="A43" s="16">
        <v>39</v>
      </c>
      <c r="B43" s="16"/>
      <c r="C43" s="17" t="s">
        <v>360</v>
      </c>
      <c r="D43" s="18" t="s">
        <v>372</v>
      </c>
      <c r="E43" s="12" t="str">
        <f t="shared" ca="1" si="5"/>
        <v>完了</v>
      </c>
      <c r="F43" s="4">
        <v>43087</v>
      </c>
      <c r="G43" s="4">
        <v>43109</v>
      </c>
      <c r="H43" s="19">
        <v>1</v>
      </c>
      <c r="I43" s="19">
        <v>1</v>
      </c>
      <c r="J43" s="12">
        <f t="shared" ca="1" si="4"/>
        <v>0</v>
      </c>
      <c r="K43" s="22">
        <v>1</v>
      </c>
      <c r="L43" s="22">
        <v>1</v>
      </c>
      <c r="M43" s="22">
        <v>1</v>
      </c>
      <c r="N43" s="125">
        <v>1</v>
      </c>
      <c r="O43" s="124">
        <v>1</v>
      </c>
      <c r="P43" s="123">
        <v>1</v>
      </c>
      <c r="Q43" s="123">
        <v>1</v>
      </c>
      <c r="R43" s="22">
        <v>0</v>
      </c>
      <c r="S43" s="22"/>
      <c r="T43" s="22"/>
      <c r="U43" s="22"/>
      <c r="V43" s="22"/>
      <c r="W43" s="22"/>
      <c r="Y43" s="117"/>
      <c r="Z43" s="117"/>
      <c r="AA43" s="106"/>
      <c r="AB43" s="106"/>
      <c r="AC43" s="106"/>
      <c r="AD43" s="106"/>
      <c r="AE43" s="106"/>
    </row>
    <row r="44" spans="1:31">
      <c r="A44" s="16">
        <v>40</v>
      </c>
      <c r="B44" s="16"/>
      <c r="C44" s="17" t="s">
        <v>412</v>
      </c>
      <c r="D44" s="18" t="s">
        <v>372</v>
      </c>
      <c r="E44" s="12" t="str">
        <f t="shared" ca="1" si="5"/>
        <v>完了</v>
      </c>
      <c r="F44" s="4">
        <v>43087</v>
      </c>
      <c r="G44" s="4">
        <v>43110</v>
      </c>
      <c r="H44" s="19">
        <v>1</v>
      </c>
      <c r="I44" s="19">
        <v>1</v>
      </c>
      <c r="J44" s="12">
        <f t="shared" ca="1" si="4"/>
        <v>0</v>
      </c>
      <c r="K44" s="22">
        <v>1</v>
      </c>
      <c r="L44" s="22">
        <v>1</v>
      </c>
      <c r="M44" s="22">
        <v>1</v>
      </c>
      <c r="N44" s="125">
        <v>1</v>
      </c>
      <c r="O44" s="124">
        <v>1</v>
      </c>
      <c r="P44" s="123">
        <v>1</v>
      </c>
      <c r="Q44" s="123">
        <v>1</v>
      </c>
      <c r="R44" s="22">
        <v>1</v>
      </c>
      <c r="S44" s="22">
        <v>1</v>
      </c>
      <c r="T44" s="22">
        <v>0</v>
      </c>
      <c r="U44" s="22"/>
      <c r="V44" s="22"/>
      <c r="W44" s="22"/>
      <c r="Y44" s="117"/>
      <c r="Z44" s="117"/>
      <c r="AA44" s="106"/>
      <c r="AB44" s="106"/>
      <c r="AC44" s="106"/>
      <c r="AD44" s="106"/>
      <c r="AE44" s="106"/>
    </row>
    <row r="45" spans="1:31">
      <c r="A45" s="16">
        <v>41</v>
      </c>
      <c r="B45" s="16" t="s">
        <v>409</v>
      </c>
      <c r="C45" s="17" t="s">
        <v>452</v>
      </c>
      <c r="D45" s="18" t="s">
        <v>113</v>
      </c>
      <c r="E45" s="12" t="str">
        <f t="shared" ca="1" si="5"/>
        <v>作業中</v>
      </c>
      <c r="F45" s="4">
        <v>43091</v>
      </c>
      <c r="G45" s="4">
        <v>43112</v>
      </c>
      <c r="H45" s="19">
        <v>1</v>
      </c>
      <c r="I45" s="19">
        <v>1</v>
      </c>
      <c r="J45" s="12">
        <f t="shared" ca="1" si="4"/>
        <v>1</v>
      </c>
      <c r="K45" s="22">
        <v>1</v>
      </c>
      <c r="L45" s="22">
        <v>1</v>
      </c>
      <c r="M45" s="22">
        <v>1</v>
      </c>
      <c r="N45" s="125">
        <v>1</v>
      </c>
      <c r="O45" s="124">
        <v>1</v>
      </c>
      <c r="P45" s="123">
        <v>1</v>
      </c>
      <c r="Q45" s="123">
        <v>1</v>
      </c>
      <c r="R45" s="22">
        <v>1</v>
      </c>
      <c r="S45" s="22">
        <v>1</v>
      </c>
      <c r="T45" s="22"/>
      <c r="U45" s="22"/>
      <c r="V45" s="22"/>
      <c r="W45" s="22"/>
      <c r="Y45" s="117"/>
      <c r="Z45" s="117"/>
      <c r="AA45" s="106"/>
      <c r="AB45" s="106"/>
      <c r="AC45" s="106"/>
      <c r="AD45" s="106"/>
      <c r="AE45" s="106"/>
    </row>
    <row r="46" spans="1:31">
      <c r="A46" s="16">
        <v>42</v>
      </c>
      <c r="B46" s="16" t="s">
        <v>409</v>
      </c>
      <c r="C46" s="17"/>
      <c r="D46" s="18"/>
      <c r="E46" s="12" t="str">
        <f t="shared" si="5"/>
        <v/>
      </c>
      <c r="F46" s="4"/>
      <c r="G46" s="4"/>
      <c r="H46" s="19"/>
      <c r="I46" s="19"/>
      <c r="J46" s="12" t="str">
        <f t="shared" ca="1" si="4"/>
        <v/>
      </c>
      <c r="K46" s="22"/>
      <c r="L46" s="22"/>
      <c r="M46" s="22"/>
      <c r="N46" s="125"/>
      <c r="O46" s="124"/>
      <c r="P46" s="123"/>
      <c r="Q46" s="123"/>
      <c r="R46" s="22"/>
      <c r="S46" s="22"/>
      <c r="T46" s="22"/>
      <c r="U46" s="22"/>
      <c r="V46" s="22"/>
      <c r="W46" s="22"/>
      <c r="Y46" s="117"/>
      <c r="Z46" s="117"/>
      <c r="AA46" s="106"/>
      <c r="AB46" s="106"/>
      <c r="AC46" s="106"/>
      <c r="AD46" s="106"/>
      <c r="AE46" s="106"/>
    </row>
    <row r="47" spans="1:31">
      <c r="A47" s="16">
        <v>43</v>
      </c>
      <c r="B47" s="16" t="s">
        <v>408</v>
      </c>
      <c r="C47" s="17" t="s">
        <v>368</v>
      </c>
      <c r="D47" s="18" t="s">
        <v>372</v>
      </c>
      <c r="E47" s="12" t="str">
        <f t="shared" ca="1" si="5"/>
        <v>完了</v>
      </c>
      <c r="F47" s="4">
        <v>43091</v>
      </c>
      <c r="G47" s="4">
        <v>43111</v>
      </c>
      <c r="H47" s="19">
        <v>1</v>
      </c>
      <c r="I47" s="19">
        <v>1</v>
      </c>
      <c r="J47" s="12">
        <f t="shared" ca="1" si="4"/>
        <v>0</v>
      </c>
      <c r="K47" s="22">
        <v>1</v>
      </c>
      <c r="L47" s="22">
        <v>1</v>
      </c>
      <c r="M47" s="22">
        <v>1</v>
      </c>
      <c r="N47" s="125">
        <v>1</v>
      </c>
      <c r="O47" s="124">
        <v>1</v>
      </c>
      <c r="P47" s="123">
        <v>1</v>
      </c>
      <c r="Q47" s="123">
        <v>1</v>
      </c>
      <c r="R47" s="22">
        <v>1</v>
      </c>
      <c r="S47" s="22">
        <v>1</v>
      </c>
      <c r="T47" s="22">
        <v>0</v>
      </c>
      <c r="U47" s="22"/>
      <c r="V47" s="22"/>
      <c r="W47" s="22"/>
      <c r="Y47" s="117"/>
      <c r="Z47" s="117"/>
      <c r="AA47" s="106"/>
      <c r="AB47" s="106"/>
      <c r="AC47" s="106"/>
      <c r="AD47" s="106"/>
      <c r="AE47" s="106"/>
    </row>
    <row r="48" spans="1:31">
      <c r="A48" s="16">
        <v>44</v>
      </c>
      <c r="B48" s="16" t="s">
        <v>409</v>
      </c>
      <c r="C48" s="17" t="s">
        <v>369</v>
      </c>
      <c r="D48" s="18" t="s">
        <v>372</v>
      </c>
      <c r="E48" s="12" t="str">
        <f t="shared" ca="1" si="5"/>
        <v>完了</v>
      </c>
      <c r="F48" s="4">
        <v>43091</v>
      </c>
      <c r="G48" s="4">
        <v>43111</v>
      </c>
      <c r="H48" s="19">
        <v>1</v>
      </c>
      <c r="I48" s="19">
        <v>1</v>
      </c>
      <c r="J48" s="12">
        <f t="shared" ca="1" si="4"/>
        <v>0</v>
      </c>
      <c r="K48" s="22">
        <v>1</v>
      </c>
      <c r="L48" s="22">
        <v>1</v>
      </c>
      <c r="M48" s="22">
        <v>1</v>
      </c>
      <c r="N48" s="125">
        <v>1</v>
      </c>
      <c r="O48" s="124">
        <v>1</v>
      </c>
      <c r="P48" s="123">
        <v>1</v>
      </c>
      <c r="Q48" s="123">
        <v>1</v>
      </c>
      <c r="R48" s="22">
        <v>1</v>
      </c>
      <c r="S48" s="22">
        <v>1</v>
      </c>
      <c r="T48" s="22">
        <v>0</v>
      </c>
      <c r="U48" s="22"/>
      <c r="V48" s="22"/>
      <c r="W48" s="22"/>
      <c r="Y48" s="117"/>
      <c r="Z48" s="117"/>
      <c r="AA48" s="106"/>
      <c r="AB48" s="106"/>
      <c r="AC48" s="106"/>
      <c r="AD48" s="106"/>
      <c r="AE48" s="106"/>
    </row>
    <row r="49" spans="1:31">
      <c r="A49" s="16">
        <v>45</v>
      </c>
      <c r="B49" s="16" t="s">
        <v>409</v>
      </c>
      <c r="C49" s="17" t="s">
        <v>370</v>
      </c>
      <c r="D49" s="18" t="s">
        <v>372</v>
      </c>
      <c r="E49" s="12" t="str">
        <f t="shared" ca="1" si="5"/>
        <v>完了</v>
      </c>
      <c r="F49" s="4">
        <v>43091</v>
      </c>
      <c r="G49" s="4">
        <v>43111</v>
      </c>
      <c r="H49" s="19">
        <v>1</v>
      </c>
      <c r="I49" s="19">
        <v>1</v>
      </c>
      <c r="J49" s="12">
        <f t="shared" ca="1" si="4"/>
        <v>0</v>
      </c>
      <c r="K49" s="22">
        <v>1</v>
      </c>
      <c r="L49" s="22">
        <v>1</v>
      </c>
      <c r="M49" s="22">
        <v>1</v>
      </c>
      <c r="N49" s="125">
        <v>1</v>
      </c>
      <c r="O49" s="124">
        <v>1</v>
      </c>
      <c r="P49" s="123">
        <v>1</v>
      </c>
      <c r="Q49" s="123">
        <v>1</v>
      </c>
      <c r="R49" s="22">
        <v>1</v>
      </c>
      <c r="S49" s="22">
        <v>1</v>
      </c>
      <c r="T49" s="22">
        <v>0</v>
      </c>
      <c r="U49" s="22"/>
      <c r="V49" s="22"/>
      <c r="W49" s="22"/>
      <c r="Y49" s="117"/>
      <c r="Z49" s="117"/>
      <c r="AA49" s="106"/>
      <c r="AB49" s="106"/>
      <c r="AC49" s="106"/>
      <c r="AD49" s="106"/>
      <c r="AE49" s="106"/>
    </row>
    <row r="50" spans="1:31">
      <c r="A50" s="16">
        <v>46</v>
      </c>
      <c r="B50" s="16" t="s">
        <v>409</v>
      </c>
      <c r="C50" s="17" t="s">
        <v>367</v>
      </c>
      <c r="D50" s="18" t="s">
        <v>372</v>
      </c>
      <c r="E50" s="12" t="str">
        <f t="shared" ca="1" si="5"/>
        <v>完了</v>
      </c>
      <c r="F50" s="4">
        <v>43091</v>
      </c>
      <c r="G50" s="4">
        <v>43111</v>
      </c>
      <c r="H50" s="19">
        <v>1</v>
      </c>
      <c r="I50" s="19">
        <v>1</v>
      </c>
      <c r="J50" s="12">
        <f t="shared" ca="1" si="4"/>
        <v>0</v>
      </c>
      <c r="K50" s="22">
        <v>1</v>
      </c>
      <c r="L50" s="22">
        <v>1</v>
      </c>
      <c r="M50" s="22">
        <v>1</v>
      </c>
      <c r="N50" s="125">
        <v>1</v>
      </c>
      <c r="O50" s="124">
        <v>1</v>
      </c>
      <c r="P50" s="123">
        <v>1</v>
      </c>
      <c r="Q50" s="123">
        <v>1</v>
      </c>
      <c r="R50" s="22">
        <v>1</v>
      </c>
      <c r="S50" s="22">
        <v>1</v>
      </c>
      <c r="T50" s="22">
        <v>0</v>
      </c>
      <c r="U50" s="22"/>
      <c r="V50" s="22"/>
      <c r="W50" s="22"/>
      <c r="Y50" s="117"/>
      <c r="Z50" s="117"/>
      <c r="AA50" s="106"/>
      <c r="AB50" s="106"/>
      <c r="AC50" s="106"/>
      <c r="AD50" s="106"/>
      <c r="AE50" s="106"/>
    </row>
    <row r="51" spans="1:31">
      <c r="A51" s="16">
        <v>47</v>
      </c>
      <c r="B51" s="16" t="s">
        <v>408</v>
      </c>
      <c r="C51" s="17" t="s">
        <v>371</v>
      </c>
      <c r="D51" s="18" t="s">
        <v>372</v>
      </c>
      <c r="E51" s="12" t="str">
        <f t="shared" ca="1" si="3"/>
        <v>完了</v>
      </c>
      <c r="F51" s="4">
        <v>43091</v>
      </c>
      <c r="G51" s="4">
        <v>43111</v>
      </c>
      <c r="H51" s="19">
        <v>1</v>
      </c>
      <c r="I51" s="19">
        <v>1</v>
      </c>
      <c r="J51" s="12">
        <f t="shared" ca="1" si="4"/>
        <v>0</v>
      </c>
      <c r="K51" s="22">
        <v>1</v>
      </c>
      <c r="L51" s="22">
        <v>1</v>
      </c>
      <c r="M51" s="22">
        <v>1</v>
      </c>
      <c r="N51" s="125">
        <v>1</v>
      </c>
      <c r="O51" s="124">
        <v>1</v>
      </c>
      <c r="P51" s="123">
        <v>1</v>
      </c>
      <c r="Q51" s="123">
        <v>1</v>
      </c>
      <c r="R51" s="22">
        <v>1</v>
      </c>
      <c r="S51" s="22">
        <v>1</v>
      </c>
      <c r="T51" s="22">
        <v>0</v>
      </c>
      <c r="U51" s="22"/>
      <c r="V51" s="22"/>
      <c r="W51" s="22"/>
      <c r="Y51" s="106"/>
      <c r="Z51" s="106"/>
      <c r="AA51" s="106"/>
      <c r="AB51" s="106"/>
      <c r="AC51" s="106"/>
      <c r="AD51" s="106"/>
      <c r="AE51" s="106"/>
    </row>
    <row r="52" spans="1:31">
      <c r="A52" s="16">
        <v>48</v>
      </c>
      <c r="B52" s="16" t="s">
        <v>408</v>
      </c>
      <c r="C52" s="17" t="s">
        <v>399</v>
      </c>
      <c r="D52" s="18" t="s">
        <v>124</v>
      </c>
      <c r="E52" s="12" t="str">
        <f t="shared" ca="1" si="3"/>
        <v>完了</v>
      </c>
      <c r="F52" s="4">
        <v>43084</v>
      </c>
      <c r="G52" s="4">
        <v>43084</v>
      </c>
      <c r="H52" s="19">
        <v>1</v>
      </c>
      <c r="I52" s="19">
        <v>0</v>
      </c>
      <c r="J52" s="12">
        <f t="shared" ca="1" si="4"/>
        <v>0</v>
      </c>
      <c r="K52" s="22">
        <v>1</v>
      </c>
      <c r="L52" s="22">
        <v>1</v>
      </c>
      <c r="M52" s="22">
        <v>0</v>
      </c>
      <c r="N52" s="125"/>
      <c r="O52" s="124"/>
      <c r="P52" s="123"/>
      <c r="Q52" s="123"/>
      <c r="R52" s="22"/>
      <c r="S52" s="22"/>
      <c r="T52" s="22"/>
      <c r="U52" s="22"/>
      <c r="V52" s="22"/>
      <c r="W52" s="22"/>
      <c r="Y52" s="106"/>
      <c r="Z52" s="106"/>
      <c r="AA52" s="106"/>
      <c r="AB52" s="106"/>
      <c r="AC52" s="106"/>
      <c r="AD52" s="106"/>
      <c r="AE52" s="106"/>
    </row>
    <row r="53" spans="1:31">
      <c r="A53" s="16">
        <v>49</v>
      </c>
      <c r="B53" s="16" t="s">
        <v>408</v>
      </c>
      <c r="C53" s="17" t="s">
        <v>410</v>
      </c>
      <c r="D53" s="18" t="s">
        <v>411</v>
      </c>
      <c r="E53" s="12" t="str">
        <f t="shared" ca="1" si="3"/>
        <v>完了</v>
      </c>
      <c r="F53" s="4">
        <v>43088</v>
      </c>
      <c r="G53" s="4">
        <v>43091</v>
      </c>
      <c r="H53" s="19">
        <v>1</v>
      </c>
      <c r="I53" s="19">
        <v>1</v>
      </c>
      <c r="J53" s="12">
        <f t="shared" ca="1" si="4"/>
        <v>0</v>
      </c>
      <c r="K53" s="22">
        <v>1</v>
      </c>
      <c r="L53" s="22">
        <v>1</v>
      </c>
      <c r="M53" s="22">
        <v>0</v>
      </c>
      <c r="N53" s="125"/>
      <c r="O53" s="124"/>
      <c r="P53" s="123"/>
      <c r="Q53" s="123"/>
      <c r="R53" s="22"/>
      <c r="S53" s="22"/>
      <c r="T53" s="22"/>
      <c r="U53" s="22"/>
      <c r="V53" s="22"/>
      <c r="W53" s="22"/>
      <c r="Y53" s="106"/>
      <c r="Z53" s="106"/>
      <c r="AA53" s="106"/>
      <c r="AB53" s="106"/>
      <c r="AC53" s="106"/>
      <c r="AD53" s="106"/>
      <c r="AE53" s="106"/>
    </row>
    <row r="54" spans="1:31">
      <c r="A54" s="16">
        <v>50</v>
      </c>
      <c r="B54" s="16"/>
      <c r="C54" s="17" t="s">
        <v>420</v>
      </c>
      <c r="D54" s="18" t="s">
        <v>124</v>
      </c>
      <c r="E54" s="12" t="str">
        <f t="shared" ca="1" si="3"/>
        <v>完了</v>
      </c>
      <c r="F54" s="4">
        <v>43092</v>
      </c>
      <c r="G54" s="4">
        <v>43109</v>
      </c>
      <c r="H54" s="19">
        <v>2</v>
      </c>
      <c r="I54" s="19">
        <v>2</v>
      </c>
      <c r="J54" s="12">
        <f t="shared" ca="1" si="4"/>
        <v>0</v>
      </c>
      <c r="K54" s="22">
        <v>2</v>
      </c>
      <c r="L54" s="22">
        <v>2</v>
      </c>
      <c r="M54" s="22">
        <v>2</v>
      </c>
      <c r="N54" s="125">
        <v>2</v>
      </c>
      <c r="O54" s="124">
        <v>2</v>
      </c>
      <c r="P54" s="123">
        <v>2</v>
      </c>
      <c r="Q54" s="123">
        <v>2</v>
      </c>
      <c r="R54" s="22">
        <v>0</v>
      </c>
      <c r="S54" s="22"/>
      <c r="T54" s="22"/>
      <c r="U54" s="22"/>
      <c r="V54" s="22"/>
      <c r="W54" s="22"/>
    </row>
    <row r="55" spans="1:31">
      <c r="A55" s="16">
        <v>51</v>
      </c>
      <c r="B55" s="16"/>
      <c r="C55" s="17"/>
      <c r="D55" s="18"/>
      <c r="E55" s="12" t="str">
        <f t="shared" si="3"/>
        <v/>
      </c>
      <c r="F55" s="4"/>
      <c r="G55" s="4"/>
      <c r="H55" s="19"/>
      <c r="I55" s="19"/>
      <c r="J55" s="12"/>
      <c r="K55" s="22"/>
      <c r="L55" s="22"/>
      <c r="M55" s="22"/>
      <c r="N55" s="125"/>
      <c r="O55" s="124"/>
      <c r="P55" s="123"/>
      <c r="Q55" s="123"/>
      <c r="R55" s="22"/>
      <c r="S55" s="22"/>
      <c r="T55" s="22"/>
      <c r="U55" s="22"/>
      <c r="V55" s="22"/>
      <c r="W55" s="22"/>
    </row>
    <row r="56" spans="1:31">
      <c r="A56" s="16">
        <v>52</v>
      </c>
      <c r="B56" s="16"/>
      <c r="C56" s="17"/>
      <c r="D56" s="18"/>
      <c r="E56" s="12" t="str">
        <f t="shared" si="3"/>
        <v/>
      </c>
      <c r="F56" s="4"/>
      <c r="G56" s="4"/>
      <c r="H56" s="19"/>
      <c r="I56" s="19"/>
      <c r="J56" s="12" t="str">
        <f t="shared" ref="J56:J62" ca="1" si="6">IF(ISBLANK(K56)=FALSE,OFFSET(J56,0,COUNTA(K56:W56)),"")</f>
        <v/>
      </c>
      <c r="K56" s="22"/>
      <c r="L56" s="22"/>
      <c r="M56" s="22"/>
      <c r="N56" s="125"/>
      <c r="O56" s="124"/>
      <c r="P56" s="123"/>
      <c r="Q56" s="123"/>
      <c r="R56" s="22"/>
      <c r="S56" s="22"/>
      <c r="T56" s="22"/>
      <c r="U56" s="22"/>
      <c r="V56" s="22"/>
      <c r="W56" s="22"/>
    </row>
    <row r="57" spans="1:31">
      <c r="A57" s="16">
        <v>53</v>
      </c>
      <c r="B57" s="16"/>
      <c r="C57" s="17" t="s">
        <v>396</v>
      </c>
      <c r="D57" s="18" t="s">
        <v>374</v>
      </c>
      <c r="E57" s="12" t="str">
        <f t="shared" ca="1" si="3"/>
        <v>完了</v>
      </c>
      <c r="F57" s="4">
        <v>43084</v>
      </c>
      <c r="G57" s="4">
        <v>43091</v>
      </c>
      <c r="H57" s="19">
        <v>1</v>
      </c>
      <c r="I57" s="19"/>
      <c r="J57" s="12">
        <f t="shared" ca="1" si="6"/>
        <v>0</v>
      </c>
      <c r="K57" s="22">
        <v>1</v>
      </c>
      <c r="L57" s="22">
        <v>1</v>
      </c>
      <c r="M57" s="22">
        <v>0</v>
      </c>
      <c r="N57" s="125"/>
      <c r="O57" s="124"/>
      <c r="P57" s="123"/>
      <c r="Q57" s="123"/>
      <c r="R57" s="22"/>
      <c r="S57" s="22"/>
      <c r="T57" s="22"/>
      <c r="U57" s="22"/>
      <c r="V57" s="22"/>
      <c r="W57" s="22"/>
    </row>
    <row r="58" spans="1:31">
      <c r="A58" s="16">
        <v>54</v>
      </c>
      <c r="B58" s="16"/>
      <c r="C58" s="17" t="s">
        <v>433</v>
      </c>
      <c r="D58" s="18" t="s">
        <v>407</v>
      </c>
      <c r="E58" s="12" t="str">
        <f t="shared" ca="1" si="3"/>
        <v>完了</v>
      </c>
      <c r="F58" s="4">
        <v>43091</v>
      </c>
      <c r="G58" s="4">
        <v>43091</v>
      </c>
      <c r="H58" s="19">
        <v>6</v>
      </c>
      <c r="I58" s="19">
        <v>3</v>
      </c>
      <c r="J58" s="12">
        <f t="shared" ca="1" si="6"/>
        <v>0</v>
      </c>
      <c r="K58" s="22">
        <v>6</v>
      </c>
      <c r="L58" s="22">
        <v>6</v>
      </c>
      <c r="M58" s="22">
        <v>6</v>
      </c>
      <c r="N58" s="125">
        <v>6</v>
      </c>
      <c r="O58" s="124">
        <v>6</v>
      </c>
      <c r="P58" s="123">
        <v>0</v>
      </c>
      <c r="Q58" s="123">
        <v>0</v>
      </c>
      <c r="R58" s="22"/>
      <c r="S58" s="22"/>
      <c r="T58" s="22"/>
      <c r="U58" s="22"/>
      <c r="V58" s="22"/>
      <c r="W58" s="22"/>
    </row>
    <row r="59" spans="1:31">
      <c r="A59" s="16">
        <v>55</v>
      </c>
      <c r="B59" s="16"/>
      <c r="C59" s="17" t="s">
        <v>434</v>
      </c>
      <c r="D59" s="18" t="s">
        <v>407</v>
      </c>
      <c r="E59" s="12" t="str">
        <f t="shared" ca="1" si="3"/>
        <v>完了</v>
      </c>
      <c r="F59" s="4">
        <v>43096</v>
      </c>
      <c r="G59" s="4">
        <v>43091</v>
      </c>
      <c r="H59" s="19">
        <v>6</v>
      </c>
      <c r="I59" s="19">
        <v>3</v>
      </c>
      <c r="J59" s="12">
        <f t="shared" ca="1" si="6"/>
        <v>0</v>
      </c>
      <c r="K59" s="22">
        <v>6</v>
      </c>
      <c r="L59" s="22">
        <v>6</v>
      </c>
      <c r="M59" s="22">
        <v>6</v>
      </c>
      <c r="N59" s="125">
        <v>6</v>
      </c>
      <c r="O59" s="124">
        <v>6</v>
      </c>
      <c r="P59" s="123">
        <v>0</v>
      </c>
      <c r="Q59" s="123">
        <v>0</v>
      </c>
      <c r="R59" s="22"/>
      <c r="S59" s="22"/>
      <c r="T59" s="22"/>
      <c r="U59" s="22"/>
      <c r="V59" s="22"/>
      <c r="W59" s="22"/>
    </row>
    <row r="60" spans="1:31">
      <c r="A60" s="16">
        <v>56</v>
      </c>
      <c r="B60" s="16"/>
      <c r="C60" s="17" t="s">
        <v>439</v>
      </c>
      <c r="D60" s="18" t="s">
        <v>436</v>
      </c>
      <c r="E60" s="12" t="str">
        <f t="shared" ca="1" si="3"/>
        <v>完了</v>
      </c>
      <c r="F60" s="4">
        <v>43101</v>
      </c>
      <c r="G60" s="4">
        <v>43104</v>
      </c>
      <c r="H60" s="19">
        <v>2</v>
      </c>
      <c r="I60" s="19">
        <v>1</v>
      </c>
      <c r="J60" s="12">
        <f t="shared" ca="1" si="6"/>
        <v>0</v>
      </c>
      <c r="K60" s="22">
        <v>2</v>
      </c>
      <c r="L60" s="22">
        <v>2</v>
      </c>
      <c r="M60" s="22">
        <v>2</v>
      </c>
      <c r="N60" s="125">
        <v>2</v>
      </c>
      <c r="O60" s="124">
        <v>2</v>
      </c>
      <c r="P60" s="123">
        <v>0</v>
      </c>
      <c r="Q60" s="123"/>
      <c r="R60" s="22"/>
      <c r="S60" s="22"/>
      <c r="T60" s="22"/>
      <c r="U60" s="22"/>
      <c r="V60" s="22"/>
      <c r="W60" s="22"/>
    </row>
    <row r="61" spans="1:31">
      <c r="A61" s="16">
        <v>57</v>
      </c>
      <c r="B61" s="16"/>
      <c r="C61" s="17" t="s">
        <v>435</v>
      </c>
      <c r="D61" s="18" t="s">
        <v>436</v>
      </c>
      <c r="E61" s="12" t="str">
        <f t="shared" ca="1" si="3"/>
        <v>完了</v>
      </c>
      <c r="F61" s="4">
        <v>43101</v>
      </c>
      <c r="G61" s="4">
        <v>43101</v>
      </c>
      <c r="H61" s="19">
        <v>1</v>
      </c>
      <c r="I61" s="19">
        <v>1</v>
      </c>
      <c r="J61" s="12">
        <f t="shared" ca="1" si="6"/>
        <v>0</v>
      </c>
      <c r="K61" s="22">
        <v>1</v>
      </c>
      <c r="L61" s="22">
        <v>1</v>
      </c>
      <c r="M61" s="22">
        <v>1</v>
      </c>
      <c r="N61" s="125">
        <v>1</v>
      </c>
      <c r="O61" s="124">
        <v>1</v>
      </c>
      <c r="P61" s="123">
        <v>1</v>
      </c>
      <c r="Q61" s="123">
        <v>1</v>
      </c>
      <c r="R61" s="22">
        <v>0</v>
      </c>
      <c r="S61" s="22"/>
      <c r="T61" s="22"/>
      <c r="U61" s="22"/>
      <c r="V61" s="22"/>
      <c r="W61" s="22"/>
    </row>
    <row r="62" spans="1:31">
      <c r="A62" s="16">
        <v>58</v>
      </c>
      <c r="B62" s="16"/>
      <c r="C62" s="17" t="s">
        <v>442</v>
      </c>
      <c r="D62" s="18" t="s">
        <v>436</v>
      </c>
      <c r="E62" s="12" t="str">
        <f t="shared" ca="1" si="3"/>
        <v>完了</v>
      </c>
      <c r="F62" s="4">
        <v>43101</v>
      </c>
      <c r="G62" s="4">
        <v>43101</v>
      </c>
      <c r="H62" s="19">
        <v>1</v>
      </c>
      <c r="I62" s="19">
        <v>1</v>
      </c>
      <c r="J62" s="12">
        <f t="shared" ca="1" si="6"/>
        <v>0</v>
      </c>
      <c r="K62" s="22">
        <v>1</v>
      </c>
      <c r="L62" s="22">
        <v>1</v>
      </c>
      <c r="M62" s="22">
        <v>1</v>
      </c>
      <c r="N62" s="125">
        <v>1</v>
      </c>
      <c r="O62" s="124">
        <v>1</v>
      </c>
      <c r="P62" s="123">
        <v>1</v>
      </c>
      <c r="Q62" s="123">
        <v>1</v>
      </c>
      <c r="R62" s="22">
        <v>0</v>
      </c>
      <c r="S62" s="22"/>
      <c r="T62" s="22"/>
      <c r="U62" s="22"/>
      <c r="V62" s="22"/>
      <c r="W62" s="22"/>
    </row>
    <row r="63" spans="1:31">
      <c r="A63" s="16">
        <v>59</v>
      </c>
      <c r="B63" s="16"/>
      <c r="C63" s="17" t="s">
        <v>430</v>
      </c>
      <c r="D63" s="18" t="s">
        <v>431</v>
      </c>
      <c r="E63" s="12" t="str">
        <f t="shared" si="3"/>
        <v>完了</v>
      </c>
      <c r="F63" s="4">
        <v>43463</v>
      </c>
      <c r="G63" s="4">
        <v>43105</v>
      </c>
      <c r="H63" s="19">
        <v>1</v>
      </c>
      <c r="I63" s="19">
        <v>1</v>
      </c>
      <c r="J63" s="12"/>
      <c r="K63" s="22">
        <v>1</v>
      </c>
      <c r="L63" s="22">
        <v>1</v>
      </c>
      <c r="M63" s="22">
        <v>1</v>
      </c>
      <c r="N63" s="125">
        <v>1</v>
      </c>
      <c r="O63" s="124">
        <v>1</v>
      </c>
      <c r="P63" s="123">
        <v>0</v>
      </c>
      <c r="Q63" s="123"/>
      <c r="R63" s="22"/>
      <c r="S63" s="22"/>
      <c r="T63" s="22"/>
      <c r="U63" s="22"/>
      <c r="V63" s="22"/>
      <c r="W63" s="22"/>
    </row>
    <row r="64" spans="1:31">
      <c r="A64" s="16">
        <v>60</v>
      </c>
      <c r="B64" s="16"/>
      <c r="C64" s="17" t="s">
        <v>373</v>
      </c>
      <c r="D64" s="18" t="s">
        <v>378</v>
      </c>
      <c r="E64" s="12" t="str">
        <f t="shared" ca="1" si="3"/>
        <v>作業中</v>
      </c>
      <c r="F64" s="4">
        <v>43091</v>
      </c>
      <c r="G64" s="4">
        <v>43456</v>
      </c>
      <c r="H64" s="19">
        <v>2</v>
      </c>
      <c r="I64" s="19"/>
      <c r="J64" s="12">
        <f t="shared" ref="J64:J104" ca="1" si="7">IF(ISBLANK(K64)=FALSE,OFFSET(J64,0,COUNTA(K64:W64)),"")</f>
        <v>2</v>
      </c>
      <c r="K64" s="22">
        <v>2</v>
      </c>
      <c r="L64" s="22">
        <v>2</v>
      </c>
      <c r="M64" s="22">
        <v>2</v>
      </c>
      <c r="N64" s="125">
        <v>2</v>
      </c>
      <c r="O64" s="124">
        <v>2</v>
      </c>
      <c r="P64" s="123">
        <v>2</v>
      </c>
      <c r="Q64" s="123">
        <v>2</v>
      </c>
      <c r="R64" s="22">
        <v>2</v>
      </c>
      <c r="S64" s="22">
        <v>2</v>
      </c>
      <c r="T64" s="22"/>
      <c r="U64" s="22"/>
      <c r="V64" s="22"/>
      <c r="W64" s="22"/>
    </row>
    <row r="65" spans="1:30">
      <c r="A65" s="16">
        <v>61</v>
      </c>
      <c r="B65" s="16"/>
      <c r="C65" s="17" t="s">
        <v>375</v>
      </c>
      <c r="D65" s="18" t="s">
        <v>378</v>
      </c>
      <c r="E65" s="12" t="str">
        <f t="shared" ca="1" si="3"/>
        <v>完了</v>
      </c>
      <c r="F65" s="4">
        <v>43084</v>
      </c>
      <c r="G65" s="4">
        <v>43084</v>
      </c>
      <c r="H65" s="19">
        <v>3</v>
      </c>
      <c r="I65" s="19">
        <v>3</v>
      </c>
      <c r="J65" s="12">
        <f t="shared" ca="1" si="7"/>
        <v>0</v>
      </c>
      <c r="K65" s="22">
        <v>0</v>
      </c>
      <c r="L65" s="22"/>
      <c r="M65" s="22"/>
      <c r="N65" s="125"/>
      <c r="O65" s="124"/>
      <c r="P65" s="123"/>
      <c r="Q65" s="123"/>
      <c r="R65" s="22"/>
      <c r="S65" s="22"/>
      <c r="T65" s="22"/>
      <c r="U65" s="22"/>
      <c r="V65" s="22"/>
      <c r="W65" s="22"/>
    </row>
    <row r="66" spans="1:30">
      <c r="A66" s="16">
        <v>62</v>
      </c>
      <c r="B66" s="16"/>
      <c r="C66" s="17" t="s">
        <v>377</v>
      </c>
      <c r="D66" s="18" t="s">
        <v>378</v>
      </c>
      <c r="E66" s="12" t="str">
        <f t="shared" ca="1" si="3"/>
        <v>完了</v>
      </c>
      <c r="F66" s="4">
        <v>43088</v>
      </c>
      <c r="G66" s="4">
        <v>43105</v>
      </c>
      <c r="H66" s="19">
        <v>3</v>
      </c>
      <c r="I66" s="19">
        <v>3</v>
      </c>
      <c r="J66" s="12">
        <f t="shared" ca="1" si="7"/>
        <v>0</v>
      </c>
      <c r="K66" s="22">
        <v>3</v>
      </c>
      <c r="L66" s="22">
        <v>3</v>
      </c>
      <c r="M66" s="22">
        <v>3</v>
      </c>
      <c r="N66" s="125">
        <v>3</v>
      </c>
      <c r="O66" s="124">
        <v>3</v>
      </c>
      <c r="P66" s="123">
        <v>0</v>
      </c>
      <c r="Q66" s="123">
        <v>0</v>
      </c>
      <c r="R66" s="22"/>
      <c r="S66" s="22"/>
      <c r="T66" s="22"/>
      <c r="U66" s="22"/>
      <c r="V66" s="22"/>
      <c r="W66" s="22"/>
    </row>
    <row r="67" spans="1:30">
      <c r="A67" s="16">
        <v>63</v>
      </c>
      <c r="B67" s="16"/>
      <c r="C67" s="17"/>
      <c r="D67" s="18"/>
      <c r="E67" s="12" t="str">
        <f t="shared" si="3"/>
        <v/>
      </c>
      <c r="F67" s="4"/>
      <c r="G67" s="4"/>
      <c r="H67" s="19"/>
      <c r="I67" s="19"/>
      <c r="J67" s="12" t="str">
        <f t="shared" ca="1" si="7"/>
        <v/>
      </c>
      <c r="K67" s="22"/>
      <c r="L67" s="22"/>
      <c r="M67" s="22"/>
      <c r="N67" s="125"/>
      <c r="O67" s="124"/>
      <c r="P67" s="123"/>
      <c r="Q67" s="123"/>
      <c r="R67" s="22"/>
      <c r="S67" s="22"/>
      <c r="T67" s="22"/>
      <c r="U67" s="22"/>
      <c r="V67" s="22"/>
      <c r="W67" s="22"/>
      <c r="Y67" s="13" t="s">
        <v>11</v>
      </c>
      <c r="Z67" s="13" t="s">
        <v>7</v>
      </c>
      <c r="AA67" s="13" t="s">
        <v>8</v>
      </c>
      <c r="AB67" s="13" t="s">
        <v>9</v>
      </c>
      <c r="AC67" s="13" t="s">
        <v>12</v>
      </c>
      <c r="AD67" s="13" t="s">
        <v>13</v>
      </c>
    </row>
    <row r="68" spans="1:30">
      <c r="A68" s="16">
        <v>64</v>
      </c>
      <c r="B68" s="16"/>
      <c r="C68" s="17"/>
      <c r="D68" s="18"/>
      <c r="E68" s="12" t="str">
        <f t="shared" si="3"/>
        <v/>
      </c>
      <c r="F68" s="4"/>
      <c r="G68" s="4"/>
      <c r="H68" s="19"/>
      <c r="I68" s="19"/>
      <c r="J68" s="12" t="str">
        <f t="shared" ca="1" si="7"/>
        <v/>
      </c>
      <c r="K68" s="22"/>
      <c r="L68" s="22"/>
      <c r="M68" s="22"/>
      <c r="N68" s="125"/>
      <c r="O68" s="124"/>
      <c r="P68" s="123"/>
      <c r="Q68" s="123"/>
      <c r="R68" s="22"/>
      <c r="S68" s="22"/>
      <c r="T68" s="22"/>
      <c r="U68" s="22"/>
      <c r="V68" s="22"/>
      <c r="W68" s="22"/>
      <c r="Y68" s="11" t="s">
        <v>392</v>
      </c>
      <c r="Z68" s="10">
        <f>SUMIF($D$5:$D$175,Y68,$H$5:$H$175)</f>
        <v>62</v>
      </c>
      <c r="AA68" s="10">
        <f ca="1">SUMIF($D$5:$D$175,Y68,$J$5:$J$175)</f>
        <v>10</v>
      </c>
      <c r="AB68" s="10">
        <f>SUMIF($D$5:$D$174,Y68,$I$5:$I$175)</f>
        <v>47</v>
      </c>
      <c r="AC68" s="14">
        <f>COUNTA($K$2:$W$2)*6-COUNTA($K$4:$W$4)*6</f>
        <v>18</v>
      </c>
      <c r="AD68" s="15">
        <f ca="1">IF(AC68&gt;AA68,0,AA68-AC68)</f>
        <v>0</v>
      </c>
    </row>
    <row r="69" spans="1:30">
      <c r="A69" s="16">
        <v>65</v>
      </c>
      <c r="B69" s="16"/>
      <c r="C69" s="17" t="s">
        <v>460</v>
      </c>
      <c r="D69" s="18" t="s">
        <v>461</v>
      </c>
      <c r="E69" s="12" t="str">
        <f t="shared" ca="1" si="3"/>
        <v>完了</v>
      </c>
      <c r="F69" s="4">
        <v>43110</v>
      </c>
      <c r="G69" s="4">
        <v>43110</v>
      </c>
      <c r="H69" s="19">
        <v>2</v>
      </c>
      <c r="I69" s="19">
        <v>2</v>
      </c>
      <c r="J69" s="12">
        <f t="shared" ca="1" si="7"/>
        <v>0</v>
      </c>
      <c r="K69" s="22">
        <v>2</v>
      </c>
      <c r="L69" s="22">
        <v>2</v>
      </c>
      <c r="M69" s="22">
        <v>2</v>
      </c>
      <c r="N69" s="125">
        <v>2</v>
      </c>
      <c r="O69" s="124">
        <v>2</v>
      </c>
      <c r="P69" s="123">
        <v>2</v>
      </c>
      <c r="Q69" s="123">
        <v>2</v>
      </c>
      <c r="R69" s="22">
        <v>2</v>
      </c>
      <c r="S69" s="22">
        <v>0</v>
      </c>
      <c r="T69" s="22"/>
      <c r="U69" s="22"/>
      <c r="V69" s="22"/>
      <c r="W69" s="22"/>
      <c r="Y69" s="11" t="s">
        <v>352</v>
      </c>
      <c r="Z69" s="10">
        <f t="shared" ref="Z69:Z73" si="8">SUMIF($D$5:$D$175,Y69,$H$5:$H$175)</f>
        <v>45</v>
      </c>
      <c r="AA69" s="10">
        <f t="shared" ref="AA69:AA73" ca="1" si="9">SUMIF($D$5:$D$175,Y69,$J$5:$J$175)</f>
        <v>9</v>
      </c>
      <c r="AB69" s="10">
        <f t="shared" ref="AB69:AB73" si="10">SUMIF($D$5:$D$174,Y69,$I$5:$I$175)</f>
        <v>38</v>
      </c>
      <c r="AC69" s="14">
        <f t="shared" ref="AC69:AC73" si="11">COUNTA($K$2:$W$2)*6-COUNTA($K$4:$W$4)*6</f>
        <v>18</v>
      </c>
      <c r="AD69" s="15">
        <f t="shared" ref="AD69:AD77" ca="1" si="12">IF(AC69&gt;AA69,0,AA69-AC69)</f>
        <v>0</v>
      </c>
    </row>
    <row r="70" spans="1:30">
      <c r="A70" s="16">
        <v>66</v>
      </c>
      <c r="B70" s="16"/>
      <c r="C70" s="17" t="s">
        <v>462</v>
      </c>
      <c r="D70" s="18" t="s">
        <v>461</v>
      </c>
      <c r="E70" s="12" t="str">
        <f t="shared" ca="1" si="3"/>
        <v>完了</v>
      </c>
      <c r="F70" s="4">
        <v>43110</v>
      </c>
      <c r="G70" s="4">
        <v>43110</v>
      </c>
      <c r="H70" s="19">
        <v>1</v>
      </c>
      <c r="I70" s="19">
        <v>1</v>
      </c>
      <c r="J70" s="12">
        <f t="shared" ca="1" si="7"/>
        <v>0</v>
      </c>
      <c r="K70" s="22">
        <v>1</v>
      </c>
      <c r="L70" s="22">
        <v>1</v>
      </c>
      <c r="M70" s="22">
        <v>1</v>
      </c>
      <c r="N70" s="125">
        <v>1</v>
      </c>
      <c r="O70" s="124">
        <v>1</v>
      </c>
      <c r="P70" s="123">
        <v>1</v>
      </c>
      <c r="Q70" s="123">
        <v>1</v>
      </c>
      <c r="R70" s="22">
        <v>1</v>
      </c>
      <c r="S70" s="22">
        <v>0</v>
      </c>
      <c r="T70" s="22"/>
      <c r="U70" s="22"/>
      <c r="V70" s="22"/>
      <c r="W70" s="22"/>
      <c r="Y70" s="11" t="s">
        <v>374</v>
      </c>
      <c r="Z70" s="10">
        <f t="shared" si="8"/>
        <v>32</v>
      </c>
      <c r="AA70" s="10">
        <f t="shared" ca="1" si="9"/>
        <v>0</v>
      </c>
      <c r="AB70" s="10">
        <f t="shared" si="10"/>
        <v>21</v>
      </c>
      <c r="AC70" s="14">
        <f t="shared" si="11"/>
        <v>18</v>
      </c>
      <c r="AD70" s="15">
        <f t="shared" ca="1" si="12"/>
        <v>0</v>
      </c>
    </row>
    <row r="71" spans="1:30">
      <c r="A71" s="16">
        <v>67</v>
      </c>
      <c r="B71" s="16"/>
      <c r="C71" s="17" t="s">
        <v>379</v>
      </c>
      <c r="D71" s="18" t="s">
        <v>378</v>
      </c>
      <c r="E71" s="12" t="str">
        <f t="shared" ref="E71:E76" ca="1" si="13">IF(ISBLANK($C71),"",IF(ISBLANK($G71),"未着手",IF($J71=0,"完了","作業中")))</f>
        <v>完了</v>
      </c>
      <c r="F71" s="4">
        <v>43091</v>
      </c>
      <c r="G71" s="4">
        <v>43088</v>
      </c>
      <c r="H71" s="19">
        <v>1</v>
      </c>
      <c r="I71" s="19">
        <v>1</v>
      </c>
      <c r="J71" s="12">
        <f t="shared" ca="1" si="7"/>
        <v>0</v>
      </c>
      <c r="K71" s="22">
        <v>1</v>
      </c>
      <c r="L71" s="22">
        <v>0</v>
      </c>
      <c r="M71" s="22"/>
      <c r="N71" s="125"/>
      <c r="O71" s="124"/>
      <c r="P71" s="123"/>
      <c r="Q71" s="123"/>
      <c r="R71" s="22"/>
      <c r="S71" s="22"/>
      <c r="T71" s="22"/>
      <c r="U71" s="22"/>
      <c r="V71" s="22"/>
      <c r="W71" s="22"/>
      <c r="Y71" s="11" t="s">
        <v>372</v>
      </c>
      <c r="Z71" s="10">
        <f t="shared" si="8"/>
        <v>39</v>
      </c>
      <c r="AA71" s="10">
        <f t="shared" ca="1" si="9"/>
        <v>9</v>
      </c>
      <c r="AB71" s="10">
        <f t="shared" si="10"/>
        <v>26.5</v>
      </c>
      <c r="AC71" s="14">
        <f t="shared" si="11"/>
        <v>18</v>
      </c>
      <c r="AD71" s="15">
        <f t="shared" ca="1" si="12"/>
        <v>0</v>
      </c>
    </row>
    <row r="72" spans="1:30">
      <c r="A72" s="16">
        <v>68</v>
      </c>
      <c r="B72" s="16"/>
      <c r="C72" s="17"/>
      <c r="D72" s="18"/>
      <c r="E72" s="12" t="str">
        <f t="shared" si="13"/>
        <v/>
      </c>
      <c r="F72" s="4"/>
      <c r="G72" s="4"/>
      <c r="H72" s="19"/>
      <c r="I72" s="19"/>
      <c r="J72" s="12" t="str">
        <f t="shared" ca="1" si="7"/>
        <v/>
      </c>
      <c r="K72" s="22"/>
      <c r="L72" s="22"/>
      <c r="M72" s="22"/>
      <c r="N72" s="125"/>
      <c r="O72" s="124"/>
      <c r="P72" s="123"/>
      <c r="Q72" s="123"/>
      <c r="R72" s="22"/>
      <c r="S72" s="22"/>
      <c r="T72" s="22"/>
      <c r="U72" s="22"/>
      <c r="V72" s="22"/>
      <c r="W72" s="22"/>
      <c r="Y72" s="11" t="s">
        <v>378</v>
      </c>
      <c r="Z72" s="10">
        <f t="shared" si="8"/>
        <v>27</v>
      </c>
      <c r="AA72" s="10">
        <f t="shared" ca="1" si="9"/>
        <v>4</v>
      </c>
      <c r="AB72" s="10">
        <f t="shared" si="10"/>
        <v>28</v>
      </c>
      <c r="AC72" s="14">
        <f t="shared" si="11"/>
        <v>18</v>
      </c>
      <c r="AD72" s="15">
        <f t="shared" ca="1" si="12"/>
        <v>0</v>
      </c>
    </row>
    <row r="73" spans="1:30">
      <c r="A73" s="16">
        <v>69</v>
      </c>
      <c r="B73" s="16"/>
      <c r="C73" s="17"/>
      <c r="D73" s="18"/>
      <c r="E73" s="12" t="str">
        <f t="shared" si="13"/>
        <v/>
      </c>
      <c r="F73" s="4"/>
      <c r="G73" s="4"/>
      <c r="H73" s="19"/>
      <c r="I73" s="19"/>
      <c r="J73" s="12" t="str">
        <f t="shared" ca="1" si="7"/>
        <v/>
      </c>
      <c r="K73" s="22"/>
      <c r="L73" s="22"/>
      <c r="M73" s="22"/>
      <c r="N73" s="125"/>
      <c r="O73" s="124"/>
      <c r="P73" s="123"/>
      <c r="Q73" s="123"/>
      <c r="R73" s="22"/>
      <c r="S73" s="22"/>
      <c r="T73" s="22"/>
      <c r="U73" s="22"/>
      <c r="V73" s="22"/>
      <c r="W73" s="22"/>
      <c r="Y73" s="11" t="s">
        <v>382</v>
      </c>
      <c r="Z73" s="10">
        <f t="shared" si="8"/>
        <v>27</v>
      </c>
      <c r="AA73" s="10">
        <f t="shared" ca="1" si="9"/>
        <v>6</v>
      </c>
      <c r="AB73" s="10">
        <f t="shared" si="10"/>
        <v>20</v>
      </c>
      <c r="AC73" s="14">
        <f t="shared" si="11"/>
        <v>18</v>
      </c>
      <c r="AD73" s="15">
        <f t="shared" ca="1" si="12"/>
        <v>0</v>
      </c>
    </row>
    <row r="74" spans="1:30">
      <c r="A74" s="16">
        <v>70</v>
      </c>
      <c r="B74" s="16"/>
      <c r="C74" s="17" t="s">
        <v>380</v>
      </c>
      <c r="D74" s="18" t="s">
        <v>382</v>
      </c>
      <c r="E74" s="12" t="str">
        <f t="shared" ca="1" si="13"/>
        <v>完了</v>
      </c>
      <c r="F74" s="4">
        <v>43084</v>
      </c>
      <c r="G74" s="4">
        <v>43084</v>
      </c>
      <c r="H74" s="19">
        <v>6</v>
      </c>
      <c r="I74" s="19">
        <v>6</v>
      </c>
      <c r="J74" s="12">
        <f t="shared" ca="1" si="7"/>
        <v>0</v>
      </c>
      <c r="K74" s="22">
        <v>3</v>
      </c>
      <c r="L74" s="22">
        <v>0</v>
      </c>
      <c r="M74" s="22"/>
      <c r="N74" s="125"/>
      <c r="O74" s="124"/>
      <c r="P74" s="123"/>
      <c r="Q74" s="123"/>
      <c r="R74" s="22"/>
      <c r="S74" s="22"/>
      <c r="T74" s="22"/>
      <c r="U74" s="22"/>
      <c r="V74" s="22"/>
      <c r="W74" s="22"/>
      <c r="Y74" s="11"/>
      <c r="Z74" s="10">
        <f t="shared" ref="Z74:Z77" si="14">SUMIF($D$5:$D$104,Y74,$H$5:$H$104)</f>
        <v>0</v>
      </c>
      <c r="AA74" s="10">
        <f t="shared" ref="AA74:AA77" si="15">SUMIF($D$5:$D$104,Y74,$J$5:$J$104)</f>
        <v>0</v>
      </c>
      <c r="AB74" s="10">
        <f t="shared" ref="AB74:AB77" si="16">SUMIF($D$5:$D$104,Y74,$I$5:$I$104)</f>
        <v>0</v>
      </c>
      <c r="AC74" s="14">
        <f t="shared" ref="AC74:AC77" si="17">COUNTA($K$2:$R$2)*6-COUNTA($K$4:$R$4)*6</f>
        <v>0</v>
      </c>
      <c r="AD74" s="15">
        <f t="shared" si="12"/>
        <v>0</v>
      </c>
    </row>
    <row r="75" spans="1:30">
      <c r="A75" s="16">
        <v>71</v>
      </c>
      <c r="B75" s="16"/>
      <c r="C75" s="17" t="s">
        <v>415</v>
      </c>
      <c r="D75" s="18" t="s">
        <v>382</v>
      </c>
      <c r="E75" s="12" t="str">
        <f t="shared" ca="1" si="13"/>
        <v>完了</v>
      </c>
      <c r="F75" s="4">
        <v>43088</v>
      </c>
      <c r="G75" s="4">
        <v>43088</v>
      </c>
      <c r="H75" s="19">
        <v>3</v>
      </c>
      <c r="I75" s="19">
        <v>3</v>
      </c>
      <c r="J75" s="12">
        <f t="shared" ca="1" si="7"/>
        <v>0</v>
      </c>
      <c r="K75" s="22">
        <v>3</v>
      </c>
      <c r="L75" s="22">
        <v>0</v>
      </c>
      <c r="M75" s="22"/>
      <c r="N75" s="125"/>
      <c r="O75" s="124"/>
      <c r="P75" s="123"/>
      <c r="Q75" s="123"/>
      <c r="R75" s="22"/>
      <c r="S75" s="22"/>
      <c r="T75" s="22"/>
      <c r="U75" s="22"/>
      <c r="V75" s="22"/>
      <c r="W75" s="22"/>
      <c r="Y75" s="11"/>
      <c r="Z75" s="10">
        <f t="shared" si="14"/>
        <v>0</v>
      </c>
      <c r="AA75" s="10">
        <f t="shared" si="15"/>
        <v>0</v>
      </c>
      <c r="AB75" s="10">
        <f t="shared" si="16"/>
        <v>0</v>
      </c>
      <c r="AC75" s="14">
        <f t="shared" si="17"/>
        <v>0</v>
      </c>
      <c r="AD75" s="15">
        <f t="shared" si="12"/>
        <v>0</v>
      </c>
    </row>
    <row r="76" spans="1:30">
      <c r="A76" s="16">
        <v>72</v>
      </c>
      <c r="B76" s="16"/>
      <c r="C76" s="17" t="s">
        <v>448</v>
      </c>
      <c r="D76" s="18" t="s">
        <v>382</v>
      </c>
      <c r="E76" s="12" t="str">
        <f t="shared" ca="1" si="13"/>
        <v>完了</v>
      </c>
      <c r="F76" s="4">
        <v>43109</v>
      </c>
      <c r="G76" s="4">
        <v>43109</v>
      </c>
      <c r="H76" s="19">
        <v>3</v>
      </c>
      <c r="I76" s="19">
        <v>3</v>
      </c>
      <c r="J76" s="12">
        <f t="shared" ca="1" si="7"/>
        <v>0</v>
      </c>
      <c r="K76" s="22">
        <v>3</v>
      </c>
      <c r="L76" s="22">
        <v>3</v>
      </c>
      <c r="M76" s="22">
        <v>3</v>
      </c>
      <c r="N76" s="125">
        <v>3</v>
      </c>
      <c r="O76" s="124">
        <v>3</v>
      </c>
      <c r="P76" s="123">
        <v>3</v>
      </c>
      <c r="Q76" s="123">
        <v>3</v>
      </c>
      <c r="R76" s="22">
        <v>0</v>
      </c>
      <c r="S76" s="22"/>
      <c r="T76" s="22"/>
      <c r="U76" s="22"/>
      <c r="V76" s="22"/>
      <c r="W76" s="22"/>
      <c r="Y76" s="11"/>
      <c r="Z76" s="10">
        <f t="shared" si="14"/>
        <v>0</v>
      </c>
      <c r="AA76" s="10">
        <f t="shared" si="15"/>
        <v>0</v>
      </c>
      <c r="AB76" s="10">
        <f t="shared" si="16"/>
        <v>0</v>
      </c>
      <c r="AC76" s="14">
        <f t="shared" si="17"/>
        <v>0</v>
      </c>
      <c r="AD76" s="15">
        <f t="shared" si="12"/>
        <v>0</v>
      </c>
    </row>
    <row r="77" spans="1:30">
      <c r="A77" s="16">
        <v>73</v>
      </c>
      <c r="B77" s="16"/>
      <c r="C77" s="85" t="s">
        <v>387</v>
      </c>
      <c r="D77" s="18" t="s">
        <v>382</v>
      </c>
      <c r="E77" s="12" t="str">
        <f t="shared" ref="E77:E140" ca="1" si="18">IF(ISBLANK($C77),"",IF(ISBLANK($G77),"未着手",IF($J77=0,"完了","作業中")))</f>
        <v>作業中</v>
      </c>
      <c r="F77" s="4">
        <v>43098</v>
      </c>
      <c r="G77" s="4">
        <v>43091</v>
      </c>
      <c r="H77" s="19">
        <v>6</v>
      </c>
      <c r="I77" s="19">
        <v>1</v>
      </c>
      <c r="J77" s="12">
        <f t="shared" ca="1" si="7"/>
        <v>5</v>
      </c>
      <c r="K77" s="22">
        <v>6</v>
      </c>
      <c r="L77" s="22">
        <v>6</v>
      </c>
      <c r="M77" s="22">
        <v>6</v>
      </c>
      <c r="N77" s="125">
        <v>6</v>
      </c>
      <c r="O77" s="124">
        <v>5</v>
      </c>
      <c r="P77" s="123">
        <v>5</v>
      </c>
      <c r="Q77" s="123">
        <v>5</v>
      </c>
      <c r="R77" s="22">
        <v>5</v>
      </c>
      <c r="S77" s="22">
        <v>5</v>
      </c>
      <c r="T77" s="22"/>
      <c r="U77" s="22"/>
      <c r="V77" s="22"/>
      <c r="W77" s="22"/>
      <c r="Y77" s="11"/>
      <c r="Z77" s="10">
        <f t="shared" si="14"/>
        <v>0</v>
      </c>
      <c r="AA77" s="10">
        <f t="shared" si="15"/>
        <v>0</v>
      </c>
      <c r="AB77" s="10">
        <f t="shared" si="16"/>
        <v>0</v>
      </c>
      <c r="AC77" s="14">
        <f t="shared" si="17"/>
        <v>0</v>
      </c>
      <c r="AD77" s="15">
        <f t="shared" si="12"/>
        <v>0</v>
      </c>
    </row>
    <row r="78" spans="1:30">
      <c r="A78" s="16">
        <v>74</v>
      </c>
      <c r="B78" s="16" t="s">
        <v>408</v>
      </c>
      <c r="C78" s="85" t="s">
        <v>388</v>
      </c>
      <c r="D78" s="18" t="s">
        <v>135</v>
      </c>
      <c r="E78" s="12" t="str">
        <f t="shared" ca="1" si="18"/>
        <v>完了</v>
      </c>
      <c r="F78" s="4">
        <v>43088</v>
      </c>
      <c r="G78" s="4">
        <v>43088</v>
      </c>
      <c r="H78" s="19">
        <v>3</v>
      </c>
      <c r="I78" s="19">
        <v>3</v>
      </c>
      <c r="J78" s="12">
        <f t="shared" ca="1" si="7"/>
        <v>0</v>
      </c>
      <c r="K78" s="22">
        <v>3</v>
      </c>
      <c r="L78" s="22">
        <v>0</v>
      </c>
      <c r="M78" s="22"/>
      <c r="N78" s="125"/>
      <c r="O78" s="124"/>
      <c r="P78" s="123"/>
      <c r="Q78" s="123"/>
      <c r="R78" s="22"/>
      <c r="S78" s="22"/>
      <c r="T78" s="22"/>
      <c r="U78" s="22"/>
      <c r="V78" s="22"/>
      <c r="W78" s="22"/>
      <c r="Y78" s="128"/>
      <c r="Z78" s="129"/>
      <c r="AA78" s="128"/>
    </row>
    <row r="79" spans="1:30">
      <c r="A79" s="16">
        <v>75</v>
      </c>
      <c r="B79" s="16"/>
      <c r="C79" s="85" t="s">
        <v>397</v>
      </c>
      <c r="D79" s="18" t="s">
        <v>378</v>
      </c>
      <c r="E79" s="12" t="str">
        <f t="shared" ca="1" si="18"/>
        <v>完了</v>
      </c>
      <c r="F79" s="4">
        <v>43088</v>
      </c>
      <c r="G79" s="4">
        <v>43453</v>
      </c>
      <c r="H79" s="19">
        <v>1</v>
      </c>
      <c r="I79" s="19">
        <v>4</v>
      </c>
      <c r="J79" s="12">
        <f t="shared" ca="1" si="7"/>
        <v>0</v>
      </c>
      <c r="K79" s="22">
        <v>1</v>
      </c>
      <c r="L79" s="22">
        <v>1</v>
      </c>
      <c r="M79" s="22">
        <v>1</v>
      </c>
      <c r="N79" s="125">
        <v>1</v>
      </c>
      <c r="O79" s="124">
        <v>1</v>
      </c>
      <c r="P79" s="123">
        <v>1</v>
      </c>
      <c r="Q79" s="123">
        <v>1</v>
      </c>
      <c r="R79" s="22">
        <v>0</v>
      </c>
      <c r="S79" s="22"/>
      <c r="T79" s="22"/>
      <c r="U79" s="22"/>
      <c r="V79" s="22"/>
      <c r="W79" s="22"/>
    </row>
    <row r="80" spans="1:30">
      <c r="A80" s="16">
        <v>76</v>
      </c>
      <c r="B80" s="16" t="s">
        <v>408</v>
      </c>
      <c r="C80" s="85" t="s">
        <v>405</v>
      </c>
      <c r="D80" s="18" t="s">
        <v>406</v>
      </c>
      <c r="E80" s="12" t="str">
        <f t="shared" ca="1" si="18"/>
        <v>完了</v>
      </c>
      <c r="F80" s="4">
        <v>43088</v>
      </c>
      <c r="G80" s="4">
        <v>43090</v>
      </c>
      <c r="H80" s="19">
        <v>4</v>
      </c>
      <c r="I80" s="19">
        <v>4</v>
      </c>
      <c r="J80" s="12">
        <f t="shared" ca="1" si="7"/>
        <v>0</v>
      </c>
      <c r="K80" s="22">
        <v>4</v>
      </c>
      <c r="L80" s="22">
        <v>0</v>
      </c>
      <c r="M80" s="22"/>
      <c r="N80" s="125"/>
      <c r="O80" s="124"/>
      <c r="P80" s="123"/>
      <c r="Q80" s="123"/>
      <c r="R80" s="22"/>
      <c r="S80" s="22"/>
      <c r="T80" s="22"/>
      <c r="U80" s="22"/>
      <c r="V80" s="22"/>
      <c r="W80" s="22"/>
      <c r="Z80" s="106"/>
    </row>
    <row r="81" spans="1:26">
      <c r="A81" s="16">
        <v>77</v>
      </c>
      <c r="B81" s="16"/>
      <c r="C81" s="85" t="s">
        <v>413</v>
      </c>
      <c r="D81" s="18" t="s">
        <v>414</v>
      </c>
      <c r="E81" s="12" t="str">
        <f t="shared" ca="1" si="18"/>
        <v>作業中</v>
      </c>
      <c r="F81" s="4">
        <v>43095</v>
      </c>
      <c r="G81" s="4">
        <v>43106</v>
      </c>
      <c r="H81" s="19">
        <v>6</v>
      </c>
      <c r="I81" s="19">
        <v>6</v>
      </c>
      <c r="J81" s="12">
        <f t="shared" ca="1" si="7"/>
        <v>2</v>
      </c>
      <c r="K81" s="22">
        <v>6</v>
      </c>
      <c r="L81" s="22">
        <v>6</v>
      </c>
      <c r="M81" s="22">
        <v>6</v>
      </c>
      <c r="N81" s="125">
        <v>6</v>
      </c>
      <c r="O81" s="124">
        <v>6</v>
      </c>
      <c r="P81" s="123">
        <v>6</v>
      </c>
      <c r="Q81" s="123">
        <v>2</v>
      </c>
      <c r="R81" s="22">
        <v>2</v>
      </c>
      <c r="S81" s="22">
        <v>2</v>
      </c>
      <c r="T81" s="22"/>
      <c r="U81" s="22"/>
      <c r="V81" s="22"/>
      <c r="W81" s="22"/>
      <c r="Z81" s="106"/>
    </row>
    <row r="82" spans="1:26">
      <c r="A82" s="16">
        <v>78</v>
      </c>
      <c r="B82" s="16"/>
      <c r="C82" s="85" t="s">
        <v>416</v>
      </c>
      <c r="D82" s="18" t="s">
        <v>419</v>
      </c>
      <c r="E82" s="12" t="str">
        <f t="shared" ca="1" si="18"/>
        <v>完了</v>
      </c>
      <c r="F82" s="4">
        <v>43091</v>
      </c>
      <c r="G82" s="4">
        <v>43091</v>
      </c>
      <c r="H82" s="19">
        <v>1</v>
      </c>
      <c r="I82" s="19">
        <v>1</v>
      </c>
      <c r="J82" s="12">
        <f t="shared" ca="1" si="7"/>
        <v>0</v>
      </c>
      <c r="K82" s="22">
        <v>1</v>
      </c>
      <c r="L82" s="22">
        <v>1</v>
      </c>
      <c r="M82" s="22">
        <v>0</v>
      </c>
      <c r="N82" s="125"/>
      <c r="O82" s="124"/>
      <c r="P82" s="123"/>
      <c r="Q82" s="123"/>
      <c r="R82" s="22"/>
      <c r="S82" s="22"/>
      <c r="T82" s="22"/>
      <c r="U82" s="22"/>
      <c r="V82" s="22"/>
      <c r="W82" s="22"/>
    </row>
    <row r="83" spans="1:26">
      <c r="A83" s="16">
        <v>79</v>
      </c>
      <c r="B83" s="16"/>
      <c r="C83" s="85" t="s">
        <v>417</v>
      </c>
      <c r="D83" s="18" t="s">
        <v>419</v>
      </c>
      <c r="E83" s="12" t="str">
        <f t="shared" ca="1" si="18"/>
        <v>完了</v>
      </c>
      <c r="F83" s="4">
        <v>43091</v>
      </c>
      <c r="G83" s="4">
        <v>43091</v>
      </c>
      <c r="H83" s="19">
        <v>1</v>
      </c>
      <c r="I83" s="19">
        <v>1</v>
      </c>
      <c r="J83" s="12">
        <f t="shared" ca="1" si="7"/>
        <v>0</v>
      </c>
      <c r="K83" s="22">
        <v>1</v>
      </c>
      <c r="L83" s="22">
        <v>1</v>
      </c>
      <c r="M83" s="22">
        <v>0</v>
      </c>
      <c r="N83" s="125"/>
      <c r="O83" s="124"/>
      <c r="P83" s="123"/>
      <c r="Q83" s="123"/>
      <c r="R83" s="22"/>
      <c r="S83" s="22"/>
      <c r="T83" s="22"/>
      <c r="U83" s="22"/>
      <c r="V83" s="22"/>
      <c r="W83" s="22"/>
    </row>
    <row r="84" spans="1:26">
      <c r="A84" s="16">
        <v>80</v>
      </c>
      <c r="B84" s="16"/>
      <c r="C84" s="85" t="s">
        <v>418</v>
      </c>
      <c r="D84" s="18" t="s">
        <v>419</v>
      </c>
      <c r="E84" s="12" t="str">
        <f t="shared" ca="1" si="18"/>
        <v>完了</v>
      </c>
      <c r="F84" s="4">
        <v>43091</v>
      </c>
      <c r="G84" s="4">
        <v>43091</v>
      </c>
      <c r="H84" s="19">
        <v>1</v>
      </c>
      <c r="I84" s="19">
        <v>1</v>
      </c>
      <c r="J84" s="12">
        <f t="shared" ca="1" si="7"/>
        <v>0</v>
      </c>
      <c r="K84" s="22">
        <v>1</v>
      </c>
      <c r="L84" s="22">
        <v>1</v>
      </c>
      <c r="M84" s="22">
        <v>0</v>
      </c>
      <c r="N84" s="125"/>
      <c r="O84" s="124"/>
      <c r="P84" s="123"/>
      <c r="Q84" s="123"/>
      <c r="R84" s="22"/>
      <c r="S84" s="22"/>
      <c r="T84" s="22"/>
      <c r="U84" s="22"/>
      <c r="V84" s="22"/>
      <c r="W84" s="22"/>
    </row>
    <row r="85" spans="1:26">
      <c r="A85" s="16">
        <v>81</v>
      </c>
      <c r="B85" s="16"/>
      <c r="C85" s="85" t="s">
        <v>468</v>
      </c>
      <c r="D85" s="18" t="s">
        <v>469</v>
      </c>
      <c r="E85" s="12" t="str">
        <f t="shared" ca="1" si="18"/>
        <v>作業中</v>
      </c>
      <c r="F85" s="4">
        <v>43111</v>
      </c>
      <c r="G85" s="4">
        <v>43111</v>
      </c>
      <c r="H85" s="19">
        <v>2</v>
      </c>
      <c r="I85" s="19">
        <v>1</v>
      </c>
      <c r="J85" s="12">
        <f t="shared" ca="1" si="7"/>
        <v>1</v>
      </c>
      <c r="K85" s="22">
        <v>2</v>
      </c>
      <c r="L85" s="22">
        <v>2</v>
      </c>
      <c r="M85" s="22">
        <v>2</v>
      </c>
      <c r="N85" s="125">
        <v>2</v>
      </c>
      <c r="O85" s="124">
        <v>2</v>
      </c>
      <c r="P85" s="123">
        <v>2</v>
      </c>
      <c r="Q85" s="123">
        <v>2</v>
      </c>
      <c r="R85" s="22">
        <v>2</v>
      </c>
      <c r="S85" s="22">
        <v>1</v>
      </c>
      <c r="T85" s="22"/>
      <c r="U85" s="22"/>
      <c r="V85" s="22"/>
      <c r="W85" s="22"/>
    </row>
    <row r="86" spans="1:26">
      <c r="A86" s="16">
        <v>82</v>
      </c>
      <c r="B86" s="16"/>
      <c r="C86" s="85" t="s">
        <v>421</v>
      </c>
      <c r="D86" s="18" t="s">
        <v>426</v>
      </c>
      <c r="E86" s="12" t="str">
        <f t="shared" ca="1" si="18"/>
        <v>完了</v>
      </c>
      <c r="F86" s="4">
        <v>43092</v>
      </c>
      <c r="G86" s="4">
        <v>43463</v>
      </c>
      <c r="H86" s="19">
        <v>2</v>
      </c>
      <c r="I86" s="19">
        <v>2</v>
      </c>
      <c r="J86" s="12">
        <f t="shared" ca="1" si="7"/>
        <v>0</v>
      </c>
      <c r="K86" s="22">
        <v>2</v>
      </c>
      <c r="L86" s="22">
        <v>2</v>
      </c>
      <c r="M86" s="22">
        <v>2</v>
      </c>
      <c r="N86" s="125">
        <v>2</v>
      </c>
      <c r="O86" s="124">
        <v>0</v>
      </c>
      <c r="P86" s="123"/>
      <c r="Q86" s="123"/>
      <c r="R86" s="22"/>
      <c r="S86" s="22"/>
      <c r="T86" s="22"/>
      <c r="U86" s="22"/>
      <c r="V86" s="22"/>
      <c r="W86" s="22"/>
    </row>
    <row r="87" spans="1:26">
      <c r="A87" s="16">
        <v>83</v>
      </c>
      <c r="B87" s="16"/>
      <c r="C87" s="85" t="s">
        <v>422</v>
      </c>
      <c r="D87" s="18" t="s">
        <v>124</v>
      </c>
      <c r="E87" s="12" t="str">
        <f t="shared" ca="1" si="18"/>
        <v>完了</v>
      </c>
      <c r="F87" s="4">
        <v>43092</v>
      </c>
      <c r="G87" s="4">
        <v>43463</v>
      </c>
      <c r="H87" s="19">
        <v>2</v>
      </c>
      <c r="I87" s="19">
        <v>2</v>
      </c>
      <c r="J87" s="12">
        <f t="shared" ca="1" si="7"/>
        <v>0</v>
      </c>
      <c r="K87" s="22">
        <v>2</v>
      </c>
      <c r="L87" s="22">
        <v>2</v>
      </c>
      <c r="M87" s="22">
        <v>2</v>
      </c>
      <c r="N87" s="125">
        <v>2</v>
      </c>
      <c r="O87" s="124">
        <v>0</v>
      </c>
      <c r="P87" s="123"/>
      <c r="Q87" s="123"/>
      <c r="R87" s="22"/>
      <c r="S87" s="22"/>
      <c r="T87" s="22"/>
      <c r="U87" s="22"/>
      <c r="V87" s="22"/>
      <c r="W87" s="22"/>
    </row>
    <row r="88" spans="1:26">
      <c r="A88" s="16">
        <v>84</v>
      </c>
      <c r="B88" s="16"/>
      <c r="C88" s="85" t="s">
        <v>423</v>
      </c>
      <c r="D88" s="18" t="s">
        <v>124</v>
      </c>
      <c r="E88" s="12" t="str">
        <f t="shared" ca="1" si="18"/>
        <v>完了</v>
      </c>
      <c r="F88" s="4">
        <v>43092</v>
      </c>
      <c r="G88" s="4">
        <v>43105</v>
      </c>
      <c r="H88" s="19">
        <v>2</v>
      </c>
      <c r="I88" s="19">
        <v>2</v>
      </c>
      <c r="J88" s="12">
        <f t="shared" ca="1" si="7"/>
        <v>0</v>
      </c>
      <c r="K88" s="22">
        <v>2</v>
      </c>
      <c r="L88" s="22">
        <v>2</v>
      </c>
      <c r="M88" s="22">
        <v>2</v>
      </c>
      <c r="N88" s="125">
        <v>2</v>
      </c>
      <c r="O88" s="124">
        <v>2</v>
      </c>
      <c r="P88" s="123">
        <v>0</v>
      </c>
      <c r="Q88" s="123"/>
      <c r="R88" s="22"/>
      <c r="S88" s="22"/>
      <c r="T88" s="22"/>
      <c r="U88" s="22"/>
      <c r="V88" s="22"/>
      <c r="W88" s="22"/>
    </row>
    <row r="89" spans="1:26">
      <c r="A89" s="16">
        <v>85</v>
      </c>
      <c r="B89" s="16"/>
      <c r="C89" s="85" t="s">
        <v>424</v>
      </c>
      <c r="D89" s="18" t="s">
        <v>124</v>
      </c>
      <c r="E89" s="12" t="str">
        <f t="shared" si="18"/>
        <v>未着手</v>
      </c>
      <c r="F89" s="4">
        <v>43093</v>
      </c>
      <c r="G89" s="4"/>
      <c r="H89" s="19">
        <v>2</v>
      </c>
      <c r="I89" s="19"/>
      <c r="J89" s="12">
        <f t="shared" ca="1" si="7"/>
        <v>2</v>
      </c>
      <c r="K89" s="22">
        <v>2</v>
      </c>
      <c r="L89" s="22">
        <v>2</v>
      </c>
      <c r="M89" s="22">
        <v>2</v>
      </c>
      <c r="N89" s="125">
        <v>2</v>
      </c>
      <c r="O89" s="124">
        <v>2</v>
      </c>
      <c r="P89" s="123">
        <v>2</v>
      </c>
      <c r="Q89" s="123">
        <v>2</v>
      </c>
      <c r="R89" s="22">
        <v>2</v>
      </c>
      <c r="S89" s="22">
        <v>2</v>
      </c>
      <c r="T89" s="22"/>
      <c r="U89" s="22"/>
      <c r="V89" s="22"/>
      <c r="W89" s="22"/>
    </row>
    <row r="90" spans="1:26">
      <c r="A90" s="16">
        <v>86</v>
      </c>
      <c r="B90" s="16"/>
      <c r="C90" s="85" t="s">
        <v>425</v>
      </c>
      <c r="D90" s="18" t="s">
        <v>124</v>
      </c>
      <c r="E90" s="12" t="str">
        <f t="shared" ca="1" si="18"/>
        <v>完了</v>
      </c>
      <c r="F90" s="4">
        <v>43093</v>
      </c>
      <c r="G90" s="4">
        <v>43105</v>
      </c>
      <c r="H90" s="19">
        <v>2</v>
      </c>
      <c r="I90" s="19">
        <v>2</v>
      </c>
      <c r="J90" s="12">
        <f t="shared" ca="1" si="7"/>
        <v>0</v>
      </c>
      <c r="K90" s="22">
        <v>2</v>
      </c>
      <c r="L90" s="22">
        <v>2</v>
      </c>
      <c r="M90" s="22">
        <v>2</v>
      </c>
      <c r="N90" s="125">
        <v>2</v>
      </c>
      <c r="O90" s="124">
        <v>2</v>
      </c>
      <c r="P90" s="123">
        <v>0</v>
      </c>
      <c r="Q90" s="123"/>
      <c r="R90" s="22"/>
      <c r="S90" s="22"/>
      <c r="T90" s="22"/>
      <c r="U90" s="22"/>
      <c r="V90" s="22"/>
      <c r="W90" s="22"/>
    </row>
    <row r="91" spans="1:26">
      <c r="A91" s="16">
        <v>87</v>
      </c>
      <c r="B91" s="16"/>
      <c r="C91" s="85"/>
      <c r="D91" s="18"/>
      <c r="E91" s="12" t="str">
        <f t="shared" si="18"/>
        <v/>
      </c>
      <c r="F91" s="4"/>
      <c r="G91" s="4"/>
      <c r="H91" s="19"/>
      <c r="I91" s="19"/>
      <c r="J91" s="12" t="str">
        <f t="shared" ca="1" si="7"/>
        <v/>
      </c>
      <c r="K91" s="22"/>
      <c r="L91" s="22"/>
      <c r="M91" s="22"/>
      <c r="N91" s="125"/>
      <c r="O91" s="124"/>
      <c r="P91" s="123"/>
      <c r="Q91" s="123"/>
      <c r="R91" s="22"/>
      <c r="S91" s="22"/>
      <c r="T91" s="22"/>
      <c r="U91" s="22"/>
      <c r="V91" s="22"/>
      <c r="W91" s="22"/>
    </row>
    <row r="92" spans="1:26">
      <c r="A92" s="16">
        <v>88</v>
      </c>
      <c r="B92" s="16"/>
      <c r="C92" s="85" t="s">
        <v>437</v>
      </c>
      <c r="D92" s="18" t="s">
        <v>436</v>
      </c>
      <c r="E92" s="12" t="str">
        <f t="shared" ca="1" si="18"/>
        <v>完了</v>
      </c>
      <c r="F92" s="4">
        <v>43101</v>
      </c>
      <c r="G92" s="4">
        <v>43101</v>
      </c>
      <c r="H92" s="19">
        <v>1</v>
      </c>
      <c r="I92" s="19">
        <v>1</v>
      </c>
      <c r="J92" s="12">
        <f t="shared" ca="1" si="7"/>
        <v>0</v>
      </c>
      <c r="K92" s="22">
        <v>1</v>
      </c>
      <c r="L92" s="22">
        <v>1</v>
      </c>
      <c r="M92" s="22">
        <v>1</v>
      </c>
      <c r="N92" s="125">
        <v>1</v>
      </c>
      <c r="O92" s="124">
        <v>1</v>
      </c>
      <c r="P92" s="123">
        <v>0</v>
      </c>
      <c r="Q92" s="123"/>
      <c r="R92" s="22"/>
      <c r="S92" s="22"/>
      <c r="T92" s="22"/>
      <c r="U92" s="22"/>
      <c r="V92" s="22"/>
      <c r="W92" s="22"/>
    </row>
    <row r="93" spans="1:26">
      <c r="A93" s="16">
        <v>89</v>
      </c>
      <c r="B93" s="16"/>
      <c r="C93" s="85" t="s">
        <v>438</v>
      </c>
      <c r="D93" s="18" t="s">
        <v>436</v>
      </c>
      <c r="E93" s="12" t="str">
        <f t="shared" ca="1" si="18"/>
        <v>完了</v>
      </c>
      <c r="F93" s="4">
        <v>43101</v>
      </c>
      <c r="G93" s="4">
        <v>43101</v>
      </c>
      <c r="H93" s="19">
        <v>2</v>
      </c>
      <c r="I93" s="19">
        <v>1</v>
      </c>
      <c r="J93" s="12">
        <f t="shared" ca="1" si="7"/>
        <v>0</v>
      </c>
      <c r="K93" s="22">
        <v>2</v>
      </c>
      <c r="L93" s="22">
        <v>2</v>
      </c>
      <c r="M93" s="22">
        <v>2</v>
      </c>
      <c r="N93" s="125">
        <v>2</v>
      </c>
      <c r="O93" s="124">
        <v>2</v>
      </c>
      <c r="P93" s="123">
        <v>0</v>
      </c>
      <c r="Q93" s="123"/>
      <c r="R93" s="22"/>
      <c r="S93" s="22"/>
      <c r="T93" s="22"/>
      <c r="U93" s="22"/>
      <c r="V93" s="22"/>
      <c r="W93" s="22"/>
    </row>
    <row r="94" spans="1:26">
      <c r="A94" s="16">
        <v>90</v>
      </c>
      <c r="B94" s="16"/>
      <c r="C94" s="85" t="s">
        <v>440</v>
      </c>
      <c r="D94" s="18" t="s">
        <v>436</v>
      </c>
      <c r="E94" s="12" t="str">
        <f t="shared" ca="1" si="18"/>
        <v>完了</v>
      </c>
      <c r="F94" s="4">
        <v>43101</v>
      </c>
      <c r="G94" s="4">
        <v>43101</v>
      </c>
      <c r="H94" s="19">
        <v>1</v>
      </c>
      <c r="I94" s="19">
        <v>1</v>
      </c>
      <c r="J94" s="12">
        <f t="shared" ca="1" si="7"/>
        <v>0</v>
      </c>
      <c r="K94" s="22">
        <v>1</v>
      </c>
      <c r="L94" s="22">
        <v>1</v>
      </c>
      <c r="M94" s="22">
        <v>1</v>
      </c>
      <c r="N94" s="125">
        <v>1</v>
      </c>
      <c r="O94" s="124">
        <v>1</v>
      </c>
      <c r="P94" s="123">
        <v>1</v>
      </c>
      <c r="Q94" s="123">
        <v>1</v>
      </c>
      <c r="R94" s="22">
        <v>0</v>
      </c>
      <c r="S94" s="22"/>
      <c r="T94" s="22"/>
      <c r="U94" s="22"/>
      <c r="V94" s="22"/>
      <c r="W94" s="22"/>
    </row>
    <row r="95" spans="1:26">
      <c r="A95" s="16">
        <v>91</v>
      </c>
      <c r="B95" s="16"/>
      <c r="C95" s="85" t="s">
        <v>441</v>
      </c>
      <c r="D95" s="18" t="s">
        <v>436</v>
      </c>
      <c r="E95" s="12" t="str">
        <f t="shared" ca="1" si="18"/>
        <v>完了</v>
      </c>
      <c r="F95" s="4">
        <v>43101</v>
      </c>
      <c r="G95" s="4">
        <v>43101</v>
      </c>
      <c r="H95" s="19">
        <v>1</v>
      </c>
      <c r="I95" s="19">
        <v>1</v>
      </c>
      <c r="J95" s="12">
        <f t="shared" ca="1" si="7"/>
        <v>0</v>
      </c>
      <c r="K95" s="22">
        <v>1</v>
      </c>
      <c r="L95" s="22">
        <v>1</v>
      </c>
      <c r="M95" s="22">
        <v>1</v>
      </c>
      <c r="N95" s="125">
        <v>1</v>
      </c>
      <c r="O95" s="124">
        <v>1</v>
      </c>
      <c r="P95" s="123">
        <v>1</v>
      </c>
      <c r="Q95" s="123">
        <v>1</v>
      </c>
      <c r="R95" s="22">
        <v>0</v>
      </c>
      <c r="S95" s="22"/>
      <c r="T95" s="22"/>
      <c r="U95" s="22"/>
      <c r="V95" s="22"/>
      <c r="W95" s="22"/>
    </row>
    <row r="96" spans="1:26">
      <c r="A96" s="16">
        <v>92</v>
      </c>
      <c r="B96" s="16"/>
      <c r="C96" s="85" t="s">
        <v>443</v>
      </c>
      <c r="D96" s="18" t="s">
        <v>436</v>
      </c>
      <c r="E96" s="12" t="str">
        <f t="shared" ca="1" si="18"/>
        <v>完了</v>
      </c>
      <c r="F96" s="4">
        <v>43101</v>
      </c>
      <c r="G96" s="4">
        <v>43101</v>
      </c>
      <c r="H96" s="19">
        <v>1</v>
      </c>
      <c r="I96" s="19">
        <v>1</v>
      </c>
      <c r="J96" s="12">
        <f t="shared" ca="1" si="7"/>
        <v>0</v>
      </c>
      <c r="K96" s="22">
        <v>1</v>
      </c>
      <c r="L96" s="22">
        <v>1</v>
      </c>
      <c r="M96" s="22">
        <v>1</v>
      </c>
      <c r="N96" s="125">
        <v>1</v>
      </c>
      <c r="O96" s="124">
        <v>1</v>
      </c>
      <c r="P96" s="123">
        <v>1</v>
      </c>
      <c r="Q96" s="123">
        <v>1</v>
      </c>
      <c r="R96" s="22">
        <v>0</v>
      </c>
      <c r="S96" s="22"/>
      <c r="T96" s="22"/>
      <c r="U96" s="22"/>
      <c r="V96" s="22"/>
      <c r="W96" s="22"/>
    </row>
    <row r="97" spans="1:24">
      <c r="A97" s="16">
        <v>93</v>
      </c>
      <c r="B97" s="16"/>
      <c r="C97" s="85" t="s">
        <v>444</v>
      </c>
      <c r="D97" s="18" t="s">
        <v>436</v>
      </c>
      <c r="E97" s="12" t="str">
        <f t="shared" ca="1" si="18"/>
        <v>完了</v>
      </c>
      <c r="F97" s="4">
        <v>43101</v>
      </c>
      <c r="G97" s="4">
        <v>43101</v>
      </c>
      <c r="H97" s="19">
        <v>1</v>
      </c>
      <c r="I97" s="19">
        <v>1</v>
      </c>
      <c r="J97" s="12">
        <f t="shared" ca="1" si="7"/>
        <v>0</v>
      </c>
      <c r="K97" s="22">
        <v>1</v>
      </c>
      <c r="L97" s="22">
        <v>1</v>
      </c>
      <c r="M97" s="22">
        <v>1</v>
      </c>
      <c r="N97" s="125">
        <v>1</v>
      </c>
      <c r="O97" s="124">
        <v>1</v>
      </c>
      <c r="P97" s="123">
        <v>0</v>
      </c>
      <c r="Q97" s="123"/>
      <c r="R97" s="22"/>
      <c r="S97" s="22"/>
      <c r="T97" s="22"/>
      <c r="U97" s="22"/>
      <c r="V97" s="22"/>
      <c r="W97" s="22"/>
    </row>
    <row r="98" spans="1:24">
      <c r="A98" s="16">
        <v>94</v>
      </c>
      <c r="B98" s="16"/>
      <c r="C98" s="85" t="s">
        <v>445</v>
      </c>
      <c r="D98" s="18" t="s">
        <v>436</v>
      </c>
      <c r="E98" s="12" t="str">
        <f t="shared" ca="1" si="18"/>
        <v>完了</v>
      </c>
      <c r="F98" s="4">
        <v>43101</v>
      </c>
      <c r="G98" s="4">
        <v>43101</v>
      </c>
      <c r="H98" s="19">
        <v>2</v>
      </c>
      <c r="I98" s="19">
        <v>1</v>
      </c>
      <c r="J98" s="12">
        <f t="shared" ca="1" si="7"/>
        <v>0</v>
      </c>
      <c r="K98" s="22">
        <v>2</v>
      </c>
      <c r="L98" s="22">
        <v>2</v>
      </c>
      <c r="M98" s="22">
        <v>2</v>
      </c>
      <c r="N98" s="125">
        <v>2</v>
      </c>
      <c r="O98" s="124">
        <v>2</v>
      </c>
      <c r="P98" s="123">
        <v>0</v>
      </c>
      <c r="Q98" s="123"/>
      <c r="R98" s="22"/>
      <c r="S98" s="22"/>
      <c r="T98" s="22"/>
      <c r="U98" s="22"/>
      <c r="V98" s="22"/>
      <c r="W98" s="22"/>
    </row>
    <row r="99" spans="1:24">
      <c r="A99" s="16">
        <v>95</v>
      </c>
      <c r="B99" s="16"/>
      <c r="C99" s="85" t="s">
        <v>446</v>
      </c>
      <c r="D99" s="18" t="s">
        <v>436</v>
      </c>
      <c r="E99" s="12" t="str">
        <f t="shared" ca="1" si="18"/>
        <v>完了</v>
      </c>
      <c r="F99" s="4">
        <v>43101</v>
      </c>
      <c r="G99" s="4">
        <v>43101</v>
      </c>
      <c r="H99" s="19">
        <v>2</v>
      </c>
      <c r="I99" s="19">
        <v>1</v>
      </c>
      <c r="J99" s="12">
        <f t="shared" ca="1" si="7"/>
        <v>0</v>
      </c>
      <c r="K99" s="22">
        <v>2</v>
      </c>
      <c r="L99" s="22">
        <v>2</v>
      </c>
      <c r="M99" s="22">
        <v>2</v>
      </c>
      <c r="N99" s="125">
        <v>2</v>
      </c>
      <c r="O99" s="124">
        <v>2</v>
      </c>
      <c r="P99" s="123">
        <v>0</v>
      </c>
      <c r="Q99" s="123"/>
      <c r="R99" s="22"/>
      <c r="S99" s="22"/>
      <c r="T99" s="22"/>
      <c r="U99" s="22"/>
      <c r="V99" s="22"/>
      <c r="W99" s="22"/>
    </row>
    <row r="100" spans="1:24">
      <c r="A100" s="16">
        <v>96</v>
      </c>
      <c r="B100" s="16"/>
      <c r="C100" s="85" t="s">
        <v>447</v>
      </c>
      <c r="D100" s="18" t="s">
        <v>436</v>
      </c>
      <c r="E100" s="12" t="str">
        <f t="shared" ca="1" si="18"/>
        <v>完了</v>
      </c>
      <c r="F100" s="4">
        <v>43101</v>
      </c>
      <c r="G100" s="4">
        <v>43101</v>
      </c>
      <c r="H100" s="19">
        <v>1</v>
      </c>
      <c r="I100" s="19">
        <v>1</v>
      </c>
      <c r="J100" s="12">
        <f t="shared" ca="1" si="7"/>
        <v>0</v>
      </c>
      <c r="K100" s="22">
        <v>1</v>
      </c>
      <c r="L100" s="22">
        <v>1</v>
      </c>
      <c r="M100" s="22">
        <v>1</v>
      </c>
      <c r="N100" s="125">
        <v>1</v>
      </c>
      <c r="O100" s="124">
        <v>1</v>
      </c>
      <c r="P100" s="123">
        <v>0</v>
      </c>
      <c r="Q100" s="123"/>
      <c r="R100" s="22"/>
      <c r="S100" s="22"/>
      <c r="T100" s="22"/>
      <c r="U100" s="22"/>
      <c r="V100" s="22"/>
      <c r="W100" s="22"/>
    </row>
    <row r="101" spans="1:24">
      <c r="A101" s="16">
        <v>97</v>
      </c>
      <c r="B101" s="16"/>
      <c r="C101" s="85" t="s">
        <v>463</v>
      </c>
      <c r="D101" s="18" t="s">
        <v>464</v>
      </c>
      <c r="E101" s="12" t="str">
        <f t="shared" ca="1" si="18"/>
        <v>完了</v>
      </c>
      <c r="F101" s="4">
        <v>43110</v>
      </c>
      <c r="G101" s="4">
        <v>43110</v>
      </c>
      <c r="H101" s="19">
        <v>1</v>
      </c>
      <c r="I101" s="19">
        <v>1</v>
      </c>
      <c r="J101" s="12">
        <f t="shared" ca="1" si="7"/>
        <v>0</v>
      </c>
      <c r="K101" s="22">
        <v>1</v>
      </c>
      <c r="L101" s="22">
        <v>1</v>
      </c>
      <c r="M101" s="22">
        <v>1</v>
      </c>
      <c r="N101" s="125">
        <v>1</v>
      </c>
      <c r="O101" s="124">
        <v>1</v>
      </c>
      <c r="P101" s="123">
        <v>1</v>
      </c>
      <c r="Q101" s="123">
        <v>1</v>
      </c>
      <c r="R101" s="22">
        <v>1</v>
      </c>
      <c r="S101" s="22">
        <v>0</v>
      </c>
      <c r="T101" s="22"/>
      <c r="U101" s="22"/>
      <c r="V101" s="22"/>
      <c r="W101" s="22"/>
    </row>
    <row r="102" spans="1:24">
      <c r="A102" s="16">
        <v>98</v>
      </c>
      <c r="B102" s="16"/>
      <c r="C102" s="85" t="s">
        <v>449</v>
      </c>
      <c r="D102" s="18" t="s">
        <v>450</v>
      </c>
      <c r="E102" s="12" t="str">
        <f t="shared" ca="1" si="18"/>
        <v>完了</v>
      </c>
      <c r="F102" s="4">
        <v>43109</v>
      </c>
      <c r="G102" s="4">
        <v>43109</v>
      </c>
      <c r="H102" s="19">
        <v>3</v>
      </c>
      <c r="I102" s="19">
        <v>2</v>
      </c>
      <c r="J102" s="12">
        <f t="shared" ca="1" si="7"/>
        <v>0</v>
      </c>
      <c r="K102" s="22">
        <v>3</v>
      </c>
      <c r="L102" s="22">
        <v>3</v>
      </c>
      <c r="M102" s="22">
        <v>3</v>
      </c>
      <c r="N102" s="125">
        <v>3</v>
      </c>
      <c r="O102" s="124">
        <v>3</v>
      </c>
      <c r="P102" s="123">
        <v>3</v>
      </c>
      <c r="Q102" s="123">
        <v>3</v>
      </c>
      <c r="R102" s="22">
        <v>3</v>
      </c>
      <c r="S102" s="22">
        <v>0</v>
      </c>
      <c r="T102" s="22"/>
      <c r="U102" s="22"/>
      <c r="V102" s="22"/>
      <c r="W102" s="22"/>
    </row>
    <row r="103" spans="1:24">
      <c r="A103" s="16">
        <v>99</v>
      </c>
      <c r="B103" s="16"/>
      <c r="C103" s="85" t="s">
        <v>453</v>
      </c>
      <c r="D103" s="18" t="s">
        <v>124</v>
      </c>
      <c r="E103" s="12" t="str">
        <f t="shared" ca="1" si="18"/>
        <v>完了</v>
      </c>
      <c r="F103" s="4">
        <v>43110</v>
      </c>
      <c r="G103" s="4">
        <v>43110</v>
      </c>
      <c r="H103" s="19">
        <v>3</v>
      </c>
      <c r="I103" s="19">
        <v>2</v>
      </c>
      <c r="J103" s="12">
        <f t="shared" ca="1" si="7"/>
        <v>0</v>
      </c>
      <c r="K103" s="22">
        <v>3</v>
      </c>
      <c r="L103" s="22">
        <v>3</v>
      </c>
      <c r="M103" s="22">
        <v>3</v>
      </c>
      <c r="N103" s="125">
        <v>3</v>
      </c>
      <c r="O103" s="124">
        <v>3</v>
      </c>
      <c r="P103" s="123">
        <v>3</v>
      </c>
      <c r="Q103" s="123">
        <v>3</v>
      </c>
      <c r="R103" s="22">
        <v>3</v>
      </c>
      <c r="S103" s="22">
        <v>3</v>
      </c>
      <c r="T103" s="22">
        <v>0</v>
      </c>
      <c r="U103" s="22"/>
      <c r="V103" s="22"/>
      <c r="W103" s="22"/>
    </row>
    <row r="104" spans="1:24">
      <c r="A104" s="16">
        <v>100</v>
      </c>
      <c r="B104" s="16"/>
      <c r="C104" s="85" t="s">
        <v>454</v>
      </c>
      <c r="D104" s="18" t="s">
        <v>457</v>
      </c>
      <c r="E104" s="12" t="str">
        <f t="shared" ca="1" si="18"/>
        <v>完了</v>
      </c>
      <c r="F104" s="4">
        <v>43109</v>
      </c>
      <c r="G104" s="4">
        <v>43109</v>
      </c>
      <c r="H104" s="19">
        <v>3</v>
      </c>
      <c r="I104" s="19">
        <v>3</v>
      </c>
      <c r="J104" s="12">
        <f t="shared" ca="1" si="7"/>
        <v>0</v>
      </c>
      <c r="K104" s="22">
        <v>3</v>
      </c>
      <c r="L104" s="22">
        <v>3</v>
      </c>
      <c r="M104" s="22">
        <v>3</v>
      </c>
      <c r="N104" s="22">
        <v>3</v>
      </c>
      <c r="O104" s="22">
        <v>3</v>
      </c>
      <c r="P104" s="22">
        <v>3</v>
      </c>
      <c r="Q104" s="22">
        <v>3</v>
      </c>
      <c r="R104" s="22">
        <v>0</v>
      </c>
      <c r="S104" s="22"/>
      <c r="T104" s="22"/>
      <c r="U104" s="22"/>
      <c r="V104" s="22"/>
      <c r="W104" s="22"/>
    </row>
    <row r="105" spans="1:24" ht="14.25" customHeight="1">
      <c r="A105" s="16">
        <v>101</v>
      </c>
      <c r="B105" s="16"/>
      <c r="C105" s="85" t="s">
        <v>455</v>
      </c>
      <c r="D105" s="18" t="s">
        <v>457</v>
      </c>
      <c r="E105" s="12" t="str">
        <f t="shared" ca="1" si="18"/>
        <v>作業中</v>
      </c>
      <c r="F105" s="4">
        <v>43109</v>
      </c>
      <c r="G105" s="4">
        <v>43109</v>
      </c>
      <c r="H105" s="19">
        <v>4</v>
      </c>
      <c r="I105" s="19">
        <v>1</v>
      </c>
      <c r="J105" s="12">
        <f t="shared" ref="J105:J168" ca="1" si="19">IF(ISBLANK(K105)=FALSE,OFFSET(J105,0,COUNTA(K105:W105)),"")</f>
        <v>3</v>
      </c>
      <c r="K105" s="22">
        <v>4</v>
      </c>
      <c r="L105" s="22">
        <v>4</v>
      </c>
      <c r="M105" s="22">
        <v>4</v>
      </c>
      <c r="N105" s="22">
        <v>4</v>
      </c>
      <c r="O105" s="22">
        <v>4</v>
      </c>
      <c r="P105" s="22">
        <v>4</v>
      </c>
      <c r="Q105" s="22">
        <v>4</v>
      </c>
      <c r="R105" s="22">
        <v>3</v>
      </c>
      <c r="S105" s="22">
        <v>3</v>
      </c>
      <c r="T105" s="22"/>
      <c r="U105" s="22"/>
      <c r="V105" s="22"/>
      <c r="W105" s="22"/>
    </row>
    <row r="106" spans="1:24">
      <c r="A106" s="16">
        <v>102</v>
      </c>
      <c r="B106" s="16"/>
      <c r="C106" s="85"/>
      <c r="D106" s="18"/>
      <c r="E106" s="12" t="str">
        <f t="shared" si="18"/>
        <v/>
      </c>
      <c r="F106" s="4"/>
      <c r="G106" s="4"/>
      <c r="H106" s="19"/>
      <c r="I106" s="19"/>
      <c r="J106" s="12" t="str">
        <f t="shared" ca="1" si="19"/>
        <v/>
      </c>
      <c r="K106" s="22"/>
      <c r="L106" s="22"/>
      <c r="M106" s="22"/>
      <c r="N106" s="125"/>
      <c r="O106" s="124"/>
      <c r="P106" s="123"/>
      <c r="Q106" s="123"/>
      <c r="R106" s="22"/>
      <c r="S106" s="22"/>
      <c r="T106" s="22"/>
      <c r="U106" s="22"/>
      <c r="V106" s="22"/>
      <c r="W106" s="22"/>
    </row>
    <row r="107" spans="1:24">
      <c r="A107" s="16">
        <v>103</v>
      </c>
      <c r="B107" s="16"/>
      <c r="C107" s="85" t="s">
        <v>458</v>
      </c>
      <c r="D107" s="18" t="s">
        <v>456</v>
      </c>
      <c r="E107" s="12" t="str">
        <f t="shared" ca="1" si="18"/>
        <v>完了</v>
      </c>
      <c r="F107" s="4">
        <v>43109</v>
      </c>
      <c r="G107" s="4">
        <v>43109</v>
      </c>
      <c r="H107" s="19">
        <v>1</v>
      </c>
      <c r="I107" s="19">
        <v>1</v>
      </c>
      <c r="J107" s="12">
        <f t="shared" ca="1" si="19"/>
        <v>0</v>
      </c>
      <c r="K107" s="22">
        <v>1</v>
      </c>
      <c r="L107" s="22">
        <v>1</v>
      </c>
      <c r="M107" s="22">
        <v>1</v>
      </c>
      <c r="N107" s="125">
        <v>1</v>
      </c>
      <c r="O107" s="124">
        <v>1</v>
      </c>
      <c r="P107" s="123">
        <v>1</v>
      </c>
      <c r="Q107" s="123">
        <v>1</v>
      </c>
      <c r="R107" s="22">
        <v>0</v>
      </c>
      <c r="S107" s="22"/>
      <c r="T107" s="22"/>
      <c r="U107" s="22"/>
      <c r="V107" s="22"/>
      <c r="W107" s="22"/>
      <c r="X107" s="6"/>
    </row>
    <row r="108" spans="1:24">
      <c r="A108" s="16">
        <v>104</v>
      </c>
      <c r="B108" s="16"/>
      <c r="C108" s="85"/>
      <c r="D108" s="18"/>
      <c r="E108" s="12" t="str">
        <f t="shared" si="18"/>
        <v/>
      </c>
      <c r="F108" s="4"/>
      <c r="G108" s="4"/>
      <c r="H108" s="19"/>
      <c r="I108" s="19"/>
      <c r="J108" s="12" t="str">
        <f t="shared" ca="1" si="19"/>
        <v/>
      </c>
      <c r="K108" s="22"/>
      <c r="L108" s="22"/>
      <c r="M108" s="22"/>
      <c r="N108" s="125"/>
      <c r="O108" s="124"/>
      <c r="P108" s="123"/>
      <c r="Q108" s="123"/>
      <c r="R108" s="22"/>
      <c r="S108" s="22"/>
      <c r="T108" s="22"/>
      <c r="U108" s="22"/>
      <c r="V108" s="22"/>
      <c r="W108" s="22"/>
      <c r="X108" s="6"/>
    </row>
    <row r="109" spans="1:24">
      <c r="A109" s="16">
        <v>105</v>
      </c>
      <c r="B109" s="16"/>
      <c r="C109" s="85" t="s">
        <v>459</v>
      </c>
      <c r="D109" s="18" t="s">
        <v>456</v>
      </c>
      <c r="E109" s="12" t="str">
        <f t="shared" ca="1" si="18"/>
        <v>完了</v>
      </c>
      <c r="F109" s="4">
        <v>43109</v>
      </c>
      <c r="G109" s="4">
        <v>43109</v>
      </c>
      <c r="H109" s="19">
        <v>1</v>
      </c>
      <c r="I109" s="19">
        <v>1</v>
      </c>
      <c r="J109" s="12">
        <f t="shared" ca="1" si="19"/>
        <v>0</v>
      </c>
      <c r="K109" s="22">
        <v>1</v>
      </c>
      <c r="L109" s="22">
        <v>1</v>
      </c>
      <c r="M109" s="22">
        <v>1</v>
      </c>
      <c r="N109" s="125">
        <v>1</v>
      </c>
      <c r="O109" s="124">
        <v>1</v>
      </c>
      <c r="P109" s="123">
        <v>1</v>
      </c>
      <c r="Q109" s="123">
        <v>1</v>
      </c>
      <c r="R109" s="22">
        <v>0</v>
      </c>
      <c r="S109" s="22"/>
      <c r="T109" s="22"/>
      <c r="U109" s="22"/>
      <c r="V109" s="22"/>
      <c r="W109" s="22"/>
      <c r="X109" s="6"/>
    </row>
    <row r="110" spans="1:24">
      <c r="A110" s="16">
        <v>106</v>
      </c>
      <c r="B110" s="16"/>
      <c r="C110" s="85"/>
      <c r="D110" s="18"/>
      <c r="E110" s="12" t="str">
        <f t="shared" si="18"/>
        <v/>
      </c>
      <c r="F110" s="4"/>
      <c r="G110" s="4"/>
      <c r="H110" s="19"/>
      <c r="I110" s="19"/>
      <c r="J110" s="12" t="str">
        <f t="shared" ca="1" si="19"/>
        <v/>
      </c>
      <c r="K110" s="22"/>
      <c r="L110" s="22"/>
      <c r="M110" s="22"/>
      <c r="N110" s="125"/>
      <c r="O110" s="124"/>
      <c r="P110" s="123"/>
      <c r="Q110" s="123"/>
      <c r="R110" s="22"/>
      <c r="S110" s="22"/>
      <c r="T110" s="22"/>
      <c r="U110" s="22"/>
      <c r="V110" s="22"/>
      <c r="W110" s="22"/>
      <c r="X110" s="6"/>
    </row>
    <row r="111" spans="1:24">
      <c r="A111" s="16">
        <v>107</v>
      </c>
      <c r="B111" s="16"/>
      <c r="C111" s="85" t="s">
        <v>465</v>
      </c>
      <c r="D111" s="18" t="s">
        <v>115</v>
      </c>
      <c r="E111" s="12" t="str">
        <f t="shared" ca="1" si="18"/>
        <v>完了</v>
      </c>
      <c r="F111" s="4">
        <v>43112</v>
      </c>
      <c r="G111" s="4">
        <v>43112</v>
      </c>
      <c r="H111" s="19">
        <v>1</v>
      </c>
      <c r="I111" s="19">
        <v>1</v>
      </c>
      <c r="J111" s="12">
        <f t="shared" ca="1" si="19"/>
        <v>0</v>
      </c>
      <c r="K111" s="22">
        <v>1</v>
      </c>
      <c r="L111" s="22">
        <v>1</v>
      </c>
      <c r="M111" s="22">
        <v>1</v>
      </c>
      <c r="N111" s="125">
        <v>1</v>
      </c>
      <c r="O111" s="124">
        <v>1</v>
      </c>
      <c r="P111" s="123">
        <v>1</v>
      </c>
      <c r="Q111" s="123">
        <v>1</v>
      </c>
      <c r="R111" s="22">
        <v>1</v>
      </c>
      <c r="S111" s="22">
        <v>1</v>
      </c>
      <c r="T111" s="22">
        <v>0</v>
      </c>
      <c r="U111" s="22"/>
      <c r="V111" s="22"/>
      <c r="W111" s="22"/>
      <c r="X111" s="6"/>
    </row>
    <row r="112" spans="1:24">
      <c r="A112" s="16">
        <v>108</v>
      </c>
      <c r="B112" s="16"/>
      <c r="C112" s="85" t="s">
        <v>466</v>
      </c>
      <c r="D112" s="18" t="s">
        <v>115</v>
      </c>
      <c r="E112" s="12" t="str">
        <f t="shared" ca="1" si="18"/>
        <v>完了</v>
      </c>
      <c r="F112" s="4">
        <v>43112</v>
      </c>
      <c r="G112" s="4">
        <v>43112</v>
      </c>
      <c r="H112" s="19">
        <v>1</v>
      </c>
      <c r="I112" s="19">
        <v>1</v>
      </c>
      <c r="J112" s="12">
        <f t="shared" ca="1" si="19"/>
        <v>0</v>
      </c>
      <c r="K112" s="22">
        <v>1</v>
      </c>
      <c r="L112" s="22">
        <v>1</v>
      </c>
      <c r="M112" s="22">
        <v>1</v>
      </c>
      <c r="N112" s="125">
        <v>1</v>
      </c>
      <c r="O112" s="124">
        <v>1</v>
      </c>
      <c r="P112" s="123">
        <v>1</v>
      </c>
      <c r="Q112" s="123">
        <v>1</v>
      </c>
      <c r="R112" s="22">
        <v>1</v>
      </c>
      <c r="S112" s="22">
        <v>1</v>
      </c>
      <c r="T112" s="22">
        <v>0</v>
      </c>
      <c r="U112" s="22"/>
      <c r="V112" s="22"/>
      <c r="W112" s="22"/>
      <c r="X112" s="6"/>
    </row>
    <row r="113" spans="1:24">
      <c r="A113" s="16">
        <v>109</v>
      </c>
      <c r="B113" s="16"/>
      <c r="C113" s="85" t="s">
        <v>467</v>
      </c>
      <c r="D113" s="18" t="s">
        <v>115</v>
      </c>
      <c r="E113" s="12" t="str">
        <f t="shared" ca="1" si="18"/>
        <v>完了</v>
      </c>
      <c r="F113" s="4">
        <v>43112</v>
      </c>
      <c r="G113" s="4">
        <v>43112</v>
      </c>
      <c r="H113" s="19">
        <v>1</v>
      </c>
      <c r="I113" s="19">
        <v>1</v>
      </c>
      <c r="J113" s="12">
        <f t="shared" ca="1" si="19"/>
        <v>0</v>
      </c>
      <c r="K113" s="22">
        <v>1</v>
      </c>
      <c r="L113" s="22">
        <v>1</v>
      </c>
      <c r="M113" s="22">
        <v>1</v>
      </c>
      <c r="N113" s="125">
        <v>1</v>
      </c>
      <c r="O113" s="124">
        <v>1</v>
      </c>
      <c r="P113" s="123">
        <v>1</v>
      </c>
      <c r="Q113" s="123">
        <v>1</v>
      </c>
      <c r="R113" s="22">
        <v>1</v>
      </c>
      <c r="S113" s="22">
        <v>1</v>
      </c>
      <c r="T113" s="22">
        <v>0</v>
      </c>
      <c r="U113" s="22"/>
      <c r="V113" s="22"/>
      <c r="W113" s="22"/>
      <c r="X113" s="6"/>
    </row>
    <row r="114" spans="1:24">
      <c r="A114" s="16">
        <v>110</v>
      </c>
      <c r="B114" s="16"/>
      <c r="C114" s="85"/>
      <c r="D114" s="18"/>
      <c r="E114" s="12" t="str">
        <f t="shared" si="18"/>
        <v/>
      </c>
      <c r="F114" s="4"/>
      <c r="G114" s="4"/>
      <c r="H114" s="19"/>
      <c r="I114" s="19"/>
      <c r="J114" s="12" t="str">
        <f t="shared" ca="1" si="19"/>
        <v/>
      </c>
      <c r="K114" s="22"/>
      <c r="L114" s="22"/>
      <c r="M114" s="22"/>
      <c r="N114" s="125"/>
      <c r="O114" s="124"/>
      <c r="P114" s="123"/>
      <c r="Q114" s="123"/>
      <c r="R114" s="22"/>
      <c r="S114" s="22"/>
      <c r="T114" s="22"/>
      <c r="U114" s="22"/>
      <c r="V114" s="22"/>
      <c r="W114" s="22"/>
      <c r="X114" s="6"/>
    </row>
    <row r="115" spans="1:24">
      <c r="A115" s="16">
        <v>111</v>
      </c>
      <c r="B115" s="16"/>
      <c r="C115" s="85" t="s">
        <v>471</v>
      </c>
      <c r="D115" s="18" t="s">
        <v>474</v>
      </c>
      <c r="E115" s="12" t="str">
        <f t="shared" ca="1" si="18"/>
        <v>完了</v>
      </c>
      <c r="F115" s="4">
        <v>43112</v>
      </c>
      <c r="G115" s="4">
        <v>43112</v>
      </c>
      <c r="H115" s="19">
        <v>1</v>
      </c>
      <c r="I115" s="19">
        <v>1</v>
      </c>
      <c r="J115" s="12">
        <f t="shared" ca="1" si="19"/>
        <v>0</v>
      </c>
      <c r="K115" s="22">
        <v>1</v>
      </c>
      <c r="L115" s="22">
        <v>1</v>
      </c>
      <c r="M115" s="22">
        <v>1</v>
      </c>
      <c r="N115" s="125">
        <v>1</v>
      </c>
      <c r="O115" s="124">
        <v>1</v>
      </c>
      <c r="P115" s="123">
        <v>1</v>
      </c>
      <c r="Q115" s="123">
        <v>1</v>
      </c>
      <c r="R115" s="22">
        <v>1</v>
      </c>
      <c r="S115" s="22">
        <v>1</v>
      </c>
      <c r="T115" s="22">
        <v>0</v>
      </c>
      <c r="U115" s="22"/>
      <c r="V115" s="22"/>
      <c r="W115" s="22"/>
      <c r="X115" s="6"/>
    </row>
    <row r="116" spans="1:24">
      <c r="A116" s="16">
        <v>112</v>
      </c>
      <c r="B116" s="16"/>
      <c r="C116" s="85"/>
      <c r="D116" s="18"/>
      <c r="E116" s="12" t="str">
        <f t="shared" si="18"/>
        <v/>
      </c>
      <c r="F116" s="4"/>
      <c r="G116" s="4"/>
      <c r="H116" s="19"/>
      <c r="I116" s="19"/>
      <c r="J116" s="12" t="str">
        <f t="shared" ca="1" si="19"/>
        <v/>
      </c>
      <c r="K116" s="22"/>
      <c r="L116" s="22"/>
      <c r="M116" s="22"/>
      <c r="N116" s="125"/>
      <c r="O116" s="124"/>
      <c r="P116" s="123"/>
      <c r="Q116" s="123"/>
      <c r="R116" s="22"/>
      <c r="S116" s="22"/>
      <c r="T116" s="22"/>
      <c r="U116" s="22"/>
      <c r="V116" s="22"/>
      <c r="W116" s="22"/>
      <c r="X116" s="6"/>
    </row>
    <row r="117" spans="1:24">
      <c r="A117" s="16">
        <v>113</v>
      </c>
      <c r="B117" s="16"/>
      <c r="C117" s="85" t="s">
        <v>472</v>
      </c>
      <c r="D117" s="18" t="s">
        <v>473</v>
      </c>
      <c r="E117" s="12" t="str">
        <f t="shared" ca="1" si="18"/>
        <v>作業中</v>
      </c>
      <c r="F117" s="4">
        <v>43112</v>
      </c>
      <c r="G117" s="4">
        <v>43112</v>
      </c>
      <c r="H117" s="19">
        <v>6</v>
      </c>
      <c r="I117" s="19"/>
      <c r="J117" s="12">
        <f t="shared" ca="1" si="19"/>
        <v>6</v>
      </c>
      <c r="K117" s="22">
        <v>6</v>
      </c>
      <c r="L117" s="22">
        <v>6</v>
      </c>
      <c r="M117" s="22">
        <v>6</v>
      </c>
      <c r="N117" s="125">
        <v>6</v>
      </c>
      <c r="O117" s="124">
        <v>6</v>
      </c>
      <c r="P117" s="123">
        <v>6</v>
      </c>
      <c r="Q117" s="123">
        <v>6</v>
      </c>
      <c r="R117" s="22">
        <v>6</v>
      </c>
      <c r="S117" s="22">
        <v>6</v>
      </c>
      <c r="T117" s="22">
        <v>6</v>
      </c>
      <c r="U117" s="22"/>
      <c r="V117" s="22"/>
      <c r="W117" s="22"/>
      <c r="X117" s="6"/>
    </row>
    <row r="118" spans="1:24">
      <c r="A118" s="16">
        <v>114</v>
      </c>
      <c r="B118" s="16"/>
      <c r="C118" s="85" t="s">
        <v>475</v>
      </c>
      <c r="D118" s="18" t="s">
        <v>113</v>
      </c>
      <c r="E118" s="12" t="str">
        <f t="shared" si="18"/>
        <v>未着手</v>
      </c>
      <c r="F118" s="4">
        <v>43112</v>
      </c>
      <c r="G118" s="4"/>
      <c r="H118" s="19">
        <v>3</v>
      </c>
      <c r="I118" s="19"/>
      <c r="J118" s="12" t="str">
        <f t="shared" ca="1" si="19"/>
        <v/>
      </c>
      <c r="K118" s="22"/>
      <c r="L118" s="22"/>
      <c r="M118" s="22"/>
      <c r="N118" s="125"/>
      <c r="O118" s="124"/>
      <c r="P118" s="123"/>
      <c r="Q118" s="123"/>
      <c r="R118" s="22"/>
      <c r="S118" s="22"/>
      <c r="T118" s="22"/>
      <c r="U118" s="22"/>
      <c r="V118" s="22"/>
      <c r="W118" s="22"/>
      <c r="X118" s="6"/>
    </row>
    <row r="119" spans="1:24">
      <c r="A119" s="16">
        <v>115</v>
      </c>
      <c r="B119" s="16"/>
      <c r="C119" s="85" t="s">
        <v>476</v>
      </c>
      <c r="D119" s="18" t="s">
        <v>113</v>
      </c>
      <c r="E119" s="12" t="str">
        <f t="shared" ca="1" si="18"/>
        <v>完了</v>
      </c>
      <c r="F119" s="4">
        <v>43112</v>
      </c>
      <c r="G119" s="4">
        <v>43112</v>
      </c>
      <c r="H119" s="19">
        <v>1</v>
      </c>
      <c r="I119" s="19">
        <v>1</v>
      </c>
      <c r="J119" s="12">
        <f t="shared" ca="1" si="19"/>
        <v>0</v>
      </c>
      <c r="K119" s="22">
        <v>1</v>
      </c>
      <c r="L119" s="22">
        <v>1</v>
      </c>
      <c r="M119" s="22">
        <v>1</v>
      </c>
      <c r="N119" s="125">
        <v>1</v>
      </c>
      <c r="O119" s="124">
        <v>1</v>
      </c>
      <c r="P119" s="123">
        <v>1</v>
      </c>
      <c r="Q119" s="123">
        <v>1</v>
      </c>
      <c r="R119" s="22">
        <v>1</v>
      </c>
      <c r="S119" s="22">
        <v>1</v>
      </c>
      <c r="T119" s="22">
        <v>0</v>
      </c>
      <c r="U119" s="22"/>
      <c r="V119" s="22"/>
      <c r="W119" s="22"/>
      <c r="X119" s="6"/>
    </row>
    <row r="120" spans="1:24">
      <c r="A120" s="16">
        <v>116</v>
      </c>
      <c r="B120" s="16"/>
      <c r="C120" s="85" t="s">
        <v>477</v>
      </c>
      <c r="D120" s="18" t="s">
        <v>113</v>
      </c>
      <c r="E120" s="12" t="str">
        <f t="shared" si="18"/>
        <v>未着手</v>
      </c>
      <c r="F120" s="4">
        <v>43112</v>
      </c>
      <c r="G120" s="4"/>
      <c r="H120" s="19">
        <v>3</v>
      </c>
      <c r="I120" s="19"/>
      <c r="J120" s="12">
        <f t="shared" ca="1" si="19"/>
        <v>3</v>
      </c>
      <c r="K120" s="22">
        <v>3</v>
      </c>
      <c r="L120" s="22">
        <v>3</v>
      </c>
      <c r="M120" s="22">
        <v>3</v>
      </c>
      <c r="N120" s="125">
        <v>3</v>
      </c>
      <c r="O120" s="124">
        <v>3</v>
      </c>
      <c r="P120" s="123">
        <v>3</v>
      </c>
      <c r="Q120" s="123">
        <v>3</v>
      </c>
      <c r="R120" s="22">
        <v>3</v>
      </c>
      <c r="S120" s="22">
        <v>3</v>
      </c>
      <c r="T120" s="22">
        <v>3</v>
      </c>
      <c r="U120" s="22"/>
      <c r="V120" s="22"/>
      <c r="W120" s="22"/>
      <c r="X120" s="6"/>
    </row>
    <row r="121" spans="1:24">
      <c r="A121" s="16">
        <v>117</v>
      </c>
      <c r="B121" s="16"/>
      <c r="C121" s="85"/>
      <c r="D121" s="18"/>
      <c r="E121" s="12" t="str">
        <f t="shared" si="18"/>
        <v/>
      </c>
      <c r="F121" s="4"/>
      <c r="G121" s="4"/>
      <c r="H121" s="19"/>
      <c r="I121" s="19"/>
      <c r="J121" s="12" t="str">
        <f t="shared" ca="1" si="19"/>
        <v/>
      </c>
      <c r="K121" s="22"/>
      <c r="L121" s="22"/>
      <c r="M121" s="22"/>
      <c r="N121" s="125"/>
      <c r="O121" s="124"/>
      <c r="P121" s="123"/>
      <c r="Q121" s="123"/>
      <c r="R121" s="22"/>
      <c r="S121" s="22"/>
      <c r="T121" s="22"/>
      <c r="U121" s="22"/>
      <c r="V121" s="22"/>
      <c r="W121" s="22"/>
      <c r="X121" s="6"/>
    </row>
    <row r="122" spans="1:24">
      <c r="A122" s="16">
        <v>118</v>
      </c>
      <c r="B122" s="16"/>
      <c r="C122" s="85" t="s">
        <v>482</v>
      </c>
      <c r="D122" s="18" t="s">
        <v>112</v>
      </c>
      <c r="E122" s="12" t="str">
        <f t="shared" ca="1" si="18"/>
        <v>作業中</v>
      </c>
      <c r="F122" s="4">
        <v>43112</v>
      </c>
      <c r="G122" s="4">
        <v>43112</v>
      </c>
      <c r="H122" s="19">
        <v>4</v>
      </c>
      <c r="I122" s="19">
        <v>2</v>
      </c>
      <c r="J122" s="12">
        <f t="shared" ca="1" si="19"/>
        <v>2</v>
      </c>
      <c r="K122" s="22">
        <v>4</v>
      </c>
      <c r="L122" s="22">
        <v>4</v>
      </c>
      <c r="M122" s="22">
        <v>4</v>
      </c>
      <c r="N122" s="125">
        <v>4</v>
      </c>
      <c r="O122" s="124">
        <v>4</v>
      </c>
      <c r="P122" s="123">
        <v>4</v>
      </c>
      <c r="Q122" s="123">
        <v>4</v>
      </c>
      <c r="R122" s="22">
        <v>4</v>
      </c>
      <c r="S122" s="22">
        <v>4</v>
      </c>
      <c r="T122" s="22">
        <v>2</v>
      </c>
      <c r="U122" s="22"/>
      <c r="V122" s="22"/>
      <c r="W122" s="22"/>
      <c r="X122" s="6"/>
    </row>
    <row r="123" spans="1:24">
      <c r="A123" s="16">
        <v>119</v>
      </c>
      <c r="B123" s="16"/>
      <c r="C123" s="85"/>
      <c r="D123" s="18"/>
      <c r="E123" s="12" t="str">
        <f t="shared" si="18"/>
        <v/>
      </c>
      <c r="F123" s="4"/>
      <c r="G123" s="4"/>
      <c r="H123" s="19"/>
      <c r="I123" s="19"/>
      <c r="J123" s="12" t="str">
        <f t="shared" ca="1" si="19"/>
        <v/>
      </c>
      <c r="K123" s="22"/>
      <c r="L123" s="22"/>
      <c r="M123" s="22"/>
      <c r="N123" s="125"/>
      <c r="O123" s="124"/>
      <c r="P123" s="123"/>
      <c r="Q123" s="123"/>
      <c r="R123" s="22"/>
      <c r="S123" s="22"/>
      <c r="T123" s="22"/>
      <c r="U123" s="22"/>
      <c r="V123" s="22"/>
      <c r="W123" s="22"/>
      <c r="X123" s="6"/>
    </row>
    <row r="124" spans="1:24">
      <c r="A124" s="16">
        <v>120</v>
      </c>
      <c r="B124" s="16"/>
      <c r="C124" s="85" t="s">
        <v>483</v>
      </c>
      <c r="D124" s="18" t="s">
        <v>124</v>
      </c>
      <c r="E124" s="12" t="str">
        <f t="shared" si="18"/>
        <v>未着手</v>
      </c>
      <c r="F124" s="4">
        <v>43112</v>
      </c>
      <c r="G124" s="4"/>
      <c r="H124" s="19">
        <v>2</v>
      </c>
      <c r="I124" s="19"/>
      <c r="J124" s="12">
        <f t="shared" ca="1" si="19"/>
        <v>2</v>
      </c>
      <c r="K124" s="22">
        <v>2</v>
      </c>
      <c r="L124" s="22">
        <v>2</v>
      </c>
      <c r="M124" s="22">
        <v>2</v>
      </c>
      <c r="N124" s="125">
        <v>2</v>
      </c>
      <c r="O124" s="124">
        <v>2</v>
      </c>
      <c r="P124" s="123">
        <v>2</v>
      </c>
      <c r="Q124" s="123">
        <v>2</v>
      </c>
      <c r="R124" s="22">
        <v>2</v>
      </c>
      <c r="S124" s="22">
        <v>2</v>
      </c>
      <c r="T124" s="22"/>
      <c r="U124" s="22"/>
      <c r="V124" s="22"/>
      <c r="W124" s="22"/>
      <c r="X124" s="6"/>
    </row>
    <row r="125" spans="1:24">
      <c r="A125" s="16">
        <v>121</v>
      </c>
      <c r="B125" s="16"/>
      <c r="C125" s="85" t="s">
        <v>484</v>
      </c>
      <c r="D125" s="18" t="s">
        <v>124</v>
      </c>
      <c r="E125" s="12" t="str">
        <f t="shared" si="18"/>
        <v>未着手</v>
      </c>
      <c r="F125" s="4">
        <v>43112</v>
      </c>
      <c r="G125" s="4"/>
      <c r="H125" s="19">
        <v>2</v>
      </c>
      <c r="I125" s="19"/>
      <c r="J125" s="12">
        <f t="shared" ca="1" si="19"/>
        <v>2</v>
      </c>
      <c r="K125" s="22">
        <v>2</v>
      </c>
      <c r="L125" s="22">
        <v>2</v>
      </c>
      <c r="M125" s="22">
        <v>2</v>
      </c>
      <c r="N125" s="125">
        <v>2</v>
      </c>
      <c r="O125" s="124">
        <v>2</v>
      </c>
      <c r="P125" s="123">
        <v>2</v>
      </c>
      <c r="Q125" s="123">
        <v>2</v>
      </c>
      <c r="R125" s="22">
        <v>2</v>
      </c>
      <c r="S125" s="22">
        <v>2</v>
      </c>
      <c r="T125" s="22"/>
      <c r="U125" s="22"/>
      <c r="V125" s="22"/>
      <c r="W125" s="22"/>
      <c r="X125" s="6"/>
    </row>
    <row r="126" spans="1:24">
      <c r="A126" s="16">
        <v>122</v>
      </c>
      <c r="B126" s="16"/>
      <c r="C126" s="85" t="s">
        <v>490</v>
      </c>
      <c r="D126" s="18" t="s">
        <v>124</v>
      </c>
      <c r="E126" s="12" t="str">
        <f t="shared" ca="1" si="18"/>
        <v>作業中</v>
      </c>
      <c r="F126" s="4">
        <v>43112</v>
      </c>
      <c r="G126" s="4">
        <v>43112</v>
      </c>
      <c r="H126" s="19">
        <v>2</v>
      </c>
      <c r="I126" s="19"/>
      <c r="J126" s="12">
        <f t="shared" ca="1" si="19"/>
        <v>2</v>
      </c>
      <c r="K126" s="22">
        <v>2</v>
      </c>
      <c r="L126" s="22">
        <v>2</v>
      </c>
      <c r="M126" s="22">
        <v>2</v>
      </c>
      <c r="N126" s="125">
        <v>2</v>
      </c>
      <c r="O126" s="124">
        <v>2</v>
      </c>
      <c r="P126" s="123">
        <v>2</v>
      </c>
      <c r="Q126" s="123">
        <v>2</v>
      </c>
      <c r="R126" s="22">
        <v>2</v>
      </c>
      <c r="S126" s="22">
        <v>2</v>
      </c>
      <c r="T126" s="22"/>
      <c r="U126" s="22"/>
      <c r="V126" s="22"/>
      <c r="W126" s="22"/>
      <c r="X126" s="6"/>
    </row>
    <row r="127" spans="1:24">
      <c r="A127" s="16">
        <v>123</v>
      </c>
      <c r="B127" s="16"/>
      <c r="C127" s="85" t="s">
        <v>491</v>
      </c>
      <c r="D127" s="18" t="s">
        <v>124</v>
      </c>
      <c r="E127" s="12" t="str">
        <f t="shared" si="18"/>
        <v>未着手</v>
      </c>
      <c r="F127" s="4">
        <v>43112</v>
      </c>
      <c r="G127" s="4"/>
      <c r="H127" s="19">
        <v>1</v>
      </c>
      <c r="I127" s="19"/>
      <c r="J127" s="12">
        <f t="shared" ca="1" si="19"/>
        <v>1</v>
      </c>
      <c r="K127" s="22">
        <v>1</v>
      </c>
      <c r="L127" s="22">
        <v>1</v>
      </c>
      <c r="M127" s="22">
        <v>1</v>
      </c>
      <c r="N127" s="125">
        <v>1</v>
      </c>
      <c r="O127" s="124">
        <v>1</v>
      </c>
      <c r="P127" s="123">
        <v>1</v>
      </c>
      <c r="Q127" s="123">
        <v>1</v>
      </c>
      <c r="R127" s="22">
        <v>1</v>
      </c>
      <c r="S127" s="22">
        <v>1</v>
      </c>
      <c r="T127" s="22"/>
      <c r="U127" s="22"/>
      <c r="V127" s="22"/>
      <c r="W127" s="22"/>
      <c r="X127" s="6"/>
    </row>
    <row r="128" spans="1:24">
      <c r="A128" s="16">
        <v>124</v>
      </c>
      <c r="B128" s="16"/>
      <c r="C128" s="85" t="s">
        <v>489</v>
      </c>
      <c r="D128" s="18" t="s">
        <v>488</v>
      </c>
      <c r="E128" s="12" t="str">
        <f t="shared" ca="1" si="18"/>
        <v>作業中</v>
      </c>
      <c r="F128" s="4">
        <v>43112</v>
      </c>
      <c r="G128" s="4">
        <v>43112</v>
      </c>
      <c r="H128" s="19"/>
      <c r="I128" s="19"/>
      <c r="J128" s="12" t="str">
        <f t="shared" ca="1" si="19"/>
        <v/>
      </c>
      <c r="K128" s="22"/>
      <c r="L128" s="22"/>
      <c r="M128" s="22"/>
      <c r="N128" s="125"/>
      <c r="O128" s="124"/>
      <c r="P128" s="123"/>
      <c r="Q128" s="123"/>
      <c r="R128" s="22"/>
      <c r="S128" s="22"/>
      <c r="T128" s="22"/>
      <c r="U128" s="22"/>
      <c r="V128" s="22"/>
      <c r="W128" s="22"/>
      <c r="X128" s="6"/>
    </row>
    <row r="129" spans="1:24">
      <c r="A129" s="16">
        <v>125</v>
      </c>
      <c r="B129" s="16"/>
      <c r="C129" s="85" t="s">
        <v>485</v>
      </c>
      <c r="D129" s="18" t="s">
        <v>488</v>
      </c>
      <c r="E129" s="12" t="str">
        <f t="shared" si="18"/>
        <v>未着手</v>
      </c>
      <c r="F129" s="4">
        <v>43113</v>
      </c>
      <c r="G129" s="4"/>
      <c r="H129" s="19"/>
      <c r="I129" s="19"/>
      <c r="J129" s="12" t="str">
        <f t="shared" ca="1" si="19"/>
        <v/>
      </c>
      <c r="K129" s="22"/>
      <c r="L129" s="22"/>
      <c r="M129" s="22"/>
      <c r="N129" s="125"/>
      <c r="O129" s="124"/>
      <c r="P129" s="123"/>
      <c r="Q129" s="123"/>
      <c r="R129" s="22"/>
      <c r="S129" s="22"/>
      <c r="T129" s="22"/>
      <c r="U129" s="22"/>
      <c r="V129" s="22"/>
      <c r="W129" s="22"/>
      <c r="X129" s="6"/>
    </row>
    <row r="130" spans="1:24">
      <c r="A130" s="16">
        <v>126</v>
      </c>
      <c r="B130" s="16"/>
      <c r="C130" s="85" t="s">
        <v>487</v>
      </c>
      <c r="D130" s="18" t="s">
        <v>488</v>
      </c>
      <c r="E130" s="12" t="str">
        <f t="shared" si="18"/>
        <v>未着手</v>
      </c>
      <c r="F130" s="4">
        <v>43114</v>
      </c>
      <c r="G130" s="4"/>
      <c r="H130" s="19"/>
      <c r="I130" s="19"/>
      <c r="J130" s="12" t="str">
        <f t="shared" ca="1" si="19"/>
        <v/>
      </c>
      <c r="K130" s="22"/>
      <c r="L130" s="22"/>
      <c r="M130" s="22"/>
      <c r="N130" s="125"/>
      <c r="O130" s="124"/>
      <c r="P130" s="123"/>
      <c r="Q130" s="123"/>
      <c r="R130" s="22"/>
      <c r="S130" s="22"/>
      <c r="T130" s="22"/>
      <c r="U130" s="22"/>
      <c r="V130" s="22"/>
      <c r="W130" s="22"/>
      <c r="X130" s="6"/>
    </row>
    <row r="131" spans="1:24">
      <c r="A131" s="16">
        <v>127</v>
      </c>
      <c r="B131" s="16"/>
      <c r="C131" s="85" t="s">
        <v>486</v>
      </c>
      <c r="D131" s="18" t="s">
        <v>488</v>
      </c>
      <c r="E131" s="12" t="str">
        <f t="shared" si="18"/>
        <v>未着手</v>
      </c>
      <c r="F131" s="4">
        <v>43115</v>
      </c>
      <c r="G131" s="4"/>
      <c r="H131" s="19"/>
      <c r="I131" s="19"/>
      <c r="J131" s="12" t="str">
        <f t="shared" ca="1" si="19"/>
        <v/>
      </c>
      <c r="K131" s="22"/>
      <c r="L131" s="22"/>
      <c r="M131" s="22"/>
      <c r="N131" s="125"/>
      <c r="O131" s="124"/>
      <c r="P131" s="123"/>
      <c r="Q131" s="123"/>
      <c r="R131" s="22"/>
      <c r="S131" s="22"/>
      <c r="T131" s="22"/>
      <c r="U131" s="22"/>
      <c r="V131" s="22"/>
      <c r="W131" s="22"/>
      <c r="X131" s="6"/>
    </row>
    <row r="132" spans="1:24">
      <c r="A132" s="16">
        <v>128</v>
      </c>
      <c r="B132" s="16"/>
      <c r="C132" s="85"/>
      <c r="D132" s="18"/>
      <c r="E132" s="12" t="str">
        <f t="shared" si="18"/>
        <v/>
      </c>
      <c r="F132" s="4"/>
      <c r="G132" s="4"/>
      <c r="H132" s="19"/>
      <c r="I132" s="19"/>
      <c r="J132" s="12" t="str">
        <f t="shared" ca="1" si="19"/>
        <v/>
      </c>
      <c r="K132" s="22"/>
      <c r="L132" s="22"/>
      <c r="M132" s="22"/>
      <c r="N132" s="125"/>
      <c r="O132" s="124"/>
      <c r="P132" s="123"/>
      <c r="Q132" s="123"/>
      <c r="R132" s="22"/>
      <c r="S132" s="22"/>
      <c r="T132" s="22"/>
      <c r="U132" s="22"/>
      <c r="V132" s="22"/>
      <c r="W132" s="22"/>
      <c r="X132" s="6"/>
    </row>
    <row r="133" spans="1:24">
      <c r="A133" s="16">
        <v>129</v>
      </c>
      <c r="B133" s="16"/>
      <c r="C133" s="85"/>
      <c r="D133" s="18"/>
      <c r="E133" s="12" t="str">
        <f t="shared" si="18"/>
        <v/>
      </c>
      <c r="F133" s="4"/>
      <c r="G133" s="4"/>
      <c r="H133" s="19"/>
      <c r="I133" s="19"/>
      <c r="J133" s="12" t="str">
        <f t="shared" ca="1" si="19"/>
        <v/>
      </c>
      <c r="K133" s="22"/>
      <c r="L133" s="22"/>
      <c r="M133" s="22"/>
      <c r="N133" s="125"/>
      <c r="O133" s="124"/>
      <c r="P133" s="123"/>
      <c r="Q133" s="123"/>
      <c r="R133" s="22"/>
      <c r="S133" s="22"/>
      <c r="T133" s="22"/>
      <c r="U133" s="22"/>
      <c r="V133" s="22"/>
      <c r="W133" s="22"/>
      <c r="X133" s="6"/>
    </row>
    <row r="134" spans="1:24">
      <c r="A134" s="16">
        <v>130</v>
      </c>
      <c r="B134" s="16"/>
      <c r="C134" s="85"/>
      <c r="D134" s="18"/>
      <c r="E134" s="12" t="str">
        <f t="shared" si="18"/>
        <v/>
      </c>
      <c r="F134" s="4"/>
      <c r="G134" s="4"/>
      <c r="H134" s="19"/>
      <c r="I134" s="19"/>
      <c r="J134" s="12" t="str">
        <f t="shared" ca="1" si="19"/>
        <v/>
      </c>
      <c r="K134" s="22"/>
      <c r="L134" s="22"/>
      <c r="M134" s="22"/>
      <c r="N134" s="125"/>
      <c r="O134" s="124"/>
      <c r="P134" s="123"/>
      <c r="Q134" s="123"/>
      <c r="R134" s="22"/>
      <c r="S134" s="22"/>
      <c r="T134" s="22"/>
      <c r="U134" s="22"/>
      <c r="V134" s="22"/>
      <c r="W134" s="22"/>
      <c r="X134" s="6"/>
    </row>
    <row r="135" spans="1:24">
      <c r="A135" s="16">
        <v>131</v>
      </c>
      <c r="B135" s="16"/>
      <c r="C135" s="85"/>
      <c r="D135" s="18"/>
      <c r="E135" s="12" t="str">
        <f t="shared" si="18"/>
        <v/>
      </c>
      <c r="F135" s="4"/>
      <c r="G135" s="4"/>
      <c r="H135" s="19"/>
      <c r="I135" s="19"/>
      <c r="J135" s="12" t="str">
        <f t="shared" ca="1" si="19"/>
        <v/>
      </c>
      <c r="K135" s="22"/>
      <c r="L135" s="22"/>
      <c r="M135" s="22"/>
      <c r="N135" s="125"/>
      <c r="O135" s="124"/>
      <c r="P135" s="123"/>
      <c r="Q135" s="123"/>
      <c r="R135" s="22"/>
      <c r="S135" s="22"/>
      <c r="T135" s="22"/>
      <c r="U135" s="22"/>
      <c r="V135" s="22"/>
      <c r="W135" s="22"/>
      <c r="X135" s="6"/>
    </row>
    <row r="136" spans="1:24">
      <c r="A136" s="16">
        <v>132</v>
      </c>
      <c r="B136" s="16"/>
      <c r="C136" s="85"/>
      <c r="D136" s="18"/>
      <c r="E136" s="12" t="str">
        <f t="shared" si="18"/>
        <v/>
      </c>
      <c r="F136" s="4"/>
      <c r="G136" s="4"/>
      <c r="H136" s="19"/>
      <c r="I136" s="19"/>
      <c r="J136" s="12" t="str">
        <f t="shared" ca="1" si="19"/>
        <v/>
      </c>
      <c r="K136" s="22"/>
      <c r="L136" s="22"/>
      <c r="M136" s="22"/>
      <c r="N136" s="125"/>
      <c r="O136" s="124"/>
      <c r="P136" s="123"/>
      <c r="Q136" s="123"/>
      <c r="R136" s="22"/>
      <c r="S136" s="22"/>
      <c r="T136" s="22"/>
      <c r="U136" s="22"/>
      <c r="V136" s="22"/>
      <c r="W136" s="22"/>
      <c r="X136" s="6"/>
    </row>
    <row r="137" spans="1:24">
      <c r="A137" s="16">
        <v>133</v>
      </c>
      <c r="B137" s="16"/>
      <c r="C137" s="85"/>
      <c r="D137" s="18"/>
      <c r="E137" s="12" t="str">
        <f t="shared" si="18"/>
        <v/>
      </c>
      <c r="F137" s="4"/>
      <c r="G137" s="4"/>
      <c r="H137" s="19"/>
      <c r="I137" s="19"/>
      <c r="J137" s="12" t="str">
        <f t="shared" ca="1" si="19"/>
        <v/>
      </c>
      <c r="K137" s="22"/>
      <c r="L137" s="22"/>
      <c r="M137" s="22"/>
      <c r="N137" s="125"/>
      <c r="O137" s="124"/>
      <c r="P137" s="123"/>
      <c r="Q137" s="123"/>
      <c r="R137" s="22"/>
      <c r="S137" s="22"/>
      <c r="T137" s="22"/>
      <c r="U137" s="22"/>
      <c r="V137" s="22"/>
      <c r="W137" s="22"/>
      <c r="X137" s="6"/>
    </row>
    <row r="138" spans="1:24">
      <c r="A138" s="16">
        <v>134</v>
      </c>
      <c r="B138" s="16"/>
      <c r="C138" s="85"/>
      <c r="D138" s="18"/>
      <c r="E138" s="12" t="str">
        <f t="shared" si="18"/>
        <v/>
      </c>
      <c r="F138" s="4"/>
      <c r="G138" s="4"/>
      <c r="H138" s="19"/>
      <c r="I138" s="19"/>
      <c r="J138" s="12" t="str">
        <f t="shared" ca="1" si="19"/>
        <v/>
      </c>
      <c r="K138" s="22"/>
      <c r="L138" s="22"/>
      <c r="M138" s="22"/>
      <c r="N138" s="125"/>
      <c r="O138" s="124"/>
      <c r="P138" s="123"/>
      <c r="Q138" s="123"/>
      <c r="R138" s="22"/>
      <c r="S138" s="22"/>
      <c r="T138" s="22"/>
      <c r="U138" s="22"/>
      <c r="V138" s="22"/>
      <c r="W138" s="22"/>
      <c r="X138" s="6"/>
    </row>
    <row r="139" spans="1:24">
      <c r="A139" s="16">
        <v>135</v>
      </c>
      <c r="B139" s="16"/>
      <c r="C139" s="85"/>
      <c r="D139" s="18"/>
      <c r="E139" s="12" t="str">
        <f t="shared" si="18"/>
        <v/>
      </c>
      <c r="F139" s="4"/>
      <c r="G139" s="4"/>
      <c r="H139" s="19"/>
      <c r="I139" s="19"/>
      <c r="J139" s="12" t="str">
        <f t="shared" ca="1" si="19"/>
        <v/>
      </c>
      <c r="K139" s="22"/>
      <c r="L139" s="22"/>
      <c r="M139" s="22"/>
      <c r="N139" s="125"/>
      <c r="O139" s="124"/>
      <c r="P139" s="123"/>
      <c r="Q139" s="123"/>
      <c r="R139" s="22"/>
      <c r="S139" s="22"/>
      <c r="T139" s="22"/>
      <c r="U139" s="22"/>
      <c r="V139" s="22"/>
      <c r="W139" s="22"/>
      <c r="X139" s="6"/>
    </row>
    <row r="140" spans="1:24">
      <c r="A140" s="16">
        <v>136</v>
      </c>
      <c r="B140" s="16"/>
      <c r="C140" s="85"/>
      <c r="D140" s="18"/>
      <c r="E140" s="12" t="str">
        <f t="shared" si="18"/>
        <v/>
      </c>
      <c r="F140" s="4"/>
      <c r="G140" s="4"/>
      <c r="H140" s="19"/>
      <c r="I140" s="19"/>
      <c r="J140" s="12" t="str">
        <f t="shared" ca="1" si="19"/>
        <v/>
      </c>
      <c r="K140" s="22"/>
      <c r="L140" s="22"/>
      <c r="M140" s="22"/>
      <c r="N140" s="125"/>
      <c r="O140" s="124"/>
      <c r="P140" s="123"/>
      <c r="Q140" s="123"/>
      <c r="R140" s="22"/>
      <c r="S140" s="22"/>
      <c r="T140" s="22"/>
      <c r="U140" s="22"/>
      <c r="V140" s="22"/>
      <c r="W140" s="22"/>
      <c r="X140" s="6"/>
    </row>
    <row r="141" spans="1:24">
      <c r="A141" s="16">
        <v>137</v>
      </c>
      <c r="B141" s="16"/>
      <c r="C141" s="85"/>
      <c r="D141" s="18"/>
      <c r="E141" s="12" t="str">
        <f t="shared" ref="E141:E175" si="20">IF(ISBLANK($C141),"",IF(ISBLANK($G141),"未着手",IF($J141=0,"完了","作業中")))</f>
        <v/>
      </c>
      <c r="F141" s="4"/>
      <c r="G141" s="4"/>
      <c r="H141" s="19"/>
      <c r="I141" s="19"/>
      <c r="J141" s="12" t="str">
        <f t="shared" ca="1" si="19"/>
        <v/>
      </c>
      <c r="K141" s="22"/>
      <c r="L141" s="22"/>
      <c r="M141" s="22"/>
      <c r="N141" s="125"/>
      <c r="O141" s="124"/>
      <c r="P141" s="123"/>
      <c r="Q141" s="123"/>
      <c r="R141" s="22"/>
      <c r="S141" s="22"/>
      <c r="T141" s="22"/>
      <c r="U141" s="22"/>
      <c r="V141" s="22"/>
      <c r="W141" s="22"/>
      <c r="X141" s="6"/>
    </row>
    <row r="142" spans="1:24">
      <c r="A142" s="16">
        <v>138</v>
      </c>
      <c r="B142" s="16"/>
      <c r="C142" s="85"/>
      <c r="D142" s="18"/>
      <c r="E142" s="12" t="str">
        <f t="shared" si="20"/>
        <v/>
      </c>
      <c r="F142" s="4"/>
      <c r="G142" s="4"/>
      <c r="H142" s="19"/>
      <c r="I142" s="19"/>
      <c r="J142" s="12" t="str">
        <f t="shared" ca="1" si="19"/>
        <v/>
      </c>
      <c r="K142" s="22"/>
      <c r="L142" s="22"/>
      <c r="M142" s="22"/>
      <c r="N142" s="125"/>
      <c r="O142" s="124"/>
      <c r="P142" s="123"/>
      <c r="Q142" s="123"/>
      <c r="R142" s="22"/>
      <c r="S142" s="22"/>
      <c r="T142" s="22"/>
      <c r="U142" s="22"/>
      <c r="V142" s="22"/>
      <c r="W142" s="22"/>
      <c r="X142" s="6"/>
    </row>
    <row r="143" spans="1:24">
      <c r="A143" s="16">
        <v>139</v>
      </c>
      <c r="B143" s="16"/>
      <c r="C143" s="85"/>
      <c r="D143" s="18"/>
      <c r="E143" s="12" t="str">
        <f t="shared" si="20"/>
        <v/>
      </c>
      <c r="F143" s="4"/>
      <c r="G143" s="4"/>
      <c r="H143" s="19"/>
      <c r="I143" s="19"/>
      <c r="J143" s="12" t="str">
        <f t="shared" ca="1" si="19"/>
        <v/>
      </c>
      <c r="K143" s="22"/>
      <c r="L143" s="22"/>
      <c r="M143" s="22"/>
      <c r="N143" s="125"/>
      <c r="O143" s="124"/>
      <c r="P143" s="123"/>
      <c r="Q143" s="123"/>
      <c r="R143" s="22"/>
      <c r="S143" s="22"/>
      <c r="T143" s="22"/>
      <c r="U143" s="22"/>
      <c r="V143" s="22"/>
      <c r="W143" s="22"/>
      <c r="X143" s="6"/>
    </row>
    <row r="144" spans="1:24">
      <c r="A144" s="16">
        <v>140</v>
      </c>
      <c r="B144" s="16"/>
      <c r="C144" s="85"/>
      <c r="D144" s="18"/>
      <c r="E144" s="12" t="str">
        <f t="shared" si="20"/>
        <v/>
      </c>
      <c r="F144" s="4"/>
      <c r="G144" s="4"/>
      <c r="H144" s="19"/>
      <c r="I144" s="19"/>
      <c r="J144" s="12" t="str">
        <f t="shared" ca="1" si="19"/>
        <v/>
      </c>
      <c r="K144" s="22"/>
      <c r="L144" s="22"/>
      <c r="M144" s="22"/>
      <c r="N144" s="125"/>
      <c r="O144" s="124"/>
      <c r="P144" s="123"/>
      <c r="Q144" s="123"/>
      <c r="R144" s="22"/>
      <c r="S144" s="22"/>
      <c r="T144" s="22"/>
      <c r="U144" s="22"/>
      <c r="V144" s="22"/>
      <c r="W144" s="22"/>
      <c r="X144" s="6"/>
    </row>
    <row r="145" spans="1:24">
      <c r="A145" s="16">
        <v>141</v>
      </c>
      <c r="B145" s="16"/>
      <c r="C145" s="85"/>
      <c r="D145" s="18"/>
      <c r="E145" s="12" t="str">
        <f t="shared" si="20"/>
        <v/>
      </c>
      <c r="F145" s="4"/>
      <c r="G145" s="4"/>
      <c r="H145" s="19"/>
      <c r="I145" s="19"/>
      <c r="J145" s="12" t="str">
        <f t="shared" ca="1" si="19"/>
        <v/>
      </c>
      <c r="K145" s="22"/>
      <c r="L145" s="22"/>
      <c r="M145" s="22"/>
      <c r="N145" s="125"/>
      <c r="O145" s="124"/>
      <c r="P145" s="123"/>
      <c r="Q145" s="123"/>
      <c r="R145" s="22"/>
      <c r="S145" s="22"/>
      <c r="T145" s="22"/>
      <c r="U145" s="22"/>
      <c r="V145" s="22"/>
      <c r="W145" s="22"/>
      <c r="X145" s="6"/>
    </row>
    <row r="146" spans="1:24">
      <c r="A146" s="16">
        <v>142</v>
      </c>
      <c r="B146" s="16"/>
      <c r="C146" s="85"/>
      <c r="D146" s="18"/>
      <c r="E146" s="12" t="str">
        <f t="shared" si="20"/>
        <v/>
      </c>
      <c r="F146" s="4"/>
      <c r="G146" s="4"/>
      <c r="H146" s="19"/>
      <c r="I146" s="19"/>
      <c r="J146" s="12" t="str">
        <f t="shared" ca="1" si="19"/>
        <v/>
      </c>
      <c r="K146" s="22"/>
      <c r="L146" s="22"/>
      <c r="M146" s="22"/>
      <c r="N146" s="125"/>
      <c r="O146" s="124"/>
      <c r="P146" s="123"/>
      <c r="Q146" s="123"/>
      <c r="R146" s="22"/>
      <c r="S146" s="22"/>
      <c r="T146" s="22"/>
      <c r="U146" s="22"/>
      <c r="V146" s="22"/>
      <c r="W146" s="22"/>
      <c r="X146" s="6"/>
    </row>
    <row r="147" spans="1:24">
      <c r="A147" s="16">
        <v>143</v>
      </c>
      <c r="B147" s="16"/>
      <c r="C147" s="85"/>
      <c r="D147" s="18"/>
      <c r="E147" s="12" t="str">
        <f t="shared" si="20"/>
        <v/>
      </c>
      <c r="F147" s="4"/>
      <c r="G147" s="4"/>
      <c r="H147" s="19"/>
      <c r="I147" s="19"/>
      <c r="J147" s="12" t="str">
        <f t="shared" ca="1" si="19"/>
        <v/>
      </c>
      <c r="K147" s="22"/>
      <c r="L147" s="22"/>
      <c r="M147" s="22"/>
      <c r="N147" s="125"/>
      <c r="O147" s="124"/>
      <c r="P147" s="123"/>
      <c r="Q147" s="123"/>
      <c r="R147" s="22"/>
      <c r="S147" s="22"/>
      <c r="T147" s="22"/>
      <c r="U147" s="22"/>
      <c r="V147" s="22"/>
      <c r="W147" s="22"/>
      <c r="X147" s="6"/>
    </row>
    <row r="148" spans="1:24">
      <c r="A148" s="16">
        <v>144</v>
      </c>
      <c r="B148" s="16"/>
      <c r="C148" s="85"/>
      <c r="D148" s="18"/>
      <c r="E148" s="12" t="str">
        <f t="shared" si="20"/>
        <v/>
      </c>
      <c r="F148" s="4"/>
      <c r="G148" s="4"/>
      <c r="H148" s="19"/>
      <c r="I148" s="19"/>
      <c r="J148" s="12" t="str">
        <f t="shared" ca="1" si="19"/>
        <v/>
      </c>
      <c r="K148" s="22"/>
      <c r="L148" s="22"/>
      <c r="M148" s="22"/>
      <c r="N148" s="125"/>
      <c r="O148" s="124"/>
      <c r="P148" s="123"/>
      <c r="Q148" s="123"/>
      <c r="R148" s="22"/>
      <c r="S148" s="22"/>
      <c r="T148" s="22"/>
      <c r="U148" s="22"/>
      <c r="V148" s="22"/>
      <c r="W148" s="22"/>
      <c r="X148" s="6"/>
    </row>
    <row r="149" spans="1:24">
      <c r="A149" s="16">
        <v>145</v>
      </c>
      <c r="B149" s="16"/>
      <c r="C149" s="85"/>
      <c r="D149" s="18"/>
      <c r="E149" s="12" t="str">
        <f t="shared" si="20"/>
        <v/>
      </c>
      <c r="F149" s="4"/>
      <c r="G149" s="4"/>
      <c r="H149" s="19"/>
      <c r="I149" s="19"/>
      <c r="J149" s="12" t="str">
        <f t="shared" ca="1" si="19"/>
        <v/>
      </c>
      <c r="K149" s="22"/>
      <c r="L149" s="22"/>
      <c r="M149" s="22"/>
      <c r="N149" s="125"/>
      <c r="O149" s="124"/>
      <c r="P149" s="123"/>
      <c r="Q149" s="123"/>
      <c r="R149" s="22"/>
      <c r="S149" s="22"/>
      <c r="T149" s="22"/>
      <c r="U149" s="22"/>
      <c r="V149" s="22"/>
      <c r="W149" s="22"/>
      <c r="X149" s="6"/>
    </row>
    <row r="150" spans="1:24">
      <c r="A150" s="16">
        <v>146</v>
      </c>
      <c r="B150" s="16"/>
      <c r="C150" s="85"/>
      <c r="D150" s="18"/>
      <c r="E150" s="12" t="str">
        <f t="shared" si="20"/>
        <v/>
      </c>
      <c r="F150" s="4"/>
      <c r="G150" s="4"/>
      <c r="H150" s="19"/>
      <c r="I150" s="19"/>
      <c r="J150" s="12" t="str">
        <f t="shared" ca="1" si="19"/>
        <v/>
      </c>
      <c r="K150" s="22"/>
      <c r="L150" s="22"/>
      <c r="M150" s="22"/>
      <c r="N150" s="125"/>
      <c r="O150" s="124"/>
      <c r="P150" s="123"/>
      <c r="Q150" s="123"/>
      <c r="R150" s="22"/>
      <c r="S150" s="22"/>
      <c r="T150" s="22"/>
      <c r="U150" s="22"/>
      <c r="V150" s="22"/>
      <c r="W150" s="22"/>
      <c r="X150" s="6"/>
    </row>
    <row r="151" spans="1:24">
      <c r="A151" s="16">
        <v>147</v>
      </c>
      <c r="B151" s="16"/>
      <c r="C151" s="85"/>
      <c r="D151" s="18"/>
      <c r="E151" s="12" t="str">
        <f t="shared" si="20"/>
        <v/>
      </c>
      <c r="F151" s="4"/>
      <c r="G151" s="4"/>
      <c r="H151" s="19"/>
      <c r="I151" s="19"/>
      <c r="J151" s="12" t="str">
        <f t="shared" ca="1" si="19"/>
        <v/>
      </c>
      <c r="K151" s="22"/>
      <c r="L151" s="22"/>
      <c r="M151" s="22"/>
      <c r="N151" s="125"/>
      <c r="O151" s="124"/>
      <c r="P151" s="123"/>
      <c r="Q151" s="123"/>
      <c r="R151" s="22"/>
      <c r="S151" s="22"/>
      <c r="T151" s="22"/>
      <c r="U151" s="22"/>
      <c r="V151" s="22"/>
      <c r="W151" s="22"/>
      <c r="X151" s="6"/>
    </row>
    <row r="152" spans="1:24">
      <c r="A152" s="16">
        <v>148</v>
      </c>
      <c r="B152" s="16"/>
      <c r="C152" s="85"/>
      <c r="D152" s="18"/>
      <c r="E152" s="12" t="str">
        <f t="shared" si="20"/>
        <v/>
      </c>
      <c r="F152" s="4"/>
      <c r="G152" s="4"/>
      <c r="H152" s="19"/>
      <c r="I152" s="19"/>
      <c r="J152" s="12" t="str">
        <f t="shared" ca="1" si="19"/>
        <v/>
      </c>
      <c r="K152" s="22"/>
      <c r="L152" s="22"/>
      <c r="M152" s="22"/>
      <c r="N152" s="125"/>
      <c r="O152" s="124"/>
      <c r="P152" s="123"/>
      <c r="Q152" s="123"/>
      <c r="R152" s="22"/>
      <c r="S152" s="22"/>
      <c r="T152" s="22"/>
      <c r="U152" s="22"/>
      <c r="V152" s="22"/>
      <c r="W152" s="22"/>
      <c r="X152" s="6"/>
    </row>
    <row r="153" spans="1:24">
      <c r="A153" s="16">
        <v>149</v>
      </c>
      <c r="B153" s="16"/>
      <c r="C153" s="85"/>
      <c r="D153" s="18"/>
      <c r="E153" s="12" t="str">
        <f t="shared" si="20"/>
        <v/>
      </c>
      <c r="F153" s="4"/>
      <c r="G153" s="4"/>
      <c r="H153" s="19"/>
      <c r="I153" s="19"/>
      <c r="J153" s="12" t="str">
        <f t="shared" ca="1" si="19"/>
        <v/>
      </c>
      <c r="K153" s="22"/>
      <c r="L153" s="22"/>
      <c r="M153" s="22"/>
      <c r="N153" s="125"/>
      <c r="O153" s="124"/>
      <c r="P153" s="123"/>
      <c r="Q153" s="123"/>
      <c r="R153" s="22"/>
      <c r="S153" s="22"/>
      <c r="T153" s="22"/>
      <c r="U153" s="22"/>
      <c r="V153" s="22"/>
      <c r="W153" s="22"/>
      <c r="X153" s="6"/>
    </row>
    <row r="154" spans="1:24">
      <c r="A154" s="16">
        <v>150</v>
      </c>
      <c r="B154" s="16"/>
      <c r="C154" s="85"/>
      <c r="D154" s="18"/>
      <c r="E154" s="12" t="str">
        <f t="shared" si="20"/>
        <v/>
      </c>
      <c r="F154" s="4"/>
      <c r="G154" s="4"/>
      <c r="H154" s="19"/>
      <c r="I154" s="19"/>
      <c r="J154" s="12" t="str">
        <f t="shared" ca="1" si="19"/>
        <v/>
      </c>
      <c r="K154" s="22"/>
      <c r="L154" s="22"/>
      <c r="M154" s="22"/>
      <c r="N154" s="125"/>
      <c r="O154" s="124"/>
      <c r="P154" s="123"/>
      <c r="Q154" s="123"/>
      <c r="R154" s="22"/>
      <c r="S154" s="22"/>
      <c r="T154" s="22"/>
      <c r="U154" s="22"/>
      <c r="V154" s="22"/>
      <c r="W154" s="22"/>
      <c r="X154" s="6"/>
    </row>
    <row r="155" spans="1:24">
      <c r="A155" s="16">
        <v>151</v>
      </c>
      <c r="B155" s="16"/>
      <c r="C155" s="85"/>
      <c r="D155" s="18"/>
      <c r="E155" s="12" t="str">
        <f t="shared" si="20"/>
        <v/>
      </c>
      <c r="F155" s="4"/>
      <c r="G155" s="4"/>
      <c r="H155" s="19"/>
      <c r="I155" s="19"/>
      <c r="J155" s="12" t="str">
        <f t="shared" ca="1" si="19"/>
        <v/>
      </c>
      <c r="K155" s="22"/>
      <c r="L155" s="22"/>
      <c r="M155" s="22"/>
      <c r="N155" s="125"/>
      <c r="O155" s="124"/>
      <c r="P155" s="123"/>
      <c r="Q155" s="123"/>
      <c r="R155" s="22"/>
      <c r="S155" s="22"/>
      <c r="T155" s="22"/>
      <c r="U155" s="22"/>
      <c r="V155" s="22"/>
      <c r="W155" s="22"/>
      <c r="X155" s="6"/>
    </row>
    <row r="156" spans="1:24">
      <c r="A156" s="16">
        <v>152</v>
      </c>
      <c r="B156" s="16"/>
      <c r="C156" s="85"/>
      <c r="D156" s="18"/>
      <c r="E156" s="12" t="str">
        <f t="shared" si="20"/>
        <v/>
      </c>
      <c r="F156" s="4"/>
      <c r="G156" s="4"/>
      <c r="H156" s="19"/>
      <c r="I156" s="19"/>
      <c r="J156" s="12" t="str">
        <f t="shared" ca="1" si="19"/>
        <v/>
      </c>
      <c r="K156" s="22"/>
      <c r="L156" s="22"/>
      <c r="M156" s="22"/>
      <c r="N156" s="125"/>
      <c r="O156" s="124"/>
      <c r="P156" s="123"/>
      <c r="Q156" s="123"/>
      <c r="R156" s="22"/>
      <c r="S156" s="22"/>
      <c r="T156" s="22"/>
      <c r="U156" s="22"/>
      <c r="V156" s="22"/>
      <c r="W156" s="22"/>
      <c r="X156" s="6"/>
    </row>
    <row r="157" spans="1:24">
      <c r="A157" s="16">
        <v>153</v>
      </c>
      <c r="B157" s="16"/>
      <c r="C157" s="85"/>
      <c r="D157" s="18"/>
      <c r="E157" s="12" t="str">
        <f t="shared" si="20"/>
        <v/>
      </c>
      <c r="F157" s="4"/>
      <c r="G157" s="4"/>
      <c r="H157" s="19"/>
      <c r="I157" s="19"/>
      <c r="J157" s="12" t="str">
        <f t="shared" ca="1" si="19"/>
        <v/>
      </c>
      <c r="K157" s="22"/>
      <c r="L157" s="22"/>
      <c r="M157" s="22"/>
      <c r="N157" s="125"/>
      <c r="O157" s="124"/>
      <c r="P157" s="123"/>
      <c r="Q157" s="123"/>
      <c r="R157" s="22"/>
      <c r="S157" s="22"/>
      <c r="T157" s="22"/>
      <c r="U157" s="22"/>
      <c r="V157" s="22"/>
      <c r="W157" s="22"/>
      <c r="X157" s="6"/>
    </row>
    <row r="158" spans="1:24">
      <c r="A158" s="16">
        <v>154</v>
      </c>
      <c r="B158" s="16"/>
      <c r="C158" s="85"/>
      <c r="D158" s="18"/>
      <c r="E158" s="12" t="str">
        <f t="shared" si="20"/>
        <v/>
      </c>
      <c r="F158" s="4"/>
      <c r="G158" s="4"/>
      <c r="H158" s="19"/>
      <c r="I158" s="19"/>
      <c r="J158" s="12" t="str">
        <f t="shared" ca="1" si="19"/>
        <v/>
      </c>
      <c r="K158" s="22"/>
      <c r="L158" s="22"/>
      <c r="M158" s="22"/>
      <c r="N158" s="125"/>
      <c r="O158" s="124"/>
      <c r="P158" s="123"/>
      <c r="Q158" s="123"/>
      <c r="R158" s="22"/>
      <c r="S158" s="22"/>
      <c r="T158" s="22"/>
      <c r="U158" s="22"/>
      <c r="V158" s="22"/>
      <c r="W158" s="22"/>
      <c r="X158" s="6"/>
    </row>
    <row r="159" spans="1:24">
      <c r="A159" s="16">
        <v>155</v>
      </c>
      <c r="B159" s="16"/>
      <c r="C159" s="85"/>
      <c r="D159" s="18"/>
      <c r="E159" s="12" t="str">
        <f t="shared" si="20"/>
        <v/>
      </c>
      <c r="F159" s="4"/>
      <c r="G159" s="4"/>
      <c r="H159" s="19"/>
      <c r="I159" s="19"/>
      <c r="J159" s="12" t="str">
        <f t="shared" ca="1" si="19"/>
        <v/>
      </c>
      <c r="K159" s="22"/>
      <c r="L159" s="22"/>
      <c r="M159" s="22"/>
      <c r="N159" s="125"/>
      <c r="O159" s="124"/>
      <c r="P159" s="123"/>
      <c r="Q159" s="123"/>
      <c r="R159" s="22"/>
      <c r="S159" s="22"/>
      <c r="T159" s="22"/>
      <c r="U159" s="22"/>
      <c r="V159" s="22"/>
      <c r="W159" s="22"/>
      <c r="X159" s="6"/>
    </row>
    <row r="160" spans="1:24">
      <c r="A160" s="16">
        <v>156</v>
      </c>
      <c r="B160" s="16"/>
      <c r="C160" s="85"/>
      <c r="D160" s="18"/>
      <c r="E160" s="12" t="str">
        <f t="shared" si="20"/>
        <v/>
      </c>
      <c r="F160" s="4"/>
      <c r="G160" s="4"/>
      <c r="H160" s="19"/>
      <c r="I160" s="19"/>
      <c r="J160" s="12" t="str">
        <f t="shared" ca="1" si="19"/>
        <v/>
      </c>
      <c r="K160" s="22"/>
      <c r="L160" s="22"/>
      <c r="M160" s="22"/>
      <c r="N160" s="125"/>
      <c r="O160" s="124"/>
      <c r="P160" s="123"/>
      <c r="Q160" s="123"/>
      <c r="R160" s="22"/>
      <c r="S160" s="22"/>
      <c r="T160" s="22"/>
      <c r="U160" s="22"/>
      <c r="V160" s="22"/>
      <c r="W160" s="22"/>
      <c r="X160" s="6"/>
    </row>
    <row r="161" spans="1:24">
      <c r="A161" s="16">
        <v>157</v>
      </c>
      <c r="B161" s="16"/>
      <c r="C161" s="85"/>
      <c r="D161" s="18"/>
      <c r="E161" s="12" t="str">
        <f t="shared" si="20"/>
        <v/>
      </c>
      <c r="F161" s="4"/>
      <c r="G161" s="4"/>
      <c r="H161" s="19"/>
      <c r="I161" s="19"/>
      <c r="J161" s="12" t="str">
        <f t="shared" ca="1" si="19"/>
        <v/>
      </c>
      <c r="K161" s="22"/>
      <c r="L161" s="22"/>
      <c r="M161" s="22"/>
      <c r="N161" s="125"/>
      <c r="O161" s="124"/>
      <c r="P161" s="123"/>
      <c r="Q161" s="123"/>
      <c r="R161" s="22"/>
      <c r="S161" s="22"/>
      <c r="T161" s="22"/>
      <c r="U161" s="22"/>
      <c r="V161" s="22"/>
      <c r="W161" s="22"/>
      <c r="X161" s="6"/>
    </row>
    <row r="162" spans="1:24">
      <c r="A162" s="16">
        <v>158</v>
      </c>
      <c r="B162" s="16"/>
      <c r="C162" s="85"/>
      <c r="D162" s="18"/>
      <c r="E162" s="12" t="str">
        <f t="shared" si="20"/>
        <v/>
      </c>
      <c r="F162" s="4"/>
      <c r="G162" s="4"/>
      <c r="H162" s="19"/>
      <c r="I162" s="19"/>
      <c r="J162" s="12" t="str">
        <f t="shared" ca="1" si="19"/>
        <v/>
      </c>
      <c r="K162" s="22"/>
      <c r="L162" s="22"/>
      <c r="M162" s="22"/>
      <c r="N162" s="125"/>
      <c r="O162" s="124"/>
      <c r="P162" s="123"/>
      <c r="Q162" s="123"/>
      <c r="R162" s="22"/>
      <c r="S162" s="22"/>
      <c r="T162" s="22"/>
      <c r="U162" s="22"/>
      <c r="V162" s="22"/>
      <c r="W162" s="22"/>
      <c r="X162" s="6"/>
    </row>
    <row r="163" spans="1:24">
      <c r="A163" s="16">
        <v>159</v>
      </c>
      <c r="B163" s="16"/>
      <c r="C163" s="85"/>
      <c r="D163" s="18"/>
      <c r="E163" s="12" t="str">
        <f t="shared" si="20"/>
        <v/>
      </c>
      <c r="F163" s="4"/>
      <c r="G163" s="4"/>
      <c r="H163" s="19"/>
      <c r="I163" s="19"/>
      <c r="J163" s="12" t="str">
        <f t="shared" ca="1" si="19"/>
        <v/>
      </c>
      <c r="K163" s="22"/>
      <c r="L163" s="22"/>
      <c r="M163" s="22"/>
      <c r="N163" s="125"/>
      <c r="O163" s="124"/>
      <c r="P163" s="123"/>
      <c r="Q163" s="123"/>
      <c r="R163" s="22"/>
      <c r="S163" s="22"/>
      <c r="T163" s="22"/>
      <c r="U163" s="22"/>
      <c r="V163" s="22"/>
      <c r="W163" s="22"/>
      <c r="X163" s="6"/>
    </row>
    <row r="164" spans="1:24">
      <c r="A164" s="16">
        <v>160</v>
      </c>
      <c r="B164" s="16"/>
      <c r="C164" s="85"/>
      <c r="D164" s="18"/>
      <c r="E164" s="12" t="str">
        <f t="shared" si="20"/>
        <v/>
      </c>
      <c r="F164" s="4"/>
      <c r="G164" s="4"/>
      <c r="H164" s="19"/>
      <c r="I164" s="19"/>
      <c r="J164" s="12" t="str">
        <f t="shared" ca="1" si="19"/>
        <v/>
      </c>
      <c r="K164" s="22"/>
      <c r="L164" s="22"/>
      <c r="M164" s="22"/>
      <c r="N164" s="125"/>
      <c r="O164" s="124"/>
      <c r="P164" s="123"/>
      <c r="Q164" s="123"/>
      <c r="R164" s="22"/>
      <c r="S164" s="22"/>
      <c r="T164" s="22"/>
      <c r="U164" s="22"/>
      <c r="V164" s="22"/>
      <c r="W164" s="22"/>
      <c r="X164" s="6"/>
    </row>
    <row r="165" spans="1:24">
      <c r="A165" s="16">
        <v>161</v>
      </c>
      <c r="B165" s="16"/>
      <c r="C165" s="85"/>
      <c r="D165" s="18"/>
      <c r="E165" s="12" t="str">
        <f t="shared" si="20"/>
        <v/>
      </c>
      <c r="F165" s="4"/>
      <c r="G165" s="4"/>
      <c r="H165" s="19"/>
      <c r="I165" s="19"/>
      <c r="J165" s="12" t="str">
        <f t="shared" ca="1" si="19"/>
        <v/>
      </c>
      <c r="K165" s="22"/>
      <c r="L165" s="22"/>
      <c r="M165" s="22"/>
      <c r="N165" s="125"/>
      <c r="O165" s="124"/>
      <c r="P165" s="123"/>
      <c r="Q165" s="123"/>
      <c r="R165" s="22"/>
      <c r="S165" s="22"/>
      <c r="T165" s="22"/>
      <c r="U165" s="22"/>
      <c r="V165" s="22"/>
      <c r="W165" s="22"/>
      <c r="X165" s="6"/>
    </row>
    <row r="166" spans="1:24">
      <c r="A166" s="16">
        <v>162</v>
      </c>
      <c r="B166" s="16"/>
      <c r="C166" s="85"/>
      <c r="D166" s="18"/>
      <c r="E166" s="12" t="str">
        <f t="shared" si="20"/>
        <v/>
      </c>
      <c r="F166" s="4"/>
      <c r="G166" s="4"/>
      <c r="H166" s="19"/>
      <c r="I166" s="19"/>
      <c r="J166" s="12" t="str">
        <f t="shared" ca="1" si="19"/>
        <v/>
      </c>
      <c r="K166" s="22"/>
      <c r="L166" s="22"/>
      <c r="M166" s="22"/>
      <c r="N166" s="125"/>
      <c r="O166" s="124"/>
      <c r="P166" s="123"/>
      <c r="Q166" s="123"/>
      <c r="R166" s="22"/>
      <c r="S166" s="22"/>
      <c r="T166" s="22"/>
      <c r="U166" s="22"/>
      <c r="V166" s="22"/>
      <c r="W166" s="22"/>
      <c r="X166" s="6"/>
    </row>
    <row r="167" spans="1:24">
      <c r="A167" s="16">
        <v>163</v>
      </c>
      <c r="B167" s="16"/>
      <c r="C167" s="85"/>
      <c r="D167" s="18"/>
      <c r="E167" s="12" t="str">
        <f t="shared" si="20"/>
        <v/>
      </c>
      <c r="F167" s="4"/>
      <c r="G167" s="4"/>
      <c r="H167" s="19"/>
      <c r="I167" s="19"/>
      <c r="J167" s="12" t="str">
        <f t="shared" ca="1" si="19"/>
        <v/>
      </c>
      <c r="K167" s="22"/>
      <c r="L167" s="22"/>
      <c r="M167" s="22"/>
      <c r="N167" s="125"/>
      <c r="O167" s="124"/>
      <c r="P167" s="123"/>
      <c r="Q167" s="123"/>
      <c r="R167" s="22"/>
      <c r="S167" s="22"/>
      <c r="T167" s="22"/>
      <c r="U167" s="22"/>
      <c r="V167" s="22"/>
      <c r="W167" s="22"/>
      <c r="X167" s="6"/>
    </row>
    <row r="168" spans="1:24">
      <c r="A168" s="16">
        <v>164</v>
      </c>
      <c r="B168" s="16"/>
      <c r="C168" s="85"/>
      <c r="D168" s="18"/>
      <c r="E168" s="12" t="str">
        <f t="shared" si="20"/>
        <v/>
      </c>
      <c r="F168" s="4"/>
      <c r="G168" s="4"/>
      <c r="H168" s="19"/>
      <c r="I168" s="19"/>
      <c r="J168" s="12" t="str">
        <f t="shared" ca="1" si="19"/>
        <v/>
      </c>
      <c r="K168" s="22"/>
      <c r="L168" s="22"/>
      <c r="M168" s="22"/>
      <c r="N168" s="125"/>
      <c r="O168" s="124"/>
      <c r="P168" s="123"/>
      <c r="Q168" s="123"/>
      <c r="R168" s="22"/>
      <c r="S168" s="22"/>
      <c r="T168" s="22"/>
      <c r="U168" s="22"/>
      <c r="V168" s="22"/>
      <c r="W168" s="22"/>
      <c r="X168" s="6"/>
    </row>
    <row r="169" spans="1:24">
      <c r="A169" s="16">
        <v>165</v>
      </c>
      <c r="B169" s="16"/>
      <c r="C169" s="85"/>
      <c r="D169" s="18"/>
      <c r="E169" s="12" t="str">
        <f t="shared" si="20"/>
        <v/>
      </c>
      <c r="F169" s="4"/>
      <c r="G169" s="4"/>
      <c r="H169" s="19"/>
      <c r="I169" s="19"/>
      <c r="J169" s="12" t="str">
        <f t="shared" ref="J169:J175" ca="1" si="21">IF(ISBLANK(K169)=FALSE,OFFSET(J169,0,COUNTA(K169:W169)),"")</f>
        <v/>
      </c>
      <c r="K169" s="22"/>
      <c r="L169" s="22"/>
      <c r="M169" s="22"/>
      <c r="N169" s="125"/>
      <c r="O169" s="124"/>
      <c r="P169" s="123"/>
      <c r="Q169" s="123"/>
      <c r="R169" s="22"/>
      <c r="S169" s="22"/>
      <c r="T169" s="22"/>
      <c r="U169" s="22"/>
      <c r="V169" s="22"/>
      <c r="W169" s="22"/>
      <c r="X169" s="6"/>
    </row>
    <row r="170" spans="1:24">
      <c r="A170" s="16">
        <v>166</v>
      </c>
      <c r="B170" s="16"/>
      <c r="C170" s="85"/>
      <c r="D170" s="18"/>
      <c r="E170" s="12" t="str">
        <f t="shared" si="20"/>
        <v/>
      </c>
      <c r="F170" s="4"/>
      <c r="G170" s="4"/>
      <c r="H170" s="19"/>
      <c r="I170" s="19"/>
      <c r="J170" s="12" t="str">
        <f t="shared" ca="1" si="21"/>
        <v/>
      </c>
      <c r="K170" s="22"/>
      <c r="L170" s="22"/>
      <c r="M170" s="22"/>
      <c r="N170" s="125"/>
      <c r="O170" s="124"/>
      <c r="P170" s="123"/>
      <c r="Q170" s="123"/>
      <c r="R170" s="22"/>
      <c r="S170" s="22"/>
      <c r="T170" s="22"/>
      <c r="U170" s="22"/>
      <c r="V170" s="22"/>
      <c r="W170" s="22"/>
      <c r="X170" s="6"/>
    </row>
    <row r="171" spans="1:24">
      <c r="A171" s="16">
        <v>167</v>
      </c>
      <c r="B171" s="16"/>
      <c r="C171" s="85"/>
      <c r="D171" s="18"/>
      <c r="E171" s="12" t="str">
        <f t="shared" si="20"/>
        <v/>
      </c>
      <c r="F171" s="4"/>
      <c r="G171" s="4"/>
      <c r="H171" s="19"/>
      <c r="I171" s="19"/>
      <c r="J171" s="12" t="str">
        <f t="shared" ca="1" si="21"/>
        <v/>
      </c>
      <c r="K171" s="22"/>
      <c r="L171" s="22"/>
      <c r="M171" s="22"/>
      <c r="N171" s="125"/>
      <c r="O171" s="124"/>
      <c r="P171" s="123"/>
      <c r="Q171" s="123"/>
      <c r="R171" s="22"/>
      <c r="S171" s="22"/>
      <c r="T171" s="22"/>
      <c r="U171" s="22"/>
      <c r="V171" s="22"/>
      <c r="W171" s="22"/>
      <c r="X171" s="6"/>
    </row>
    <row r="172" spans="1:24">
      <c r="A172" s="16">
        <v>168</v>
      </c>
      <c r="B172" s="16"/>
      <c r="C172" s="85"/>
      <c r="D172" s="18"/>
      <c r="E172" s="12" t="str">
        <f t="shared" si="20"/>
        <v/>
      </c>
      <c r="F172" s="4"/>
      <c r="G172" s="4"/>
      <c r="H172" s="19"/>
      <c r="I172" s="19"/>
      <c r="J172" s="12" t="str">
        <f t="shared" ca="1" si="21"/>
        <v/>
      </c>
      <c r="K172" s="22"/>
      <c r="L172" s="22"/>
      <c r="M172" s="22"/>
      <c r="N172" s="125"/>
      <c r="O172" s="124"/>
      <c r="P172" s="123"/>
      <c r="Q172" s="123"/>
      <c r="R172" s="22"/>
      <c r="S172" s="22"/>
      <c r="T172" s="22"/>
      <c r="U172" s="22"/>
      <c r="V172" s="22"/>
      <c r="W172" s="22"/>
      <c r="X172" s="6"/>
    </row>
    <row r="173" spans="1:24">
      <c r="A173" s="16">
        <v>169</v>
      </c>
      <c r="B173" s="16"/>
      <c r="C173" s="85"/>
      <c r="D173" s="18"/>
      <c r="E173" s="12" t="str">
        <f t="shared" si="20"/>
        <v/>
      </c>
      <c r="F173" s="4"/>
      <c r="G173" s="4"/>
      <c r="H173" s="19"/>
      <c r="I173" s="19"/>
      <c r="J173" s="12" t="str">
        <f t="shared" ca="1" si="21"/>
        <v/>
      </c>
      <c r="K173" s="22"/>
      <c r="L173" s="22"/>
      <c r="M173" s="22"/>
      <c r="N173" s="125"/>
      <c r="O173" s="124"/>
      <c r="P173" s="123"/>
      <c r="Q173" s="123"/>
      <c r="R173" s="22"/>
      <c r="S173" s="22"/>
      <c r="T173" s="22"/>
      <c r="U173" s="22"/>
      <c r="V173" s="22"/>
      <c r="W173" s="22"/>
      <c r="X173" s="6"/>
    </row>
    <row r="174" spans="1:24">
      <c r="A174" s="16">
        <v>170</v>
      </c>
      <c r="B174" s="16"/>
      <c r="C174" s="85"/>
      <c r="D174" s="18"/>
      <c r="E174" s="12" t="str">
        <f t="shared" si="20"/>
        <v/>
      </c>
      <c r="F174" s="4"/>
      <c r="G174" s="4"/>
      <c r="H174" s="19"/>
      <c r="I174" s="19"/>
      <c r="J174" s="12" t="str">
        <f t="shared" ca="1" si="21"/>
        <v/>
      </c>
      <c r="K174" s="22"/>
      <c r="L174" s="22"/>
      <c r="M174" s="22"/>
      <c r="N174" s="125"/>
      <c r="O174" s="124"/>
      <c r="P174" s="123"/>
      <c r="Q174" s="123"/>
      <c r="R174" s="22"/>
      <c r="S174" s="22"/>
      <c r="T174" s="22"/>
      <c r="U174" s="22"/>
      <c r="V174" s="22"/>
      <c r="W174" s="22"/>
      <c r="X174" s="6"/>
    </row>
    <row r="175" spans="1:24">
      <c r="A175" s="16">
        <v>171</v>
      </c>
      <c r="B175" s="16"/>
      <c r="C175" s="85"/>
      <c r="D175" s="18"/>
      <c r="E175" s="12" t="str">
        <f t="shared" si="20"/>
        <v/>
      </c>
      <c r="F175" s="4"/>
      <c r="G175" s="4"/>
      <c r="H175" s="19"/>
      <c r="I175" s="19"/>
      <c r="J175" s="12" t="str">
        <f t="shared" ca="1" si="21"/>
        <v/>
      </c>
      <c r="K175" s="22"/>
      <c r="L175" s="22"/>
      <c r="M175" s="22"/>
      <c r="N175" s="125"/>
      <c r="O175" s="124"/>
      <c r="P175" s="123"/>
      <c r="Q175" s="123"/>
      <c r="R175" s="22"/>
      <c r="S175" s="22"/>
      <c r="T175" s="22"/>
      <c r="U175" s="22"/>
      <c r="V175" s="22"/>
      <c r="W175" s="22"/>
      <c r="X175" s="6"/>
    </row>
    <row r="176" spans="1:24">
      <c r="K176" s="6"/>
      <c r="L176" s="6"/>
      <c r="M176" s="6"/>
      <c r="N176" s="6"/>
      <c r="O176" s="6"/>
      <c r="P176" s="6"/>
      <c r="Q176" s="6"/>
      <c r="R176" s="6"/>
      <c r="S176" s="6"/>
      <c r="T176" s="6"/>
      <c r="U176" s="6"/>
      <c r="V176" s="6"/>
      <c r="W176" s="6"/>
      <c r="X176" s="6"/>
    </row>
    <row r="177" spans="11:24">
      <c r="K177" s="6"/>
      <c r="L177" s="6"/>
      <c r="M177" s="6"/>
      <c r="N177" s="6"/>
      <c r="O177" s="6"/>
      <c r="P177" s="6"/>
      <c r="Q177" s="6"/>
      <c r="R177" s="6"/>
      <c r="S177" s="6"/>
      <c r="T177" s="6"/>
      <c r="U177" s="6"/>
      <c r="V177" s="6"/>
      <c r="W177" s="6"/>
      <c r="X177" s="6"/>
    </row>
    <row r="178" spans="11:24">
      <c r="K178" s="6"/>
      <c r="L178" s="6"/>
      <c r="M178" s="6"/>
      <c r="N178" s="6"/>
      <c r="O178" s="6"/>
      <c r="P178" s="6"/>
      <c r="Q178" s="6"/>
      <c r="R178" s="6"/>
      <c r="S178" s="6"/>
      <c r="T178" s="6"/>
      <c r="U178" s="6"/>
      <c r="V178" s="6"/>
      <c r="W178" s="6"/>
      <c r="X178" s="6"/>
    </row>
    <row r="179" spans="11:24">
      <c r="K179" s="6"/>
      <c r="L179" s="6"/>
      <c r="M179" s="6"/>
      <c r="N179" s="6"/>
      <c r="O179" s="6"/>
      <c r="P179" s="6"/>
      <c r="Q179" s="6"/>
      <c r="R179" s="6"/>
      <c r="S179" s="6"/>
      <c r="T179" s="6"/>
      <c r="U179" s="6"/>
      <c r="V179" s="6"/>
      <c r="W179" s="6"/>
      <c r="X179" s="6"/>
    </row>
    <row r="180" spans="11:24">
      <c r="K180" s="6"/>
      <c r="L180" s="6"/>
      <c r="M180" s="6"/>
      <c r="N180" s="6"/>
      <c r="O180" s="6"/>
      <c r="P180" s="6"/>
      <c r="Q180" s="6"/>
      <c r="R180" s="6"/>
      <c r="S180" s="6"/>
      <c r="T180" s="6"/>
      <c r="U180" s="6"/>
      <c r="V180" s="6"/>
      <c r="W180" s="6"/>
      <c r="X180" s="6"/>
    </row>
    <row r="181" spans="11:24">
      <c r="K181" s="6"/>
      <c r="L181" s="6"/>
      <c r="M181" s="6"/>
      <c r="N181" s="6"/>
      <c r="O181" s="6"/>
      <c r="P181" s="6"/>
      <c r="Q181" s="6"/>
      <c r="R181" s="6"/>
      <c r="S181" s="6"/>
      <c r="T181" s="6"/>
      <c r="U181" s="6"/>
      <c r="V181" s="6"/>
      <c r="W181" s="6"/>
      <c r="X181" s="6"/>
    </row>
    <row r="182" spans="11:24">
      <c r="K182" s="6"/>
      <c r="L182" s="6"/>
      <c r="M182" s="6"/>
      <c r="N182" s="6"/>
      <c r="O182" s="6"/>
      <c r="P182" s="6"/>
      <c r="Q182" s="6"/>
      <c r="R182" s="6"/>
      <c r="S182" s="6"/>
      <c r="T182" s="6"/>
      <c r="U182" s="6"/>
      <c r="V182" s="6"/>
      <c r="W182" s="6"/>
      <c r="X182" s="6"/>
    </row>
    <row r="183" spans="11:24">
      <c r="K183" s="6"/>
      <c r="L183" s="6"/>
      <c r="M183" s="6"/>
      <c r="N183" s="6"/>
      <c r="O183" s="6"/>
      <c r="P183" s="6"/>
      <c r="Q183" s="6"/>
      <c r="R183" s="6"/>
      <c r="S183" s="6"/>
      <c r="T183" s="6"/>
      <c r="U183" s="6"/>
      <c r="V183" s="6"/>
      <c r="W183" s="6"/>
      <c r="X183" s="6"/>
    </row>
    <row r="184" spans="11:24">
      <c r="K184" s="6"/>
      <c r="L184" s="6"/>
      <c r="M184" s="6"/>
      <c r="N184" s="6"/>
      <c r="O184" s="6"/>
      <c r="P184" s="6"/>
      <c r="Q184" s="6"/>
      <c r="R184" s="6"/>
      <c r="S184" s="6"/>
      <c r="T184" s="6"/>
      <c r="U184" s="6"/>
      <c r="V184" s="6"/>
      <c r="W184" s="6"/>
      <c r="X184" s="6"/>
    </row>
    <row r="185" spans="11:24">
      <c r="K185" s="6"/>
      <c r="L185" s="6"/>
      <c r="M185" s="6"/>
      <c r="N185" s="6"/>
      <c r="O185" s="6"/>
      <c r="P185" s="6"/>
      <c r="Q185" s="6"/>
      <c r="R185" s="6"/>
      <c r="S185" s="6"/>
      <c r="T185" s="6"/>
      <c r="U185" s="6"/>
      <c r="V185" s="6"/>
      <c r="W185" s="6"/>
      <c r="X185" s="6"/>
    </row>
    <row r="186" spans="11:24">
      <c r="K186" s="6"/>
      <c r="L186" s="6"/>
      <c r="M186" s="6"/>
      <c r="N186" s="6"/>
      <c r="O186" s="6"/>
      <c r="P186" s="6"/>
      <c r="Q186" s="6"/>
      <c r="R186" s="6"/>
      <c r="S186" s="6"/>
      <c r="T186" s="6"/>
      <c r="U186" s="6"/>
      <c r="V186" s="6"/>
      <c r="W186" s="6"/>
      <c r="X186" s="6"/>
    </row>
    <row r="187" spans="11:24">
      <c r="K187" s="6"/>
      <c r="L187" s="6"/>
      <c r="M187" s="6"/>
      <c r="N187" s="6"/>
      <c r="O187" s="6"/>
      <c r="P187" s="6"/>
      <c r="Q187" s="6"/>
      <c r="R187" s="6"/>
      <c r="S187" s="6"/>
      <c r="T187" s="6"/>
      <c r="U187" s="6"/>
      <c r="V187" s="6"/>
      <c r="W187" s="6"/>
      <c r="X187" s="6"/>
    </row>
    <row r="188" spans="11:24">
      <c r="K188" s="6"/>
      <c r="L188" s="6"/>
      <c r="M188" s="6"/>
      <c r="N188" s="6"/>
      <c r="O188" s="6"/>
      <c r="P188" s="6"/>
      <c r="Q188" s="6"/>
      <c r="R188" s="6"/>
      <c r="S188" s="6"/>
      <c r="T188" s="6"/>
      <c r="U188" s="6"/>
      <c r="V188" s="6"/>
      <c r="W188" s="6"/>
      <c r="X188" s="6"/>
    </row>
  </sheetData>
  <autoFilter ref="A1:W175">
    <filterColumn colId="10" showButton="0"/>
    <filterColumn colId="11" showButton="0"/>
    <filterColumn colId="12" showButton="0"/>
    <filterColumn colId="13" hiddenButton="1" showButton="0"/>
    <filterColumn colId="14" showButton="0"/>
    <filterColumn colId="15" hiddenButton="1"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autoFilter>
  <mergeCells count="11">
    <mergeCell ref="H1:H4"/>
    <mergeCell ref="I1:I4"/>
    <mergeCell ref="J1:J4"/>
    <mergeCell ref="K1:W1"/>
    <mergeCell ref="A1:A4"/>
    <mergeCell ref="C1:C4"/>
    <mergeCell ref="D1:D4"/>
    <mergeCell ref="E1:E4"/>
    <mergeCell ref="F1:F4"/>
    <mergeCell ref="G1:G4"/>
    <mergeCell ref="B1:B4"/>
  </mergeCells>
  <phoneticPr fontId="4"/>
  <conditionalFormatting sqref="E176:E65536">
    <cfRule type="expression" dxfId="44" priority="64" stopIfTrue="1">
      <formula>E176="未着手"</formula>
    </cfRule>
    <cfRule type="expression" dxfId="43" priority="65" stopIfTrue="1">
      <formula>E176="作業中"</formula>
    </cfRule>
    <cfRule type="expression" dxfId="42" priority="66" stopIfTrue="1">
      <formula>OR(E176="終了",E176="完了")</formula>
    </cfRule>
  </conditionalFormatting>
  <conditionalFormatting sqref="AA39:XFD50 B16:C16 B15 A6:B6 B12:C14 AE67:XFD77 D6:I6 F7:I38 A5:V5 Y78:XFD104 Y51:XFD66 Y5:XFD38 B7:B11 J6:V38 B17:B90 D7:E76 A91:B175 A7:A175 F39:V175 W5:W175">
    <cfRule type="expression" dxfId="41" priority="67" stopIfTrue="1">
      <formula>$E5="未着手"</formula>
    </cfRule>
    <cfRule type="expression" dxfId="40" priority="68" stopIfTrue="1">
      <formula>$E5="作業中"</formula>
    </cfRule>
    <cfRule type="expression" dxfId="39" priority="69" stopIfTrue="1">
      <formula>OR($E5="終了",$E5="完了")</formula>
    </cfRule>
  </conditionalFormatting>
  <conditionalFormatting sqref="C176:C65536">
    <cfRule type="expression" dxfId="38" priority="70" stopIfTrue="1">
      <formula>E176="未着手"</formula>
    </cfRule>
    <cfRule type="expression" dxfId="37" priority="71" stopIfTrue="1">
      <formula>E176="作業中"</formula>
    </cfRule>
    <cfRule type="expression" dxfId="36" priority="72" stopIfTrue="1">
      <formula>OR(E176="終了",E176="完了")</formula>
    </cfRule>
  </conditionalFormatting>
  <conditionalFormatting sqref="D176:D65536">
    <cfRule type="expression" dxfId="35" priority="73" stopIfTrue="1">
      <formula>E176="未着手"</formula>
    </cfRule>
    <cfRule type="expression" dxfId="34" priority="74" stopIfTrue="1">
      <formula>E176="作業中"</formula>
    </cfRule>
    <cfRule type="expression" dxfId="33" priority="75" stopIfTrue="1">
      <formula>OR(E176="終了",E176="完了")</formula>
    </cfRule>
  </conditionalFormatting>
  <conditionalFormatting sqref="F176:W65536">
    <cfRule type="expression" dxfId="32" priority="76" stopIfTrue="1">
      <formula>$E176="未着手"</formula>
    </cfRule>
    <cfRule type="expression" dxfId="31" priority="77" stopIfTrue="1">
      <formula>$E176="作業中"</formula>
    </cfRule>
    <cfRule type="expression" dxfId="30" priority="78" stopIfTrue="1">
      <formula>OR($E176="終了",$E176="完了")</formula>
    </cfRule>
  </conditionalFormatting>
  <conditionalFormatting sqref="Y39:Z50">
    <cfRule type="expression" dxfId="29" priority="61" stopIfTrue="1">
      <formula>$F39="未着手"</formula>
    </cfRule>
    <cfRule type="expression" dxfId="28" priority="62" stopIfTrue="1">
      <formula>$F39="作業中"</formula>
    </cfRule>
    <cfRule type="expression" dxfId="27" priority="63" stopIfTrue="1">
      <formula>OR($F39="終了",$F39="完了")</formula>
    </cfRule>
  </conditionalFormatting>
  <conditionalFormatting sqref="C15">
    <cfRule type="expression" dxfId="26" priority="58" stopIfTrue="1">
      <formula>$E15="未着手"</formula>
    </cfRule>
    <cfRule type="expression" dxfId="25" priority="59" stopIfTrue="1">
      <formula>$E15="作業中"</formula>
    </cfRule>
    <cfRule type="expression" dxfId="24" priority="60" stopIfTrue="1">
      <formula>OR($E15="終了",$E15="完了")</formula>
    </cfRule>
  </conditionalFormatting>
  <conditionalFormatting sqref="C17:C18">
    <cfRule type="expression" dxfId="23" priority="55" stopIfTrue="1">
      <formula>$E17="未着手"</formula>
    </cfRule>
    <cfRule type="expression" dxfId="22" priority="56" stopIfTrue="1">
      <formula>$E17="作業中"</formula>
    </cfRule>
    <cfRule type="expression" dxfId="21" priority="57" stopIfTrue="1">
      <formula>OR($E17="終了",$E17="完了")</formula>
    </cfRule>
  </conditionalFormatting>
  <conditionalFormatting sqref="C19:C20">
    <cfRule type="expression" dxfId="20" priority="52" stopIfTrue="1">
      <formula>$E19="未着手"</formula>
    </cfRule>
    <cfRule type="expression" dxfId="19" priority="53" stopIfTrue="1">
      <formula>$E19="作業中"</formula>
    </cfRule>
    <cfRule type="expression" dxfId="18" priority="54" stopIfTrue="1">
      <formula>OR($E19="終了",$E19="完了")</formula>
    </cfRule>
  </conditionalFormatting>
  <conditionalFormatting sqref="C6:C9">
    <cfRule type="expression" dxfId="17" priority="49" stopIfTrue="1">
      <formula>$E6="未着手"</formula>
    </cfRule>
    <cfRule type="expression" dxfId="16" priority="50" stopIfTrue="1">
      <formula>$E6="作業中"</formula>
    </cfRule>
    <cfRule type="expression" dxfId="15" priority="51" stopIfTrue="1">
      <formula>OR($E6="終了",$E6="完了")</formula>
    </cfRule>
  </conditionalFormatting>
  <conditionalFormatting sqref="C10:C11">
    <cfRule type="expression" dxfId="14" priority="46" stopIfTrue="1">
      <formula>$E10="未着手"</formula>
    </cfRule>
    <cfRule type="expression" dxfId="13" priority="47" stopIfTrue="1">
      <formula>$E10="作業中"</formula>
    </cfRule>
    <cfRule type="expression" dxfId="12" priority="48" stopIfTrue="1">
      <formula>OR($E10="終了",$E10="完了")</formula>
    </cfRule>
  </conditionalFormatting>
  <conditionalFormatting sqref="C21:C76">
    <cfRule type="expression" dxfId="11" priority="43" stopIfTrue="1">
      <formula>$E21="未着手"</formula>
    </cfRule>
    <cfRule type="expression" dxfId="10" priority="44" stopIfTrue="1">
      <formula>$E21="作業中"</formula>
    </cfRule>
    <cfRule type="expression" dxfId="9" priority="45" stopIfTrue="1">
      <formula>OR($E21="終了",$E21="完了")</formula>
    </cfRule>
  </conditionalFormatting>
  <conditionalFormatting sqref="C77:E175">
    <cfRule type="expression" dxfId="8" priority="7" stopIfTrue="1">
      <formula>$E77="未着手"</formula>
    </cfRule>
    <cfRule type="expression" dxfId="7" priority="8" stopIfTrue="1">
      <formula>$E77="作業中"</formula>
    </cfRule>
    <cfRule type="expression" dxfId="6" priority="9" stopIfTrue="1">
      <formula>OR($E77="終了",$E77="完了")</formula>
    </cfRule>
  </conditionalFormatting>
  <conditionalFormatting sqref="X107:X65536">
    <cfRule type="expression" dxfId="5" priority="4" stopIfTrue="1">
      <formula>$D107="未着手"</formula>
    </cfRule>
    <cfRule type="expression" dxfId="4" priority="5" stopIfTrue="1">
      <formula>$D107="作業中"</formula>
    </cfRule>
    <cfRule type="expression" dxfId="3" priority="6" stopIfTrue="1">
      <formula>OR($D107="終了",$D107="完了")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2018-01-13T07:01:02Z</dcterms:modified>
</cp:coreProperties>
</file>