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-Ishida\Desktop\201718team02PL\バックログ\"/>
    </mc:Choice>
  </mc:AlternateContent>
  <bookViews>
    <workbookView xWindow="3885" yWindow="3045" windowWidth="19230" windowHeight="12120" tabRatio="658" activeTab="2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2" hidden="1">'スプリントバックログ(第２）'!$A$1:$T$261</definedName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E179" i="10" l="1"/>
  <c r="E180" i="10"/>
  <c r="E181" i="10"/>
  <c r="J179" i="10"/>
  <c r="J180" i="10"/>
  <c r="J181" i="10"/>
  <c r="J178" i="10"/>
  <c r="E178" i="10"/>
  <c r="W166" i="10"/>
  <c r="W167" i="10"/>
  <c r="W168" i="10"/>
  <c r="W169" i="10"/>
  <c r="W165" i="10"/>
  <c r="W164" i="10"/>
  <c r="J116" i="10"/>
  <c r="E116" i="10"/>
  <c r="J115" i="10"/>
  <c r="E115" i="10"/>
  <c r="J114" i="10"/>
  <c r="E114" i="10"/>
  <c r="E74" i="10"/>
  <c r="J74" i="10"/>
  <c r="E75" i="10"/>
  <c r="J75" i="10"/>
  <c r="E76" i="10"/>
  <c r="J76" i="10"/>
  <c r="E77" i="10"/>
  <c r="J77" i="10"/>
  <c r="E78" i="10"/>
  <c r="J78" i="10"/>
  <c r="E79" i="10"/>
  <c r="J79" i="10"/>
  <c r="E80" i="10"/>
  <c r="J80" i="10"/>
  <c r="E81" i="10"/>
  <c r="J81" i="10"/>
  <c r="E35" i="10" l="1"/>
  <c r="E34" i="10"/>
  <c r="E33" i="10"/>
  <c r="E32" i="10"/>
  <c r="E31" i="10"/>
  <c r="E30" i="10"/>
  <c r="E29" i="10"/>
  <c r="E28" i="10"/>
  <c r="J120" i="10" l="1"/>
  <c r="E120" i="10" s="1"/>
  <c r="J119" i="10"/>
  <c r="E119" i="10" s="1"/>
  <c r="Y168" i="10"/>
  <c r="Y169" i="10"/>
  <c r="O4" i="10"/>
  <c r="E62" i="10"/>
  <c r="M4" i="10" l="1"/>
  <c r="N4" i="10"/>
  <c r="J19" i="10"/>
  <c r="E14" i="10" l="1"/>
  <c r="J14" i="10"/>
  <c r="J11" i="10" l="1"/>
  <c r="E11" i="10" s="1"/>
  <c r="J12" i="10"/>
  <c r="E12" i="10" s="1"/>
  <c r="J13" i="10"/>
  <c r="E13" i="10" s="1"/>
  <c r="J26" i="10"/>
  <c r="E26" i="10" s="1"/>
  <c r="J27" i="10"/>
  <c r="E27" i="10" s="1"/>
  <c r="E106" i="10"/>
  <c r="J106" i="10"/>
  <c r="J93" i="10"/>
  <c r="E93" i="10" s="1"/>
  <c r="J5" i="10"/>
  <c r="J59" i="10"/>
  <c r="E59" i="10" s="1"/>
  <c r="J60" i="10"/>
  <c r="E60" i="10" s="1"/>
  <c r="E61" i="10"/>
  <c r="J61" i="10"/>
  <c r="E63" i="10"/>
  <c r="J63" i="10"/>
  <c r="E5" i="10" l="1"/>
  <c r="J22" i="10"/>
  <c r="E22" i="10" s="1"/>
  <c r="E23" i="10"/>
  <c r="J23" i="10"/>
  <c r="J24" i="10"/>
  <c r="E24" i="10" s="1"/>
  <c r="E25" i="10"/>
  <c r="J25" i="10"/>
  <c r="L4" i="10"/>
  <c r="E19" i="10" l="1"/>
  <c r="J20" i="10"/>
  <c r="E20" i="10" s="1"/>
  <c r="J21" i="10"/>
  <c r="E21" i="10" s="1"/>
  <c r="J51" i="10"/>
  <c r="J10" i="10" l="1"/>
  <c r="E193" i="10" l="1"/>
  <c r="E182" i="10" l="1"/>
  <c r="J182" i="10"/>
  <c r="E183" i="10"/>
  <c r="J183" i="10"/>
  <c r="E184" i="10"/>
  <c r="J184" i="10"/>
  <c r="E185" i="10"/>
  <c r="J185" i="10"/>
  <c r="E186" i="10"/>
  <c r="J186" i="10"/>
  <c r="E187" i="10"/>
  <c r="J187" i="10"/>
  <c r="E188" i="10"/>
  <c r="J188" i="10"/>
  <c r="E189" i="10"/>
  <c r="J189" i="10"/>
  <c r="E190" i="10"/>
  <c r="J190" i="10"/>
  <c r="E191" i="10"/>
  <c r="J191" i="10"/>
  <c r="E192" i="10"/>
  <c r="J192" i="10"/>
  <c r="J193" i="10"/>
  <c r="E194" i="10"/>
  <c r="J194" i="10"/>
  <c r="E195" i="10"/>
  <c r="J195" i="10"/>
  <c r="E196" i="10"/>
  <c r="J196" i="10"/>
  <c r="E197" i="10"/>
  <c r="J197" i="10"/>
  <c r="J198" i="10"/>
  <c r="E199" i="10"/>
  <c r="J199" i="10"/>
  <c r="E200" i="10"/>
  <c r="J200" i="10"/>
  <c r="E201" i="10"/>
  <c r="J201" i="10"/>
  <c r="E202" i="10"/>
  <c r="J202" i="10"/>
  <c r="E204" i="10"/>
  <c r="J204" i="10"/>
  <c r="J36" i="10"/>
  <c r="E36" i="10" s="1"/>
  <c r="J37" i="10"/>
  <c r="E37" i="10" s="1"/>
  <c r="E38" i="10"/>
  <c r="J38" i="10"/>
  <c r="J39" i="10"/>
  <c r="E39" i="10" s="1"/>
  <c r="E40" i="10"/>
  <c r="J40" i="10"/>
  <c r="E41" i="10"/>
  <c r="J41" i="10"/>
  <c r="E42" i="10"/>
  <c r="J42" i="10"/>
  <c r="E43" i="10"/>
  <c r="J43" i="10"/>
  <c r="E44" i="10"/>
  <c r="J44" i="10"/>
  <c r="E45" i="10"/>
  <c r="J45" i="10"/>
  <c r="E46" i="10"/>
  <c r="J46" i="10"/>
  <c r="E47" i="10"/>
  <c r="J47" i="10"/>
  <c r="E48" i="10"/>
  <c r="J48" i="10"/>
  <c r="E218" i="10"/>
  <c r="J218" i="10"/>
  <c r="E203" i="10"/>
  <c r="J203" i="10"/>
  <c r="E220" i="10"/>
  <c r="J220" i="10"/>
  <c r="E221" i="10"/>
  <c r="J221" i="10"/>
  <c r="E94" i="10"/>
  <c r="J94" i="10"/>
  <c r="E95" i="10"/>
  <c r="J95" i="10"/>
  <c r="E96" i="10"/>
  <c r="J96" i="10"/>
  <c r="E97" i="10"/>
  <c r="J97" i="10"/>
  <c r="J98" i="10"/>
  <c r="E98" i="10" s="1"/>
  <c r="J99" i="10"/>
  <c r="E99" i="10" s="1"/>
  <c r="E100" i="10"/>
  <c r="J100" i="10"/>
  <c r="E101" i="10"/>
  <c r="J101" i="10"/>
  <c r="E230" i="10"/>
  <c r="J230" i="10"/>
  <c r="E231" i="10"/>
  <c r="J231" i="10"/>
  <c r="E121" i="10"/>
  <c r="J121" i="10"/>
  <c r="E122" i="10"/>
  <c r="J122" i="10"/>
  <c r="E123" i="10"/>
  <c r="J123" i="10"/>
  <c r="E124" i="10"/>
  <c r="J124" i="10"/>
  <c r="E125" i="10"/>
  <c r="J125" i="10"/>
  <c r="E126" i="10"/>
  <c r="J126" i="10"/>
  <c r="E127" i="10"/>
  <c r="J127" i="10"/>
  <c r="E128" i="10"/>
  <c r="J128" i="10"/>
  <c r="E129" i="10"/>
  <c r="J129" i="10"/>
  <c r="E130" i="10"/>
  <c r="J130" i="10"/>
  <c r="E131" i="10"/>
  <c r="J131" i="10"/>
  <c r="E132" i="10"/>
  <c r="J132" i="10"/>
  <c r="E133" i="10"/>
  <c r="J133" i="10"/>
  <c r="E134" i="10"/>
  <c r="J134" i="10"/>
  <c r="E135" i="10"/>
  <c r="J135" i="10"/>
  <c r="E247" i="10"/>
  <c r="J247" i="10"/>
  <c r="E248" i="10"/>
  <c r="J248" i="10"/>
  <c r="E249" i="10"/>
  <c r="J249" i="10"/>
  <c r="E250" i="10"/>
  <c r="J250" i="10"/>
  <c r="E251" i="10"/>
  <c r="J251" i="10"/>
  <c r="E252" i="10"/>
  <c r="J252" i="10"/>
  <c r="E253" i="10"/>
  <c r="J253" i="10"/>
  <c r="E254" i="10"/>
  <c r="J254" i="10"/>
  <c r="E255" i="10"/>
  <c r="J255" i="10"/>
  <c r="E256" i="10"/>
  <c r="J256" i="10"/>
  <c r="E257" i="10"/>
  <c r="J257" i="10"/>
  <c r="E258" i="10"/>
  <c r="J258" i="10"/>
  <c r="E259" i="10"/>
  <c r="J259" i="10"/>
  <c r="E260" i="10"/>
  <c r="J260" i="10"/>
  <c r="E261" i="10"/>
  <c r="J261" i="10"/>
  <c r="J177" i="10"/>
  <c r="E177" i="10"/>
  <c r="J176" i="10"/>
  <c r="E176" i="10"/>
  <c r="J175" i="10"/>
  <c r="E175" i="10"/>
  <c r="J174" i="10"/>
  <c r="E174" i="10"/>
  <c r="J173" i="10"/>
  <c r="E173" i="10"/>
  <c r="J172" i="10"/>
  <c r="E172" i="10"/>
  <c r="J171" i="10"/>
  <c r="E171" i="10"/>
  <c r="J170" i="10"/>
  <c r="E170" i="10"/>
  <c r="J169" i="10"/>
  <c r="E169" i="10" s="1"/>
  <c r="J168" i="10"/>
  <c r="E168" i="10" s="1"/>
  <c r="J167" i="10"/>
  <c r="E167" i="10" s="1"/>
  <c r="J166" i="10"/>
  <c r="E166" i="10" s="1"/>
  <c r="J165" i="10"/>
  <c r="E165" i="10" s="1"/>
  <c r="J164" i="10"/>
  <c r="E164" i="10" s="1"/>
  <c r="J163" i="10"/>
  <c r="E163" i="10" s="1"/>
  <c r="J162" i="10"/>
  <c r="J110" i="10" l="1"/>
  <c r="E110" i="10"/>
  <c r="J67" i="10" l="1"/>
  <c r="D6" i="2" l="1"/>
  <c r="D7" i="2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3" i="2"/>
  <c r="D54" i="2"/>
  <c r="D55" i="2"/>
  <c r="D56" i="2"/>
  <c r="J6" i="10"/>
  <c r="J7" i="10"/>
  <c r="E7" i="10" s="1"/>
  <c r="J8" i="10"/>
  <c r="E8" i="10" s="1"/>
  <c r="J9" i="10"/>
  <c r="E9" i="10" s="1"/>
  <c r="E10" i="10"/>
  <c r="J15" i="10"/>
  <c r="J16" i="10"/>
  <c r="E16" i="10" s="1"/>
  <c r="J17" i="10"/>
  <c r="E17" i="10" s="1"/>
  <c r="J18" i="10"/>
  <c r="E18" i="10" s="1"/>
  <c r="E51" i="10"/>
  <c r="J52" i="10"/>
  <c r="E52" i="10" s="1"/>
  <c r="J53" i="10"/>
  <c r="E53" i="10" s="1"/>
  <c r="J54" i="10"/>
  <c r="E54" i="10" s="1"/>
  <c r="J55" i="10"/>
  <c r="E55" i="10" s="1"/>
  <c r="J56" i="10"/>
  <c r="E56" i="10" s="1"/>
  <c r="J57" i="10"/>
  <c r="E57" i="10" s="1"/>
  <c r="J73" i="10"/>
  <c r="J64" i="10"/>
  <c r="E64" i="10" s="1"/>
  <c r="J65" i="10"/>
  <c r="E65" i="10" s="1"/>
  <c r="J66" i="10"/>
  <c r="E66" i="10" s="1"/>
  <c r="J68" i="10"/>
  <c r="J69" i="10"/>
  <c r="E69" i="10" s="1"/>
  <c r="J70" i="10"/>
  <c r="E70" i="10" s="1"/>
  <c r="J71" i="10"/>
  <c r="E71" i="10" s="1"/>
  <c r="J72" i="10"/>
  <c r="J82" i="10"/>
  <c r="J83" i="10"/>
  <c r="J84" i="10"/>
  <c r="E84" i="10" s="1"/>
  <c r="J85" i="10"/>
  <c r="E85" i="10" s="1"/>
  <c r="J107" i="10"/>
  <c r="J108" i="10"/>
  <c r="E108" i="10" s="1"/>
  <c r="J86" i="10"/>
  <c r="J87" i="10"/>
  <c r="E87" i="10" s="1"/>
  <c r="J109" i="10"/>
  <c r="J111" i="10"/>
  <c r="J112" i="10"/>
  <c r="J113" i="10"/>
  <c r="J88" i="10"/>
  <c r="J89" i="10"/>
  <c r="E89" i="10" s="1"/>
  <c r="J90" i="10"/>
  <c r="E90" i="10" s="1"/>
  <c r="J117" i="10"/>
  <c r="E117" i="10" s="1"/>
  <c r="J91" i="10"/>
  <c r="E91" i="10" s="1"/>
  <c r="J92" i="10"/>
  <c r="E92" i="10" s="1"/>
  <c r="J118" i="10"/>
  <c r="E118" i="10" s="1"/>
  <c r="J140" i="10"/>
  <c r="E140" i="10" s="1"/>
  <c r="J141" i="10"/>
  <c r="E141" i="10" s="1"/>
  <c r="J142" i="10"/>
  <c r="E142" i="10" s="1"/>
  <c r="J143" i="10"/>
  <c r="E143" i="10" s="1"/>
  <c r="J144" i="10"/>
  <c r="E144" i="10" s="1"/>
  <c r="J145" i="10"/>
  <c r="E145" i="10" s="1"/>
  <c r="J146" i="10"/>
  <c r="E146" i="10" s="1"/>
  <c r="J147" i="10"/>
  <c r="E147" i="10" s="1"/>
  <c r="J148" i="10"/>
  <c r="J149" i="10"/>
  <c r="J150" i="10"/>
  <c r="E150" i="10" s="1"/>
  <c r="J151" i="10"/>
  <c r="J152" i="10"/>
  <c r="J153" i="10"/>
  <c r="E153" i="10" s="1"/>
  <c r="J154" i="10"/>
  <c r="J155" i="10"/>
  <c r="E155" i="10" s="1"/>
  <c r="J156" i="10"/>
  <c r="E156" i="10" s="1"/>
  <c r="J157" i="10"/>
  <c r="E157" i="10" s="1"/>
  <c r="J158" i="10"/>
  <c r="E158" i="10" s="1"/>
  <c r="J161" i="10"/>
  <c r="E58" i="10"/>
  <c r="E67" i="10"/>
  <c r="E68" i="10"/>
  <c r="E72" i="10"/>
  <c r="E82" i="10"/>
  <c r="E86" i="10"/>
  <c r="E109" i="10"/>
  <c r="E111" i="10"/>
  <c r="E112" i="10"/>
  <c r="E113" i="10"/>
  <c r="E88" i="10"/>
  <c r="E148" i="10"/>
  <c r="E149" i="10"/>
  <c r="E151" i="10"/>
  <c r="E152" i="10"/>
  <c r="E154" i="10"/>
  <c r="E161" i="10"/>
  <c r="E15" i="10" l="1"/>
  <c r="X164" i="10"/>
  <c r="E6" i="10"/>
  <c r="X165" i="10"/>
  <c r="E73" i="10"/>
  <c r="K4" i="10"/>
  <c r="E107" i="10"/>
  <c r="X169" i="10"/>
  <c r="E83" i="10"/>
  <c r="X168" i="10"/>
  <c r="B25" i="1"/>
  <c r="B17" i="1"/>
  <c r="Z169" i="10" l="1"/>
  <c r="AA169" i="10" s="1"/>
  <c r="Z168" i="10"/>
  <c r="AA168" i="10" s="1"/>
  <c r="U116" i="1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Y167" i="10"/>
  <c r="X167" i="10"/>
  <c r="Y166" i="10"/>
  <c r="X166" i="10"/>
  <c r="Y165" i="10"/>
  <c r="Y164" i="10"/>
  <c r="J4" i="2"/>
  <c r="J3" i="2" s="1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W110" i="2"/>
  <c r="T108" i="2"/>
  <c r="T116" i="2"/>
  <c r="V113" i="2"/>
  <c r="V112" i="2"/>
  <c r="V115" i="2"/>
  <c r="V114" i="2"/>
  <c r="T110" i="2"/>
  <c r="T109" i="2"/>
  <c r="V110" i="2"/>
  <c r="T107" i="2"/>
  <c r="T115" i="2"/>
  <c r="V107" i="2"/>
  <c r="T114" i="2"/>
  <c r="V109" i="2"/>
  <c r="V108" i="2"/>
  <c r="V111" i="2"/>
  <c r="V116" i="2"/>
  <c r="T111" i="2"/>
  <c r="T113" i="2"/>
  <c r="T112" i="2"/>
  <c r="U113" i="2"/>
  <c r="U114" i="2"/>
  <c r="U109" i="2"/>
  <c r="U110" i="2"/>
  <c r="U111" i="2"/>
  <c r="U112" i="2"/>
  <c r="U108" i="2"/>
  <c r="U116" i="2"/>
  <c r="U107" i="2"/>
  <c r="U115" i="2"/>
  <c r="W108" i="2" l="1"/>
  <c r="W114" i="2"/>
  <c r="W109" i="2"/>
  <c r="V110" i="11"/>
  <c r="W110" i="11" s="1"/>
  <c r="V114" i="11"/>
  <c r="W114" i="11" s="1"/>
  <c r="J3" i="11"/>
  <c r="W113" i="11"/>
  <c r="W107" i="2"/>
  <c r="W111" i="2"/>
  <c r="W116" i="2"/>
  <c r="W112" i="2"/>
  <c r="X114" i="2"/>
  <c r="W113" i="2"/>
  <c r="W115" i="2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X115" i="2"/>
  <c r="X109" i="2"/>
  <c r="X116" i="2"/>
  <c r="X110" i="2"/>
  <c r="X112" i="2"/>
  <c r="X107" i="2"/>
  <c r="X113" i="2"/>
  <c r="X108" i="2"/>
  <c r="X111" i="2"/>
  <c r="Q3" i="10" l="1"/>
  <c r="M3" i="10"/>
  <c r="L3" i="10"/>
  <c r="R3" i="10"/>
  <c r="N3" i="10"/>
  <c r="P3" i="10"/>
  <c r="O3" i="10"/>
  <c r="Z165" i="10"/>
  <c r="AA165" i="10" s="1"/>
  <c r="Z166" i="10"/>
  <c r="AA166" i="10" s="1"/>
  <c r="K3" i="10"/>
  <c r="Z164" i="10"/>
  <c r="AA164" i="10" s="1"/>
  <c r="Z167" i="10"/>
  <c r="AA167" i="10" s="1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T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<sst xmlns="http://schemas.openxmlformats.org/spreadsheetml/2006/main" count="635" uniqueCount="326">
  <si>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</si>
  <si>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</si>
  <si>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</si>
  <si>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</si>
  <si>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</si>
  <si>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</si>
  <si>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</si>
  <si>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</si>
  <si>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</si>
  <si>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</si>
  <si>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</si>
  <si>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</si>
  <si>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</si>
  <si>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</si>
  <si>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</si>
  <si>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</si>
  <si>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</si>
  <si>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</si>
  <si>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</si>
  <si>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</si>
  <si>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</si>
  <si>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</si>
  <si>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</si>
  <si>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</si>
  <si>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</si>
  <si>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</si>
  <si>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</si>
  <si>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</si>
  <si>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</si>
  <si>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</si>
  <si>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</si>
  <si>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</si>
  <si>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</si>
  <si>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</si>
  <si>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</si>
  <si>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</si>
  <si>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</si>
  <si>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</si>
  <si>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</si>
  <si>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</si>
  <si>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</si>
  <si>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</si>
  <si>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</si>
  <si>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</si>
  <si>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</si>
  <si>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</si>
  <si>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</si>
  <si>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</si>
  <si>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</si>
  <si>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</si>
  <si>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</si>
  <si>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</si>
  <si>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</si>
  <si>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</si>
  <si>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</si>
  <si>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</si>
  <si>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</si>
  <si>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</si>
  <si>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</si>
  <si>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</si>
  <si>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</si>
  <si>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</si>
  <si>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</si>
  <si>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</si>
  <si>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</si>
  <si>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</si>
  <si>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</si>
  <si>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</si>
  <si>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</si>
  <si>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</si>
  <si>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</si>
  <si>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</si>
  <si>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</si>
  <si>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</si>
  <si>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プレイヤー関係</t>
    <rPh sb="5" eb="7">
      <t>カンケイ</t>
    </rPh>
    <phoneticPr fontId="4"/>
  </si>
  <si>
    <t>地面移動</t>
  </si>
  <si>
    <t>地面移動から木登り</t>
    <rPh sb="0" eb="2">
      <t>ジメン</t>
    </rPh>
    <rPh sb="2" eb="4">
      <t>イドウ</t>
    </rPh>
    <phoneticPr fontId="4"/>
  </si>
  <si>
    <t>地面からジャンプで木登り</t>
  </si>
  <si>
    <t>地面移動のカメラ</t>
    <rPh sb="0" eb="2">
      <t>ジメン</t>
    </rPh>
    <rPh sb="2" eb="4">
      <t>イドウ</t>
    </rPh>
    <phoneticPr fontId="4"/>
  </si>
  <si>
    <t>木登り時のカメラ</t>
    <rPh sb="0" eb="2">
      <t>キノボ</t>
    </rPh>
    <rPh sb="3" eb="4">
      <t>ジ</t>
    </rPh>
    <phoneticPr fontId="4"/>
  </si>
  <si>
    <t>一人称視点と三人称視点の切り替え</t>
    <rPh sb="0" eb="3">
      <t>イチニンショウ</t>
    </rPh>
    <rPh sb="3" eb="5">
      <t>シテン</t>
    </rPh>
    <rPh sb="6" eb="11">
      <t>サンニンショウシテン</t>
    </rPh>
    <rPh sb="12" eb="13">
      <t>キ</t>
    </rPh>
    <rPh sb="14" eb="15">
      <t>カ</t>
    </rPh>
    <phoneticPr fontId="4"/>
  </si>
  <si>
    <t>画面中央にカーソル</t>
  </si>
  <si>
    <t>カーソル内が着地地点</t>
    <rPh sb="6" eb="8">
      <t>チャクチ</t>
    </rPh>
    <rPh sb="8" eb="10">
      <t>チテン</t>
    </rPh>
    <phoneticPr fontId="4"/>
  </si>
  <si>
    <t>跳んだ時飛ぶ前と着地位置のポイント</t>
    <rPh sb="0" eb="1">
      <t>ト</t>
    </rPh>
    <rPh sb="3" eb="4">
      <t>トキ</t>
    </rPh>
    <rPh sb="4" eb="5">
      <t>ト</t>
    </rPh>
    <rPh sb="6" eb="7">
      <t>マエ</t>
    </rPh>
    <rPh sb="8" eb="10">
      <t>チャクチ</t>
    </rPh>
    <rPh sb="10" eb="12">
      <t>イチ</t>
    </rPh>
    <phoneticPr fontId="4"/>
  </si>
  <si>
    <t>跳ぶ前の地点と着地地点に直線的に線を出す</t>
    <rPh sb="7" eb="9">
      <t>チャクチ</t>
    </rPh>
    <phoneticPr fontId="4"/>
  </si>
  <si>
    <t>木枝糸関係</t>
  </si>
  <si>
    <t>木のα用モデリング</t>
    <rPh sb="3" eb="4">
      <t>ヨウ</t>
    </rPh>
    <phoneticPr fontId="4"/>
  </si>
  <si>
    <t>糸の敵味方の区別</t>
  </si>
  <si>
    <t>敵の糸から味方の糸に上書きされる</t>
  </si>
  <si>
    <t>枝同士の糸を貼る</t>
  </si>
  <si>
    <t>木同士の糸を貼る</t>
  </si>
  <si>
    <t>貼られた木に陣地木になる設定</t>
  </si>
  <si>
    <t>糸の多い方に陣地が切り替わる</t>
  </si>
  <si>
    <t>UI　ステージ関係</t>
    <rPh sb="7" eb="9">
      <t>カンケイ</t>
    </rPh>
    <phoneticPr fontId="4"/>
  </si>
  <si>
    <t>プレイヤーの陣地ゲージ</t>
    <rPh sb="6" eb="8">
      <t>ジンチ</t>
    </rPh>
    <phoneticPr fontId="4"/>
  </si>
  <si>
    <t>敵の陣地ゲージ</t>
    <rPh sb="2" eb="4">
      <t>ジンチ</t>
    </rPh>
    <phoneticPr fontId="4"/>
  </si>
  <si>
    <t>画面左上に糸の長さゲージ</t>
    <rPh sb="0" eb="2">
      <t>ガメン</t>
    </rPh>
    <rPh sb="2" eb="4">
      <t>ヒダリウエ</t>
    </rPh>
    <phoneticPr fontId="4"/>
  </si>
  <si>
    <t>右下に立体マップ</t>
  </si>
  <si>
    <t>ステージセレクト</t>
    <phoneticPr fontId="4"/>
  </si>
  <si>
    <t>ステージセレクトの糸の選択</t>
    <rPh sb="9" eb="10">
      <t>イト</t>
    </rPh>
    <rPh sb="11" eb="13">
      <t>センタク</t>
    </rPh>
    <phoneticPr fontId="4"/>
  </si>
  <si>
    <t>決定時のシーン移行</t>
    <rPh sb="0" eb="2">
      <t>ケッテイ</t>
    </rPh>
    <rPh sb="2" eb="3">
      <t>ジ</t>
    </rPh>
    <rPh sb="7" eb="9">
      <t>イコウ</t>
    </rPh>
    <phoneticPr fontId="4"/>
  </si>
  <si>
    <t>ＡＩ</t>
    <phoneticPr fontId="4"/>
  </si>
  <si>
    <t>エネミーの移動</t>
    <rPh sb="5" eb="7">
      <t>イドウ</t>
    </rPh>
    <phoneticPr fontId="4"/>
  </si>
  <si>
    <t>エネミーの木登り</t>
    <rPh sb="5" eb="7">
      <t>キノボ</t>
    </rPh>
    <phoneticPr fontId="4"/>
  </si>
  <si>
    <t>エネミーのジャンプ</t>
    <phoneticPr fontId="4"/>
  </si>
  <si>
    <t>エネミーの糸貼り</t>
    <rPh sb="5" eb="6">
      <t>イト</t>
    </rPh>
    <rPh sb="6" eb="7">
      <t>ハ</t>
    </rPh>
    <phoneticPr fontId="4"/>
  </si>
  <si>
    <t>木の場所の判断</t>
    <rPh sb="0" eb="1">
      <t>キ</t>
    </rPh>
    <rPh sb="2" eb="4">
      <t>バショ</t>
    </rPh>
    <rPh sb="5" eb="7">
      <t>ハンダン</t>
    </rPh>
    <phoneticPr fontId="4"/>
  </si>
  <si>
    <t>プランナー</t>
    <phoneticPr fontId="4"/>
  </si>
  <si>
    <t>仕様書 AI②</t>
    <rPh sb="0" eb="3">
      <t>シヨウショ</t>
    </rPh>
    <phoneticPr fontId="4"/>
  </si>
  <si>
    <t>仕様書 AI③</t>
    <rPh sb="0" eb="3">
      <t>シヨウショ</t>
    </rPh>
    <phoneticPr fontId="4"/>
  </si>
  <si>
    <t>仕様書UI</t>
    <rPh sb="0" eb="3">
      <t>シヨウショ</t>
    </rPh>
    <phoneticPr fontId="4"/>
  </si>
  <si>
    <t>縄張りの奪い合いの練りこみ</t>
    <rPh sb="0" eb="2">
      <t>ナワバ</t>
    </rPh>
    <rPh sb="4" eb="5">
      <t>ウバ</t>
    </rPh>
    <rPh sb="6" eb="7">
      <t>ア</t>
    </rPh>
    <rPh sb="9" eb="10">
      <t>ネ</t>
    </rPh>
    <phoneticPr fontId="4"/>
  </si>
  <si>
    <t>仕様書　操作説明</t>
    <rPh sb="0" eb="3">
      <t>シヨウショ</t>
    </rPh>
    <rPh sb="4" eb="6">
      <t>ソウサ</t>
    </rPh>
    <rPh sb="6" eb="8">
      <t>セツメイ</t>
    </rPh>
    <phoneticPr fontId="4"/>
  </si>
  <si>
    <t>仕様書　カメラ</t>
    <rPh sb="0" eb="3">
      <t>シヨウショ</t>
    </rPh>
    <phoneticPr fontId="4"/>
  </si>
  <si>
    <t>仕様書の統合 α版</t>
    <rPh sb="0" eb="3">
      <t>シヨウショ</t>
    </rPh>
    <rPh sb="4" eb="6">
      <t>トウゴウ</t>
    </rPh>
    <rPh sb="8" eb="9">
      <t>バン</t>
    </rPh>
    <phoneticPr fontId="4"/>
  </si>
  <si>
    <t>仕様書　プレイヤー</t>
    <rPh sb="0" eb="3">
      <t>シヨウショ</t>
    </rPh>
    <phoneticPr fontId="4"/>
  </si>
  <si>
    <t>仕様書　木</t>
    <rPh sb="0" eb="3">
      <t>シヨウショ</t>
    </rPh>
    <rPh sb="4" eb="5">
      <t>キ</t>
    </rPh>
    <phoneticPr fontId="4"/>
  </si>
  <si>
    <t>仕様書　糸</t>
    <rPh sb="0" eb="2">
      <t>シヨウ</t>
    </rPh>
    <rPh sb="2" eb="3">
      <t>ショ</t>
    </rPh>
    <rPh sb="4" eb="5">
      <t>イト</t>
    </rPh>
    <phoneticPr fontId="4"/>
  </si>
  <si>
    <t>杉浦</t>
    <rPh sb="0" eb="2">
      <t>スギウラ</t>
    </rPh>
    <phoneticPr fontId="4"/>
  </si>
  <si>
    <t>野澤</t>
    <rPh sb="0" eb="2">
      <t>ノザワ</t>
    </rPh>
    <phoneticPr fontId="4"/>
  </si>
  <si>
    <t>中山</t>
    <rPh sb="0" eb="1">
      <t>ナカ</t>
    </rPh>
    <rPh sb="1" eb="2">
      <t>ヤマ</t>
    </rPh>
    <phoneticPr fontId="4"/>
  </si>
  <si>
    <t>南雲</t>
    <rPh sb="0" eb="2">
      <t>ナグモ</t>
    </rPh>
    <phoneticPr fontId="4"/>
  </si>
  <si>
    <t>仕様書　AI　</t>
    <rPh sb="0" eb="3">
      <t>シヨウショ</t>
    </rPh>
    <phoneticPr fontId="4"/>
  </si>
  <si>
    <t>現段階AIと糸の連動</t>
    <rPh sb="0" eb="3">
      <t>ゲンダンカイ</t>
    </rPh>
    <rPh sb="6" eb="7">
      <t>イト</t>
    </rPh>
    <rPh sb="8" eb="10">
      <t>レンドウ</t>
    </rPh>
    <phoneticPr fontId="4"/>
  </si>
  <si>
    <t>タイトル画面</t>
    <rPh sb="4" eb="6">
      <t>ガメン</t>
    </rPh>
    <phoneticPr fontId="4"/>
  </si>
  <si>
    <t>ステージ画面</t>
    <rPh sb="4" eb="6">
      <t>ガメン</t>
    </rPh>
    <phoneticPr fontId="4"/>
  </si>
  <si>
    <t>リザルト画面</t>
    <rPh sb="4" eb="6">
      <t>ガメン</t>
    </rPh>
    <phoneticPr fontId="4"/>
  </si>
  <si>
    <t>シーン遷移</t>
    <rPh sb="3" eb="5">
      <t>センイ</t>
    </rPh>
    <phoneticPr fontId="4"/>
  </si>
  <si>
    <t>タイマー仮リソース</t>
    <rPh sb="4" eb="5">
      <t>カリ</t>
    </rPh>
    <phoneticPr fontId="4"/>
  </si>
  <si>
    <t>11/14日まで↓</t>
    <rPh sb="5" eb="6">
      <t>ニチ</t>
    </rPh>
    <phoneticPr fontId="4"/>
  </si>
  <si>
    <t>中山</t>
    <rPh sb="0" eb="2">
      <t>ナカヤマ</t>
    </rPh>
    <phoneticPr fontId="4"/>
  </si>
  <si>
    <t>着地時の時間設定</t>
    <rPh sb="0" eb="2">
      <t>チャクチ</t>
    </rPh>
    <rPh sb="2" eb="3">
      <t>ジ</t>
    </rPh>
    <rPh sb="4" eb="6">
      <t>ジカン</t>
    </rPh>
    <rPh sb="6" eb="8">
      <t>セッテイ</t>
    </rPh>
    <phoneticPr fontId="4"/>
  </si>
  <si>
    <t>1方向へのランダム選択とその移動</t>
    <rPh sb="1" eb="3">
      <t>ホウコウ</t>
    </rPh>
    <rPh sb="9" eb="11">
      <t>センタク</t>
    </rPh>
    <rPh sb="14" eb="16">
      <t>イドウ</t>
    </rPh>
    <phoneticPr fontId="4"/>
  </si>
  <si>
    <t>移動での時間設定</t>
    <rPh sb="0" eb="2">
      <t>イドウ</t>
    </rPh>
    <rPh sb="4" eb="6">
      <t>ジカン</t>
    </rPh>
    <rPh sb="6" eb="8">
      <t>セッテイ</t>
    </rPh>
    <phoneticPr fontId="4"/>
  </si>
  <si>
    <t>跳ぶ前に選択範囲内に木があるか</t>
    <rPh sb="0" eb="1">
      <t>ト</t>
    </rPh>
    <rPh sb="2" eb="3">
      <t>マエ</t>
    </rPh>
    <rPh sb="4" eb="6">
      <t>センタク</t>
    </rPh>
    <rPh sb="6" eb="8">
      <t>ハンイ</t>
    </rPh>
    <rPh sb="8" eb="9">
      <t>ナイ</t>
    </rPh>
    <rPh sb="10" eb="11">
      <t>キ</t>
    </rPh>
    <phoneticPr fontId="4"/>
  </si>
  <si>
    <t>奪った糸は消えなくする</t>
    <rPh sb="0" eb="1">
      <t>ウバ</t>
    </rPh>
    <rPh sb="3" eb="4">
      <t>イト</t>
    </rPh>
    <rPh sb="5" eb="6">
      <t>キ</t>
    </rPh>
    <phoneticPr fontId="4"/>
  </si>
  <si>
    <t>ジャンプの予測線</t>
    <rPh sb="5" eb="7">
      <t>ヨソク</t>
    </rPh>
    <rPh sb="7" eb="8">
      <t>セン</t>
    </rPh>
    <phoneticPr fontId="4"/>
  </si>
  <si>
    <t>回避アクション成功率設定</t>
    <rPh sb="0" eb="2">
      <t>カイヒ</t>
    </rPh>
    <rPh sb="7" eb="10">
      <t>セイコウリツ</t>
    </rPh>
    <rPh sb="10" eb="12">
      <t>セッテイ</t>
    </rPh>
    <phoneticPr fontId="4"/>
  </si>
  <si>
    <t>地面に落ちた時に再び木に登る</t>
    <rPh sb="0" eb="2">
      <t>ジメン</t>
    </rPh>
    <rPh sb="3" eb="4">
      <t>オ</t>
    </rPh>
    <rPh sb="6" eb="7">
      <t>トキ</t>
    </rPh>
    <rPh sb="8" eb="9">
      <t>フタタ</t>
    </rPh>
    <rPh sb="10" eb="11">
      <t>キ</t>
    </rPh>
    <rPh sb="12" eb="13">
      <t>ノボ</t>
    </rPh>
    <phoneticPr fontId="4"/>
  </si>
  <si>
    <t>回避アクションアニメーション</t>
    <rPh sb="0" eb="2">
      <t>カイヒ</t>
    </rPh>
    <phoneticPr fontId="4"/>
  </si>
  <si>
    <t>樋田</t>
    <rPh sb="0" eb="2">
      <t>ヒダ</t>
    </rPh>
    <phoneticPr fontId="4"/>
  </si>
  <si>
    <t>石田</t>
    <rPh sb="0" eb="2">
      <t>イシダ</t>
    </rPh>
    <phoneticPr fontId="4"/>
  </si>
  <si>
    <t>回避アクション失敗アニメーション</t>
    <rPh sb="0" eb="2">
      <t>カイヒ</t>
    </rPh>
    <rPh sb="7" eb="9">
      <t>シッパイ</t>
    </rPh>
    <phoneticPr fontId="4"/>
  </si>
  <si>
    <t>木のリソース</t>
    <rPh sb="0" eb="1">
      <t>キ</t>
    </rPh>
    <phoneticPr fontId="4"/>
  </si>
  <si>
    <t>野澤</t>
    <rPh sb="0" eb="2">
      <t>ノザワ</t>
    </rPh>
    <phoneticPr fontId="4"/>
  </si>
  <si>
    <t>杉浦</t>
    <rPh sb="0" eb="2">
      <t>スギウラ</t>
    </rPh>
    <phoneticPr fontId="4"/>
  </si>
  <si>
    <t>タイトルのロゴ</t>
  </si>
  <si>
    <t>石田</t>
    <rPh sb="0" eb="2">
      <t>イシダ</t>
    </rPh>
    <phoneticPr fontId="4"/>
  </si>
  <si>
    <t>野澤</t>
    <rPh sb="0" eb="2">
      <t>ノザワ</t>
    </rPh>
    <phoneticPr fontId="4"/>
  </si>
  <si>
    <t>ステージ制作</t>
  </si>
  <si>
    <t>GameStart　文字リソース</t>
    <rPh sb="10" eb="12">
      <t>モジ</t>
    </rPh>
    <phoneticPr fontId="4"/>
  </si>
  <si>
    <t>操作説明　文字リソース</t>
    <rPh sb="0" eb="2">
      <t>ソウサ</t>
    </rPh>
    <rPh sb="2" eb="4">
      <t>セツメイ</t>
    </rPh>
    <rPh sb="5" eb="7">
      <t>モジ</t>
    </rPh>
    <phoneticPr fontId="4"/>
  </si>
  <si>
    <t>ゲーム終了　文字リソース</t>
    <rPh sb="3" eb="5">
      <t>シュウリョウ</t>
    </rPh>
    <rPh sb="6" eb="8">
      <t>モジ</t>
    </rPh>
    <phoneticPr fontId="4"/>
  </si>
  <si>
    <t>トリガーでカーソルの糸か木の優先ONOFF</t>
    <rPh sb="10" eb="11">
      <t>イト</t>
    </rPh>
    <rPh sb="12" eb="13">
      <t>キ</t>
    </rPh>
    <rPh sb="14" eb="16">
      <t>ユウセン</t>
    </rPh>
    <phoneticPr fontId="4"/>
  </si>
  <si>
    <t>杉浦</t>
    <rPh sb="0" eb="2">
      <t>スギウラ</t>
    </rPh>
    <phoneticPr fontId="4"/>
  </si>
  <si>
    <t>AIで南雲と石田の話し合い</t>
  </si>
  <si>
    <t>AIで南雲と石田の話し合い</t>
    <rPh sb="6" eb="8">
      <t>イシダ</t>
    </rPh>
    <phoneticPr fontId="4"/>
  </si>
  <si>
    <t>南雲</t>
    <rPh sb="0" eb="2">
      <t>ナグモ</t>
    </rPh>
    <phoneticPr fontId="4"/>
  </si>
  <si>
    <t>仕様書作成</t>
    <rPh sb="0" eb="5">
      <t>シヨウショサクセイ</t>
    </rPh>
    <phoneticPr fontId="4"/>
  </si>
  <si>
    <t>樋田</t>
    <rPh sb="0" eb="2">
      <t>ヒダ</t>
    </rPh>
    <phoneticPr fontId="4"/>
  </si>
  <si>
    <t>ジャンプ時のモーション導入</t>
    <rPh sb="4" eb="5">
      <t>ジ</t>
    </rPh>
    <rPh sb="11" eb="13">
      <t>ドウニュウ</t>
    </rPh>
    <phoneticPr fontId="4"/>
  </si>
  <si>
    <t>地面にいるときのモーション導入</t>
    <rPh sb="0" eb="2">
      <t>ジメン</t>
    </rPh>
    <rPh sb="13" eb="15">
      <t>ドウニュウ</t>
    </rPh>
    <phoneticPr fontId="4"/>
  </si>
  <si>
    <t>立体マップとカメラの連動</t>
    <rPh sb="0" eb="2">
      <t>リッタイ</t>
    </rPh>
    <rPh sb="10" eb="12">
      <t>レンドウ</t>
    </rPh>
    <phoneticPr fontId="4"/>
  </si>
  <si>
    <t>クモの陣地ジャンプアニメーション</t>
    <rPh sb="3" eb="5">
      <t>ジンチ</t>
    </rPh>
    <phoneticPr fontId="4"/>
  </si>
  <si>
    <t>右下の立体マップの同じ位置に糸を出現</t>
    <rPh sb="0" eb="2">
      <t>ミギシタ</t>
    </rPh>
    <rPh sb="3" eb="5">
      <t>リッタイ</t>
    </rPh>
    <rPh sb="9" eb="10">
      <t>オナ</t>
    </rPh>
    <rPh sb="11" eb="13">
      <t>イチ</t>
    </rPh>
    <rPh sb="14" eb="15">
      <t>イト</t>
    </rPh>
    <rPh sb="16" eb="18">
      <t>シュツゲン</t>
    </rPh>
    <phoneticPr fontId="4"/>
  </si>
  <si>
    <t>野澤</t>
    <rPh sb="0" eb="2">
      <t>ノザワ</t>
    </rPh>
    <phoneticPr fontId="4"/>
  </si>
  <si>
    <t>前進のアニメーション導入</t>
    <rPh sb="10" eb="12">
      <t>ドウニュウ</t>
    </rPh>
    <phoneticPr fontId="4"/>
  </si>
  <si>
    <t>後退のアニメーション導入</t>
    <phoneticPr fontId="4"/>
  </si>
  <si>
    <t>左移動のアニメーション導入</t>
    <phoneticPr fontId="4"/>
  </si>
  <si>
    <t>右移動のアニメーション導入</t>
    <phoneticPr fontId="4"/>
  </si>
  <si>
    <t>右斜め前進のアニメーション導入</t>
    <phoneticPr fontId="4"/>
  </si>
  <si>
    <t>左斜め前進のアニメーション導入</t>
    <phoneticPr fontId="4"/>
  </si>
  <si>
    <t>左斜め後退のアニメーション導入</t>
    <phoneticPr fontId="4"/>
  </si>
  <si>
    <t>地面でのジャンプ</t>
    <rPh sb="0" eb="2">
      <t>ジメン</t>
    </rPh>
    <phoneticPr fontId="4"/>
  </si>
  <si>
    <t>地面に落下して起き上がる</t>
    <rPh sb="0" eb="2">
      <t>ジメン</t>
    </rPh>
    <phoneticPr fontId="4"/>
  </si>
  <si>
    <t>陣地ジャンプ</t>
  </si>
  <si>
    <t>空中に浮いてるアニメーション</t>
  </si>
  <si>
    <t>回避アクションアニメーション</t>
    <phoneticPr fontId="4"/>
  </si>
  <si>
    <t>敵の糸に引っかかるアニメーション</t>
    <phoneticPr fontId="4"/>
  </si>
  <si>
    <t>引っかかり地面に落ちる</t>
    <phoneticPr fontId="4"/>
  </si>
  <si>
    <t>前進(糸に乗ってる時専用アニメーション)</t>
  </si>
  <si>
    <t>後退(糸に乗ってる時専用アニメーション)</t>
  </si>
  <si>
    <t>杉浦</t>
    <rPh sb="0" eb="2">
      <t>スギウラ</t>
    </rPh>
    <phoneticPr fontId="4"/>
  </si>
  <si>
    <t>右斜め後退のアニメーション導入</t>
    <rPh sb="0" eb="1">
      <t>ミギ</t>
    </rPh>
    <rPh sb="1" eb="2">
      <t>ナナ</t>
    </rPh>
    <rPh sb="3" eb="5">
      <t>コウタイ</t>
    </rPh>
    <phoneticPr fontId="4"/>
  </si>
  <si>
    <t>南雲</t>
    <rPh sb="0" eb="2">
      <t>ナグモ</t>
    </rPh>
    <phoneticPr fontId="4"/>
  </si>
  <si>
    <t>味方の通常糸のグラフィック</t>
    <rPh sb="0" eb="2">
      <t>ミカタ</t>
    </rPh>
    <rPh sb="3" eb="5">
      <t>ツウジョウ</t>
    </rPh>
    <rPh sb="5" eb="6">
      <t>イト</t>
    </rPh>
    <phoneticPr fontId="4"/>
  </si>
  <si>
    <t>敵の通常糸のグラフィック</t>
    <rPh sb="0" eb="1">
      <t>テキ</t>
    </rPh>
    <rPh sb="2" eb="4">
      <t>ツウジョウ</t>
    </rPh>
    <rPh sb="4" eb="5">
      <t>イト</t>
    </rPh>
    <phoneticPr fontId="4"/>
  </si>
  <si>
    <t>敵から味方に上書きした糸のグラフィック</t>
    <rPh sb="0" eb="1">
      <t>テキ</t>
    </rPh>
    <rPh sb="3" eb="5">
      <t>ミカタ</t>
    </rPh>
    <rPh sb="6" eb="8">
      <t>ウワガ</t>
    </rPh>
    <rPh sb="11" eb="12">
      <t>イト</t>
    </rPh>
    <phoneticPr fontId="4"/>
  </si>
  <si>
    <t>自分から敵に上書きした糸のグラフィック</t>
    <rPh sb="0" eb="2">
      <t>ジブン</t>
    </rPh>
    <rPh sb="4" eb="5">
      <t>テキ</t>
    </rPh>
    <rPh sb="6" eb="8">
      <t>ウワガ</t>
    </rPh>
    <rPh sb="11" eb="12">
      <t>イト</t>
    </rPh>
    <phoneticPr fontId="4"/>
  </si>
  <si>
    <t>どの陣地にも属してない初期時の木のグラフィック</t>
    <rPh sb="2" eb="4">
      <t>ジンチ</t>
    </rPh>
    <rPh sb="6" eb="7">
      <t>ゾク</t>
    </rPh>
    <rPh sb="11" eb="13">
      <t>ショキ</t>
    </rPh>
    <rPh sb="13" eb="14">
      <t>ジ</t>
    </rPh>
    <rPh sb="15" eb="16">
      <t>キ</t>
    </rPh>
    <phoneticPr fontId="4"/>
  </si>
  <si>
    <t>自分の陣地になった木のグラフィック</t>
    <rPh sb="0" eb="2">
      <t>ジブン</t>
    </rPh>
    <rPh sb="3" eb="5">
      <t>ジンチ</t>
    </rPh>
    <rPh sb="9" eb="10">
      <t>キ</t>
    </rPh>
    <phoneticPr fontId="4"/>
  </si>
  <si>
    <t>敵の陣地になった木のグラフィック</t>
    <rPh sb="0" eb="1">
      <t>テキ</t>
    </rPh>
    <rPh sb="2" eb="4">
      <t>ジンチ</t>
    </rPh>
    <rPh sb="8" eb="9">
      <t>キ</t>
    </rPh>
    <phoneticPr fontId="4"/>
  </si>
  <si>
    <t>カーソルの２Dリソース</t>
    <phoneticPr fontId="4"/>
  </si>
  <si>
    <t>地面リソース</t>
    <phoneticPr fontId="4"/>
  </si>
  <si>
    <t>ミニマップの地面の色</t>
    <rPh sb="6" eb="8">
      <t>ジメン</t>
    </rPh>
    <rPh sb="9" eb="10">
      <t>イロ</t>
    </rPh>
    <phoneticPr fontId="4"/>
  </si>
  <si>
    <t>マップ内にある自分の糸</t>
    <rPh sb="3" eb="4">
      <t>ナイ</t>
    </rPh>
    <rPh sb="7" eb="9">
      <t>ジブン</t>
    </rPh>
    <rPh sb="10" eb="11">
      <t>イト</t>
    </rPh>
    <phoneticPr fontId="4"/>
  </si>
  <si>
    <t>マップ内にある敵の糸</t>
    <rPh sb="3" eb="4">
      <t>ナイ</t>
    </rPh>
    <rPh sb="7" eb="8">
      <t>テキ</t>
    </rPh>
    <rPh sb="9" eb="10">
      <t>イト</t>
    </rPh>
    <phoneticPr fontId="4"/>
  </si>
  <si>
    <t>マップ内の自分の陣地になった木のグラフィック</t>
    <rPh sb="3" eb="4">
      <t>ナイ</t>
    </rPh>
    <rPh sb="5" eb="7">
      <t>ジブン</t>
    </rPh>
    <rPh sb="8" eb="10">
      <t>ジンチ</t>
    </rPh>
    <rPh sb="14" eb="15">
      <t>キ</t>
    </rPh>
    <phoneticPr fontId="4"/>
  </si>
  <si>
    <t>マップ内の敵の陣地になった木のグラフィック</t>
    <rPh sb="5" eb="6">
      <t>テキ</t>
    </rPh>
    <phoneticPr fontId="4"/>
  </si>
  <si>
    <t>石田</t>
    <rPh sb="0" eb="2">
      <t>イシダ</t>
    </rPh>
    <phoneticPr fontId="4"/>
  </si>
  <si>
    <t>樋田</t>
    <rPh sb="0" eb="2">
      <t>ヒダ</t>
    </rPh>
    <phoneticPr fontId="4"/>
  </si>
  <si>
    <t>仕様書AI作成</t>
    <rPh sb="0" eb="3">
      <t>シヨウショ</t>
    </rPh>
    <rPh sb="5" eb="7">
      <t>サクセイ</t>
    </rPh>
    <phoneticPr fontId="4"/>
  </si>
  <si>
    <t>仕様書回避アクション作成</t>
    <rPh sb="0" eb="3">
      <t>シヨウショ</t>
    </rPh>
    <rPh sb="3" eb="5">
      <t>カイヒ</t>
    </rPh>
    <rPh sb="10" eb="12">
      <t>サクセイ</t>
    </rPh>
    <phoneticPr fontId="4"/>
  </si>
  <si>
    <t>タイトルの後ろでAIが試合している</t>
    <rPh sb="5" eb="6">
      <t>ウシ</t>
    </rPh>
    <rPh sb="11" eb="13">
      <t>シアイ</t>
    </rPh>
    <phoneticPr fontId="4"/>
  </si>
  <si>
    <t>中山</t>
    <rPh sb="0" eb="2">
      <t>ナカヤマ</t>
    </rPh>
    <phoneticPr fontId="4"/>
  </si>
  <si>
    <t>仕様書　リザルト</t>
    <rPh sb="0" eb="3">
      <t>シヨウショ</t>
    </rPh>
    <phoneticPr fontId="4"/>
  </si>
  <si>
    <t>一定条件で糸2本貼るとその間に横線が貼られる</t>
    <phoneticPr fontId="4"/>
  </si>
  <si>
    <t>横線と糸2本の範囲と木の表面と同じ扱い</t>
  </si>
  <si>
    <t>木の表面のしきい値調整(味方、敵、初期の色)</t>
    <rPh sb="0" eb="1">
      <t>キ</t>
    </rPh>
    <rPh sb="2" eb="4">
      <t>ヒョウメン</t>
    </rPh>
    <rPh sb="8" eb="9">
      <t>チ</t>
    </rPh>
    <rPh sb="9" eb="11">
      <t>チョウセイ</t>
    </rPh>
    <rPh sb="12" eb="14">
      <t>ミカタ</t>
    </rPh>
    <rPh sb="15" eb="16">
      <t>テキ</t>
    </rPh>
    <rPh sb="17" eb="19">
      <t>ショキ</t>
    </rPh>
    <rPh sb="20" eb="21">
      <t>イロ</t>
    </rPh>
    <phoneticPr fontId="4"/>
  </si>
  <si>
    <t>石田</t>
    <rPh sb="0" eb="2">
      <t>イシダ</t>
    </rPh>
    <phoneticPr fontId="4"/>
  </si>
  <si>
    <t>木のモデル修正</t>
    <rPh sb="0" eb="1">
      <t>キ</t>
    </rPh>
    <rPh sb="5" eb="7">
      <t>シュウセイ</t>
    </rPh>
    <phoneticPr fontId="4"/>
  </si>
  <si>
    <t>タイトルやステージセレクトやリザルトの作業援護(中山)</t>
    <rPh sb="19" eb="21">
      <t>サギョウ</t>
    </rPh>
    <rPh sb="21" eb="23">
      <t>エンゴ</t>
    </rPh>
    <rPh sb="24" eb="26">
      <t>ナカヤマ</t>
    </rPh>
    <phoneticPr fontId="4"/>
  </si>
  <si>
    <t>プレイヤーの糸連動や回避アクションの作業援護(杉浦)</t>
    <rPh sb="6" eb="7">
      <t>イト</t>
    </rPh>
    <rPh sb="7" eb="9">
      <t>レンドウ</t>
    </rPh>
    <rPh sb="10" eb="12">
      <t>カイヒ</t>
    </rPh>
    <rPh sb="18" eb="20">
      <t>サギョウ</t>
    </rPh>
    <rPh sb="20" eb="22">
      <t>エンゴ</t>
    </rPh>
    <rPh sb="23" eb="25">
      <t>スギウラ</t>
    </rPh>
    <phoneticPr fontId="4"/>
  </si>
  <si>
    <t>AIの移動の作業援護(南雲)</t>
    <rPh sb="3" eb="5">
      <t>イドウ</t>
    </rPh>
    <rPh sb="6" eb="8">
      <t>サギョウ</t>
    </rPh>
    <rPh sb="8" eb="10">
      <t>エンゴ</t>
    </rPh>
    <rPh sb="11" eb="13">
      <t>ナグモ</t>
    </rPh>
    <phoneticPr fontId="4"/>
  </si>
  <si>
    <t>右下にトップビューのマップ</t>
    <phoneticPr fontId="4"/>
  </si>
  <si>
    <t>リザルトの陣地の奪い合い結果をゲージで表示</t>
    <rPh sb="5" eb="7">
      <t>ジンチ</t>
    </rPh>
    <rPh sb="8" eb="9">
      <t>ウバ</t>
    </rPh>
    <rPh sb="10" eb="11">
      <t>ア</t>
    </rPh>
    <rPh sb="12" eb="14">
      <t>ケッカ</t>
    </rPh>
    <rPh sb="19" eb="21">
      <t>ヒョウジ</t>
    </rPh>
    <phoneticPr fontId="4"/>
  </si>
  <si>
    <t>タイトル時のボタン配置</t>
    <rPh sb="4" eb="5">
      <t>ジ</t>
    </rPh>
    <rPh sb="9" eb="11">
      <t>ハイチ</t>
    </rPh>
    <phoneticPr fontId="4"/>
  </si>
  <si>
    <t>難易度選択画面のボタン配置</t>
    <rPh sb="5" eb="7">
      <t>ガメン</t>
    </rPh>
    <rPh sb="11" eb="13">
      <t>ハイチ</t>
    </rPh>
    <phoneticPr fontId="4"/>
  </si>
  <si>
    <t>タイトルの文字</t>
    <rPh sb="5" eb="7">
      <t>モジ</t>
    </rPh>
    <phoneticPr fontId="4"/>
  </si>
  <si>
    <t>難易度選択時の文字</t>
    <rPh sb="0" eb="3">
      <t>ナンイド</t>
    </rPh>
    <rPh sb="3" eb="5">
      <t>センタク</t>
    </rPh>
    <rPh sb="5" eb="6">
      <t>ジ</t>
    </rPh>
    <rPh sb="7" eb="9">
      <t>モジ</t>
    </rPh>
    <phoneticPr fontId="4"/>
  </si>
  <si>
    <t>優先度</t>
    <rPh sb="0" eb="3">
      <t>ユウセンド</t>
    </rPh>
    <phoneticPr fontId="4"/>
  </si>
  <si>
    <t>S</t>
    <phoneticPr fontId="4"/>
  </si>
  <si>
    <t>A</t>
    <phoneticPr fontId="4"/>
  </si>
  <si>
    <t>C</t>
    <phoneticPr fontId="4"/>
  </si>
  <si>
    <t>B</t>
    <phoneticPr fontId="4"/>
  </si>
  <si>
    <t>A</t>
    <phoneticPr fontId="4"/>
  </si>
  <si>
    <t>A</t>
    <phoneticPr fontId="4"/>
  </si>
  <si>
    <t>S</t>
    <phoneticPr fontId="4"/>
  </si>
  <si>
    <t>C</t>
    <phoneticPr fontId="4"/>
  </si>
  <si>
    <t>クモの巣の仕様</t>
    <rPh sb="3" eb="4">
      <t>ス</t>
    </rPh>
    <rPh sb="5" eb="7">
      <t>シヨウ</t>
    </rPh>
    <phoneticPr fontId="4"/>
  </si>
  <si>
    <t>野澤</t>
    <rPh sb="0" eb="2">
      <t>ノザワ</t>
    </rPh>
    <phoneticPr fontId="4"/>
  </si>
  <si>
    <t>蜘蛛の巣を作った時に、木の表面のように歩ける</t>
    <rPh sb="0" eb="2">
      <t>クモ</t>
    </rPh>
    <rPh sb="3" eb="4">
      <t>ス</t>
    </rPh>
    <rPh sb="5" eb="6">
      <t>ツク</t>
    </rPh>
    <rPh sb="8" eb="9">
      <t>トキ</t>
    </rPh>
    <rPh sb="11" eb="12">
      <t>キ</t>
    </rPh>
    <rPh sb="13" eb="15">
      <t>ヒョウメン</t>
    </rPh>
    <rPh sb="19" eb="20">
      <t>アル</t>
    </rPh>
    <phoneticPr fontId="4"/>
  </si>
  <si>
    <t>巣の自由な位置から糸を貼れる</t>
    <rPh sb="0" eb="1">
      <t>ス</t>
    </rPh>
    <rPh sb="2" eb="4">
      <t>ジユウ</t>
    </rPh>
    <rPh sb="5" eb="7">
      <t>イチ</t>
    </rPh>
    <rPh sb="9" eb="10">
      <t>イト</t>
    </rPh>
    <rPh sb="11" eb="12">
      <t>ハ</t>
    </rPh>
    <phoneticPr fontId="4"/>
  </si>
  <si>
    <t>巣の片方の糸が消えた時に巣が消える(片方の糸のみ残る)</t>
    <rPh sb="0" eb="1">
      <t>ス</t>
    </rPh>
    <rPh sb="2" eb="4">
      <t>カタホウ</t>
    </rPh>
    <rPh sb="5" eb="6">
      <t>イト</t>
    </rPh>
    <rPh sb="7" eb="8">
      <t>キ</t>
    </rPh>
    <rPh sb="10" eb="11">
      <t>トキ</t>
    </rPh>
    <rPh sb="12" eb="13">
      <t>ス</t>
    </rPh>
    <rPh sb="14" eb="15">
      <t>キ</t>
    </rPh>
    <rPh sb="18" eb="20">
      <t>カタホウ</t>
    </rPh>
    <rPh sb="21" eb="22">
      <t>イト</t>
    </rPh>
    <rPh sb="24" eb="25">
      <t>ノコ</t>
    </rPh>
    <phoneticPr fontId="4"/>
  </si>
  <si>
    <t>カニ歩き左移動(糸に乗ってる時専用アニメーション)</t>
    <rPh sb="2" eb="3">
      <t>アル</t>
    </rPh>
    <phoneticPr fontId="4"/>
  </si>
  <si>
    <t>カニ歩き右移動(糸に乗ってる時専用アニメーション)</t>
    <rPh sb="2" eb="3">
      <t>アル</t>
    </rPh>
    <phoneticPr fontId="4"/>
  </si>
  <si>
    <t>糸に着地した時に3秒間伸びる</t>
    <rPh sb="0" eb="1">
      <t>イト</t>
    </rPh>
    <rPh sb="2" eb="4">
      <t>チャクチ</t>
    </rPh>
    <rPh sb="6" eb="7">
      <t>トキ</t>
    </rPh>
    <rPh sb="9" eb="11">
      <t>ビョウカン</t>
    </rPh>
    <rPh sb="11" eb="12">
      <t>ノ</t>
    </rPh>
    <phoneticPr fontId="4"/>
  </si>
  <si>
    <t>3秒間以内にジャンプすると威力が上がる</t>
    <rPh sb="1" eb="3">
      <t>ビョウカン</t>
    </rPh>
    <rPh sb="3" eb="5">
      <t>イナイ</t>
    </rPh>
    <rPh sb="13" eb="15">
      <t>イリョク</t>
    </rPh>
    <rPh sb="16" eb="17">
      <t>ア</t>
    </rPh>
    <phoneticPr fontId="4"/>
  </si>
  <si>
    <t>中間地点から糸貼っても巣になる</t>
    <rPh sb="0" eb="2">
      <t>チュウカン</t>
    </rPh>
    <rPh sb="2" eb="4">
      <t>チテン</t>
    </rPh>
    <rPh sb="6" eb="7">
      <t>イト</t>
    </rPh>
    <rPh sb="7" eb="8">
      <t>ハ</t>
    </rPh>
    <rPh sb="11" eb="12">
      <t>ス</t>
    </rPh>
    <phoneticPr fontId="4"/>
  </si>
  <si>
    <t>蜘蛛の巣の条件を変更</t>
    <rPh sb="0" eb="2">
      <t>クモ</t>
    </rPh>
    <rPh sb="3" eb="4">
      <t>ス</t>
    </rPh>
    <rPh sb="5" eb="7">
      <t>ジョウケン</t>
    </rPh>
    <rPh sb="8" eb="10">
      <t>ヘンコウ</t>
    </rPh>
    <phoneticPr fontId="4"/>
  </si>
  <si>
    <t>スプリングジャンプ中の糸の破壊</t>
    <rPh sb="9" eb="10">
      <t>チュウ</t>
    </rPh>
    <rPh sb="11" eb="12">
      <t>イト</t>
    </rPh>
    <rPh sb="13" eb="15">
      <t>ハカイ</t>
    </rPh>
    <phoneticPr fontId="4"/>
  </si>
  <si>
    <t>Lトリガー長押しで自動で敵にカーソル向ける</t>
    <rPh sb="5" eb="7">
      <t>ナガオ</t>
    </rPh>
    <rPh sb="9" eb="11">
      <t>ジドウ</t>
    </rPh>
    <rPh sb="12" eb="13">
      <t>テキ</t>
    </rPh>
    <rPh sb="18" eb="19">
      <t>ム</t>
    </rPh>
    <phoneticPr fontId="4"/>
  </si>
  <si>
    <t>敵を狙ってるときにジャンプすると体当たり</t>
    <rPh sb="0" eb="1">
      <t>テキ</t>
    </rPh>
    <rPh sb="2" eb="3">
      <t>ネラ</t>
    </rPh>
    <rPh sb="16" eb="18">
      <t>タイア</t>
    </rPh>
    <phoneticPr fontId="4"/>
  </si>
  <si>
    <t>体当たりを受けた時の挙動</t>
    <rPh sb="0" eb="2">
      <t>タイア</t>
    </rPh>
    <rPh sb="5" eb="6">
      <t>ウ</t>
    </rPh>
    <rPh sb="8" eb="9">
      <t>トキ</t>
    </rPh>
    <rPh sb="10" eb="12">
      <t>キョドウ</t>
    </rPh>
    <phoneticPr fontId="4"/>
  </si>
  <si>
    <t>蝶のランダム出現</t>
    <rPh sb="0" eb="1">
      <t>チョウ</t>
    </rPh>
    <rPh sb="6" eb="8">
      <t>シュツゲン</t>
    </rPh>
    <phoneticPr fontId="4"/>
  </si>
  <si>
    <t>蝶の通るルート作成</t>
    <rPh sb="0" eb="1">
      <t>チョウ</t>
    </rPh>
    <rPh sb="2" eb="3">
      <t>トオ</t>
    </rPh>
    <rPh sb="7" eb="9">
      <t>サクセイ</t>
    </rPh>
    <phoneticPr fontId="4"/>
  </si>
  <si>
    <t>蝶が糸に触れると止まる</t>
    <rPh sb="0" eb="1">
      <t>チョウ</t>
    </rPh>
    <rPh sb="2" eb="3">
      <t>イト</t>
    </rPh>
    <rPh sb="4" eb="5">
      <t>フ</t>
    </rPh>
    <rPh sb="8" eb="9">
      <t>ト</t>
    </rPh>
    <phoneticPr fontId="4"/>
  </si>
  <si>
    <t>蝶を捕食するとボーナスポイント</t>
    <rPh sb="0" eb="1">
      <t>チョウ</t>
    </rPh>
    <rPh sb="2" eb="4">
      <t>ホショク</t>
    </rPh>
    <phoneticPr fontId="4"/>
  </si>
  <si>
    <t>蝶を捕らえるとその巣は消えなくなる</t>
    <rPh sb="0" eb="1">
      <t>チョウ</t>
    </rPh>
    <rPh sb="2" eb="3">
      <t>ト</t>
    </rPh>
    <rPh sb="9" eb="10">
      <t>ス</t>
    </rPh>
    <rPh sb="11" eb="12">
      <t>キ</t>
    </rPh>
    <phoneticPr fontId="4"/>
  </si>
  <si>
    <t>スコアの計算</t>
    <rPh sb="4" eb="6">
      <t>ケイサン</t>
    </rPh>
    <phoneticPr fontId="4"/>
  </si>
  <si>
    <t>中山</t>
    <rPh sb="0" eb="2">
      <t>ナカヤマ</t>
    </rPh>
    <phoneticPr fontId="4"/>
  </si>
  <si>
    <t>ステージセレクト画面のカメラをオブジェクトにすりぬけない</t>
    <rPh sb="8" eb="10">
      <t>ガメン</t>
    </rPh>
    <phoneticPr fontId="4"/>
  </si>
  <si>
    <t>石田</t>
    <rPh sb="0" eb="2">
      <t>イシダ</t>
    </rPh>
    <phoneticPr fontId="4"/>
  </si>
  <si>
    <t>樋田</t>
    <rPh sb="0" eb="2">
      <t>ヒダ</t>
    </rPh>
    <phoneticPr fontId="4"/>
  </si>
  <si>
    <t>仕様書　リザルト　変更</t>
    <rPh sb="0" eb="3">
      <t>シヨウショ</t>
    </rPh>
    <rPh sb="9" eb="11">
      <t>ヘンコウ</t>
    </rPh>
    <phoneticPr fontId="4"/>
  </si>
  <si>
    <t>スカイボックス</t>
    <phoneticPr fontId="4"/>
  </si>
  <si>
    <t>木登り時のカメラ　(野澤に譲渡)</t>
    <rPh sb="0" eb="2">
      <t>キノボ</t>
    </rPh>
    <rPh sb="3" eb="4">
      <t>ジ</t>
    </rPh>
    <rPh sb="10" eb="12">
      <t>ノザワ</t>
    </rPh>
    <rPh sb="13" eb="15">
      <t>ジョウト</t>
    </rPh>
    <phoneticPr fontId="4"/>
  </si>
  <si>
    <t>糸の上での移動　(野澤に譲渡)</t>
    <rPh sb="0" eb="1">
      <t>イト</t>
    </rPh>
    <rPh sb="2" eb="3">
      <t>ウエ</t>
    </rPh>
    <rPh sb="5" eb="7">
      <t>イドウ</t>
    </rPh>
    <phoneticPr fontId="4"/>
  </si>
  <si>
    <t>回避アクション　(野澤に譲渡)</t>
    <rPh sb="0" eb="2">
      <t>カイヒ</t>
    </rPh>
    <phoneticPr fontId="4"/>
  </si>
  <si>
    <t>敵の糸の上に乗っかるときの回避　(野澤に譲渡)</t>
    <rPh sb="0" eb="1">
      <t>テキ</t>
    </rPh>
    <rPh sb="2" eb="3">
      <t>イト</t>
    </rPh>
    <rPh sb="4" eb="5">
      <t>ウエ</t>
    </rPh>
    <rPh sb="6" eb="7">
      <t>ノ</t>
    </rPh>
    <rPh sb="13" eb="15">
      <t>カイヒ</t>
    </rPh>
    <phoneticPr fontId="4"/>
  </si>
  <si>
    <t>木に狙った途中で敵糸を回避した時の糸通過　(野澤に譲渡)</t>
    <rPh sb="0" eb="1">
      <t>キ</t>
    </rPh>
    <rPh sb="2" eb="3">
      <t>ネラ</t>
    </rPh>
    <rPh sb="5" eb="7">
      <t>トチュウ</t>
    </rPh>
    <rPh sb="8" eb="9">
      <t>テキ</t>
    </rPh>
    <rPh sb="9" eb="10">
      <t>イト</t>
    </rPh>
    <rPh sb="11" eb="13">
      <t>カイヒ</t>
    </rPh>
    <rPh sb="15" eb="16">
      <t>トキ</t>
    </rPh>
    <rPh sb="17" eb="18">
      <t>イト</t>
    </rPh>
    <rPh sb="18" eb="20">
      <t>ツウカ</t>
    </rPh>
    <phoneticPr fontId="4"/>
  </si>
  <si>
    <t>木に狙った途中で敵糸を回避した時、糸に乗る　(野澤に譲渡)</t>
    <rPh sb="0" eb="1">
      <t>キ</t>
    </rPh>
    <rPh sb="2" eb="3">
      <t>ネラ</t>
    </rPh>
    <rPh sb="5" eb="7">
      <t>トチュウ</t>
    </rPh>
    <rPh sb="8" eb="9">
      <t>テキ</t>
    </rPh>
    <rPh sb="9" eb="10">
      <t>イト</t>
    </rPh>
    <rPh sb="11" eb="13">
      <t>カイヒ</t>
    </rPh>
    <rPh sb="15" eb="16">
      <t>トキ</t>
    </rPh>
    <rPh sb="17" eb="18">
      <t>イト</t>
    </rPh>
    <rPh sb="19" eb="20">
      <t>ノ</t>
    </rPh>
    <phoneticPr fontId="4"/>
  </si>
  <si>
    <t>木登り時のカメラ (途中)</t>
    <rPh sb="0" eb="2">
      <t>キノボ</t>
    </rPh>
    <rPh sb="3" eb="4">
      <t>ジ</t>
    </rPh>
    <rPh sb="10" eb="12">
      <t>トチュウ</t>
    </rPh>
    <phoneticPr fontId="4"/>
  </si>
  <si>
    <t>糸の上での移動 (途中)</t>
    <rPh sb="0" eb="1">
      <t>イト</t>
    </rPh>
    <rPh sb="2" eb="3">
      <t>ウエ</t>
    </rPh>
    <rPh sb="5" eb="7">
      <t>イドウ</t>
    </rPh>
    <phoneticPr fontId="4"/>
  </si>
  <si>
    <t>回避アクション (途中)</t>
    <rPh sb="0" eb="2">
      <t>カイヒ</t>
    </rPh>
    <phoneticPr fontId="4"/>
  </si>
  <si>
    <t>敵の糸の上に乗っかるときの回避 (途中)</t>
    <rPh sb="0" eb="1">
      <t>テキ</t>
    </rPh>
    <rPh sb="2" eb="3">
      <t>イト</t>
    </rPh>
    <rPh sb="4" eb="5">
      <t>ウエ</t>
    </rPh>
    <rPh sb="6" eb="7">
      <t>ノ</t>
    </rPh>
    <rPh sb="13" eb="15">
      <t>カイヒ</t>
    </rPh>
    <phoneticPr fontId="4"/>
  </si>
  <si>
    <t>木に狙った途中で敵糸を回避した時の糸通過 (途中)</t>
    <rPh sb="0" eb="1">
      <t>キ</t>
    </rPh>
    <rPh sb="2" eb="3">
      <t>ネラ</t>
    </rPh>
    <rPh sb="5" eb="7">
      <t>トチュウ</t>
    </rPh>
    <rPh sb="8" eb="9">
      <t>テキ</t>
    </rPh>
    <rPh sb="9" eb="10">
      <t>イト</t>
    </rPh>
    <rPh sb="11" eb="13">
      <t>カイヒ</t>
    </rPh>
    <rPh sb="15" eb="16">
      <t>トキ</t>
    </rPh>
    <rPh sb="17" eb="18">
      <t>イト</t>
    </rPh>
    <rPh sb="18" eb="20">
      <t>ツウカ</t>
    </rPh>
    <phoneticPr fontId="4"/>
  </si>
  <si>
    <t>木に狙った途中で敵糸を回避した時、糸に乗る (途中)</t>
    <rPh sb="0" eb="1">
      <t>キ</t>
    </rPh>
    <rPh sb="2" eb="3">
      <t>ネラ</t>
    </rPh>
    <rPh sb="5" eb="7">
      <t>トチュウ</t>
    </rPh>
    <rPh sb="8" eb="9">
      <t>テキ</t>
    </rPh>
    <rPh sb="9" eb="10">
      <t>イト</t>
    </rPh>
    <rPh sb="11" eb="13">
      <t>カイヒ</t>
    </rPh>
    <rPh sb="15" eb="16">
      <t>トキ</t>
    </rPh>
    <rPh sb="17" eb="18">
      <t>イト</t>
    </rPh>
    <rPh sb="19" eb="20">
      <t>ノ</t>
    </rPh>
    <phoneticPr fontId="4"/>
  </si>
  <si>
    <t>木にジャンプ</t>
    <rPh sb="0" eb="1">
      <t>キ</t>
    </rPh>
    <phoneticPr fontId="4"/>
  </si>
  <si>
    <t>蜘蛛の巣に引っかかった時のべチャっとなるパーティクル</t>
    <rPh sb="0" eb="2">
      <t>クモ</t>
    </rPh>
    <rPh sb="3" eb="4">
      <t>ス</t>
    </rPh>
    <rPh sb="5" eb="6">
      <t>ヒ</t>
    </rPh>
    <rPh sb="11" eb="12">
      <t>トキ</t>
    </rPh>
    <phoneticPr fontId="4"/>
  </si>
  <si>
    <t>地面での移動</t>
    <rPh sb="0" eb="2">
      <t>ジメン</t>
    </rPh>
    <rPh sb="4" eb="6">
      <t>イドウ</t>
    </rPh>
    <phoneticPr fontId="4"/>
  </si>
  <si>
    <t>20秒に1回ごとに現在の陣地の状況が通常か優勢か劣勢か</t>
    <phoneticPr fontId="4"/>
  </si>
  <si>
    <t>AI優勢、劣勢、通常での強さの切り替え</t>
    <rPh sb="12" eb="13">
      <t>ツヨ</t>
    </rPh>
    <phoneticPr fontId="4"/>
  </si>
  <si>
    <t>青い木と白い木を両方見つけた時白い木を優先する</t>
    <rPh sb="0" eb="1">
      <t>アオ</t>
    </rPh>
    <rPh sb="2" eb="3">
      <t>キ</t>
    </rPh>
    <rPh sb="4" eb="5">
      <t>シロ</t>
    </rPh>
    <rPh sb="6" eb="7">
      <t>キ</t>
    </rPh>
    <rPh sb="8" eb="10">
      <t>リョウホウ</t>
    </rPh>
    <rPh sb="10" eb="11">
      <t>ミ</t>
    </rPh>
    <rPh sb="14" eb="15">
      <t>トキ</t>
    </rPh>
    <rPh sb="15" eb="16">
      <t>シロ</t>
    </rPh>
    <rPh sb="17" eb="18">
      <t>キ</t>
    </rPh>
    <rPh sb="19" eb="21">
      <t>ユウセン</t>
    </rPh>
    <phoneticPr fontId="4"/>
  </si>
  <si>
    <t>赤い木についている青い糸の本数差が2本以下だった場合そこに最優先</t>
    <phoneticPr fontId="4"/>
  </si>
  <si>
    <t>近くに木がなかった時に最も近い木を選択し、近くの糸を経由して跳ぶ</t>
    <rPh sb="0" eb="1">
      <t>チカ</t>
    </rPh>
    <rPh sb="3" eb="4">
      <t>キ</t>
    </rPh>
    <rPh sb="9" eb="10">
      <t>トキ</t>
    </rPh>
    <rPh sb="11" eb="12">
      <t>モット</t>
    </rPh>
    <rPh sb="13" eb="14">
      <t>チカ</t>
    </rPh>
    <rPh sb="15" eb="16">
      <t>キ</t>
    </rPh>
    <rPh sb="17" eb="19">
      <t>センタク</t>
    </rPh>
    <rPh sb="21" eb="22">
      <t>チカ</t>
    </rPh>
    <rPh sb="24" eb="25">
      <t>イト</t>
    </rPh>
    <rPh sb="26" eb="28">
      <t>ケイユ</t>
    </rPh>
    <rPh sb="30" eb="31">
      <t>ト</t>
    </rPh>
    <phoneticPr fontId="4"/>
  </si>
  <si>
    <t>NowLoading　文字リソース</t>
    <rPh sb="11" eb="13">
      <t>モジ</t>
    </rPh>
    <phoneticPr fontId="4"/>
  </si>
  <si>
    <t>100m　文字リソース</t>
    <rPh sb="5" eb="7">
      <t>モジ</t>
    </rPh>
    <phoneticPr fontId="19"/>
  </si>
  <si>
    <t>50m　文字リソース</t>
    <phoneticPr fontId="19"/>
  </si>
  <si>
    <t>25m　文字リソース</t>
    <phoneticPr fontId="19"/>
  </si>
  <si>
    <t>Ready　文字リソース</t>
    <phoneticPr fontId="19"/>
  </si>
  <si>
    <t>Go　文字リソース</t>
    <phoneticPr fontId="19"/>
  </si>
  <si>
    <t>TimeUp　文字リソース</t>
    <phoneticPr fontId="19"/>
  </si>
  <si>
    <t>Result　文字リソース</t>
    <phoneticPr fontId="19"/>
  </si>
  <si>
    <t>スタート画面時のBGM</t>
    <rPh sb="4" eb="6">
      <t>ガメン</t>
    </rPh>
    <rPh sb="6" eb="7">
      <t>ジ</t>
    </rPh>
    <phoneticPr fontId="19"/>
  </si>
  <si>
    <t>ゲーム中のBGM</t>
    <rPh sb="3" eb="4">
      <t>チュウ</t>
    </rPh>
    <phoneticPr fontId="19"/>
  </si>
  <si>
    <t>winリザルトのBGM</t>
    <phoneticPr fontId="19"/>
  </si>
  <si>
    <t>loseリザルトのBGM</t>
    <phoneticPr fontId="19"/>
  </si>
  <si>
    <t>決定音SE</t>
    <rPh sb="0" eb="2">
      <t>ケッテイ</t>
    </rPh>
    <rPh sb="2" eb="3">
      <t>オン</t>
    </rPh>
    <phoneticPr fontId="19"/>
  </si>
  <si>
    <t>戻る時のSE</t>
    <rPh sb="0" eb="1">
      <t>モド</t>
    </rPh>
    <rPh sb="2" eb="3">
      <t>ジ</t>
    </rPh>
    <phoneticPr fontId="19"/>
  </si>
  <si>
    <t>カーソル移動のSE</t>
    <rPh sb="4" eb="6">
      <t>イドウ</t>
    </rPh>
    <phoneticPr fontId="19"/>
  </si>
  <si>
    <t>ジャンプのSE</t>
    <phoneticPr fontId="19"/>
  </si>
  <si>
    <t>木に着地したときのSE</t>
    <rPh sb="0" eb="1">
      <t>キ</t>
    </rPh>
    <rPh sb="2" eb="4">
      <t>チャクチ</t>
    </rPh>
    <phoneticPr fontId="19"/>
  </si>
  <si>
    <t>糸に乗ってスプリングになるSE　3秒で終了</t>
    <rPh sb="0" eb="1">
      <t>イト</t>
    </rPh>
    <rPh sb="2" eb="3">
      <t>ノ</t>
    </rPh>
    <rPh sb="17" eb="18">
      <t>ビョウ</t>
    </rPh>
    <rPh sb="19" eb="21">
      <t>シュウリョウ</t>
    </rPh>
    <phoneticPr fontId="19"/>
  </si>
  <si>
    <t>スプリングジャンプSE</t>
    <phoneticPr fontId="19"/>
  </si>
  <si>
    <t>体当たりのヒットするSE</t>
    <rPh sb="0" eb="2">
      <t>タイア</t>
    </rPh>
    <phoneticPr fontId="19"/>
  </si>
  <si>
    <t>回避するSE</t>
    <rPh sb="0" eb="2">
      <t>カイヒ</t>
    </rPh>
    <phoneticPr fontId="19"/>
  </si>
  <si>
    <t>失敗&amp;引っかかった時のベチャってする音</t>
    <rPh sb="0" eb="2">
      <t>シッパイ</t>
    </rPh>
    <rPh sb="3" eb="4">
      <t>ヒ</t>
    </rPh>
    <rPh sb="9" eb="10">
      <t>トキ</t>
    </rPh>
    <rPh sb="18" eb="19">
      <t>オト</t>
    </rPh>
    <phoneticPr fontId="19"/>
  </si>
  <si>
    <t>落下して地面に落ちるSE</t>
    <rPh sb="0" eb="2">
      <t>ラッカ</t>
    </rPh>
    <rPh sb="4" eb="6">
      <t>ジメン</t>
    </rPh>
    <rPh sb="7" eb="8">
      <t>オ</t>
    </rPh>
    <phoneticPr fontId="19"/>
  </si>
  <si>
    <t>WINとLOSEの２Dリソース</t>
    <phoneticPr fontId="4"/>
  </si>
  <si>
    <t>陣地ジャンプした瞬間の小さな砂煙のパーティクル</t>
    <rPh sb="0" eb="2">
      <t>ジンチ</t>
    </rPh>
    <rPh sb="8" eb="10">
      <t>シュンカン</t>
    </rPh>
    <rPh sb="11" eb="12">
      <t>チイ</t>
    </rPh>
    <rPh sb="14" eb="16">
      <t>スナケムリ</t>
    </rPh>
    <phoneticPr fontId="4"/>
  </si>
  <si>
    <t>回避アクション時のクモの周りに出す小さな風のパーティクル</t>
    <rPh sb="0" eb="2">
      <t>カイヒ</t>
    </rPh>
    <rPh sb="7" eb="8">
      <t>ジ</t>
    </rPh>
    <rPh sb="12" eb="13">
      <t>マワ</t>
    </rPh>
    <rPh sb="15" eb="16">
      <t>ダ</t>
    </rPh>
    <rPh sb="17" eb="18">
      <t>チイ</t>
    </rPh>
    <rPh sb="20" eb="21">
      <t>カゼ</t>
    </rPh>
    <phoneticPr fontId="4"/>
  </si>
  <si>
    <t>木に着地した時の小さな煙のパーティクル</t>
    <rPh sb="0" eb="1">
      <t>キ</t>
    </rPh>
    <rPh sb="2" eb="4">
      <t>チャクチ</t>
    </rPh>
    <rPh sb="6" eb="7">
      <t>トキ</t>
    </rPh>
    <rPh sb="8" eb="9">
      <t>チイ</t>
    </rPh>
    <rPh sb="11" eb="12">
      <t>ケムリ</t>
    </rPh>
    <phoneticPr fontId="4"/>
  </si>
  <si>
    <t>糸を奪った色が変わった瞬間のパーティクル</t>
    <rPh sb="0" eb="1">
      <t>イト</t>
    </rPh>
    <rPh sb="2" eb="3">
      <t>ウバ</t>
    </rPh>
    <rPh sb="5" eb="6">
      <t>イロ</t>
    </rPh>
    <rPh sb="7" eb="8">
      <t>カ</t>
    </rPh>
    <rPh sb="11" eb="13">
      <t>シュンカン</t>
    </rPh>
    <phoneticPr fontId="4"/>
  </si>
  <si>
    <t>地面に落下して起き上がるアニメーション導入</t>
    <rPh sb="0" eb="2">
      <t>ジメン</t>
    </rPh>
    <rPh sb="19" eb="21">
      <t>ドウニュウ</t>
    </rPh>
    <phoneticPr fontId="4"/>
  </si>
  <si>
    <t>地面でのジャンプのアニメーション導入</t>
    <rPh sb="0" eb="2">
      <t>ジメン</t>
    </rPh>
    <phoneticPr fontId="4"/>
  </si>
  <si>
    <t>陣地ジャンプのアニメーション導入</t>
    <phoneticPr fontId="4"/>
  </si>
  <si>
    <t>空中に浮いてるアニメーション導入</t>
    <phoneticPr fontId="4"/>
  </si>
  <si>
    <t>回避アクションのアニメーション導入</t>
    <phoneticPr fontId="4"/>
  </si>
  <si>
    <t>敵の糸に引っかかるアニメーション導入</t>
    <phoneticPr fontId="4"/>
  </si>
  <si>
    <t>引っかかり地面に落ちるアニメーション導入</t>
    <phoneticPr fontId="4"/>
  </si>
  <si>
    <t>前進(糸に乗ってる時専用アニメーション導入</t>
    <phoneticPr fontId="4"/>
  </si>
  <si>
    <t>後退(糸に乗ってる時専用アニメーション導入</t>
    <phoneticPr fontId="4"/>
  </si>
  <si>
    <t>カニ歩き左移動(糸に乗ってる時専用アニメーション導入</t>
    <rPh sb="2" eb="3">
      <t>アル</t>
    </rPh>
    <phoneticPr fontId="4"/>
  </si>
  <si>
    <t>カニ歩き右移動(糸に乗ってる時専用アニメーション導入</t>
    <rPh sb="2" eb="3">
      <t>アル</t>
    </rPh>
    <phoneticPr fontId="4"/>
  </si>
  <si>
    <t>体当たりのアニメーション導入</t>
    <rPh sb="0" eb="2">
      <t>タイア</t>
    </rPh>
    <rPh sb="12" eb="14">
      <t>ドウニュウ</t>
    </rPh>
    <phoneticPr fontId="4"/>
  </si>
  <si>
    <t>杉浦</t>
    <rPh sb="0" eb="2">
      <t>スギウラ</t>
    </rPh>
    <phoneticPr fontId="4"/>
  </si>
  <si>
    <t>【パーティクル関係】</t>
    <rPh sb="7" eb="9">
      <t>カンケイ</t>
    </rPh>
    <phoneticPr fontId="4"/>
  </si>
  <si>
    <t>【グラフィック関係】</t>
    <rPh sb="7" eb="9">
      <t>カンケイ</t>
    </rPh>
    <phoneticPr fontId="4"/>
  </si>
  <si>
    <t>S</t>
    <phoneticPr fontId="4"/>
  </si>
  <si>
    <t>A</t>
    <phoneticPr fontId="4"/>
  </si>
  <si>
    <t>B</t>
    <phoneticPr fontId="4"/>
  </si>
  <si>
    <t>S</t>
    <phoneticPr fontId="4"/>
  </si>
  <si>
    <t>A</t>
    <phoneticPr fontId="4"/>
  </si>
  <si>
    <t>S</t>
    <phoneticPr fontId="4"/>
  </si>
  <si>
    <t>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</si>
</sst>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8" fillId="0" borderId="1" xfId="0" applyFont="1" applyFill="1" applyBorder="1" applyAlignment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2" fillId="0" borderId="1" xfId="2" applyBorder="1" applyAlignment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24" xfId="0" applyFill="1" applyBorder="1" applyAlignment="1" applyProtection="1">
      <alignment horizontal="center" vertical="center" wrapText="1"/>
    </xf>
    <xf numFmtId="0" fontId="0" fillId="2" borderId="19" xfId="0" applyFill="1" applyBorder="1" applyAlignment="1" applyProtection="1">
      <alignment horizontal="center" vertical="center" wrapText="1"/>
    </xf>
    <xf numFmtId="0" fontId="0" fillId="2" borderId="28" xfId="0" applyFill="1" applyBorder="1" applyAlignment="1" applyProtection="1">
      <alignment horizontal="center" vertical="center" wrapText="1"/>
    </xf>
    <xf numFmtId="0" fontId="5" fillId="0" borderId="0" xfId="0" applyFont="1" applyFill="1" applyBorder="1" applyProtection="1">
      <alignment vertical="center"/>
      <protection locked="0"/>
    </xf>
    <xf numFmtId="0" fontId="0" fillId="0" borderId="1" xfId="0" applyBorder="1" applyAlignment="1"/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81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'スプリントバックログ(第１）'!$S$107:$S$116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'スプリントバックログ(第１）'!$S$107:$S$116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'スプリントバックログ(第２）'!$K$2:$T$2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'スプリントバックログ(第２）'!$K$4:$T$4</c:f>
              <c:numCache>
                <c:formatCode>General</c:formatCode>
                <c:ptCount val="10"/>
                <c:pt idx="0">
                  <c:v>297</c:v>
                </c:pt>
                <c:pt idx="1">
                  <c:v>264</c:v>
                </c:pt>
                <c:pt idx="2">
                  <c:v>242</c:v>
                </c:pt>
                <c:pt idx="3">
                  <c:v>222</c:v>
                </c:pt>
                <c:pt idx="4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'スプリントバックログ(第２）'!$K$2:$T$2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'スプリントバックログ(第２）'!$K$3:$T$3</c:f>
              <c:numCache>
                <c:formatCode>General</c:formatCode>
                <c:ptCount val="10"/>
                <c:pt idx="0">
                  <c:v>297</c:v>
                </c:pt>
                <c:pt idx="1">
                  <c:v>259</c:v>
                </c:pt>
                <c:pt idx="2">
                  <c:v>222</c:v>
                </c:pt>
                <c:pt idx="3">
                  <c:v>185</c:v>
                </c:pt>
                <c:pt idx="4">
                  <c:v>148</c:v>
                </c:pt>
                <c:pt idx="5">
                  <c:v>111</c:v>
                </c:pt>
                <c:pt idx="6">
                  <c:v>74</c:v>
                </c:pt>
                <c:pt idx="7">
                  <c:v>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'スプリントバックログ(第２）'!$V$164:$V$169</c:f>
              <c:strCache>
                <c:ptCount val="1"/>
                <c:pt idx="0">
                  <c:v>石田</c:v>
                </c:pt>
              </c:strCache>
            </c:strRef>
          </c:cat>
          <c:val>
            <c:numRef>
              <c:f>'スプリントバックログ(第２）'!$X$164:$X$169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'スプリントバックログ(第２）'!$I$1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'スプリントバックログ(第２）'!$V$164:$V$169</c:f>
              <c:strCache>
                <c:ptCount val="1"/>
                <c:pt idx="0">
                  <c:v>石田</c:v>
                </c:pt>
              </c:strCache>
            </c:strRef>
          </c:cat>
          <c:val>
            <c:numRef>
              <c:f>'スプリントバックログ(第２）'!$Y$164:$Y$169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'スプリントバックログ(第２）'!$V$164:$V$169</c:f>
              <c:strCache>
                <c:ptCount val="1"/>
                <c:pt idx="0">
                  <c:v>石田</c:v>
                </c:pt>
              </c:strCache>
            </c:strRef>
          </c:cat>
          <c:val>
            <c:numRef>
              <c:f>'スプリントバックログ(第２）'!$W$164:$W$169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'スプリントバックログ(第２）'!$AA$163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'スプリントバックログ(第２）'!$V$164:$V$169</c:f>
              <c:strCache>
                <c:ptCount val="1"/>
                <c:pt idx="0">
                  <c:v>石田</c:v>
                </c:pt>
              </c:strCache>
            </c:strRef>
          </c:cat>
          <c:val>
            <c:numRef>
              <c:f>'スプリントバックログ(第２）'!$AA$164:$AA$169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9525</xdr:colOff>
      <xdr:row>4</xdr:row>
      <xdr:rowOff>0</xdr:rowOff>
    </xdr:from>
    <xdr:to>
      <xdr:col>29</xdr:col>
      <xdr:colOff>676276</xdr:colOff>
      <xdr:row>29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9525</xdr:colOff>
      <xdr:row>65</xdr:row>
      <xdr:rowOff>123825</xdr:rowOff>
    </xdr:from>
    <xdr:to>
      <xdr:col>29</xdr:col>
      <xdr:colOff>676276</xdr:colOff>
      <xdr:row>161</xdr:row>
      <xdr:rowOff>91888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63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06" t="s">
        <v>73</v>
      </c>
      <c r="B1" s="106"/>
      <c r="C1" s="106"/>
      <c r="D1" s="106"/>
      <c r="E1" s="106"/>
    </row>
    <row r="2" spans="1:5" ht="27" customHeight="1">
      <c r="D2" s="107" t="s">
        <v>37</v>
      </c>
      <c r="E2" s="107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08" t="s">
        <v>44</v>
      </c>
      <c r="B5" s="76"/>
      <c r="C5" s="47"/>
      <c r="D5" s="48"/>
      <c r="E5" s="49"/>
    </row>
    <row r="6" spans="1:5" ht="20.100000000000001" customHeight="1">
      <c r="A6" s="109"/>
      <c r="B6" s="70"/>
      <c r="C6" s="50"/>
      <c r="D6" s="51"/>
      <c r="E6" s="52"/>
    </row>
    <row r="7" spans="1:5" ht="20.100000000000001" customHeight="1">
      <c r="A7" s="109"/>
      <c r="B7" s="70"/>
      <c r="C7" s="50"/>
      <c r="D7" s="51"/>
      <c r="E7" s="52"/>
    </row>
    <row r="8" spans="1:5" ht="20.100000000000001" customHeight="1">
      <c r="A8" s="109"/>
      <c r="B8" s="71">
        <v>43025</v>
      </c>
      <c r="C8" s="50"/>
      <c r="D8" s="51"/>
      <c r="E8" s="52"/>
    </row>
    <row r="9" spans="1:5" ht="20.100000000000001" customHeight="1">
      <c r="A9" s="109"/>
      <c r="B9" s="72">
        <f>B8</f>
        <v>43025</v>
      </c>
      <c r="C9" s="50"/>
      <c r="D9" s="51"/>
      <c r="E9" s="52"/>
    </row>
    <row r="10" spans="1:5" ht="20.100000000000001" customHeight="1">
      <c r="A10" s="109"/>
      <c r="B10" s="72"/>
      <c r="C10" s="50"/>
      <c r="D10" s="51"/>
      <c r="E10" s="52"/>
    </row>
    <row r="11" spans="1:5" ht="20.100000000000001" customHeight="1">
      <c r="A11" s="109"/>
      <c r="B11" s="71"/>
      <c r="C11" s="50"/>
      <c r="D11" s="51"/>
      <c r="E11" s="52"/>
    </row>
    <row r="12" spans="1:5" ht="20.100000000000001" customHeight="1">
      <c r="A12" s="109"/>
      <c r="B12" s="69"/>
      <c r="C12" s="55"/>
      <c r="D12" s="51"/>
      <c r="E12" s="52"/>
    </row>
    <row r="13" spans="1:5" ht="20.100000000000001" customHeight="1">
      <c r="A13" s="109"/>
      <c r="B13" s="68"/>
      <c r="C13" s="53"/>
      <c r="D13" s="51"/>
      <c r="E13" s="52"/>
    </row>
    <row r="14" spans="1:5" ht="20.100000000000001" customHeight="1">
      <c r="A14" s="109"/>
      <c r="B14" s="70"/>
      <c r="C14" s="50"/>
      <c r="D14" s="51"/>
      <c r="E14" s="52"/>
    </row>
    <row r="15" spans="1:5" ht="20.100000000000001" customHeight="1">
      <c r="A15" s="109"/>
      <c r="B15" s="71"/>
      <c r="C15" s="50"/>
      <c r="D15" s="51"/>
      <c r="E15" s="52"/>
    </row>
    <row r="16" spans="1:5" ht="20.100000000000001" customHeight="1">
      <c r="A16" s="109"/>
      <c r="B16" s="71">
        <v>43028</v>
      </c>
      <c r="C16" s="50"/>
      <c r="D16" s="51"/>
      <c r="E16" s="52"/>
    </row>
    <row r="17" spans="1:5" ht="20.100000000000001" customHeight="1">
      <c r="A17" s="109"/>
      <c r="B17" s="72">
        <f>B16</f>
        <v>43028</v>
      </c>
      <c r="C17" s="50"/>
      <c r="D17" s="51"/>
      <c r="E17" s="52"/>
    </row>
    <row r="18" spans="1:5" ht="20.100000000000001" customHeight="1">
      <c r="A18" s="109"/>
      <c r="B18" s="72"/>
      <c r="C18" s="50"/>
      <c r="D18" s="51"/>
      <c r="E18" s="52"/>
    </row>
    <row r="19" spans="1:5" ht="20.100000000000001" customHeight="1">
      <c r="A19" s="109"/>
      <c r="B19" s="71"/>
      <c r="C19" s="50"/>
      <c r="D19" s="51"/>
      <c r="E19" s="52"/>
    </row>
    <row r="20" spans="1:5" ht="20.100000000000001" customHeight="1">
      <c r="A20" s="109"/>
      <c r="B20" s="69"/>
      <c r="C20" s="55"/>
      <c r="D20" s="51"/>
      <c r="E20" s="52"/>
    </row>
    <row r="21" spans="1:5" ht="20.100000000000001" customHeight="1">
      <c r="A21" s="109"/>
      <c r="B21" s="68"/>
      <c r="C21" s="53"/>
      <c r="D21" s="51"/>
      <c r="E21" s="52"/>
    </row>
    <row r="22" spans="1:5" ht="20.100000000000001" customHeight="1">
      <c r="A22" s="109"/>
      <c r="B22" s="70"/>
      <c r="C22" s="50"/>
      <c r="D22" s="51"/>
      <c r="E22" s="52"/>
    </row>
    <row r="23" spans="1:5" ht="20.100000000000001" customHeight="1">
      <c r="A23" s="109"/>
      <c r="B23" s="70"/>
      <c r="C23" s="50"/>
      <c r="D23" s="51"/>
      <c r="E23" s="52"/>
    </row>
    <row r="24" spans="1:5" ht="20.100000000000001" customHeight="1">
      <c r="A24" s="109"/>
      <c r="B24" s="71">
        <v>43032</v>
      </c>
      <c r="C24" s="50"/>
      <c r="D24" s="51"/>
      <c r="E24" s="52"/>
    </row>
    <row r="25" spans="1:5" ht="20.100000000000001" customHeight="1">
      <c r="A25" s="109"/>
      <c r="B25" s="72">
        <f>B24</f>
        <v>43032</v>
      </c>
      <c r="C25" s="50"/>
      <c r="D25" s="51"/>
      <c r="E25" s="52"/>
    </row>
    <row r="26" spans="1:5" ht="20.100000000000001" customHeight="1">
      <c r="A26" s="109"/>
      <c r="B26" s="72"/>
      <c r="C26" s="50"/>
      <c r="D26" s="51"/>
      <c r="E26" s="52"/>
    </row>
    <row r="27" spans="1:5" ht="20.100000000000001" customHeight="1">
      <c r="A27" s="109"/>
      <c r="B27" s="71"/>
      <c r="C27" s="50"/>
      <c r="D27" s="51"/>
      <c r="E27" s="52"/>
    </row>
    <row r="28" spans="1:5" ht="20.100000000000001" customHeight="1">
      <c r="A28" s="109"/>
      <c r="B28" s="70"/>
      <c r="C28" s="55"/>
      <c r="D28" s="51"/>
      <c r="E28" s="52"/>
    </row>
    <row r="29" spans="1:5" ht="20.100000000000001" customHeight="1">
      <c r="A29" s="109"/>
      <c r="B29" s="68"/>
      <c r="C29" s="78"/>
      <c r="D29" s="51"/>
      <c r="E29" s="54"/>
    </row>
    <row r="30" spans="1:5" ht="20.100000000000001" customHeight="1">
      <c r="A30" s="109"/>
      <c r="B30" s="70"/>
      <c r="C30" s="75"/>
      <c r="D30" s="51"/>
      <c r="E30" s="54"/>
    </row>
    <row r="31" spans="1:5" ht="20.100000000000001" customHeight="1">
      <c r="A31" s="109"/>
      <c r="B31" s="70"/>
      <c r="C31" s="50"/>
      <c r="D31" s="51"/>
      <c r="E31" s="54"/>
    </row>
    <row r="32" spans="1:5" ht="20.100000000000001" customHeight="1">
      <c r="A32" s="109"/>
      <c r="B32" s="71">
        <v>43035</v>
      </c>
      <c r="C32" s="50"/>
      <c r="D32" s="51"/>
      <c r="E32" s="52"/>
    </row>
    <row r="33" spans="1:5" ht="20.100000000000001" customHeight="1">
      <c r="A33" s="109"/>
      <c r="B33" s="72">
        <f>B32</f>
        <v>43035</v>
      </c>
      <c r="C33" s="50"/>
      <c r="D33" s="51"/>
      <c r="E33" s="52"/>
    </row>
    <row r="34" spans="1:5" ht="20.100000000000001" customHeight="1">
      <c r="A34" s="109"/>
      <c r="B34" s="72"/>
      <c r="C34" s="50"/>
      <c r="D34" s="51"/>
      <c r="E34" s="52"/>
    </row>
    <row r="35" spans="1:5" ht="20.100000000000001" customHeight="1">
      <c r="A35" s="109"/>
      <c r="B35" s="71"/>
      <c r="C35" s="50"/>
      <c r="D35" s="51"/>
      <c r="E35" s="52"/>
    </row>
    <row r="36" spans="1:5" ht="20.100000000000001" customHeight="1">
      <c r="A36" s="109"/>
      <c r="B36" s="69"/>
      <c r="C36" s="55"/>
      <c r="D36" s="51"/>
      <c r="E36" s="52"/>
    </row>
    <row r="37" spans="1:5" ht="20.100000000000001" customHeight="1">
      <c r="A37" s="109"/>
      <c r="B37" s="68"/>
      <c r="C37" s="50"/>
      <c r="D37" s="51"/>
      <c r="E37" s="52"/>
    </row>
    <row r="38" spans="1:5" ht="20.100000000000001" customHeight="1">
      <c r="A38" s="109"/>
      <c r="B38" s="70"/>
      <c r="C38" s="50"/>
      <c r="D38" s="51"/>
      <c r="E38" s="52"/>
    </row>
    <row r="39" spans="1:5" ht="20.100000000000001" customHeight="1">
      <c r="A39" s="109"/>
      <c r="B39" s="70"/>
      <c r="C39" s="50"/>
      <c r="D39" s="51"/>
      <c r="E39" s="52"/>
    </row>
    <row r="40" spans="1:5" ht="20.100000000000001" customHeight="1">
      <c r="A40" s="109"/>
      <c r="B40" s="71">
        <v>43039</v>
      </c>
      <c r="C40" s="50"/>
      <c r="D40" s="51"/>
      <c r="E40" s="52"/>
    </row>
    <row r="41" spans="1:5" ht="20.100000000000001" customHeight="1">
      <c r="A41" s="109"/>
      <c r="B41" s="72">
        <f>B40</f>
        <v>43039</v>
      </c>
      <c r="C41" s="50"/>
      <c r="D41" s="51"/>
      <c r="E41" s="52"/>
    </row>
    <row r="42" spans="1:5" ht="20.100000000000001" customHeight="1">
      <c r="A42" s="109"/>
      <c r="B42" s="72"/>
      <c r="C42" s="50"/>
      <c r="D42" s="51"/>
      <c r="E42" s="52"/>
    </row>
    <row r="43" spans="1:5" ht="20.100000000000001" customHeight="1">
      <c r="A43" s="109"/>
      <c r="B43" s="71"/>
      <c r="C43" s="50"/>
      <c r="D43" s="51"/>
      <c r="E43" s="52"/>
    </row>
    <row r="44" spans="1:5" ht="20.100000000000001" customHeight="1">
      <c r="A44" s="109"/>
      <c r="B44" s="69"/>
      <c r="C44" s="50"/>
      <c r="D44" s="51"/>
      <c r="E44" s="52"/>
    </row>
    <row r="45" spans="1:5" ht="20.100000000000001" customHeight="1">
      <c r="A45" s="109"/>
      <c r="B45" s="87" t="s">
        <v>43</v>
      </c>
      <c r="C45" s="74"/>
      <c r="D45" s="51"/>
      <c r="E45" s="52"/>
    </row>
    <row r="46" spans="1:5" ht="20.100000000000001" customHeight="1">
      <c r="A46" s="109"/>
      <c r="B46" s="70"/>
      <c r="C46" s="50"/>
      <c r="D46" s="51"/>
      <c r="E46" s="54"/>
    </row>
    <row r="47" spans="1:5" ht="20.100000000000001" customHeight="1">
      <c r="A47" s="109"/>
      <c r="B47" s="70"/>
      <c r="C47" s="50"/>
      <c r="D47" s="51"/>
      <c r="E47" s="54"/>
    </row>
    <row r="48" spans="1:5" ht="20.100000000000001" customHeight="1">
      <c r="A48" s="109"/>
      <c r="B48" s="71">
        <v>43042</v>
      </c>
      <c r="C48" s="50"/>
      <c r="D48" s="51"/>
      <c r="E48" s="54"/>
    </row>
    <row r="49" spans="1:5" ht="20.100000000000001" customHeight="1">
      <c r="A49" s="109"/>
      <c r="B49" s="72">
        <f>B48</f>
        <v>43042</v>
      </c>
      <c r="C49" s="50"/>
      <c r="D49" s="56"/>
      <c r="E49" s="52"/>
    </row>
    <row r="50" spans="1:5" ht="20.100000000000001" customHeight="1">
      <c r="A50" s="109"/>
      <c r="B50" s="72"/>
      <c r="C50" s="50"/>
      <c r="D50" s="56"/>
      <c r="E50" s="52"/>
    </row>
    <row r="51" spans="1:5" ht="20.100000000000001" customHeight="1">
      <c r="A51" s="109"/>
      <c r="B51" s="71"/>
      <c r="C51" s="50"/>
      <c r="D51" s="56"/>
      <c r="E51" s="63"/>
    </row>
    <row r="52" spans="1:5" ht="20.100000000000001" customHeight="1">
      <c r="A52" s="109"/>
      <c r="B52" s="69"/>
      <c r="C52" s="55"/>
      <c r="D52" s="56"/>
      <c r="E52" s="57"/>
    </row>
    <row r="53" spans="1:5" ht="20.100000000000001" customHeight="1">
      <c r="A53" s="109"/>
      <c r="B53" s="80"/>
      <c r="C53" s="78" t="s">
        <v>41</v>
      </c>
      <c r="D53" s="56"/>
      <c r="E53" s="57"/>
    </row>
    <row r="54" spans="1:5" ht="20.100000000000001" customHeight="1">
      <c r="A54" s="109"/>
      <c r="B54" s="81"/>
      <c r="C54" s="75" t="s">
        <v>40</v>
      </c>
      <c r="D54" s="56"/>
      <c r="E54" s="57"/>
    </row>
    <row r="55" spans="1:5" ht="20.100000000000001" customHeight="1">
      <c r="A55" s="109"/>
      <c r="B55" s="81"/>
      <c r="C55" s="50"/>
      <c r="D55" s="56"/>
      <c r="E55" s="57"/>
    </row>
    <row r="56" spans="1:5" ht="20.100000000000001" customHeight="1">
      <c r="A56" s="109"/>
      <c r="B56" s="82">
        <v>43046</v>
      </c>
      <c r="C56" s="50"/>
      <c r="D56" s="56"/>
      <c r="E56" s="57"/>
    </row>
    <row r="57" spans="1:5" ht="20.100000000000001" customHeight="1">
      <c r="A57" s="109"/>
      <c r="B57" s="83">
        <f>B56</f>
        <v>43046</v>
      </c>
      <c r="C57" s="50"/>
      <c r="D57" s="56"/>
      <c r="E57" s="57"/>
    </row>
    <row r="58" spans="1:5" ht="20.100000000000001" customHeight="1">
      <c r="A58" s="109"/>
      <c r="B58" s="83"/>
      <c r="C58" s="50"/>
      <c r="D58" s="56"/>
      <c r="E58" s="57"/>
    </row>
    <row r="59" spans="1:5" ht="20.100000000000001" customHeight="1">
      <c r="A59" s="109"/>
      <c r="B59" s="82"/>
      <c r="C59" s="50"/>
      <c r="D59" s="56"/>
      <c r="E59" s="57"/>
    </row>
    <row r="60" spans="1:5" ht="20.100000000000001" customHeight="1">
      <c r="A60" s="109"/>
      <c r="B60" s="84"/>
      <c r="C60" s="55"/>
      <c r="D60" s="56"/>
      <c r="E60" s="57"/>
    </row>
    <row r="61" spans="1:5" ht="20.100000000000001" customHeight="1">
      <c r="A61" s="109"/>
      <c r="B61" s="80"/>
      <c r="C61" s="78" t="s">
        <v>41</v>
      </c>
      <c r="D61" s="56"/>
      <c r="E61" s="57"/>
    </row>
    <row r="62" spans="1:5" ht="20.100000000000001" customHeight="1">
      <c r="A62" s="109"/>
      <c r="B62" s="81"/>
      <c r="C62" s="75" t="s">
        <v>40</v>
      </c>
      <c r="D62" s="56"/>
      <c r="E62" s="57"/>
    </row>
    <row r="63" spans="1:5" ht="20.100000000000001" customHeight="1">
      <c r="A63" s="109"/>
      <c r="B63" s="81"/>
      <c r="C63" s="50"/>
      <c r="D63" s="56"/>
      <c r="E63" s="57"/>
    </row>
    <row r="64" spans="1:5" ht="20.100000000000001" customHeight="1">
      <c r="A64" s="109"/>
      <c r="B64" s="82">
        <v>43049</v>
      </c>
      <c r="C64" s="50"/>
      <c r="D64" s="56"/>
      <c r="E64" s="57"/>
    </row>
    <row r="65" spans="1:5" ht="20.100000000000001" customHeight="1">
      <c r="A65" s="109"/>
      <c r="B65" s="83">
        <f>B64</f>
        <v>43049</v>
      </c>
      <c r="C65" s="50"/>
      <c r="D65" s="56"/>
      <c r="E65" s="57"/>
    </row>
    <row r="66" spans="1:5" ht="20.100000000000001" customHeight="1">
      <c r="A66" s="109"/>
      <c r="B66" s="83"/>
      <c r="C66" s="50"/>
      <c r="D66" s="56"/>
      <c r="E66" s="57"/>
    </row>
    <row r="67" spans="1:5" ht="20.100000000000001" customHeight="1">
      <c r="A67" s="109"/>
      <c r="B67" s="82"/>
      <c r="C67" s="50"/>
      <c r="D67" s="56"/>
      <c r="E67" s="57"/>
    </row>
    <row r="68" spans="1:5" ht="20.100000000000001" customHeight="1" thickBot="1">
      <c r="A68" s="109"/>
      <c r="B68" s="84"/>
      <c r="C68" s="55"/>
      <c r="D68" s="56"/>
      <c r="E68" s="57"/>
    </row>
    <row r="69" spans="1:5" ht="20.100000000000001" customHeight="1">
      <c r="A69" s="110" t="s">
        <v>45</v>
      </c>
      <c r="B69" s="76"/>
      <c r="C69" s="47"/>
      <c r="D69" s="88"/>
      <c r="E69" s="49"/>
    </row>
    <row r="70" spans="1:5" ht="20.100000000000001" customHeight="1">
      <c r="A70" s="111"/>
      <c r="B70" s="70"/>
      <c r="C70" s="50"/>
      <c r="D70" s="89"/>
      <c r="E70" s="52"/>
    </row>
    <row r="71" spans="1:5" ht="20.100000000000001" customHeight="1">
      <c r="A71" s="111"/>
      <c r="B71" s="70"/>
      <c r="C71" s="50"/>
      <c r="D71" s="89"/>
      <c r="E71" s="52"/>
    </row>
    <row r="72" spans="1:5" ht="20.100000000000001" customHeight="1">
      <c r="A72" s="111"/>
      <c r="B72" s="71">
        <v>43053</v>
      </c>
      <c r="C72" s="50"/>
      <c r="D72" s="89"/>
      <c r="E72" s="52"/>
    </row>
    <row r="73" spans="1:5" ht="20.100000000000001" customHeight="1">
      <c r="A73" s="111"/>
      <c r="B73" s="72">
        <f>B72</f>
        <v>43053</v>
      </c>
      <c r="C73" s="50"/>
      <c r="D73" s="90"/>
      <c r="E73" s="57"/>
    </row>
    <row r="74" spans="1:5" ht="20.100000000000001" customHeight="1">
      <c r="A74" s="111"/>
      <c r="B74" s="72"/>
      <c r="C74" s="50"/>
      <c r="D74" s="90"/>
      <c r="E74" s="57"/>
    </row>
    <row r="75" spans="1:5" ht="20.100000000000001" customHeight="1">
      <c r="A75" s="111"/>
      <c r="B75" s="71"/>
      <c r="C75" s="50"/>
      <c r="D75" s="90"/>
      <c r="E75" s="57"/>
    </row>
    <row r="76" spans="1:5" ht="20.100000000000001" customHeight="1">
      <c r="A76" s="111"/>
      <c r="B76" s="69"/>
      <c r="C76" s="55"/>
      <c r="D76" s="90"/>
      <c r="E76" s="57"/>
    </row>
    <row r="77" spans="1:5" ht="20.100000000000001" customHeight="1">
      <c r="A77" s="111"/>
      <c r="B77" s="70"/>
      <c r="C77" s="78"/>
      <c r="D77" s="89"/>
      <c r="E77" s="52"/>
    </row>
    <row r="78" spans="1:5" ht="20.100000000000001" customHeight="1">
      <c r="A78" s="111"/>
      <c r="B78" s="70"/>
      <c r="C78" s="75"/>
      <c r="D78" s="91"/>
      <c r="E78" s="54"/>
    </row>
    <row r="79" spans="1:5" ht="20.100000000000001" customHeight="1">
      <c r="A79" s="111"/>
      <c r="B79" s="70"/>
      <c r="C79" s="73"/>
      <c r="D79" s="91"/>
      <c r="E79" s="54"/>
    </row>
    <row r="80" spans="1:5" ht="20.100000000000001" customHeight="1">
      <c r="A80" s="111"/>
      <c r="B80" s="71">
        <v>43056</v>
      </c>
      <c r="C80" s="50"/>
      <c r="D80" s="89"/>
      <c r="E80" s="52"/>
    </row>
    <row r="81" spans="1:5" ht="20.100000000000001" customHeight="1">
      <c r="A81" s="111"/>
      <c r="B81" s="72">
        <f>B80</f>
        <v>43056</v>
      </c>
      <c r="C81" s="50"/>
      <c r="D81" s="89"/>
      <c r="E81" s="52"/>
    </row>
    <row r="82" spans="1:5" ht="20.100000000000001" customHeight="1">
      <c r="A82" s="111"/>
      <c r="B82" s="72"/>
      <c r="C82" s="50"/>
      <c r="D82" s="89"/>
      <c r="E82" s="52"/>
    </row>
    <row r="83" spans="1:5" ht="20.100000000000001" customHeight="1">
      <c r="A83" s="111"/>
      <c r="B83" s="71"/>
      <c r="C83" s="50"/>
      <c r="D83" s="89"/>
      <c r="E83" s="52"/>
    </row>
    <row r="84" spans="1:5" ht="20.100000000000001" customHeight="1">
      <c r="A84" s="111"/>
      <c r="B84" s="70"/>
      <c r="C84" s="55"/>
      <c r="D84" s="90"/>
      <c r="E84" s="57"/>
    </row>
    <row r="85" spans="1:5" ht="20.100000000000001" customHeight="1">
      <c r="A85" s="111"/>
      <c r="B85" s="68"/>
      <c r="C85" s="73"/>
      <c r="D85" s="89"/>
      <c r="E85" s="52"/>
    </row>
    <row r="86" spans="1:5" ht="20.100000000000001" customHeight="1">
      <c r="A86" s="111"/>
      <c r="B86" s="70"/>
      <c r="C86" s="73"/>
      <c r="D86" s="91"/>
      <c r="E86" s="54"/>
    </row>
    <row r="87" spans="1:5" ht="20.100000000000001" customHeight="1">
      <c r="A87" s="111"/>
      <c r="B87" s="70"/>
      <c r="C87" s="73"/>
      <c r="D87" s="91"/>
      <c r="E87" s="54"/>
    </row>
    <row r="88" spans="1:5" ht="20.100000000000001" customHeight="1">
      <c r="A88" s="111"/>
      <c r="B88" s="71">
        <v>43060</v>
      </c>
      <c r="C88" s="73"/>
      <c r="D88" s="89"/>
      <c r="E88" s="52"/>
    </row>
    <row r="89" spans="1:5" ht="20.100000000000001" customHeight="1">
      <c r="A89" s="111"/>
      <c r="B89" s="72">
        <f>B88</f>
        <v>43060</v>
      </c>
      <c r="C89" s="50"/>
      <c r="D89" s="89"/>
      <c r="E89" s="52"/>
    </row>
    <row r="90" spans="1:5" ht="20.100000000000001" customHeight="1">
      <c r="A90" s="111"/>
      <c r="B90" s="72"/>
      <c r="C90" s="50"/>
      <c r="D90" s="89"/>
      <c r="E90" s="52"/>
    </row>
    <row r="91" spans="1:5" ht="20.100000000000001" customHeight="1">
      <c r="A91" s="111"/>
      <c r="B91" s="71"/>
      <c r="C91" s="50"/>
      <c r="D91" s="89"/>
      <c r="E91" s="52"/>
    </row>
    <row r="92" spans="1:5" ht="20.100000000000001" customHeight="1">
      <c r="A92" s="111"/>
      <c r="B92" s="69"/>
      <c r="C92" s="55"/>
      <c r="D92" s="89"/>
      <c r="E92" s="52"/>
    </row>
    <row r="93" spans="1:5" ht="20.100000000000001" customHeight="1">
      <c r="A93" s="111"/>
      <c r="B93" s="70"/>
      <c r="C93" s="73"/>
      <c r="D93" s="89"/>
      <c r="E93" s="54"/>
    </row>
    <row r="94" spans="1:5" ht="20.100000000000001" customHeight="1">
      <c r="A94" s="111"/>
      <c r="B94" s="70"/>
      <c r="C94" s="75"/>
      <c r="D94" s="89"/>
      <c r="E94" s="54"/>
    </row>
    <row r="95" spans="1:5" ht="20.100000000000001" customHeight="1">
      <c r="A95" s="111"/>
      <c r="B95" s="70"/>
      <c r="C95" s="75"/>
      <c r="D95" s="89"/>
      <c r="E95" s="54"/>
    </row>
    <row r="96" spans="1:5" ht="20.100000000000001" customHeight="1">
      <c r="A96" s="111"/>
      <c r="B96" s="71">
        <v>43063</v>
      </c>
      <c r="C96" s="75"/>
      <c r="D96" s="89"/>
      <c r="E96" s="52"/>
    </row>
    <row r="97" spans="1:5" ht="20.100000000000001" customHeight="1">
      <c r="A97" s="111"/>
      <c r="B97" s="72">
        <f>B96</f>
        <v>43063</v>
      </c>
      <c r="C97" s="50"/>
      <c r="D97" s="89"/>
      <c r="E97" s="52"/>
    </row>
    <row r="98" spans="1:5" ht="20.100000000000001" customHeight="1">
      <c r="A98" s="111"/>
      <c r="B98" s="72"/>
      <c r="C98" s="50"/>
      <c r="D98" s="89"/>
      <c r="E98" s="52"/>
    </row>
    <row r="99" spans="1:5" ht="20.100000000000001" customHeight="1">
      <c r="A99" s="111"/>
      <c r="B99" s="71"/>
      <c r="C99" s="50"/>
      <c r="D99" s="89"/>
      <c r="E99" s="52"/>
    </row>
    <row r="100" spans="1:5" ht="20.100000000000001" customHeight="1">
      <c r="A100" s="111"/>
      <c r="B100" s="69"/>
      <c r="C100" s="55"/>
      <c r="D100" s="89"/>
      <c r="E100" s="52"/>
    </row>
    <row r="101" spans="1:5" ht="20.100000000000001" customHeight="1">
      <c r="A101" s="111"/>
      <c r="B101" s="70"/>
      <c r="C101" s="78"/>
      <c r="D101" s="89"/>
      <c r="E101" s="54"/>
    </row>
    <row r="102" spans="1:5" ht="20.100000000000001" customHeight="1">
      <c r="A102" s="111"/>
      <c r="B102" s="70"/>
      <c r="C102" s="75"/>
      <c r="D102" s="89"/>
      <c r="E102" s="52"/>
    </row>
    <row r="103" spans="1:5" ht="20.100000000000001" customHeight="1">
      <c r="A103" s="111"/>
      <c r="B103" s="70"/>
      <c r="C103" s="75"/>
      <c r="D103" s="89"/>
      <c r="E103" s="52"/>
    </row>
    <row r="104" spans="1:5" ht="20.100000000000001" customHeight="1">
      <c r="A104" s="111"/>
      <c r="B104" s="71">
        <v>43067</v>
      </c>
      <c r="C104" s="50"/>
      <c r="D104" s="89"/>
      <c r="E104" s="52"/>
    </row>
    <row r="105" spans="1:5" ht="20.100000000000001" customHeight="1">
      <c r="A105" s="111"/>
      <c r="B105" s="72">
        <f>B104</f>
        <v>43067</v>
      </c>
      <c r="C105" s="50"/>
      <c r="D105" s="89"/>
      <c r="E105" s="52"/>
    </row>
    <row r="106" spans="1:5" ht="20.100000000000001" customHeight="1">
      <c r="A106" s="111"/>
      <c r="B106" s="72"/>
      <c r="C106" s="50"/>
      <c r="D106" s="89"/>
      <c r="E106" s="52"/>
    </row>
    <row r="107" spans="1:5" ht="20.100000000000001" customHeight="1">
      <c r="A107" s="111"/>
      <c r="B107" s="71"/>
      <c r="C107" s="50"/>
      <c r="D107" s="89"/>
      <c r="E107" s="52"/>
    </row>
    <row r="108" spans="1:5" ht="20.100000000000001" customHeight="1">
      <c r="A108" s="111"/>
      <c r="B108" s="69"/>
      <c r="C108" s="55"/>
      <c r="D108" s="51"/>
      <c r="E108" s="52"/>
    </row>
    <row r="109" spans="1:5" ht="20.100000000000001" customHeight="1">
      <c r="A109" s="111"/>
      <c r="B109" s="70"/>
      <c r="C109" s="73"/>
      <c r="D109" s="91"/>
      <c r="E109" s="54"/>
    </row>
    <row r="110" spans="1:5" ht="20.100000000000001" customHeight="1">
      <c r="A110" s="111"/>
      <c r="B110" s="70"/>
      <c r="C110" s="75"/>
      <c r="D110" s="89"/>
      <c r="E110" s="54"/>
    </row>
    <row r="111" spans="1:5" ht="20.100000000000001" customHeight="1">
      <c r="A111" s="111"/>
      <c r="B111" s="70"/>
      <c r="C111" s="75"/>
      <c r="D111" s="89"/>
      <c r="E111" s="54"/>
    </row>
    <row r="112" spans="1:5" ht="20.100000000000001" customHeight="1">
      <c r="A112" s="111"/>
      <c r="B112" s="71">
        <v>43070</v>
      </c>
      <c r="C112" s="75"/>
      <c r="D112" s="89"/>
      <c r="E112" s="52"/>
    </row>
    <row r="113" spans="1:5" ht="20.100000000000001" customHeight="1">
      <c r="A113" s="111"/>
      <c r="B113" s="72">
        <f>B112</f>
        <v>43070</v>
      </c>
      <c r="C113" s="50"/>
      <c r="D113" s="89"/>
      <c r="E113" s="52"/>
    </row>
    <row r="114" spans="1:5" ht="20.100000000000001" customHeight="1">
      <c r="A114" s="111"/>
      <c r="B114" s="72"/>
      <c r="C114" s="50"/>
      <c r="D114" s="89"/>
      <c r="E114" s="52"/>
    </row>
    <row r="115" spans="1:5" ht="20.100000000000001" customHeight="1">
      <c r="A115" s="111"/>
      <c r="B115" s="71"/>
      <c r="C115" s="50"/>
      <c r="D115" s="89"/>
      <c r="E115" s="52"/>
    </row>
    <row r="116" spans="1:5" ht="20.100000000000001" customHeight="1">
      <c r="A116" s="111"/>
      <c r="B116" s="69"/>
      <c r="C116" s="55"/>
      <c r="D116" s="89"/>
      <c r="E116" s="52"/>
    </row>
    <row r="117" spans="1:5" ht="20.100000000000001" customHeight="1">
      <c r="A117" s="111"/>
      <c r="B117" s="70"/>
      <c r="C117" s="73"/>
      <c r="D117" s="89"/>
      <c r="E117" s="52"/>
    </row>
    <row r="118" spans="1:5" ht="20.100000000000001" customHeight="1">
      <c r="A118" s="111"/>
      <c r="B118" s="70"/>
      <c r="C118" s="75"/>
      <c r="D118" s="89"/>
      <c r="E118" s="52"/>
    </row>
    <row r="119" spans="1:5" ht="20.100000000000001" customHeight="1">
      <c r="A119" s="111"/>
      <c r="B119" s="70"/>
      <c r="C119" s="75"/>
      <c r="D119" s="89"/>
      <c r="E119" s="52"/>
    </row>
    <row r="120" spans="1:5" ht="20.100000000000001" customHeight="1">
      <c r="A120" s="111"/>
      <c r="B120" s="71">
        <v>43074</v>
      </c>
      <c r="C120" s="75"/>
      <c r="D120" s="89"/>
      <c r="E120" s="52"/>
    </row>
    <row r="121" spans="1:5" ht="20.100000000000001" customHeight="1">
      <c r="A121" s="111"/>
      <c r="B121" s="72">
        <f>B120</f>
        <v>43074</v>
      </c>
      <c r="C121" s="50"/>
      <c r="D121" s="89"/>
      <c r="E121" s="52"/>
    </row>
    <row r="122" spans="1:5" ht="20.100000000000001" customHeight="1">
      <c r="A122" s="111"/>
      <c r="B122" s="72"/>
      <c r="C122" s="50"/>
      <c r="D122" s="89"/>
      <c r="E122" s="52"/>
    </row>
    <row r="123" spans="1:5" ht="20.100000000000001" customHeight="1">
      <c r="A123" s="111"/>
      <c r="B123" s="71"/>
      <c r="C123" s="50"/>
      <c r="D123" s="89"/>
      <c r="E123" s="52"/>
    </row>
    <row r="124" spans="1:5" ht="20.100000000000001" customHeight="1">
      <c r="A124" s="111"/>
      <c r="B124" s="69"/>
      <c r="C124" s="55"/>
      <c r="D124" s="89"/>
      <c r="E124" s="52"/>
    </row>
    <row r="125" spans="1:5" ht="20.100000000000001" customHeight="1">
      <c r="A125" s="111"/>
      <c r="B125" s="70"/>
      <c r="C125" s="73"/>
      <c r="D125" s="89"/>
      <c r="E125" s="52"/>
    </row>
    <row r="126" spans="1:5" ht="20.100000000000001" customHeight="1">
      <c r="A126" s="111"/>
      <c r="B126" s="70"/>
      <c r="C126" s="75"/>
      <c r="D126" s="89"/>
      <c r="E126" s="52"/>
    </row>
    <row r="127" spans="1:5" ht="20.100000000000001" customHeight="1">
      <c r="A127" s="111"/>
      <c r="B127" s="70"/>
      <c r="C127" s="75"/>
      <c r="D127" s="89"/>
      <c r="E127" s="52"/>
    </row>
    <row r="128" spans="1:5" ht="20.100000000000001" customHeight="1">
      <c r="A128" s="111"/>
      <c r="B128" s="71">
        <v>43077</v>
      </c>
      <c r="C128" s="75"/>
      <c r="D128" s="89"/>
      <c r="E128" s="52"/>
    </row>
    <row r="129" spans="1:5" ht="20.100000000000001" customHeight="1">
      <c r="A129" s="111"/>
      <c r="B129" s="72">
        <f>B128</f>
        <v>43077</v>
      </c>
      <c r="C129" s="50"/>
      <c r="D129" s="89"/>
      <c r="E129" s="52"/>
    </row>
    <row r="130" spans="1:5" ht="20.100000000000001" customHeight="1">
      <c r="A130" s="111"/>
      <c r="B130" s="72"/>
      <c r="C130" s="50"/>
      <c r="D130" s="89"/>
      <c r="E130" s="52"/>
    </row>
    <row r="131" spans="1:5" ht="20.100000000000001" customHeight="1">
      <c r="A131" s="111"/>
      <c r="B131" s="71"/>
      <c r="C131" s="50"/>
      <c r="D131" s="89"/>
      <c r="E131" s="52"/>
    </row>
    <row r="132" spans="1:5" ht="20.100000000000001" customHeight="1">
      <c r="A132" s="111"/>
      <c r="B132" s="69"/>
      <c r="C132" s="55"/>
      <c r="D132" s="89"/>
      <c r="E132" s="52"/>
    </row>
    <row r="133" spans="1:5" ht="20.100000000000001" customHeight="1">
      <c r="A133" s="111"/>
      <c r="B133" s="81"/>
      <c r="C133" s="78" t="s">
        <v>42</v>
      </c>
      <c r="D133" s="89"/>
      <c r="E133" s="52"/>
    </row>
    <row r="134" spans="1:5" ht="20.100000000000001" customHeight="1">
      <c r="A134" s="111"/>
      <c r="B134" s="81"/>
      <c r="C134" s="75" t="s">
        <v>40</v>
      </c>
      <c r="D134" s="89"/>
      <c r="E134" s="52"/>
    </row>
    <row r="135" spans="1:5" ht="20.100000000000001" customHeight="1">
      <c r="A135" s="111"/>
      <c r="B135" s="81"/>
      <c r="C135" s="75"/>
      <c r="D135" s="89"/>
      <c r="E135" s="52"/>
    </row>
    <row r="136" spans="1:5" ht="20.100000000000001" customHeight="1">
      <c r="A136" s="111"/>
      <c r="B136" s="82">
        <v>43081</v>
      </c>
      <c r="C136" s="75"/>
      <c r="D136" s="89"/>
      <c r="E136" s="52"/>
    </row>
    <row r="137" spans="1:5" ht="20.100000000000001" customHeight="1">
      <c r="A137" s="111"/>
      <c r="B137" s="83">
        <f>B136</f>
        <v>43081</v>
      </c>
      <c r="C137" s="50"/>
      <c r="D137" s="89"/>
      <c r="E137" s="52"/>
    </row>
    <row r="138" spans="1:5" ht="20.100000000000001" customHeight="1">
      <c r="A138" s="111"/>
      <c r="B138" s="83"/>
      <c r="C138" s="50"/>
      <c r="D138" s="89"/>
      <c r="E138" s="52"/>
    </row>
    <row r="139" spans="1:5" ht="20.100000000000001" customHeight="1">
      <c r="A139" s="111"/>
      <c r="B139" s="82"/>
      <c r="C139" s="50"/>
      <c r="D139" s="89"/>
      <c r="E139" s="52"/>
    </row>
    <row r="140" spans="1:5" ht="20.100000000000001" customHeight="1">
      <c r="A140" s="111"/>
      <c r="B140" s="84"/>
      <c r="C140" s="55"/>
      <c r="D140" s="89"/>
      <c r="E140" s="52"/>
    </row>
    <row r="141" spans="1:5" ht="20.100000000000001" customHeight="1">
      <c r="A141" s="111"/>
      <c r="B141" s="81"/>
      <c r="C141" s="78" t="s">
        <v>42</v>
      </c>
      <c r="D141" s="89"/>
      <c r="E141" s="52"/>
    </row>
    <row r="142" spans="1:5" ht="20.100000000000001" customHeight="1">
      <c r="A142" s="111"/>
      <c r="B142" s="81"/>
      <c r="C142" s="75" t="s">
        <v>40</v>
      </c>
      <c r="D142" s="89"/>
      <c r="E142" s="52"/>
    </row>
    <row r="143" spans="1:5" ht="20.100000000000001" customHeight="1">
      <c r="A143" s="111"/>
      <c r="B143" s="81"/>
      <c r="C143" s="75"/>
      <c r="D143" s="89"/>
      <c r="E143" s="52"/>
    </row>
    <row r="144" spans="1:5" ht="20.100000000000001" customHeight="1">
      <c r="A144" s="111"/>
      <c r="B144" s="82">
        <v>43084</v>
      </c>
      <c r="C144" s="75"/>
      <c r="D144" s="89"/>
      <c r="E144" s="52"/>
    </row>
    <row r="145" spans="1:5" ht="20.100000000000001" customHeight="1">
      <c r="A145" s="111"/>
      <c r="B145" s="83">
        <f>B144</f>
        <v>43084</v>
      </c>
      <c r="C145" s="50"/>
      <c r="D145" s="89"/>
      <c r="E145" s="52"/>
    </row>
    <row r="146" spans="1:5" ht="20.100000000000001" customHeight="1">
      <c r="A146" s="111"/>
      <c r="B146" s="83"/>
      <c r="C146" s="50"/>
      <c r="D146" s="89"/>
      <c r="E146" s="52"/>
    </row>
    <row r="147" spans="1:5" ht="20.100000000000001" customHeight="1">
      <c r="A147" s="111"/>
      <c r="B147" s="82"/>
      <c r="C147" s="50"/>
      <c r="D147" s="89"/>
      <c r="E147" s="52"/>
    </row>
    <row r="148" spans="1:5" ht="20.100000000000001" customHeight="1" thickBot="1">
      <c r="A148" s="112"/>
      <c r="B148" s="94"/>
      <c r="C148" s="58"/>
      <c r="D148" s="92"/>
      <c r="E148" s="59"/>
    </row>
    <row r="149" spans="1:5" ht="20.100000000000001" customHeight="1">
      <c r="A149" s="113" t="s">
        <v>47</v>
      </c>
      <c r="B149" s="76"/>
      <c r="C149" s="79"/>
      <c r="D149" s="88"/>
      <c r="E149" s="49"/>
    </row>
    <row r="150" spans="1:5" ht="20.100000000000001" customHeight="1">
      <c r="A150" s="114"/>
      <c r="B150" s="70"/>
      <c r="C150" s="75"/>
      <c r="D150" s="89"/>
      <c r="E150" s="52"/>
    </row>
    <row r="151" spans="1:5" ht="20.100000000000001" customHeight="1">
      <c r="A151" s="114"/>
      <c r="B151" s="70"/>
      <c r="C151" s="75"/>
      <c r="D151" s="89"/>
      <c r="E151" s="52"/>
    </row>
    <row r="152" spans="1:5" ht="20.100000000000001" customHeight="1">
      <c r="A152" s="114"/>
      <c r="B152" s="71">
        <v>43088</v>
      </c>
      <c r="C152" s="75"/>
      <c r="D152" s="89"/>
      <c r="E152" s="52"/>
    </row>
    <row r="153" spans="1:5" ht="20.100000000000001" customHeight="1">
      <c r="A153" s="114"/>
      <c r="B153" s="72">
        <f>B152</f>
        <v>43088</v>
      </c>
      <c r="C153" s="50"/>
      <c r="D153" s="89"/>
      <c r="E153" s="52"/>
    </row>
    <row r="154" spans="1:5" ht="20.100000000000001" customHeight="1">
      <c r="A154" s="114"/>
      <c r="B154" s="72"/>
      <c r="C154" s="50"/>
      <c r="D154" s="89"/>
      <c r="E154" s="52"/>
    </row>
    <row r="155" spans="1:5" ht="20.100000000000001" customHeight="1">
      <c r="A155" s="114"/>
      <c r="B155" s="71"/>
      <c r="C155" s="50"/>
      <c r="D155" s="89"/>
      <c r="E155" s="52"/>
    </row>
    <row r="156" spans="1:5" ht="20.100000000000001" customHeight="1">
      <c r="A156" s="114"/>
      <c r="B156" s="69"/>
      <c r="C156" s="60"/>
      <c r="D156" s="89"/>
      <c r="E156" s="52"/>
    </row>
    <row r="157" spans="1:5" ht="20.100000000000001" customHeight="1">
      <c r="A157" s="114"/>
      <c r="B157" s="70"/>
      <c r="C157" s="75"/>
      <c r="D157" s="91"/>
      <c r="E157" s="54"/>
    </row>
    <row r="158" spans="1:5" ht="20.100000000000001" customHeight="1">
      <c r="A158" s="114"/>
      <c r="B158" s="65"/>
      <c r="C158" s="75"/>
      <c r="D158" s="91"/>
      <c r="E158" s="54"/>
    </row>
    <row r="159" spans="1:5" ht="20.100000000000001" customHeight="1">
      <c r="A159" s="114"/>
      <c r="B159" s="65"/>
      <c r="C159" s="50"/>
      <c r="D159" s="91"/>
      <c r="E159" s="54"/>
    </row>
    <row r="160" spans="1:5" ht="20.100000000000001" customHeight="1">
      <c r="A160" s="114"/>
      <c r="B160" s="71">
        <v>43091</v>
      </c>
      <c r="C160" s="50"/>
      <c r="D160" s="89"/>
      <c r="E160" s="52"/>
    </row>
    <row r="161" spans="1:5" ht="20.100000000000001" customHeight="1">
      <c r="A161" s="114"/>
      <c r="B161" s="77">
        <f>B160</f>
        <v>43091</v>
      </c>
      <c r="C161" s="50"/>
      <c r="D161" s="89"/>
      <c r="E161" s="52"/>
    </row>
    <row r="162" spans="1:5" ht="20.100000000000001" customHeight="1">
      <c r="A162" s="114"/>
      <c r="B162" s="77"/>
      <c r="C162" s="50"/>
      <c r="D162" s="89"/>
      <c r="E162" s="52"/>
    </row>
    <row r="163" spans="1:5" ht="20.100000000000001" customHeight="1">
      <c r="A163" s="114"/>
      <c r="B163" s="66"/>
      <c r="C163" s="50"/>
      <c r="D163" s="89"/>
      <c r="E163" s="52"/>
    </row>
    <row r="164" spans="1:5" ht="20.100000000000001" customHeight="1">
      <c r="A164" s="114"/>
      <c r="B164" s="67"/>
      <c r="C164" s="55"/>
      <c r="D164" s="89"/>
      <c r="E164" s="52"/>
    </row>
    <row r="165" spans="1:5" ht="20.100000000000001" customHeight="1">
      <c r="A165" s="114"/>
      <c r="B165" s="70"/>
      <c r="C165" s="75"/>
      <c r="D165" s="89"/>
      <c r="E165" s="54"/>
    </row>
    <row r="166" spans="1:5" ht="20.100000000000001" customHeight="1">
      <c r="A166" s="114"/>
      <c r="B166" s="70"/>
      <c r="C166" s="75"/>
      <c r="D166" s="89"/>
      <c r="E166" s="54"/>
    </row>
    <row r="167" spans="1:5" ht="20.100000000000001" customHeight="1">
      <c r="A167" s="114"/>
      <c r="B167" s="70"/>
      <c r="C167" s="75"/>
      <c r="D167" s="89"/>
      <c r="E167" s="54"/>
    </row>
    <row r="168" spans="1:5" ht="20.100000000000001" customHeight="1">
      <c r="A168" s="114"/>
      <c r="B168" s="71">
        <v>43105</v>
      </c>
      <c r="C168" s="75"/>
      <c r="D168" s="89"/>
      <c r="E168" s="54"/>
    </row>
    <row r="169" spans="1:5" ht="20.100000000000001" customHeight="1">
      <c r="A169" s="114"/>
      <c r="B169" s="72">
        <f>B168</f>
        <v>43105</v>
      </c>
      <c r="C169" s="50"/>
      <c r="D169" s="89"/>
      <c r="E169" s="54"/>
    </row>
    <row r="170" spans="1:5" ht="20.100000000000001" customHeight="1">
      <c r="A170" s="114"/>
      <c r="B170" s="72"/>
      <c r="C170" s="50"/>
      <c r="D170" s="89"/>
      <c r="E170" s="54"/>
    </row>
    <row r="171" spans="1:5" ht="20.100000000000001" customHeight="1">
      <c r="A171" s="114"/>
      <c r="B171" s="71"/>
      <c r="C171" s="50"/>
      <c r="D171" s="89"/>
      <c r="E171" s="54"/>
    </row>
    <row r="172" spans="1:5" ht="20.100000000000001" customHeight="1">
      <c r="A172" s="114"/>
      <c r="B172" s="69"/>
      <c r="C172" s="55"/>
      <c r="D172" s="89"/>
      <c r="E172" s="54"/>
    </row>
    <row r="173" spans="1:5" ht="20.100000000000001" customHeight="1">
      <c r="A173" s="114"/>
      <c r="B173" s="70"/>
      <c r="C173" s="73"/>
      <c r="D173" s="89"/>
      <c r="E173" s="54"/>
    </row>
    <row r="174" spans="1:5" ht="20.100000000000001" customHeight="1">
      <c r="A174" s="114"/>
      <c r="B174" s="70"/>
      <c r="C174" s="75"/>
      <c r="D174" s="89"/>
      <c r="E174" s="54"/>
    </row>
    <row r="175" spans="1:5" ht="20.100000000000001" customHeight="1">
      <c r="A175" s="114"/>
      <c r="B175" s="70"/>
      <c r="C175" s="75"/>
      <c r="D175" s="89"/>
      <c r="E175" s="54"/>
    </row>
    <row r="176" spans="1:5" ht="20.100000000000001" customHeight="1">
      <c r="A176" s="114"/>
      <c r="B176" s="71">
        <v>43109</v>
      </c>
      <c r="C176" s="75"/>
      <c r="D176" s="89"/>
      <c r="E176" s="54"/>
    </row>
    <row r="177" spans="1:5" ht="20.100000000000001" customHeight="1">
      <c r="A177" s="114"/>
      <c r="B177" s="72">
        <f>B176</f>
        <v>43109</v>
      </c>
      <c r="C177" s="50"/>
      <c r="D177" s="89"/>
      <c r="E177" s="54"/>
    </row>
    <row r="178" spans="1:5" ht="20.100000000000001" customHeight="1">
      <c r="A178" s="114"/>
      <c r="B178" s="72"/>
      <c r="C178" s="50"/>
      <c r="D178" s="89"/>
      <c r="E178" s="54"/>
    </row>
    <row r="179" spans="1:5" ht="20.100000000000001" customHeight="1">
      <c r="A179" s="114"/>
      <c r="B179" s="71"/>
      <c r="C179" s="50"/>
      <c r="D179" s="89"/>
      <c r="E179" s="54"/>
    </row>
    <row r="180" spans="1:5" ht="20.100000000000001" customHeight="1">
      <c r="A180" s="114"/>
      <c r="B180" s="69"/>
      <c r="C180" s="55"/>
      <c r="D180" s="89"/>
      <c r="E180" s="54"/>
    </row>
    <row r="181" spans="1:5" ht="20.100000000000001" customHeight="1">
      <c r="A181" s="114"/>
      <c r="B181" s="70"/>
      <c r="C181" s="75"/>
      <c r="D181" s="89"/>
      <c r="E181" s="54"/>
    </row>
    <row r="182" spans="1:5" ht="20.100000000000001" customHeight="1">
      <c r="A182" s="114"/>
      <c r="B182" s="70"/>
      <c r="C182" s="75"/>
      <c r="D182" s="89"/>
      <c r="E182" s="54"/>
    </row>
    <row r="183" spans="1:5" ht="20.100000000000001" customHeight="1">
      <c r="A183" s="114"/>
      <c r="B183" s="70"/>
      <c r="C183" s="75"/>
      <c r="D183" s="89"/>
      <c r="E183" s="54"/>
    </row>
    <row r="184" spans="1:5" ht="20.100000000000001" customHeight="1">
      <c r="A184" s="114"/>
      <c r="B184" s="71">
        <v>43112</v>
      </c>
      <c r="C184" s="75"/>
      <c r="D184" s="89"/>
      <c r="E184" s="54"/>
    </row>
    <row r="185" spans="1:5" ht="20.100000000000001" customHeight="1">
      <c r="A185" s="114"/>
      <c r="B185" s="72">
        <f>B184</f>
        <v>43112</v>
      </c>
      <c r="C185" s="50"/>
      <c r="D185" s="89"/>
      <c r="E185" s="54"/>
    </row>
    <row r="186" spans="1:5" ht="20.100000000000001" customHeight="1">
      <c r="A186" s="114"/>
      <c r="B186" s="72"/>
      <c r="C186" s="50"/>
      <c r="D186" s="89"/>
      <c r="E186" s="54"/>
    </row>
    <row r="187" spans="1:5" ht="20.100000000000001" customHeight="1">
      <c r="A187" s="114"/>
      <c r="B187" s="71"/>
      <c r="C187" s="50"/>
      <c r="D187" s="89"/>
      <c r="E187" s="54"/>
    </row>
    <row r="188" spans="1:5" ht="20.100000000000001" customHeight="1">
      <c r="A188" s="114"/>
      <c r="B188" s="69"/>
      <c r="C188" s="55"/>
      <c r="D188" s="89"/>
      <c r="E188" s="54"/>
    </row>
    <row r="189" spans="1:5" ht="20.100000000000001" customHeight="1">
      <c r="A189" s="114"/>
      <c r="B189" s="95"/>
      <c r="C189" s="75" t="s">
        <v>48</v>
      </c>
      <c r="D189" s="89"/>
      <c r="E189" s="54"/>
    </row>
    <row r="190" spans="1:5" ht="20.100000000000001" customHeight="1">
      <c r="A190" s="114"/>
      <c r="B190" s="96"/>
      <c r="C190" s="75" t="s">
        <v>40</v>
      </c>
      <c r="D190" s="89"/>
      <c r="E190" s="54"/>
    </row>
    <row r="191" spans="1:5" ht="20.100000000000001" customHeight="1">
      <c r="A191" s="114"/>
      <c r="B191" s="96"/>
      <c r="C191" s="75"/>
      <c r="D191" s="89"/>
      <c r="E191" s="54"/>
    </row>
    <row r="192" spans="1:5" ht="20.100000000000001" customHeight="1">
      <c r="A192" s="114"/>
      <c r="B192" s="82">
        <v>43116</v>
      </c>
      <c r="C192" s="75"/>
      <c r="D192" s="89"/>
      <c r="E192" s="52"/>
    </row>
    <row r="193" spans="1:5" ht="20.100000000000001" customHeight="1">
      <c r="A193" s="114"/>
      <c r="B193" s="97">
        <f>B192</f>
        <v>43116</v>
      </c>
      <c r="C193" s="50"/>
      <c r="D193" s="89"/>
      <c r="E193" s="52"/>
    </row>
    <row r="194" spans="1:5" ht="20.100000000000001" customHeight="1">
      <c r="A194" s="114"/>
      <c r="B194" s="97"/>
      <c r="C194" s="50"/>
      <c r="D194" s="89"/>
      <c r="E194" s="52"/>
    </row>
    <row r="195" spans="1:5" ht="20.100000000000001" customHeight="1">
      <c r="A195" s="114"/>
      <c r="B195" s="98"/>
      <c r="C195" s="50"/>
      <c r="D195" s="89"/>
      <c r="E195" s="52"/>
    </row>
    <row r="196" spans="1:5" ht="20.100000000000001" customHeight="1">
      <c r="A196" s="114"/>
      <c r="B196" s="84"/>
      <c r="C196" s="55"/>
      <c r="D196" s="89"/>
      <c r="E196" s="52"/>
    </row>
    <row r="197" spans="1:5" ht="20.100000000000001" customHeight="1">
      <c r="A197" s="114"/>
      <c r="B197" s="95"/>
      <c r="C197" s="75" t="s">
        <v>48</v>
      </c>
      <c r="D197" s="89"/>
      <c r="E197" s="54"/>
    </row>
    <row r="198" spans="1:5" ht="20.100000000000001" customHeight="1">
      <c r="A198" s="114"/>
      <c r="B198" s="96"/>
      <c r="C198" s="75" t="s">
        <v>40</v>
      </c>
      <c r="D198" s="89"/>
      <c r="E198" s="54"/>
    </row>
    <row r="199" spans="1:5" ht="20.100000000000001" customHeight="1">
      <c r="A199" s="114"/>
      <c r="B199" s="96"/>
      <c r="C199" s="50"/>
      <c r="D199" s="89"/>
      <c r="E199" s="54"/>
    </row>
    <row r="200" spans="1:5" ht="20.100000000000001" customHeight="1">
      <c r="A200" s="114"/>
      <c r="B200" s="82">
        <v>43119</v>
      </c>
      <c r="C200" s="50"/>
      <c r="D200" s="89"/>
      <c r="E200" s="54"/>
    </row>
    <row r="201" spans="1:5" ht="20.100000000000001" customHeight="1">
      <c r="A201" s="114"/>
      <c r="B201" s="97">
        <f>B200</f>
        <v>43119</v>
      </c>
      <c r="C201" s="50"/>
      <c r="D201" s="89"/>
      <c r="E201" s="54"/>
    </row>
    <row r="202" spans="1:5" ht="20.100000000000001" customHeight="1">
      <c r="A202" s="114"/>
      <c r="B202" s="97"/>
      <c r="C202" s="50"/>
      <c r="D202" s="89"/>
      <c r="E202" s="54"/>
    </row>
    <row r="203" spans="1:5" ht="20.100000000000001" customHeight="1">
      <c r="A203" s="114"/>
      <c r="B203" s="98"/>
      <c r="C203" s="50"/>
      <c r="D203" s="89"/>
      <c r="E203" s="54"/>
    </row>
    <row r="204" spans="1:5" ht="20.100000000000001" customHeight="1" thickBot="1">
      <c r="A204" s="115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72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8"/>
  <sheetViews>
    <sheetView workbookViewId="0">
      <pane ySplit="4" topLeftCell="A5" activePane="bottomLeft" state="frozen"/>
      <selection pane="bottomLeft" activeCell="C66" sqref="C66"/>
    </sheetView>
  </sheetViews>
  <sheetFormatPr defaultRowHeight="13.5"/>
  <cols>
    <col min="1" max="1" width="3.875" customWidth="1"/>
    <col min="2" max="2" width="32.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7" width="4.625" style="7" customWidth="1"/>
    <col min="18" max="18" width="2.875" customWidth="1"/>
    <col min="29" max="29" width="14.25" customWidth="1"/>
    <col min="30" max="30" width="4.75" customWidth="1"/>
    <col min="31" max="31" width="3.75" customWidth="1"/>
  </cols>
  <sheetData>
    <row r="1" spans="1:17" s="8" customFormat="1" ht="15" customHeight="1">
      <c r="A1" s="119" t="s">
        <v>10</v>
      </c>
      <c r="B1" s="119" t="s">
        <v>2</v>
      </c>
      <c r="C1" s="119" t="s">
        <v>0</v>
      </c>
      <c r="D1" s="119" t="s">
        <v>1</v>
      </c>
      <c r="E1" s="122" t="s">
        <v>3</v>
      </c>
      <c r="F1" s="122" t="s">
        <v>4</v>
      </c>
      <c r="G1" s="123" t="s">
        <v>7</v>
      </c>
      <c r="H1" s="123" t="s">
        <v>6</v>
      </c>
      <c r="I1" s="119" t="s">
        <v>8</v>
      </c>
      <c r="J1" s="116" t="s">
        <v>5</v>
      </c>
      <c r="K1" s="117"/>
      <c r="L1" s="117"/>
      <c r="M1" s="117"/>
      <c r="N1" s="118"/>
      <c r="O1" s="118"/>
      <c r="P1" s="118"/>
      <c r="Q1" s="118"/>
    </row>
    <row r="2" spans="1:17" s="8" customFormat="1">
      <c r="A2" s="119"/>
      <c r="B2" s="120"/>
      <c r="C2" s="120"/>
      <c r="D2" s="119"/>
      <c r="E2" s="122"/>
      <c r="F2" s="122"/>
      <c r="G2" s="124"/>
      <c r="H2" s="124"/>
      <c r="I2" s="119"/>
      <c r="J2" s="23" t="s">
        <v>49</v>
      </c>
      <c r="K2" s="23" t="s">
        <v>50</v>
      </c>
      <c r="L2" s="23" t="s">
        <v>51</v>
      </c>
      <c r="M2" s="23" t="s">
        <v>52</v>
      </c>
      <c r="N2" s="23" t="s">
        <v>53</v>
      </c>
      <c r="O2" s="23" t="s">
        <v>54</v>
      </c>
      <c r="P2" s="99" t="s">
        <v>56</v>
      </c>
      <c r="Q2" s="99" t="s">
        <v>55</v>
      </c>
    </row>
    <row r="3" spans="1:17" s="8" customFormat="1">
      <c r="A3" s="119"/>
      <c r="B3" s="120"/>
      <c r="C3" s="120"/>
      <c r="D3" s="119"/>
      <c r="E3" s="122"/>
      <c r="F3" s="122"/>
      <c r="G3" s="124"/>
      <c r="H3" s="124"/>
      <c r="I3" s="119"/>
      <c r="J3" s="20">
        <f>INT(($J$4-(COLUMN()-COLUMN($J4))*($J$4/COUNTA($J$2:$Q$2))))</f>
        <v>0</v>
      </c>
      <c r="K3" s="20"/>
      <c r="L3" s="20"/>
      <c r="M3" s="20"/>
      <c r="N3" s="20"/>
      <c r="O3" s="20"/>
      <c r="P3" s="20"/>
      <c r="Q3" s="20"/>
    </row>
    <row r="4" spans="1:17" s="8" customFormat="1">
      <c r="A4" s="119"/>
      <c r="B4" s="120"/>
      <c r="C4" s="121"/>
      <c r="D4" s="119"/>
      <c r="E4" s="122"/>
      <c r="F4" s="122"/>
      <c r="G4" s="124"/>
      <c r="H4" s="124"/>
      <c r="I4" s="119"/>
      <c r="J4" s="21">
        <f>SUM(J5:J104)</f>
        <v>0</v>
      </c>
      <c r="K4" s="21"/>
      <c r="L4" s="21"/>
      <c r="M4" s="21"/>
      <c r="N4" s="21"/>
      <c r="O4" s="21"/>
      <c r="P4" s="21"/>
      <c r="Q4" s="21"/>
    </row>
    <row r="5" spans="1:17">
      <c r="A5" s="16"/>
      <c r="B5" s="100" t="s">
        <v>74</v>
      </c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</row>
    <row r="6" spans="1:17">
      <c r="A6" s="16"/>
      <c r="B6" s="85" t="s">
        <v>75</v>
      </c>
      <c r="C6" s="18" t="s">
        <v>118</v>
      </c>
      <c r="D6" s="12" t="str">
        <f t="shared" ref="D6:D56" si="0">IF(ISBLANK($B6),"",IF(ISBLANK($F6),"未着手",IF($I6=0,"完了","作業中")))</f>
        <v>未着手</v>
      </c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</row>
    <row r="7" spans="1:17">
      <c r="A7" s="16"/>
      <c r="B7" s="85" t="s">
        <v>76</v>
      </c>
      <c r="C7" s="18" t="s">
        <v>118</v>
      </c>
      <c r="D7" s="12" t="str">
        <f t="shared" si="0"/>
        <v>未着手</v>
      </c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</row>
    <row r="8" spans="1:17">
      <c r="A8" s="16"/>
      <c r="B8" s="85" t="s">
        <v>77</v>
      </c>
      <c r="C8" s="18" t="s">
        <v>118</v>
      </c>
      <c r="D8" s="12" t="str">
        <f t="shared" si="0"/>
        <v>未着手</v>
      </c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</row>
    <row r="9" spans="1:17">
      <c r="A9" s="16"/>
      <c r="B9" s="86" t="s">
        <v>78</v>
      </c>
      <c r="C9" s="18" t="s">
        <v>118</v>
      </c>
      <c r="D9" s="12" t="str">
        <f t="shared" si="0"/>
        <v>未着手</v>
      </c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</row>
    <row r="10" spans="1:17">
      <c r="A10" s="16"/>
      <c r="B10" s="85" t="s">
        <v>79</v>
      </c>
      <c r="C10" s="18" t="s">
        <v>118</v>
      </c>
      <c r="D10" s="12" t="str">
        <f t="shared" si="0"/>
        <v>未着手</v>
      </c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</row>
    <row r="11" spans="1:17">
      <c r="A11" s="16"/>
      <c r="B11" s="85" t="s">
        <v>80</v>
      </c>
      <c r="C11" s="18" t="s">
        <v>118</v>
      </c>
      <c r="D11" s="12" t="str">
        <f t="shared" si="0"/>
        <v>未着手</v>
      </c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</row>
    <row r="12" spans="1:17">
      <c r="A12" s="16"/>
      <c r="B12" s="86" t="s">
        <v>81</v>
      </c>
      <c r="C12" s="18" t="s">
        <v>118</v>
      </c>
      <c r="D12" s="12" t="str">
        <f t="shared" si="0"/>
        <v>未着手</v>
      </c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</row>
    <row r="13" spans="1:17">
      <c r="A13" s="16"/>
      <c r="B13" s="85" t="s">
        <v>82</v>
      </c>
      <c r="C13" s="18" t="s">
        <v>118</v>
      </c>
      <c r="D13" s="12" t="str">
        <f t="shared" si="0"/>
        <v>未着手</v>
      </c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</row>
    <row r="14" spans="1:17">
      <c r="A14" s="16"/>
      <c r="B14" s="85" t="s">
        <v>83</v>
      </c>
      <c r="C14" s="18" t="s">
        <v>118</v>
      </c>
      <c r="D14" s="12" t="str">
        <f t="shared" si="0"/>
        <v>未着手</v>
      </c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</row>
    <row r="15" spans="1:17">
      <c r="A15" s="16"/>
      <c r="B15" s="85" t="s">
        <v>84</v>
      </c>
      <c r="C15" s="18" t="s">
        <v>118</v>
      </c>
      <c r="D15" s="12" t="str">
        <f t="shared" si="0"/>
        <v>未着手</v>
      </c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</row>
    <row r="16" spans="1:17">
      <c r="A16" s="16"/>
      <c r="B16" s="85"/>
      <c r="C16" s="18"/>
      <c r="D16" s="12" t="str">
        <f t="shared" si="0"/>
        <v/>
      </c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</row>
    <row r="17" spans="1:17">
      <c r="A17" s="16"/>
      <c r="B17" s="100" t="s">
        <v>85</v>
      </c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</row>
    <row r="18" spans="1:17">
      <c r="A18" s="16"/>
      <c r="B18" s="85" t="s">
        <v>86</v>
      </c>
      <c r="C18" s="18" t="s">
        <v>119</v>
      </c>
      <c r="D18" s="12" t="str">
        <f t="shared" si="0"/>
        <v>未着手</v>
      </c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</row>
    <row r="19" spans="1:17">
      <c r="A19" s="16"/>
      <c r="B19" s="85" t="s">
        <v>87</v>
      </c>
      <c r="C19" s="18" t="s">
        <v>119</v>
      </c>
      <c r="D19" s="12" t="str">
        <f t="shared" si="0"/>
        <v>未着手</v>
      </c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</row>
    <row r="20" spans="1:17">
      <c r="A20" s="16"/>
      <c r="B20" s="85" t="s">
        <v>88</v>
      </c>
      <c r="C20" s="18" t="s">
        <v>119</v>
      </c>
      <c r="D20" s="12" t="str">
        <f t="shared" si="0"/>
        <v>未着手</v>
      </c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</row>
    <row r="21" spans="1:17">
      <c r="A21" s="16"/>
      <c r="B21" s="85" t="s">
        <v>89</v>
      </c>
      <c r="C21" s="18" t="s">
        <v>119</v>
      </c>
      <c r="D21" s="12" t="str">
        <f t="shared" si="0"/>
        <v>未着手</v>
      </c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</row>
    <row r="22" spans="1:17">
      <c r="A22" s="16"/>
      <c r="B22" s="85" t="s">
        <v>90</v>
      </c>
      <c r="C22" s="18" t="s">
        <v>119</v>
      </c>
      <c r="D22" s="12" t="str">
        <f t="shared" si="0"/>
        <v>未着手</v>
      </c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</row>
    <row r="23" spans="1:17">
      <c r="A23" s="16"/>
      <c r="B23" s="85" t="s">
        <v>91</v>
      </c>
      <c r="C23" s="18" t="s">
        <v>119</v>
      </c>
      <c r="D23" s="12" t="str">
        <f t="shared" si="0"/>
        <v>未着手</v>
      </c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</row>
    <row r="24" spans="1:17">
      <c r="A24" s="16"/>
      <c r="B24" s="85" t="s">
        <v>92</v>
      </c>
      <c r="C24" s="18" t="s">
        <v>119</v>
      </c>
      <c r="D24" s="12" t="str">
        <f t="shared" si="0"/>
        <v>未着手</v>
      </c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</row>
    <row r="25" spans="1:17">
      <c r="A25" s="16"/>
      <c r="B25" s="85"/>
      <c r="C25" s="18"/>
      <c r="D25" s="12" t="str">
        <f t="shared" si="0"/>
        <v/>
      </c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</row>
    <row r="26" spans="1:17">
      <c r="A26" s="16"/>
      <c r="B26" s="85"/>
      <c r="C26" s="18"/>
      <c r="D26" s="12" t="str">
        <f t="shared" si="0"/>
        <v/>
      </c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</row>
    <row r="27" spans="1:17">
      <c r="A27" s="16"/>
      <c r="B27" s="100" t="s">
        <v>93</v>
      </c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</row>
    <row r="28" spans="1:17">
      <c r="A28" s="16"/>
      <c r="B28" s="85" t="s">
        <v>94</v>
      </c>
      <c r="C28" s="18" t="s">
        <v>120</v>
      </c>
      <c r="D28" s="12" t="str">
        <f t="shared" si="0"/>
        <v>未着手</v>
      </c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</row>
    <row r="29" spans="1:17">
      <c r="A29" s="16"/>
      <c r="B29" s="85" t="s">
        <v>95</v>
      </c>
      <c r="C29" s="18" t="s">
        <v>120</v>
      </c>
      <c r="D29" s="12" t="str">
        <f t="shared" si="0"/>
        <v>未着手</v>
      </c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</row>
    <row r="30" spans="1:17">
      <c r="A30" s="16"/>
      <c r="B30" s="85" t="s">
        <v>96</v>
      </c>
      <c r="C30" s="18" t="s">
        <v>120</v>
      </c>
      <c r="D30" s="12" t="str">
        <f t="shared" si="0"/>
        <v>未着手</v>
      </c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</row>
    <row r="31" spans="1:17">
      <c r="A31" s="16"/>
      <c r="B31" s="85" t="s">
        <v>97</v>
      </c>
      <c r="C31" s="18" t="s">
        <v>120</v>
      </c>
      <c r="D31" s="12" t="str">
        <f t="shared" si="0"/>
        <v>未着手</v>
      </c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</row>
    <row r="32" spans="1:17">
      <c r="A32" s="16"/>
      <c r="B32" s="85" t="s">
        <v>98</v>
      </c>
      <c r="C32" s="18" t="s">
        <v>120</v>
      </c>
      <c r="D32" s="12" t="str">
        <f t="shared" si="0"/>
        <v>未着手</v>
      </c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</row>
    <row r="33" spans="1:17">
      <c r="A33" s="16"/>
      <c r="B33" s="85" t="s">
        <v>99</v>
      </c>
      <c r="C33" s="18" t="s">
        <v>120</v>
      </c>
      <c r="D33" s="12" t="str">
        <f t="shared" si="0"/>
        <v>未着手</v>
      </c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</row>
    <row r="34" spans="1:17">
      <c r="A34" s="16"/>
      <c r="B34" s="85" t="s">
        <v>100</v>
      </c>
      <c r="C34" s="18" t="s">
        <v>120</v>
      </c>
      <c r="D34" s="12" t="str">
        <f t="shared" si="0"/>
        <v>未着手</v>
      </c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</row>
    <row r="35" spans="1:17">
      <c r="A35" s="16"/>
      <c r="B35" s="85"/>
      <c r="C35" s="18"/>
      <c r="D35" s="12" t="str">
        <f t="shared" si="0"/>
        <v/>
      </c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</row>
    <row r="36" spans="1:17">
      <c r="A36" s="16"/>
      <c r="B36" s="100" t="s">
        <v>101</v>
      </c>
      <c r="C36" s="18"/>
      <c r="D36" s="12" t="str">
        <f t="shared" si="0"/>
        <v>未着手</v>
      </c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</row>
    <row r="37" spans="1:17">
      <c r="A37" s="16"/>
      <c r="B37" s="85" t="s">
        <v>102</v>
      </c>
      <c r="C37" s="18" t="s">
        <v>121</v>
      </c>
      <c r="D37" s="12" t="str">
        <f t="shared" si="0"/>
        <v>未着手</v>
      </c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</row>
    <row r="38" spans="1:17">
      <c r="A38" s="16"/>
      <c r="B38" s="85" t="s">
        <v>103</v>
      </c>
      <c r="C38" s="18" t="s">
        <v>121</v>
      </c>
      <c r="D38" s="12" t="str">
        <f t="shared" si="0"/>
        <v>未着手</v>
      </c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</row>
    <row r="39" spans="1:17">
      <c r="A39" s="16"/>
      <c r="B39" s="85" t="s">
        <v>104</v>
      </c>
      <c r="C39" s="18" t="s">
        <v>121</v>
      </c>
      <c r="D39" s="12" t="str">
        <f t="shared" si="0"/>
        <v>未着手</v>
      </c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</row>
    <row r="40" spans="1:17">
      <c r="A40" s="16"/>
      <c r="B40" s="85" t="s">
        <v>105</v>
      </c>
      <c r="C40" s="18" t="s">
        <v>121</v>
      </c>
      <c r="D40" s="12" t="str">
        <f t="shared" si="0"/>
        <v>未着手</v>
      </c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</row>
    <row r="41" spans="1:17">
      <c r="A41" s="16"/>
      <c r="B41" s="85" t="s">
        <v>106</v>
      </c>
      <c r="C41" s="18" t="s">
        <v>121</v>
      </c>
      <c r="D41" s="12" t="str">
        <f t="shared" si="0"/>
        <v>未着手</v>
      </c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</row>
    <row r="42" spans="1:17">
      <c r="A42" s="16"/>
      <c r="B42" s="85"/>
      <c r="C42" s="18"/>
      <c r="D42" s="12" t="str">
        <f t="shared" si="0"/>
        <v/>
      </c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</row>
    <row r="43" spans="1:17">
      <c r="A43" s="16"/>
      <c r="B43" s="100"/>
      <c r="C43" s="18"/>
      <c r="D43" s="12" t="str">
        <f t="shared" si="0"/>
        <v/>
      </c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</row>
    <row r="44" spans="1:17">
      <c r="A44" s="16"/>
      <c r="B44" s="85"/>
      <c r="C44" s="18"/>
      <c r="D44" s="12" t="str">
        <f t="shared" si="0"/>
        <v/>
      </c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</row>
    <row r="45" spans="1:17">
      <c r="A45" s="16"/>
      <c r="B45" s="85"/>
      <c r="C45" s="18"/>
      <c r="D45" s="12" t="str">
        <f t="shared" si="0"/>
        <v/>
      </c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</row>
    <row r="46" spans="1:17">
      <c r="A46" s="16"/>
      <c r="B46" s="85"/>
      <c r="C46" s="18"/>
      <c r="D46" s="12" t="str">
        <f t="shared" si="0"/>
        <v/>
      </c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</row>
    <row r="47" spans="1:17">
      <c r="A47" s="16"/>
      <c r="B47" s="85"/>
      <c r="C47" s="18"/>
      <c r="D47" s="12" t="str">
        <f t="shared" si="0"/>
        <v/>
      </c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</row>
    <row r="48" spans="1:17">
      <c r="A48" s="16"/>
      <c r="B48" s="85"/>
      <c r="C48" s="18"/>
      <c r="D48" s="12" t="str">
        <f t="shared" si="0"/>
        <v/>
      </c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</row>
    <row r="49" spans="1:17">
      <c r="A49" s="16"/>
      <c r="B49" s="85"/>
      <c r="C49" s="18"/>
      <c r="D49" s="12" t="str">
        <f t="shared" si="0"/>
        <v/>
      </c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</row>
    <row r="50" spans="1:17">
      <c r="A50" s="16"/>
      <c r="B50" s="85"/>
      <c r="C50" s="18"/>
      <c r="D50" s="12" t="str">
        <f t="shared" si="0"/>
        <v/>
      </c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</row>
    <row r="51" spans="1:17">
      <c r="A51" s="16"/>
      <c r="B51" s="85"/>
      <c r="C51" s="18"/>
      <c r="D51" s="12" t="str">
        <f t="shared" si="0"/>
        <v/>
      </c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</row>
    <row r="52" spans="1:17">
      <c r="A52" s="16"/>
      <c r="B52" s="100" t="s">
        <v>107</v>
      </c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</row>
    <row r="53" spans="1:17">
      <c r="A53" s="16"/>
      <c r="B53" s="85" t="s">
        <v>122</v>
      </c>
      <c r="C53" s="18"/>
      <c r="D53" s="12" t="str">
        <f t="shared" si="0"/>
        <v>未着手</v>
      </c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</row>
    <row r="54" spans="1:17">
      <c r="A54" s="16"/>
      <c r="B54" s="85" t="s">
        <v>108</v>
      </c>
      <c r="C54" s="18"/>
      <c r="D54" s="12" t="str">
        <f t="shared" si="0"/>
        <v>未着手</v>
      </c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</row>
    <row r="55" spans="1:17">
      <c r="A55" s="16"/>
      <c r="B55" s="85" t="s">
        <v>109</v>
      </c>
      <c r="C55" s="18"/>
      <c r="D55" s="12" t="str">
        <f t="shared" si="0"/>
        <v>未着手</v>
      </c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</row>
    <row r="56" spans="1:17">
      <c r="A56" s="16"/>
      <c r="B56" s="85" t="s">
        <v>110</v>
      </c>
      <c r="C56" s="18"/>
      <c r="D56" s="12" t="str">
        <f t="shared" si="0"/>
        <v>未着手</v>
      </c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</row>
    <row r="57" spans="1:17">
      <c r="A57" s="16"/>
      <c r="B57" s="85" t="s">
        <v>111</v>
      </c>
      <c r="C57" s="18"/>
      <c r="D57" s="12" t="str">
        <f t="shared" ref="D57:D69" si="1">IF(ISBLANK($B57),"",IF(ISBLANK($F57),"未着手",IF($I57=0,"完了","作業中")))</f>
        <v>未着手</v>
      </c>
      <c r="E57" s="4"/>
      <c r="F57" s="4"/>
      <c r="G57" s="19"/>
      <c r="H57" s="19"/>
      <c r="I57" s="12" t="str">
        <f t="shared" ref="I57:I104" ca="1" si="2">IF(ISBLANK(J57)=FALSE,OFFSET(I57,0,COUNTA(J57:Q57)),"")</f>
        <v/>
      </c>
      <c r="J57" s="22"/>
      <c r="K57" s="22"/>
      <c r="L57" s="22"/>
      <c r="M57" s="22"/>
      <c r="N57" s="22"/>
      <c r="O57" s="22"/>
      <c r="P57" s="22"/>
      <c r="Q57" s="22"/>
    </row>
    <row r="58" spans="1:17">
      <c r="A58" s="16"/>
      <c r="B58" s="85" t="s">
        <v>112</v>
      </c>
      <c r="C58" s="18"/>
      <c r="D58" s="12" t="str">
        <f t="shared" si="1"/>
        <v>未着手</v>
      </c>
      <c r="E58" s="4"/>
      <c r="F58" s="4"/>
      <c r="G58" s="19"/>
      <c r="H58" s="19"/>
      <c r="I58" s="12" t="str">
        <f t="shared" ca="1" si="2"/>
        <v/>
      </c>
      <c r="J58" s="22"/>
      <c r="K58" s="22"/>
      <c r="L58" s="22"/>
      <c r="M58" s="22"/>
      <c r="N58" s="22"/>
      <c r="O58" s="22"/>
      <c r="P58" s="22"/>
      <c r="Q58" s="22"/>
    </row>
    <row r="59" spans="1:17">
      <c r="A59" s="16"/>
      <c r="B59" s="85" t="s">
        <v>113</v>
      </c>
      <c r="C59" s="18"/>
      <c r="D59" s="12" t="str">
        <f t="shared" si="1"/>
        <v>未着手</v>
      </c>
      <c r="E59" s="4"/>
      <c r="F59" s="4"/>
      <c r="G59" s="19"/>
      <c r="H59" s="19"/>
      <c r="I59" s="12" t="str">
        <f t="shared" ca="1" si="2"/>
        <v/>
      </c>
      <c r="J59" s="22"/>
      <c r="K59" s="22"/>
      <c r="L59" s="22"/>
      <c r="M59" s="22"/>
      <c r="N59" s="22"/>
      <c r="O59" s="22"/>
      <c r="P59" s="22"/>
      <c r="Q59" s="22"/>
    </row>
    <row r="60" spans="1:17">
      <c r="A60" s="16"/>
      <c r="B60" s="85" t="s">
        <v>114</v>
      </c>
      <c r="C60" s="18"/>
      <c r="D60" s="12" t="str">
        <f t="shared" si="1"/>
        <v>未着手</v>
      </c>
      <c r="E60" s="4"/>
      <c r="F60" s="4"/>
      <c r="G60" s="19"/>
      <c r="H60" s="19"/>
      <c r="I60" s="12" t="str">
        <f t="shared" ca="1" si="2"/>
        <v/>
      </c>
      <c r="J60" s="22"/>
      <c r="K60" s="22"/>
      <c r="L60" s="22"/>
      <c r="M60" s="22"/>
      <c r="N60" s="22"/>
      <c r="O60" s="22"/>
      <c r="P60" s="22"/>
      <c r="Q60" s="22"/>
    </row>
    <row r="61" spans="1:17">
      <c r="A61" s="16"/>
      <c r="B61" s="85"/>
      <c r="C61" s="18"/>
      <c r="D61" s="12" t="str">
        <f t="shared" si="1"/>
        <v/>
      </c>
      <c r="E61" s="4"/>
      <c r="F61" s="4"/>
      <c r="G61" s="19"/>
      <c r="H61" s="19"/>
      <c r="I61" s="12" t="str">
        <f t="shared" ca="1" si="2"/>
        <v/>
      </c>
      <c r="J61" s="22"/>
      <c r="K61" s="22"/>
      <c r="L61" s="22"/>
      <c r="M61" s="22"/>
      <c r="N61" s="22"/>
      <c r="O61" s="22"/>
      <c r="P61" s="22"/>
      <c r="Q61" s="22"/>
    </row>
    <row r="62" spans="1:17">
      <c r="A62" s="16"/>
      <c r="B62" s="85"/>
      <c r="C62" s="18"/>
      <c r="D62" s="12" t="str">
        <f t="shared" si="1"/>
        <v/>
      </c>
      <c r="E62" s="4"/>
      <c r="F62" s="4"/>
      <c r="G62" s="19"/>
      <c r="H62" s="19"/>
      <c r="I62" s="12" t="str">
        <f t="shared" ca="1" si="2"/>
        <v/>
      </c>
      <c r="J62" s="22"/>
      <c r="K62" s="22"/>
      <c r="L62" s="22"/>
      <c r="M62" s="22"/>
      <c r="N62" s="22"/>
      <c r="O62" s="22"/>
      <c r="P62" s="22"/>
      <c r="Q62" s="22"/>
    </row>
    <row r="63" spans="1:17">
      <c r="A63" s="16"/>
      <c r="B63" s="85"/>
      <c r="C63" s="18"/>
      <c r="D63" s="12" t="str">
        <f t="shared" si="1"/>
        <v/>
      </c>
      <c r="E63" s="4"/>
      <c r="F63" s="4"/>
      <c r="G63" s="19"/>
      <c r="H63" s="19"/>
      <c r="I63" s="12" t="str">
        <f t="shared" ca="1" si="2"/>
        <v/>
      </c>
      <c r="J63" s="22"/>
      <c r="K63" s="22"/>
      <c r="L63" s="22"/>
      <c r="M63" s="22"/>
      <c r="N63" s="22"/>
      <c r="O63" s="22"/>
      <c r="P63" s="22"/>
      <c r="Q63" s="22"/>
    </row>
    <row r="64" spans="1:17">
      <c r="A64" s="16"/>
      <c r="B64" s="85" t="s">
        <v>115</v>
      </c>
      <c r="C64" s="18"/>
      <c r="D64" s="12" t="str">
        <f t="shared" si="1"/>
        <v>未着手</v>
      </c>
      <c r="E64" s="4"/>
      <c r="F64" s="4"/>
      <c r="G64" s="19"/>
      <c r="H64" s="19"/>
      <c r="I64" s="12" t="str">
        <f t="shared" ca="1" si="2"/>
        <v/>
      </c>
      <c r="J64" s="22"/>
      <c r="K64" s="22"/>
      <c r="L64" s="22"/>
      <c r="M64" s="22"/>
      <c r="N64" s="22"/>
      <c r="O64" s="22"/>
      <c r="P64" s="22"/>
      <c r="Q64" s="22"/>
    </row>
    <row r="65" spans="1:17">
      <c r="A65" s="16"/>
      <c r="B65" s="85" t="s">
        <v>116</v>
      </c>
      <c r="C65" s="18"/>
      <c r="D65" s="12" t="str">
        <f t="shared" si="1"/>
        <v>未着手</v>
      </c>
      <c r="E65" s="4"/>
      <c r="F65" s="4"/>
      <c r="G65" s="19"/>
      <c r="H65" s="19"/>
      <c r="I65" s="12" t="str">
        <f t="shared" ca="1" si="2"/>
        <v/>
      </c>
      <c r="J65" s="22"/>
      <c r="K65" s="22"/>
      <c r="L65" s="22"/>
      <c r="M65" s="22"/>
      <c r="N65" s="22"/>
      <c r="O65" s="22"/>
      <c r="P65" s="22"/>
      <c r="Q65" s="22"/>
    </row>
    <row r="66" spans="1:17">
      <c r="A66" s="16"/>
      <c r="B66" s="17" t="s">
        <v>117</v>
      </c>
      <c r="C66" s="18"/>
      <c r="D66" s="12" t="str">
        <f t="shared" si="1"/>
        <v>未着手</v>
      </c>
      <c r="E66" s="4"/>
      <c r="F66" s="4"/>
      <c r="G66" s="19"/>
      <c r="H66" s="19"/>
      <c r="I66" s="12" t="str">
        <f t="shared" ca="1" si="2"/>
        <v/>
      </c>
      <c r="J66" s="22"/>
      <c r="K66" s="22"/>
      <c r="L66" s="22"/>
      <c r="M66" s="22"/>
      <c r="N66" s="22"/>
      <c r="O66" s="22"/>
      <c r="P66" s="22"/>
      <c r="Q66" s="22"/>
    </row>
    <row r="67" spans="1:17">
      <c r="A67" s="16"/>
      <c r="B67" s="17"/>
      <c r="C67" s="18"/>
      <c r="D67" s="12" t="str">
        <f t="shared" si="1"/>
        <v/>
      </c>
      <c r="E67" s="4"/>
      <c r="F67" s="4"/>
      <c r="G67" s="19"/>
      <c r="H67" s="19"/>
      <c r="I67" s="12" t="str">
        <f t="shared" ca="1" si="2"/>
        <v/>
      </c>
      <c r="J67" s="22"/>
      <c r="K67" s="22"/>
      <c r="L67" s="22"/>
      <c r="M67" s="22"/>
      <c r="N67" s="22"/>
      <c r="O67" s="22"/>
      <c r="P67" s="22"/>
      <c r="Q67" s="22"/>
    </row>
    <row r="68" spans="1:17">
      <c r="A68" s="16"/>
      <c r="B68" s="17"/>
      <c r="C68" s="18"/>
      <c r="D68" s="12" t="str">
        <f t="shared" si="1"/>
        <v/>
      </c>
      <c r="E68" s="4"/>
      <c r="F68" s="4"/>
      <c r="G68" s="19"/>
      <c r="H68" s="19"/>
      <c r="I68" s="12" t="str">
        <f t="shared" ca="1" si="2"/>
        <v/>
      </c>
      <c r="J68" s="22"/>
      <c r="K68" s="22"/>
      <c r="L68" s="22"/>
      <c r="M68" s="22"/>
      <c r="N68" s="22"/>
      <c r="O68" s="22"/>
      <c r="P68" s="22"/>
      <c r="Q68" s="22"/>
    </row>
    <row r="69" spans="1:17">
      <c r="A69" s="16"/>
      <c r="B69" s="17"/>
      <c r="C69" s="18"/>
      <c r="D69" s="12" t="str">
        <f t="shared" si="1"/>
        <v/>
      </c>
      <c r="E69" s="4"/>
      <c r="F69" s="4"/>
      <c r="G69" s="19"/>
      <c r="H69" s="19"/>
      <c r="I69" s="12" t="str">
        <f t="shared" ca="1" si="2"/>
        <v/>
      </c>
      <c r="J69" s="22"/>
      <c r="K69" s="22"/>
      <c r="L69" s="22"/>
      <c r="M69" s="22"/>
      <c r="N69" s="22"/>
      <c r="O69" s="22"/>
      <c r="P69" s="22"/>
      <c r="Q69" s="22"/>
    </row>
    <row r="70" spans="1:17">
      <c r="A70" s="16"/>
      <c r="B70" s="100" t="s">
        <v>129</v>
      </c>
      <c r="C70" s="18"/>
      <c r="D70" s="12"/>
      <c r="E70" s="4"/>
      <c r="F70" s="4"/>
      <c r="G70" s="19"/>
      <c r="H70" s="19"/>
      <c r="I70" s="12" t="str">
        <f t="shared" ca="1" si="2"/>
        <v/>
      </c>
      <c r="J70" s="22"/>
      <c r="K70" s="22"/>
      <c r="L70" s="22"/>
      <c r="M70" s="22"/>
      <c r="N70" s="22"/>
      <c r="O70" s="22"/>
      <c r="P70" s="22"/>
      <c r="Q70" s="22"/>
    </row>
    <row r="71" spans="1:17">
      <c r="A71" s="16"/>
      <c r="B71" s="85" t="s">
        <v>123</v>
      </c>
      <c r="C71" s="18" t="s">
        <v>121</v>
      </c>
      <c r="D71" s="12" t="str">
        <f t="shared" ref="D71:D104" si="3">IF(ISBLANK($B71),"",IF(ISBLANK($F71),"未着手",IF($I71=0,"完了","作業中")))</f>
        <v>未着手</v>
      </c>
      <c r="E71" s="4"/>
      <c r="F71" s="4"/>
      <c r="G71" s="19"/>
      <c r="H71" s="19"/>
      <c r="I71" s="12" t="str">
        <f t="shared" ca="1" si="2"/>
        <v/>
      </c>
      <c r="J71" s="22"/>
      <c r="K71" s="22"/>
      <c r="L71" s="22"/>
      <c r="M71" s="22"/>
      <c r="N71" s="22"/>
      <c r="O71" s="22"/>
      <c r="P71" s="22"/>
      <c r="Q71" s="22"/>
    </row>
    <row r="72" spans="1:17">
      <c r="A72" s="16"/>
      <c r="B72" s="85" t="s">
        <v>124</v>
      </c>
      <c r="C72" s="18" t="s">
        <v>130</v>
      </c>
      <c r="D72" s="12" t="str">
        <f t="shared" si="3"/>
        <v>未着手</v>
      </c>
      <c r="E72" s="4"/>
      <c r="F72" s="4"/>
      <c r="G72" s="19"/>
      <c r="H72" s="19"/>
      <c r="I72" s="12" t="str">
        <f t="shared" ca="1" si="2"/>
        <v/>
      </c>
      <c r="J72" s="22"/>
      <c r="K72" s="22"/>
      <c r="L72" s="22"/>
      <c r="M72" s="22"/>
      <c r="N72" s="22"/>
      <c r="O72" s="22"/>
      <c r="P72" s="22"/>
      <c r="Q72" s="22"/>
    </row>
    <row r="73" spans="1:17">
      <c r="A73" s="16"/>
      <c r="B73" s="85" t="s">
        <v>125</v>
      </c>
      <c r="C73" s="18" t="s">
        <v>130</v>
      </c>
      <c r="D73" s="12" t="str">
        <f t="shared" si="3"/>
        <v>未着手</v>
      </c>
      <c r="E73" s="4"/>
      <c r="F73" s="4"/>
      <c r="G73" s="19"/>
      <c r="H73" s="19"/>
      <c r="I73" s="12" t="str">
        <f t="shared" ca="1" si="2"/>
        <v/>
      </c>
      <c r="J73" s="22"/>
      <c r="K73" s="22"/>
      <c r="L73" s="22"/>
      <c r="M73" s="22"/>
      <c r="N73" s="22"/>
      <c r="O73" s="22"/>
      <c r="P73" s="22"/>
      <c r="Q73" s="22"/>
    </row>
    <row r="74" spans="1:17">
      <c r="A74" s="16"/>
      <c r="B74" s="86" t="s">
        <v>126</v>
      </c>
      <c r="C74" s="18" t="s">
        <v>130</v>
      </c>
      <c r="D74" s="12" t="str">
        <f t="shared" si="3"/>
        <v>未着手</v>
      </c>
      <c r="E74" s="4"/>
      <c r="F74" s="4"/>
      <c r="G74" s="19"/>
      <c r="H74" s="19"/>
      <c r="I74" s="12" t="str">
        <f t="shared" ca="1" si="2"/>
        <v/>
      </c>
      <c r="J74" s="22"/>
      <c r="K74" s="22"/>
      <c r="L74" s="22"/>
      <c r="M74" s="22"/>
      <c r="N74" s="22"/>
      <c r="O74" s="22"/>
      <c r="P74" s="22"/>
      <c r="Q74" s="22"/>
    </row>
    <row r="75" spans="1:17">
      <c r="A75" s="16"/>
      <c r="B75" s="85" t="s">
        <v>127</v>
      </c>
      <c r="C75" s="18" t="s">
        <v>119</v>
      </c>
      <c r="D75" s="12" t="str">
        <f t="shared" si="3"/>
        <v>未着手</v>
      </c>
      <c r="E75" s="4"/>
      <c r="F75" s="4"/>
      <c r="G75" s="19"/>
      <c r="H75" s="19"/>
      <c r="I75" s="12" t="str">
        <f t="shared" ca="1" si="2"/>
        <v/>
      </c>
      <c r="J75" s="22"/>
      <c r="K75" s="22"/>
      <c r="L75" s="22"/>
      <c r="M75" s="22"/>
      <c r="N75" s="22"/>
      <c r="O75" s="22"/>
      <c r="P75" s="22"/>
      <c r="Q75" s="22"/>
    </row>
    <row r="76" spans="1:17">
      <c r="A76" s="16"/>
      <c r="B76" s="86" t="s">
        <v>128</v>
      </c>
      <c r="C76" s="18" t="s">
        <v>118</v>
      </c>
      <c r="D76" s="12" t="str">
        <f t="shared" si="3"/>
        <v>未着手</v>
      </c>
      <c r="E76" s="4"/>
      <c r="F76" s="4"/>
      <c r="G76" s="19"/>
      <c r="H76" s="19"/>
      <c r="I76" s="12" t="str">
        <f t="shared" ca="1" si="2"/>
        <v/>
      </c>
      <c r="J76" s="22"/>
      <c r="K76" s="22"/>
      <c r="L76" s="22"/>
      <c r="M76" s="22"/>
      <c r="N76" s="22"/>
      <c r="O76" s="22"/>
      <c r="P76" s="22"/>
      <c r="Q76" s="22"/>
    </row>
    <row r="77" spans="1:17">
      <c r="A77" s="16"/>
      <c r="B77" s="17"/>
      <c r="C77" s="18"/>
      <c r="D77" s="12" t="str">
        <f t="shared" si="3"/>
        <v/>
      </c>
      <c r="E77" s="4"/>
      <c r="F77" s="4"/>
      <c r="G77" s="19"/>
      <c r="H77" s="19"/>
      <c r="I77" s="12" t="str">
        <f t="shared" ca="1" si="2"/>
        <v/>
      </c>
      <c r="J77" s="22"/>
      <c r="K77" s="22"/>
      <c r="L77" s="22"/>
      <c r="M77" s="22"/>
      <c r="N77" s="22"/>
      <c r="O77" s="22"/>
      <c r="P77" s="22"/>
      <c r="Q77" s="22"/>
    </row>
    <row r="78" spans="1:17">
      <c r="A78" s="16"/>
      <c r="B78" s="17"/>
      <c r="C78" s="18"/>
      <c r="D78" s="12" t="str">
        <f t="shared" si="3"/>
        <v/>
      </c>
      <c r="E78" s="4"/>
      <c r="F78" s="4"/>
      <c r="G78" s="19"/>
      <c r="H78" s="19"/>
      <c r="I78" s="12" t="str">
        <f t="shared" ca="1" si="2"/>
        <v/>
      </c>
      <c r="J78" s="22"/>
      <c r="K78" s="22"/>
      <c r="L78" s="22"/>
      <c r="M78" s="22"/>
      <c r="N78" s="22"/>
      <c r="O78" s="22"/>
      <c r="P78" s="22"/>
      <c r="Q78" s="22"/>
    </row>
    <row r="79" spans="1:17">
      <c r="A79" s="16"/>
      <c r="B79" s="17"/>
      <c r="C79" s="18"/>
      <c r="D79" s="12" t="str">
        <f t="shared" si="3"/>
        <v/>
      </c>
      <c r="E79" s="4"/>
      <c r="F79" s="4"/>
      <c r="G79" s="19"/>
      <c r="H79" s="19"/>
      <c r="I79" s="12" t="str">
        <f t="shared" ca="1" si="2"/>
        <v/>
      </c>
      <c r="J79" s="22"/>
      <c r="K79" s="22"/>
      <c r="L79" s="22"/>
      <c r="M79" s="22"/>
      <c r="N79" s="22"/>
      <c r="O79" s="22"/>
      <c r="P79" s="22"/>
      <c r="Q79" s="22"/>
    </row>
    <row r="80" spans="1:17">
      <c r="A80" s="16"/>
      <c r="B80" s="17"/>
      <c r="C80" s="18"/>
      <c r="D80" s="12" t="str">
        <f t="shared" si="3"/>
        <v/>
      </c>
      <c r="E80" s="4"/>
      <c r="F80" s="4"/>
      <c r="G80" s="19"/>
      <c r="H80" s="19"/>
      <c r="I80" s="12" t="str">
        <f t="shared" ca="1" si="2"/>
        <v/>
      </c>
      <c r="J80" s="22"/>
      <c r="K80" s="22"/>
      <c r="L80" s="22"/>
      <c r="M80" s="22"/>
      <c r="N80" s="22"/>
      <c r="O80" s="22"/>
      <c r="P80" s="22"/>
      <c r="Q80" s="22"/>
    </row>
    <row r="81" spans="1:17">
      <c r="A81" s="16"/>
      <c r="B81" s="17"/>
      <c r="C81" s="18"/>
      <c r="D81" s="12" t="str">
        <f t="shared" si="3"/>
        <v/>
      </c>
      <c r="E81" s="4"/>
      <c r="F81" s="4"/>
      <c r="G81" s="19"/>
      <c r="H81" s="19"/>
      <c r="I81" s="12" t="str">
        <f t="shared" ca="1" si="2"/>
        <v/>
      </c>
      <c r="J81" s="22"/>
      <c r="K81" s="22"/>
      <c r="L81" s="22"/>
      <c r="M81" s="22"/>
      <c r="N81" s="22"/>
      <c r="O81" s="22"/>
      <c r="P81" s="22"/>
      <c r="Q81" s="22"/>
    </row>
    <row r="82" spans="1:17">
      <c r="A82" s="16"/>
      <c r="B82" s="17"/>
      <c r="C82" s="18"/>
      <c r="D82" s="12" t="str">
        <f t="shared" si="3"/>
        <v/>
      </c>
      <c r="E82" s="4"/>
      <c r="F82" s="4"/>
      <c r="G82" s="19"/>
      <c r="H82" s="19"/>
      <c r="I82" s="12" t="str">
        <f t="shared" ca="1" si="2"/>
        <v/>
      </c>
      <c r="J82" s="22"/>
      <c r="K82" s="22"/>
      <c r="L82" s="22"/>
      <c r="M82" s="22"/>
      <c r="N82" s="22"/>
      <c r="O82" s="22"/>
      <c r="P82" s="22"/>
      <c r="Q82" s="22"/>
    </row>
    <row r="83" spans="1:17">
      <c r="A83" s="16"/>
      <c r="B83" s="17"/>
      <c r="C83" s="18"/>
      <c r="D83" s="12" t="str">
        <f t="shared" si="3"/>
        <v/>
      </c>
      <c r="E83" s="4"/>
      <c r="F83" s="4"/>
      <c r="G83" s="19"/>
      <c r="H83" s="19"/>
      <c r="I83" s="12" t="str">
        <f t="shared" ca="1" si="2"/>
        <v/>
      </c>
      <c r="J83" s="22"/>
      <c r="K83" s="22"/>
      <c r="L83" s="22"/>
      <c r="M83" s="22"/>
      <c r="N83" s="22"/>
      <c r="O83" s="22"/>
      <c r="P83" s="22"/>
      <c r="Q83" s="22"/>
    </row>
    <row r="84" spans="1:17">
      <c r="A84" s="16"/>
      <c r="B84" s="17"/>
      <c r="C84" s="18"/>
      <c r="D84" s="12" t="str">
        <f t="shared" si="3"/>
        <v/>
      </c>
      <c r="E84" s="4"/>
      <c r="F84" s="4"/>
      <c r="G84" s="19"/>
      <c r="H84" s="19"/>
      <c r="I84" s="12" t="str">
        <f t="shared" ca="1" si="2"/>
        <v/>
      </c>
      <c r="J84" s="22"/>
      <c r="K84" s="22"/>
      <c r="L84" s="22"/>
      <c r="M84" s="22"/>
      <c r="N84" s="22"/>
      <c r="O84" s="22"/>
      <c r="P84" s="22"/>
      <c r="Q84" s="22"/>
    </row>
    <row r="85" spans="1:17">
      <c r="A85" s="16"/>
      <c r="B85" s="17"/>
      <c r="C85" s="18"/>
      <c r="D85" s="12" t="str">
        <f t="shared" si="3"/>
        <v/>
      </c>
      <c r="E85" s="4"/>
      <c r="F85" s="4"/>
      <c r="G85" s="19"/>
      <c r="H85" s="19"/>
      <c r="I85" s="12" t="str">
        <f t="shared" ca="1" si="2"/>
        <v/>
      </c>
      <c r="J85" s="22"/>
      <c r="K85" s="22"/>
      <c r="L85" s="22"/>
      <c r="M85" s="22"/>
      <c r="N85" s="22"/>
      <c r="O85" s="22"/>
      <c r="P85" s="22"/>
      <c r="Q85" s="22"/>
    </row>
    <row r="86" spans="1:17">
      <c r="A86" s="16"/>
      <c r="B86" s="17"/>
      <c r="C86" s="18"/>
      <c r="D86" s="12" t="str">
        <f t="shared" si="3"/>
        <v/>
      </c>
      <c r="E86" s="4"/>
      <c r="F86" s="4"/>
      <c r="G86" s="19"/>
      <c r="H86" s="19"/>
      <c r="I86" s="12" t="str">
        <f t="shared" ca="1" si="2"/>
        <v/>
      </c>
      <c r="J86" s="22"/>
      <c r="K86" s="22"/>
      <c r="L86" s="22"/>
      <c r="M86" s="22"/>
      <c r="N86" s="22"/>
      <c r="O86" s="22"/>
      <c r="P86" s="22"/>
      <c r="Q86" s="22"/>
    </row>
    <row r="87" spans="1:17">
      <c r="A87" s="16"/>
      <c r="B87" s="17"/>
      <c r="C87" s="18"/>
      <c r="D87" s="12" t="str">
        <f t="shared" si="3"/>
        <v/>
      </c>
      <c r="E87" s="4"/>
      <c r="F87" s="4"/>
      <c r="G87" s="19"/>
      <c r="H87" s="19"/>
      <c r="I87" s="12" t="str">
        <f t="shared" ca="1" si="2"/>
        <v/>
      </c>
      <c r="J87" s="22"/>
      <c r="K87" s="22"/>
      <c r="L87" s="22"/>
      <c r="M87" s="22"/>
      <c r="N87" s="22"/>
      <c r="O87" s="22"/>
      <c r="P87" s="22"/>
      <c r="Q87" s="22"/>
    </row>
    <row r="88" spans="1:17">
      <c r="A88" s="16"/>
      <c r="B88" s="17"/>
      <c r="C88" s="18"/>
      <c r="D88" s="12" t="str">
        <f t="shared" si="3"/>
        <v/>
      </c>
      <c r="E88" s="4"/>
      <c r="F88" s="4"/>
      <c r="G88" s="19"/>
      <c r="H88" s="19"/>
      <c r="I88" s="12" t="str">
        <f t="shared" ca="1" si="2"/>
        <v/>
      </c>
      <c r="J88" s="22"/>
      <c r="K88" s="22"/>
      <c r="L88" s="22"/>
      <c r="M88" s="22"/>
      <c r="N88" s="22"/>
      <c r="O88" s="22"/>
      <c r="P88" s="22"/>
      <c r="Q88" s="22"/>
    </row>
    <row r="89" spans="1:17">
      <c r="A89" s="16"/>
      <c r="B89" s="17"/>
      <c r="C89" s="18"/>
      <c r="D89" s="12" t="str">
        <f t="shared" si="3"/>
        <v/>
      </c>
      <c r="E89" s="4"/>
      <c r="F89" s="4"/>
      <c r="G89" s="19"/>
      <c r="H89" s="19"/>
      <c r="I89" s="12" t="str">
        <f t="shared" ca="1" si="2"/>
        <v/>
      </c>
      <c r="J89" s="22"/>
      <c r="K89" s="22"/>
      <c r="L89" s="22"/>
      <c r="M89" s="22"/>
      <c r="N89" s="22"/>
      <c r="O89" s="22"/>
      <c r="P89" s="22"/>
      <c r="Q89" s="22"/>
    </row>
    <row r="90" spans="1:17">
      <c r="A90" s="16"/>
      <c r="B90" s="17"/>
      <c r="C90" s="18"/>
      <c r="D90" s="12" t="str">
        <f t="shared" si="3"/>
        <v/>
      </c>
      <c r="E90" s="4"/>
      <c r="F90" s="4"/>
      <c r="G90" s="19"/>
      <c r="H90" s="19"/>
      <c r="I90" s="12" t="str">
        <f t="shared" ca="1" si="2"/>
        <v/>
      </c>
      <c r="J90" s="22"/>
      <c r="K90" s="22"/>
      <c r="L90" s="22"/>
      <c r="M90" s="22"/>
      <c r="N90" s="22"/>
      <c r="O90" s="22"/>
      <c r="P90" s="22"/>
      <c r="Q90" s="22"/>
    </row>
    <row r="91" spans="1:17">
      <c r="A91" s="16"/>
      <c r="B91" s="17"/>
      <c r="C91" s="18"/>
      <c r="D91" s="12" t="str">
        <f t="shared" si="3"/>
        <v/>
      </c>
      <c r="E91" s="4"/>
      <c r="F91" s="4"/>
      <c r="G91" s="19"/>
      <c r="H91" s="19"/>
      <c r="I91" s="12" t="str">
        <f t="shared" ca="1" si="2"/>
        <v/>
      </c>
      <c r="J91" s="22"/>
      <c r="K91" s="22"/>
      <c r="L91" s="22"/>
      <c r="M91" s="22"/>
      <c r="N91" s="22"/>
      <c r="O91" s="22"/>
      <c r="P91" s="22"/>
      <c r="Q91" s="22"/>
    </row>
    <row r="92" spans="1:17">
      <c r="A92" s="16"/>
      <c r="B92" s="17"/>
      <c r="C92" s="18"/>
      <c r="D92" s="12" t="str">
        <f t="shared" si="3"/>
        <v/>
      </c>
      <c r="E92" s="4"/>
      <c r="F92" s="4"/>
      <c r="G92" s="19"/>
      <c r="H92" s="19"/>
      <c r="I92" s="12" t="str">
        <f t="shared" ca="1" si="2"/>
        <v/>
      </c>
      <c r="J92" s="22"/>
      <c r="K92" s="22"/>
      <c r="L92" s="22"/>
      <c r="M92" s="22"/>
      <c r="N92" s="22"/>
      <c r="O92" s="22"/>
      <c r="P92" s="22"/>
      <c r="Q92" s="22"/>
    </row>
    <row r="93" spans="1:17">
      <c r="A93" s="16"/>
      <c r="B93" s="17"/>
      <c r="C93" s="18"/>
      <c r="D93" s="12" t="str">
        <f t="shared" si="3"/>
        <v/>
      </c>
      <c r="E93" s="4"/>
      <c r="F93" s="4"/>
      <c r="G93" s="19"/>
      <c r="H93" s="19"/>
      <c r="I93" s="12" t="str">
        <f t="shared" ca="1" si="2"/>
        <v/>
      </c>
      <c r="J93" s="22"/>
      <c r="K93" s="22"/>
      <c r="L93" s="22"/>
      <c r="M93" s="22"/>
      <c r="N93" s="22"/>
      <c r="O93" s="22"/>
      <c r="P93" s="22"/>
      <c r="Q93" s="22"/>
    </row>
    <row r="94" spans="1:17">
      <c r="A94" s="16"/>
      <c r="B94" s="17"/>
      <c r="C94" s="18"/>
      <c r="D94" s="12" t="str">
        <f t="shared" si="3"/>
        <v/>
      </c>
      <c r="E94" s="4"/>
      <c r="F94" s="4"/>
      <c r="G94" s="19"/>
      <c r="H94" s="19"/>
      <c r="I94" s="12" t="str">
        <f t="shared" ca="1" si="2"/>
        <v/>
      </c>
      <c r="J94" s="22"/>
      <c r="K94" s="22"/>
      <c r="L94" s="22"/>
      <c r="M94" s="22"/>
      <c r="N94" s="22"/>
      <c r="O94" s="22"/>
      <c r="P94" s="22"/>
      <c r="Q94" s="22"/>
    </row>
    <row r="95" spans="1:17">
      <c r="A95" s="16"/>
      <c r="B95" s="17"/>
      <c r="C95" s="18"/>
      <c r="D95" s="12" t="str">
        <f t="shared" si="3"/>
        <v/>
      </c>
      <c r="E95" s="4"/>
      <c r="F95" s="4"/>
      <c r="G95" s="19"/>
      <c r="H95" s="19"/>
      <c r="I95" s="12" t="str">
        <f t="shared" ca="1" si="2"/>
        <v/>
      </c>
      <c r="J95" s="22"/>
      <c r="K95" s="22"/>
      <c r="L95" s="22"/>
      <c r="M95" s="22"/>
      <c r="N95" s="22"/>
      <c r="O95" s="22"/>
      <c r="P95" s="22"/>
      <c r="Q95" s="22"/>
    </row>
    <row r="96" spans="1:17">
      <c r="A96" s="16"/>
      <c r="B96" s="17"/>
      <c r="C96" s="18"/>
      <c r="D96" s="12" t="str">
        <f t="shared" si="3"/>
        <v/>
      </c>
      <c r="E96" s="4"/>
      <c r="F96" s="4"/>
      <c r="G96" s="19"/>
      <c r="H96" s="19"/>
      <c r="I96" s="12" t="str">
        <f t="shared" ca="1" si="2"/>
        <v/>
      </c>
      <c r="J96" s="22"/>
      <c r="K96" s="22"/>
      <c r="L96" s="22"/>
      <c r="M96" s="22"/>
      <c r="N96" s="22"/>
      <c r="O96" s="22"/>
      <c r="P96" s="22"/>
      <c r="Q96" s="22"/>
    </row>
    <row r="97" spans="1:24">
      <c r="A97" s="16"/>
      <c r="B97" s="17"/>
      <c r="C97" s="18"/>
      <c r="D97" s="12" t="str">
        <f t="shared" si="3"/>
        <v/>
      </c>
      <c r="E97" s="4"/>
      <c r="F97" s="4"/>
      <c r="G97" s="19"/>
      <c r="H97" s="19"/>
      <c r="I97" s="12" t="str">
        <f t="shared" ca="1" si="2"/>
        <v/>
      </c>
      <c r="J97" s="22"/>
      <c r="K97" s="22"/>
      <c r="L97" s="22"/>
      <c r="M97" s="22"/>
      <c r="N97" s="22"/>
      <c r="O97" s="22"/>
      <c r="P97" s="22"/>
      <c r="Q97" s="22"/>
    </row>
    <row r="98" spans="1:24">
      <c r="A98" s="16"/>
      <c r="B98" s="17"/>
      <c r="C98" s="18"/>
      <c r="D98" s="12" t="str">
        <f t="shared" si="3"/>
        <v/>
      </c>
      <c r="E98" s="4"/>
      <c r="F98" s="4"/>
      <c r="G98" s="19"/>
      <c r="H98" s="19"/>
      <c r="I98" s="12" t="str">
        <f t="shared" ca="1" si="2"/>
        <v/>
      </c>
      <c r="J98" s="22"/>
      <c r="K98" s="22"/>
      <c r="L98" s="22"/>
      <c r="M98" s="22"/>
      <c r="N98" s="22"/>
      <c r="O98" s="22"/>
      <c r="P98" s="22"/>
      <c r="Q98" s="22"/>
    </row>
    <row r="99" spans="1:24">
      <c r="A99" s="16"/>
      <c r="B99" s="17"/>
      <c r="C99" s="18"/>
      <c r="D99" s="12" t="str">
        <f t="shared" si="3"/>
        <v/>
      </c>
      <c r="E99" s="4"/>
      <c r="F99" s="4"/>
      <c r="G99" s="19"/>
      <c r="H99" s="19"/>
      <c r="I99" s="12" t="str">
        <f t="shared" ca="1" si="2"/>
        <v/>
      </c>
      <c r="J99" s="22"/>
      <c r="K99" s="22"/>
      <c r="L99" s="22"/>
      <c r="M99" s="22"/>
      <c r="N99" s="22"/>
      <c r="O99" s="22"/>
      <c r="P99" s="22"/>
      <c r="Q99" s="22"/>
    </row>
    <row r="100" spans="1:24">
      <c r="A100" s="16"/>
      <c r="B100" s="17"/>
      <c r="C100" s="18"/>
      <c r="D100" s="12" t="str">
        <f t="shared" si="3"/>
        <v/>
      </c>
      <c r="E100" s="4"/>
      <c r="F100" s="4"/>
      <c r="G100" s="19"/>
      <c r="H100" s="19"/>
      <c r="I100" s="12" t="str">
        <f t="shared" ca="1" si="2"/>
        <v/>
      </c>
      <c r="J100" s="22"/>
      <c r="K100" s="22"/>
      <c r="L100" s="22"/>
      <c r="M100" s="22"/>
      <c r="N100" s="22"/>
      <c r="O100" s="22"/>
      <c r="P100" s="22"/>
      <c r="Q100" s="22"/>
    </row>
    <row r="101" spans="1:24">
      <c r="A101" s="16"/>
      <c r="B101" s="17"/>
      <c r="C101" s="18"/>
      <c r="D101" s="12" t="str">
        <f t="shared" si="3"/>
        <v/>
      </c>
      <c r="E101" s="4"/>
      <c r="F101" s="4"/>
      <c r="G101" s="19"/>
      <c r="H101" s="19"/>
      <c r="I101" s="12" t="str">
        <f t="shared" ca="1" si="2"/>
        <v/>
      </c>
      <c r="J101" s="22"/>
      <c r="K101" s="22"/>
      <c r="L101" s="22"/>
      <c r="M101" s="22"/>
      <c r="N101" s="22"/>
      <c r="O101" s="22"/>
      <c r="P101" s="22"/>
      <c r="Q101" s="22"/>
    </row>
    <row r="102" spans="1:24">
      <c r="A102" s="16"/>
      <c r="B102" s="17"/>
      <c r="C102" s="18"/>
      <c r="D102" s="12" t="str">
        <f t="shared" si="3"/>
        <v/>
      </c>
      <c r="E102" s="4"/>
      <c r="F102" s="4"/>
      <c r="G102" s="19"/>
      <c r="H102" s="19"/>
      <c r="I102" s="12" t="str">
        <f t="shared" ca="1" si="2"/>
        <v/>
      </c>
      <c r="J102" s="22"/>
      <c r="K102" s="22"/>
      <c r="L102" s="22"/>
      <c r="M102" s="22"/>
      <c r="N102" s="22"/>
      <c r="O102" s="22"/>
      <c r="P102" s="22"/>
      <c r="Q102" s="22"/>
    </row>
    <row r="103" spans="1:24">
      <c r="A103" s="16"/>
      <c r="B103" s="17"/>
      <c r="C103" s="18"/>
      <c r="D103" s="12" t="str">
        <f t="shared" si="3"/>
        <v/>
      </c>
      <c r="E103" s="4"/>
      <c r="F103" s="4"/>
      <c r="G103" s="19"/>
      <c r="H103" s="19"/>
      <c r="I103" s="12" t="str">
        <f t="shared" ca="1" si="2"/>
        <v/>
      </c>
      <c r="J103" s="22"/>
      <c r="K103" s="22"/>
      <c r="L103" s="22"/>
      <c r="M103" s="22"/>
      <c r="N103" s="22"/>
      <c r="O103" s="22"/>
      <c r="P103" s="22"/>
      <c r="Q103" s="22"/>
    </row>
    <row r="104" spans="1:24">
      <c r="A104" s="16"/>
      <c r="B104" s="17"/>
      <c r="C104" s="18"/>
      <c r="D104" s="12" t="str">
        <f t="shared" si="3"/>
        <v/>
      </c>
      <c r="E104" s="4"/>
      <c r="F104" s="4"/>
      <c r="G104" s="19"/>
      <c r="H104" s="19"/>
      <c r="I104" s="12" t="str">
        <f t="shared" ca="1" si="2"/>
        <v/>
      </c>
      <c r="J104" s="22"/>
      <c r="K104" s="22"/>
      <c r="L104" s="22"/>
      <c r="M104" s="22"/>
      <c r="N104" s="22"/>
      <c r="O104" s="22"/>
      <c r="P104" s="22"/>
      <c r="Q104" s="22"/>
    </row>
    <row r="105" spans="1:24" ht="10.5" customHeight="1">
      <c r="J105" s="6"/>
      <c r="K105" s="6"/>
      <c r="L105" s="6"/>
      <c r="M105" s="6"/>
      <c r="N105" s="6"/>
      <c r="O105" s="6"/>
      <c r="P105" s="6"/>
      <c r="Q105" s="6"/>
    </row>
    <row r="106" spans="1:24">
      <c r="J106" s="6"/>
      <c r="K106" s="6"/>
      <c r="L106" s="6"/>
      <c r="M106" s="6"/>
      <c r="N106" s="6"/>
      <c r="O106" s="6"/>
      <c r="P106" s="6"/>
      <c r="Q106" s="6"/>
      <c r="S106" s="13" t="s">
        <v>11</v>
      </c>
      <c r="T106" s="13" t="s">
        <v>7</v>
      </c>
      <c r="U106" s="13" t="s">
        <v>8</v>
      </c>
      <c r="V106" s="13" t="s">
        <v>9</v>
      </c>
      <c r="W106" s="13" t="s">
        <v>12</v>
      </c>
      <c r="X106" s="13" t="s">
        <v>13</v>
      </c>
    </row>
    <row r="107" spans="1:24">
      <c r="J107" s="6"/>
      <c r="K107" s="6"/>
      <c r="L107" s="6"/>
      <c r="M107" s="6"/>
      <c r="N107" s="6"/>
      <c r="O107" s="6"/>
      <c r="P107" s="6"/>
      <c r="Q107" s="6"/>
      <c r="S107" s="11"/>
      <c r="T107" s="10">
        <f t="shared" ref="T107:T116" si="4">SUMIF($C$5:$C$104,S107,$G$5:$G$104)</f>
        <v>0</v>
      </c>
      <c r="U107" s="10">
        <f t="shared" ref="U107:U116" si="5">SUMIF($C$5:$C$104,S107,$I$5:$I$104)</f>
        <v>0</v>
      </c>
      <c r="V107" s="10">
        <f t="shared" ref="V107:V116" si="6">SUMIF($C$5:$C$104,S107,$H$5:$H$104)</f>
        <v>0</v>
      </c>
      <c r="W107" s="14">
        <f t="shared" ref="W107:W116" si="7">COUNTA($J$2:$Q$2)*6-COUNTA($J$4:$Q$4)*6</f>
        <v>42</v>
      </c>
      <c r="X107" s="15">
        <f>IF(W107&gt;U107,0,U107-W107)</f>
        <v>0</v>
      </c>
    </row>
    <row r="108" spans="1:24">
      <c r="J108" s="6"/>
      <c r="K108" s="6"/>
      <c r="L108" s="6"/>
      <c r="M108" s="6"/>
      <c r="N108" s="6"/>
      <c r="O108" s="6"/>
      <c r="P108" s="6"/>
      <c r="Q108" s="6"/>
      <c r="S108" s="11"/>
      <c r="T108" s="10">
        <f t="shared" si="4"/>
        <v>0</v>
      </c>
      <c r="U108" s="10">
        <f t="shared" si="5"/>
        <v>0</v>
      </c>
      <c r="V108" s="10">
        <f t="shared" si="6"/>
        <v>0</v>
      </c>
      <c r="W108" s="14">
        <f t="shared" si="7"/>
        <v>42</v>
      </c>
      <c r="X108" s="15">
        <f t="shared" ref="X108:X116" si="8">IF(W108&gt;U108,0,U108-W108)</f>
        <v>0</v>
      </c>
    </row>
    <row r="109" spans="1:24">
      <c r="J109" s="6"/>
      <c r="K109" s="6"/>
      <c r="L109" s="6"/>
      <c r="M109" s="6"/>
      <c r="N109" s="6"/>
      <c r="O109" s="6"/>
      <c r="P109" s="6"/>
      <c r="Q109" s="6"/>
      <c r="S109" s="11"/>
      <c r="T109" s="10">
        <f t="shared" si="4"/>
        <v>0</v>
      </c>
      <c r="U109" s="10">
        <f t="shared" si="5"/>
        <v>0</v>
      </c>
      <c r="V109" s="10">
        <f t="shared" si="6"/>
        <v>0</v>
      </c>
      <c r="W109" s="14">
        <f t="shared" si="7"/>
        <v>42</v>
      </c>
      <c r="X109" s="15">
        <f t="shared" si="8"/>
        <v>0</v>
      </c>
    </row>
    <row r="110" spans="1:24">
      <c r="J110" s="6"/>
      <c r="K110" s="6"/>
      <c r="L110" s="6"/>
      <c r="M110" s="6"/>
      <c r="N110" s="6"/>
      <c r="O110" s="6"/>
      <c r="P110" s="6"/>
      <c r="Q110" s="6"/>
      <c r="S110" s="11"/>
      <c r="T110" s="10">
        <f t="shared" si="4"/>
        <v>0</v>
      </c>
      <c r="U110" s="10">
        <f t="shared" si="5"/>
        <v>0</v>
      </c>
      <c r="V110" s="10">
        <f t="shared" si="6"/>
        <v>0</v>
      </c>
      <c r="W110" s="14">
        <f t="shared" si="7"/>
        <v>42</v>
      </c>
      <c r="X110" s="15">
        <f t="shared" si="8"/>
        <v>0</v>
      </c>
    </row>
    <row r="111" spans="1:24">
      <c r="J111" s="6"/>
      <c r="K111" s="6"/>
      <c r="L111" s="6"/>
      <c r="M111" s="6"/>
      <c r="N111" s="6"/>
      <c r="O111" s="6"/>
      <c r="P111" s="6"/>
      <c r="Q111" s="6"/>
      <c r="S111" s="11"/>
      <c r="T111" s="10">
        <f t="shared" si="4"/>
        <v>0</v>
      </c>
      <c r="U111" s="10">
        <f t="shared" si="5"/>
        <v>0</v>
      </c>
      <c r="V111" s="10">
        <f t="shared" si="6"/>
        <v>0</v>
      </c>
      <c r="W111" s="14">
        <f t="shared" si="7"/>
        <v>42</v>
      </c>
      <c r="X111" s="15">
        <f t="shared" si="8"/>
        <v>0</v>
      </c>
    </row>
    <row r="112" spans="1:24">
      <c r="J112" s="6"/>
      <c r="K112" s="6"/>
      <c r="L112" s="6"/>
      <c r="M112" s="6"/>
      <c r="N112" s="6"/>
      <c r="O112" s="6"/>
      <c r="P112" s="6"/>
      <c r="Q112" s="6"/>
      <c r="S112" s="11"/>
      <c r="T112" s="10">
        <f t="shared" si="4"/>
        <v>0</v>
      </c>
      <c r="U112" s="10">
        <f t="shared" si="5"/>
        <v>0</v>
      </c>
      <c r="V112" s="10">
        <f t="shared" si="6"/>
        <v>0</v>
      </c>
      <c r="W112" s="14">
        <f t="shared" si="7"/>
        <v>42</v>
      </c>
      <c r="X112" s="15">
        <f t="shared" si="8"/>
        <v>0</v>
      </c>
    </row>
    <row r="113" spans="10:24">
      <c r="J113" s="6"/>
      <c r="K113" s="6"/>
      <c r="L113" s="6"/>
      <c r="M113" s="6"/>
      <c r="N113" s="6"/>
      <c r="O113" s="6"/>
      <c r="P113" s="6"/>
      <c r="Q113" s="6"/>
      <c r="S113" s="11"/>
      <c r="T113" s="10">
        <f t="shared" si="4"/>
        <v>0</v>
      </c>
      <c r="U113" s="10">
        <f t="shared" si="5"/>
        <v>0</v>
      </c>
      <c r="V113" s="10">
        <f t="shared" si="6"/>
        <v>0</v>
      </c>
      <c r="W113" s="14">
        <f t="shared" si="7"/>
        <v>42</v>
      </c>
      <c r="X113" s="15">
        <f t="shared" si="8"/>
        <v>0</v>
      </c>
    </row>
    <row r="114" spans="10:24">
      <c r="J114" s="6"/>
      <c r="K114" s="6"/>
      <c r="L114" s="6"/>
      <c r="M114" s="6"/>
      <c r="N114" s="6"/>
      <c r="O114" s="6"/>
      <c r="P114" s="6"/>
      <c r="Q114" s="6"/>
      <c r="S114" s="11"/>
      <c r="T114" s="10">
        <f t="shared" si="4"/>
        <v>0</v>
      </c>
      <c r="U114" s="10">
        <f t="shared" si="5"/>
        <v>0</v>
      </c>
      <c r="V114" s="10">
        <f t="shared" si="6"/>
        <v>0</v>
      </c>
      <c r="W114" s="14">
        <f t="shared" si="7"/>
        <v>42</v>
      </c>
      <c r="X114" s="15">
        <f t="shared" si="8"/>
        <v>0</v>
      </c>
    </row>
    <row r="115" spans="10:24">
      <c r="J115" s="6"/>
      <c r="K115" s="6"/>
      <c r="L115" s="6"/>
      <c r="M115" s="6"/>
      <c r="N115" s="6"/>
      <c r="O115" s="6"/>
      <c r="P115" s="6"/>
      <c r="Q115" s="6"/>
      <c r="S115" s="11"/>
      <c r="T115" s="10">
        <f t="shared" si="4"/>
        <v>0</v>
      </c>
      <c r="U115" s="10">
        <f t="shared" si="5"/>
        <v>0</v>
      </c>
      <c r="V115" s="10">
        <f t="shared" si="6"/>
        <v>0</v>
      </c>
      <c r="W115" s="14">
        <f t="shared" si="7"/>
        <v>42</v>
      </c>
      <c r="X115" s="15">
        <f t="shared" si="8"/>
        <v>0</v>
      </c>
    </row>
    <row r="116" spans="10:24">
      <c r="J116" s="6"/>
      <c r="K116" s="6"/>
      <c r="L116" s="6"/>
      <c r="M116" s="6"/>
      <c r="N116" s="6"/>
      <c r="O116" s="6"/>
      <c r="P116" s="6"/>
      <c r="Q116" s="6"/>
      <c r="S116" s="11"/>
      <c r="T116" s="10">
        <f t="shared" si="4"/>
        <v>0</v>
      </c>
      <c r="U116" s="10">
        <f t="shared" si="5"/>
        <v>0</v>
      </c>
      <c r="V116" s="10">
        <f t="shared" si="6"/>
        <v>0</v>
      </c>
      <c r="W116" s="14">
        <f t="shared" si="7"/>
        <v>42</v>
      </c>
      <c r="X116" s="15">
        <f t="shared" si="8"/>
        <v>0</v>
      </c>
    </row>
    <row r="117" spans="10:24">
      <c r="J117" s="6"/>
      <c r="K117" s="6"/>
      <c r="L117" s="6"/>
      <c r="M117" s="6"/>
      <c r="N117" s="6"/>
      <c r="O117" s="6"/>
      <c r="P117" s="6"/>
      <c r="Q117" s="6"/>
    </row>
    <row r="118" spans="10:24">
      <c r="J118" s="6"/>
      <c r="K118" s="6"/>
      <c r="L118" s="6"/>
      <c r="M118" s="6"/>
      <c r="N118" s="6"/>
      <c r="O118" s="6"/>
      <c r="P118" s="6"/>
      <c r="Q118" s="6"/>
    </row>
    <row r="119" spans="10:24">
      <c r="J119" s="6"/>
      <c r="K119" s="6"/>
      <c r="L119" s="6"/>
      <c r="M119" s="6"/>
      <c r="N119" s="6"/>
      <c r="O119" s="6"/>
      <c r="P119" s="6"/>
      <c r="Q119" s="6"/>
    </row>
    <row r="120" spans="10:24">
      <c r="J120" s="6"/>
      <c r="K120" s="6"/>
      <c r="L120" s="6"/>
      <c r="M120" s="6"/>
      <c r="N120" s="6"/>
      <c r="O120" s="6"/>
      <c r="P120" s="6"/>
      <c r="Q120" s="6"/>
    </row>
    <row r="121" spans="10:24">
      <c r="J121" s="6"/>
      <c r="K121" s="6"/>
      <c r="L121" s="6"/>
      <c r="M121" s="6"/>
      <c r="N121" s="6"/>
      <c r="O121" s="6"/>
      <c r="P121" s="6"/>
      <c r="Q121" s="6"/>
    </row>
    <row r="122" spans="10:24">
      <c r="J122" s="6"/>
      <c r="K122" s="6"/>
      <c r="L122" s="6"/>
      <c r="M122" s="6"/>
      <c r="N122" s="6"/>
      <c r="O122" s="6"/>
      <c r="P122" s="6"/>
      <c r="Q122" s="6"/>
    </row>
    <row r="123" spans="10:24">
      <c r="J123" s="6"/>
      <c r="K123" s="6"/>
      <c r="L123" s="6"/>
      <c r="M123" s="6"/>
      <c r="N123" s="6"/>
      <c r="O123" s="6"/>
      <c r="P123" s="6"/>
      <c r="Q123" s="6"/>
    </row>
    <row r="124" spans="10:24">
      <c r="J124" s="6"/>
      <c r="K124" s="6"/>
      <c r="L124" s="6"/>
      <c r="M124" s="6"/>
      <c r="N124" s="6"/>
      <c r="O124" s="6"/>
      <c r="P124" s="6"/>
      <c r="Q124" s="6"/>
    </row>
    <row r="125" spans="10:24">
      <c r="J125" s="6"/>
      <c r="K125" s="6"/>
      <c r="L125" s="6"/>
      <c r="M125" s="6"/>
      <c r="N125" s="6"/>
      <c r="O125" s="6"/>
      <c r="P125" s="6"/>
      <c r="Q125" s="6"/>
    </row>
    <row r="126" spans="10:24">
      <c r="J126" s="6"/>
      <c r="K126" s="6"/>
      <c r="L126" s="6"/>
      <c r="M126" s="6"/>
      <c r="N126" s="6"/>
      <c r="O126" s="6"/>
      <c r="P126" s="6"/>
      <c r="Q126" s="6"/>
    </row>
    <row r="127" spans="10:24">
      <c r="J127" s="6"/>
      <c r="K127" s="6"/>
      <c r="L127" s="6"/>
      <c r="M127" s="6"/>
      <c r="N127" s="6"/>
      <c r="O127" s="6"/>
      <c r="P127" s="6"/>
      <c r="Q127" s="6"/>
    </row>
    <row r="128" spans="10:24">
      <c r="J128" s="6"/>
      <c r="K128" s="6"/>
      <c r="L128" s="6"/>
      <c r="M128" s="6"/>
      <c r="N128" s="6"/>
      <c r="O128" s="6"/>
      <c r="P128" s="6"/>
      <c r="Q128" s="6"/>
    </row>
    <row r="129" spans="10:17">
      <c r="J129" s="6"/>
      <c r="K129" s="6"/>
      <c r="L129" s="6"/>
      <c r="M129" s="6"/>
      <c r="N129" s="6"/>
      <c r="O129" s="6"/>
      <c r="P129" s="6"/>
      <c r="Q129" s="6"/>
    </row>
    <row r="130" spans="10:17">
      <c r="J130" s="6"/>
      <c r="K130" s="6"/>
      <c r="L130" s="6"/>
      <c r="M130" s="6"/>
      <c r="N130" s="6"/>
      <c r="O130" s="6"/>
      <c r="P130" s="6"/>
      <c r="Q130" s="6"/>
    </row>
    <row r="131" spans="10:17">
      <c r="J131" s="6"/>
      <c r="K131" s="6"/>
      <c r="L131" s="6"/>
      <c r="M131" s="6"/>
      <c r="N131" s="6"/>
      <c r="O131" s="6"/>
      <c r="P131" s="6"/>
      <c r="Q131" s="6"/>
    </row>
    <row r="132" spans="10:17">
      <c r="J132" s="6"/>
      <c r="K132" s="6"/>
      <c r="L132" s="6"/>
      <c r="M132" s="6"/>
      <c r="N132" s="6"/>
      <c r="O132" s="6"/>
      <c r="P132" s="6"/>
      <c r="Q132" s="6"/>
    </row>
    <row r="133" spans="10:17">
      <c r="J133" s="6"/>
      <c r="K133" s="6"/>
      <c r="L133" s="6"/>
      <c r="M133" s="6"/>
      <c r="N133" s="6"/>
      <c r="O133" s="6"/>
      <c r="P133" s="6"/>
      <c r="Q133" s="6"/>
    </row>
    <row r="134" spans="10:17">
      <c r="J134" s="6"/>
      <c r="K134" s="6"/>
      <c r="L134" s="6"/>
      <c r="M134" s="6"/>
      <c r="N134" s="6"/>
      <c r="O134" s="6"/>
      <c r="P134" s="6"/>
      <c r="Q134" s="6"/>
    </row>
    <row r="135" spans="10:17">
      <c r="J135" s="6"/>
      <c r="K135" s="6"/>
      <c r="L135" s="6"/>
      <c r="M135" s="6"/>
      <c r="N135" s="6"/>
      <c r="O135" s="6"/>
      <c r="P135" s="6"/>
      <c r="Q135" s="6"/>
    </row>
    <row r="136" spans="10:17">
      <c r="J136" s="6"/>
      <c r="K136" s="6"/>
      <c r="L136" s="6"/>
      <c r="M136" s="6"/>
      <c r="N136" s="6"/>
      <c r="O136" s="6"/>
      <c r="P136" s="6"/>
      <c r="Q136" s="6"/>
    </row>
    <row r="137" spans="10:17">
      <c r="J137" s="6"/>
      <c r="K137" s="6"/>
      <c r="L137" s="6"/>
      <c r="M137" s="6"/>
      <c r="N137" s="6"/>
      <c r="O137" s="6"/>
      <c r="P137" s="6"/>
      <c r="Q137" s="6"/>
    </row>
    <row r="138" spans="10:17">
      <c r="J138" s="6"/>
      <c r="K138" s="6"/>
      <c r="L138" s="6"/>
      <c r="M138" s="6"/>
      <c r="N138" s="6"/>
      <c r="O138" s="6"/>
      <c r="P138" s="6"/>
      <c r="Q138" s="6"/>
    </row>
    <row r="139" spans="10:17">
      <c r="J139" s="6"/>
      <c r="K139" s="6"/>
      <c r="L139" s="6"/>
      <c r="M139" s="6"/>
      <c r="N139" s="6"/>
      <c r="O139" s="6"/>
      <c r="P139" s="6"/>
      <c r="Q139" s="6"/>
    </row>
    <row r="140" spans="10:17">
      <c r="J140" s="6"/>
      <c r="K140" s="6"/>
      <c r="L140" s="6"/>
      <c r="M140" s="6"/>
      <c r="N140" s="6"/>
      <c r="O140" s="6"/>
      <c r="P140" s="6"/>
      <c r="Q140" s="6"/>
    </row>
    <row r="141" spans="10:17">
      <c r="J141" s="6"/>
      <c r="K141" s="6"/>
      <c r="L141" s="6"/>
      <c r="M141" s="6"/>
      <c r="N141" s="6"/>
      <c r="O141" s="6"/>
      <c r="P141" s="6"/>
      <c r="Q141" s="6"/>
    </row>
    <row r="142" spans="10:17">
      <c r="J142" s="6"/>
      <c r="K142" s="6"/>
      <c r="L142" s="6"/>
      <c r="M142" s="6"/>
      <c r="N142" s="6"/>
      <c r="O142" s="6"/>
      <c r="P142" s="6"/>
      <c r="Q142" s="6"/>
    </row>
    <row r="143" spans="10:17">
      <c r="J143" s="6"/>
      <c r="K143" s="6"/>
      <c r="L143" s="6"/>
      <c r="M143" s="6"/>
      <c r="N143" s="6"/>
      <c r="O143" s="6"/>
      <c r="P143" s="6"/>
      <c r="Q143" s="6"/>
    </row>
    <row r="144" spans="10:17">
      <c r="J144" s="6"/>
      <c r="K144" s="6"/>
      <c r="L144" s="6"/>
      <c r="M144" s="6"/>
      <c r="N144" s="6"/>
      <c r="O144" s="6"/>
      <c r="P144" s="6"/>
      <c r="Q144" s="6"/>
    </row>
    <row r="145" spans="10:17">
      <c r="J145" s="6"/>
      <c r="K145" s="6"/>
      <c r="L145" s="6"/>
      <c r="M145" s="6"/>
      <c r="N145" s="6"/>
      <c r="O145" s="6"/>
      <c r="P145" s="6"/>
      <c r="Q145" s="6"/>
    </row>
    <row r="146" spans="10:17">
      <c r="J146" s="6"/>
      <c r="K146" s="6"/>
      <c r="L146" s="6"/>
      <c r="M146" s="6"/>
      <c r="N146" s="6"/>
      <c r="O146" s="6"/>
      <c r="P146" s="6"/>
      <c r="Q146" s="6"/>
    </row>
    <row r="147" spans="10:17">
      <c r="J147" s="6"/>
      <c r="K147" s="6"/>
      <c r="L147" s="6"/>
      <c r="M147" s="6"/>
      <c r="N147" s="6"/>
      <c r="O147" s="6"/>
      <c r="P147" s="6"/>
      <c r="Q147" s="6"/>
    </row>
    <row r="148" spans="10:17">
      <c r="J148" s="6"/>
      <c r="K148" s="6"/>
      <c r="L148" s="6"/>
      <c r="M148" s="6"/>
      <c r="N148" s="6"/>
      <c r="O148" s="6"/>
      <c r="P148" s="6"/>
      <c r="Q148" s="6"/>
    </row>
    <row r="149" spans="10:17">
      <c r="J149" s="6"/>
      <c r="K149" s="6"/>
      <c r="L149" s="6"/>
      <c r="M149" s="6"/>
      <c r="N149" s="6"/>
      <c r="O149" s="6"/>
      <c r="P149" s="6"/>
      <c r="Q149" s="6"/>
    </row>
    <row r="150" spans="10:17">
      <c r="J150" s="6"/>
      <c r="K150" s="6"/>
      <c r="L150" s="6"/>
      <c r="M150" s="6"/>
      <c r="N150" s="6"/>
      <c r="O150" s="6"/>
      <c r="P150" s="6"/>
      <c r="Q150" s="6"/>
    </row>
    <row r="151" spans="10:17">
      <c r="J151" s="6"/>
      <c r="K151" s="6"/>
      <c r="L151" s="6"/>
      <c r="M151" s="6"/>
      <c r="N151" s="6"/>
      <c r="O151" s="6"/>
      <c r="P151" s="6"/>
      <c r="Q151" s="6"/>
    </row>
    <row r="152" spans="10:17">
      <c r="J152" s="6"/>
      <c r="K152" s="6"/>
      <c r="L152" s="6"/>
      <c r="M152" s="6"/>
      <c r="N152" s="6"/>
      <c r="O152" s="6"/>
      <c r="P152" s="6"/>
      <c r="Q152" s="6"/>
    </row>
    <row r="153" spans="10:17">
      <c r="J153" s="6"/>
      <c r="K153" s="6"/>
      <c r="L153" s="6"/>
      <c r="M153" s="6"/>
      <c r="N153" s="6"/>
      <c r="O153" s="6"/>
      <c r="P153" s="6"/>
      <c r="Q153" s="6"/>
    </row>
    <row r="154" spans="10:17">
      <c r="J154" s="6"/>
      <c r="K154" s="6"/>
      <c r="L154" s="6"/>
      <c r="M154" s="6"/>
      <c r="N154" s="6"/>
      <c r="O154" s="6"/>
      <c r="P154" s="6"/>
      <c r="Q154" s="6"/>
    </row>
    <row r="155" spans="10:17">
      <c r="J155" s="6"/>
      <c r="K155" s="6"/>
      <c r="L155" s="6"/>
      <c r="M155" s="6"/>
      <c r="N155" s="6"/>
      <c r="O155" s="6"/>
      <c r="P155" s="6"/>
      <c r="Q155" s="6"/>
    </row>
    <row r="156" spans="10:17">
      <c r="J156" s="6"/>
      <c r="K156" s="6"/>
      <c r="L156" s="6"/>
      <c r="M156" s="6"/>
      <c r="N156" s="6"/>
      <c r="O156" s="6"/>
      <c r="P156" s="6"/>
      <c r="Q156" s="6"/>
    </row>
    <row r="157" spans="10:17">
      <c r="J157" s="6"/>
      <c r="K157" s="6"/>
      <c r="L157" s="6"/>
      <c r="M157" s="6"/>
      <c r="N157" s="6"/>
      <c r="O157" s="6"/>
      <c r="P157" s="6"/>
      <c r="Q157" s="6"/>
    </row>
    <row r="158" spans="10:17">
      <c r="J158" s="6"/>
      <c r="K158" s="6"/>
      <c r="L158" s="6"/>
      <c r="M158" s="6"/>
      <c r="N158" s="6"/>
      <c r="O158" s="6"/>
      <c r="P158" s="6"/>
      <c r="Q158" s="6"/>
    </row>
    <row r="159" spans="10:17">
      <c r="J159" s="6"/>
      <c r="K159" s="6"/>
      <c r="L159" s="6"/>
      <c r="M159" s="6"/>
      <c r="N159" s="6"/>
      <c r="O159" s="6"/>
      <c r="P159" s="6"/>
      <c r="Q159" s="6"/>
    </row>
    <row r="160" spans="10:17">
      <c r="J160" s="6"/>
      <c r="K160" s="6"/>
      <c r="L160" s="6"/>
      <c r="M160" s="6"/>
      <c r="N160" s="6"/>
      <c r="O160" s="6"/>
      <c r="P160" s="6"/>
      <c r="Q160" s="6"/>
    </row>
    <row r="161" spans="10:17">
      <c r="J161" s="6"/>
      <c r="K161" s="6"/>
      <c r="L161" s="6"/>
      <c r="M161" s="6"/>
      <c r="N161" s="6"/>
      <c r="O161" s="6"/>
      <c r="P161" s="6"/>
      <c r="Q161" s="6"/>
    </row>
    <row r="162" spans="10:17">
      <c r="J162" s="6"/>
      <c r="K162" s="6"/>
      <c r="L162" s="6"/>
      <c r="M162" s="6"/>
      <c r="N162" s="6"/>
      <c r="O162" s="6"/>
      <c r="P162" s="6"/>
      <c r="Q162" s="6"/>
    </row>
    <row r="163" spans="10:17">
      <c r="J163" s="6"/>
      <c r="K163" s="6"/>
      <c r="L163" s="6"/>
      <c r="M163" s="6"/>
      <c r="N163" s="6"/>
      <c r="O163" s="6"/>
      <c r="P163" s="6"/>
      <c r="Q163" s="6"/>
    </row>
    <row r="164" spans="10:17">
      <c r="J164" s="6"/>
      <c r="K164" s="6"/>
      <c r="L164" s="6"/>
      <c r="M164" s="6"/>
      <c r="N164" s="6"/>
      <c r="O164" s="6"/>
      <c r="P164" s="6"/>
      <c r="Q164" s="6"/>
    </row>
    <row r="165" spans="10:17">
      <c r="J165" s="6"/>
      <c r="K165" s="6"/>
      <c r="L165" s="6"/>
      <c r="M165" s="6"/>
      <c r="N165" s="6"/>
      <c r="O165" s="6"/>
      <c r="P165" s="6"/>
      <c r="Q165" s="6"/>
    </row>
    <row r="166" spans="10:17">
      <c r="J166" s="6"/>
      <c r="K166" s="6"/>
      <c r="L166" s="6"/>
      <c r="M166" s="6"/>
      <c r="N166" s="6"/>
      <c r="O166" s="6"/>
      <c r="P166" s="6"/>
      <c r="Q166" s="6"/>
    </row>
    <row r="167" spans="10:17">
      <c r="J167" s="6"/>
      <c r="K167" s="6"/>
      <c r="L167" s="6"/>
      <c r="M167" s="6"/>
      <c r="N167" s="6"/>
      <c r="O167" s="6"/>
      <c r="P167" s="6"/>
      <c r="Q167" s="6"/>
    </row>
    <row r="168" spans="10:17">
      <c r="J168" s="6"/>
      <c r="K168" s="6"/>
      <c r="L168" s="6"/>
      <c r="M168" s="6"/>
      <c r="N168" s="6"/>
      <c r="O168" s="6"/>
      <c r="P168" s="6"/>
      <c r="Q168" s="6"/>
    </row>
    <row r="169" spans="10:17">
      <c r="J169" s="6"/>
      <c r="K169" s="6"/>
      <c r="L169" s="6"/>
      <c r="M169" s="6"/>
      <c r="N169" s="6"/>
      <c r="O169" s="6"/>
      <c r="P169" s="6"/>
      <c r="Q169" s="6"/>
    </row>
    <row r="170" spans="10:17">
      <c r="J170" s="6"/>
      <c r="K170" s="6"/>
      <c r="L170" s="6"/>
      <c r="M170" s="6"/>
      <c r="N170" s="6"/>
      <c r="O170" s="6"/>
      <c r="P170" s="6"/>
      <c r="Q170" s="6"/>
    </row>
    <row r="171" spans="10:17">
      <c r="J171" s="6"/>
      <c r="K171" s="6"/>
      <c r="L171" s="6"/>
      <c r="M171" s="6"/>
      <c r="N171" s="6"/>
      <c r="O171" s="6"/>
      <c r="P171" s="6"/>
      <c r="Q171" s="6"/>
    </row>
    <row r="172" spans="10:17">
      <c r="J172" s="6"/>
      <c r="K172" s="6"/>
      <c r="L172" s="6"/>
      <c r="M172" s="6"/>
      <c r="N172" s="6"/>
      <c r="O172" s="6"/>
      <c r="P172" s="6"/>
      <c r="Q172" s="6"/>
    </row>
    <row r="173" spans="10:17">
      <c r="J173" s="6"/>
      <c r="K173" s="6"/>
      <c r="L173" s="6"/>
      <c r="M173" s="6"/>
      <c r="N173" s="6"/>
      <c r="O173" s="6"/>
      <c r="P173" s="6"/>
      <c r="Q173" s="6"/>
    </row>
    <row r="174" spans="10:17">
      <c r="J174" s="6"/>
      <c r="K174" s="6"/>
      <c r="L174" s="6"/>
      <c r="M174" s="6"/>
      <c r="N174" s="6"/>
      <c r="O174" s="6"/>
      <c r="P174" s="6"/>
      <c r="Q174" s="6"/>
    </row>
    <row r="175" spans="10:17">
      <c r="J175" s="6"/>
      <c r="K175" s="6"/>
      <c r="L175" s="6"/>
      <c r="M175" s="6"/>
      <c r="N175" s="6"/>
      <c r="O175" s="6"/>
      <c r="P175" s="6"/>
      <c r="Q175" s="6"/>
    </row>
    <row r="176" spans="10:17">
      <c r="J176" s="6"/>
      <c r="K176" s="6"/>
      <c r="L176" s="6"/>
      <c r="M176" s="6"/>
      <c r="N176" s="6"/>
      <c r="O176" s="6"/>
      <c r="P176" s="6"/>
      <c r="Q176" s="6"/>
    </row>
    <row r="177" spans="10:17">
      <c r="J177" s="6"/>
      <c r="K177" s="6"/>
      <c r="L177" s="6"/>
      <c r="M177" s="6"/>
      <c r="N177" s="6"/>
      <c r="O177" s="6"/>
      <c r="P177" s="6"/>
      <c r="Q177" s="6"/>
    </row>
    <row r="178" spans="10:17">
      <c r="J178" s="6"/>
      <c r="K178" s="6"/>
      <c r="L178" s="6"/>
      <c r="M178" s="6"/>
      <c r="N178" s="6"/>
      <c r="O178" s="6"/>
      <c r="P178" s="6"/>
      <c r="Q178" s="6"/>
    </row>
    <row r="179" spans="10:17">
      <c r="J179" s="6"/>
      <c r="K179" s="6"/>
      <c r="L179" s="6"/>
      <c r="M179" s="6"/>
      <c r="N179" s="6"/>
      <c r="O179" s="6"/>
      <c r="P179" s="6"/>
      <c r="Q179" s="6"/>
    </row>
    <row r="180" spans="10:17">
      <c r="J180" s="6"/>
      <c r="K180" s="6"/>
      <c r="L180" s="6"/>
      <c r="M180" s="6"/>
      <c r="N180" s="6"/>
      <c r="O180" s="6"/>
      <c r="P180" s="6"/>
      <c r="Q180" s="6"/>
    </row>
    <row r="181" spans="10:17">
      <c r="J181" s="6"/>
      <c r="K181" s="6"/>
      <c r="L181" s="6"/>
      <c r="M181" s="6"/>
      <c r="N181" s="6"/>
      <c r="O181" s="6"/>
      <c r="P181" s="6"/>
      <c r="Q181" s="6"/>
    </row>
    <row r="182" spans="10:17">
      <c r="J182" s="6"/>
      <c r="K182" s="6"/>
      <c r="L182" s="6"/>
      <c r="M182" s="6"/>
      <c r="N182" s="6"/>
      <c r="O182" s="6"/>
      <c r="P182" s="6"/>
      <c r="Q182" s="6"/>
    </row>
    <row r="183" spans="10:17">
      <c r="J183" s="6"/>
      <c r="K183" s="6"/>
      <c r="L183" s="6"/>
      <c r="M183" s="6"/>
      <c r="N183" s="6"/>
      <c r="O183" s="6"/>
      <c r="P183" s="6"/>
      <c r="Q183" s="6"/>
    </row>
    <row r="184" spans="10:17">
      <c r="J184" s="6"/>
      <c r="K184" s="6"/>
      <c r="L184" s="6"/>
      <c r="M184" s="6"/>
      <c r="N184" s="6"/>
      <c r="O184" s="6"/>
      <c r="P184" s="6"/>
      <c r="Q184" s="6"/>
    </row>
    <row r="185" spans="10:17">
      <c r="J185" s="6"/>
      <c r="K185" s="6"/>
      <c r="L185" s="6"/>
      <c r="M185" s="6"/>
      <c r="N185" s="6"/>
      <c r="O185" s="6"/>
      <c r="P185" s="6"/>
      <c r="Q185" s="6"/>
    </row>
    <row r="186" spans="10:17">
      <c r="J186" s="6"/>
      <c r="K186" s="6"/>
      <c r="L186" s="6"/>
      <c r="M186" s="6"/>
      <c r="N186" s="6"/>
      <c r="O186" s="6"/>
      <c r="P186" s="6"/>
      <c r="Q186" s="6"/>
    </row>
    <row r="187" spans="10:17">
      <c r="J187" s="6"/>
      <c r="K187" s="6"/>
      <c r="L187" s="6"/>
      <c r="M187" s="6"/>
      <c r="N187" s="6"/>
      <c r="O187" s="6"/>
      <c r="P187" s="6"/>
      <c r="Q187" s="6"/>
    </row>
    <row r="188" spans="10:17">
      <c r="J188" s="6"/>
      <c r="K188" s="6"/>
      <c r="L188" s="6"/>
      <c r="M188" s="6"/>
      <c r="N188" s="6"/>
      <c r="O188" s="6"/>
      <c r="P188" s="6"/>
      <c r="Q188" s="6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80" priority="7" stopIfTrue="1">
      <formula>D105="未着手"</formula>
    </cfRule>
    <cfRule type="expression" dxfId="79" priority="8" stopIfTrue="1">
      <formula>D105="作業中"</formula>
    </cfRule>
    <cfRule type="expression" dxfId="78" priority="9" stopIfTrue="1">
      <formula>OR(D105="終了",D105="完了")</formula>
    </cfRule>
  </conditionalFormatting>
  <conditionalFormatting sqref="A67:XFD69 A5:A66 A77:XFD104 A70:A76 D70:XFD76 C5:XFD66">
    <cfRule type="expression" dxfId="77" priority="10" stopIfTrue="1">
      <formula>$D5="未着手"</formula>
    </cfRule>
    <cfRule type="expression" dxfId="76" priority="11" stopIfTrue="1">
      <formula>$D5="作業中"</formula>
    </cfRule>
    <cfRule type="expression" dxfId="75" priority="12" stopIfTrue="1">
      <formula>OR($D5="終了",$D5="完了")</formula>
    </cfRule>
  </conditionalFormatting>
  <conditionalFormatting sqref="B105:B65536">
    <cfRule type="expression" dxfId="74" priority="13" stopIfTrue="1">
      <formula>D105="未着手"</formula>
    </cfRule>
    <cfRule type="expression" dxfId="73" priority="14" stopIfTrue="1">
      <formula>D105="作業中"</formula>
    </cfRule>
    <cfRule type="expression" dxfId="72" priority="15" stopIfTrue="1">
      <formula>OR(D105="終了",D105="完了")</formula>
    </cfRule>
  </conditionalFormatting>
  <conditionalFormatting sqref="C105:C65536">
    <cfRule type="expression" dxfId="71" priority="16" stopIfTrue="1">
      <formula>D105="未着手"</formula>
    </cfRule>
    <cfRule type="expression" dxfId="70" priority="17" stopIfTrue="1">
      <formula>D105="作業中"</formula>
    </cfRule>
    <cfRule type="expression" dxfId="69" priority="18" stopIfTrue="1">
      <formula>OR(D105="終了",D105="完了")</formula>
    </cfRule>
  </conditionalFormatting>
  <conditionalFormatting sqref="E105:Q65536">
    <cfRule type="expression" dxfId="68" priority="19" stopIfTrue="1">
      <formula>$D105="未着手"</formula>
    </cfRule>
    <cfRule type="expression" dxfId="67" priority="20" stopIfTrue="1">
      <formula>$D105="作業中"</formula>
    </cfRule>
    <cfRule type="expression" dxfId="66" priority="21" stopIfTrue="1">
      <formula>OR($D105="終了",$D105="完了")</formula>
    </cfRule>
  </conditionalFormatting>
  <conditionalFormatting sqref="B5:B66">
    <cfRule type="expression" dxfId="65" priority="4" stopIfTrue="1">
      <formula>$D5="未着手"</formula>
    </cfRule>
    <cfRule type="expression" dxfId="64" priority="5" stopIfTrue="1">
      <formula>$D5="作業中"</formula>
    </cfRule>
    <cfRule type="expression" dxfId="63" priority="6" stopIfTrue="1">
      <formula>OR($D5="終了",$D5="完了")</formula>
    </cfRule>
  </conditionalFormatting>
  <conditionalFormatting sqref="B70:C76">
    <cfRule type="expression" dxfId="62" priority="1" stopIfTrue="1">
      <formula>$D70="未着手"</formula>
    </cfRule>
    <cfRule type="expression" dxfId="61" priority="2" stopIfTrue="1">
      <formula>$D70="作業中"</formula>
    </cfRule>
    <cfRule type="expression" dxfId="60" priority="3" stopIfTrue="1">
      <formula>OR($D70="終了",$D70="完了")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A261"/>
  <sheetViews>
    <sheetView tabSelected="1" zoomScale="85" zoomScaleNormal="85" workbookViewId="0">
      <pane ySplit="4" topLeftCell="A10" activePane="bottomLeft" state="frozen"/>
      <selection pane="bottomLeft" activeCell="B111" sqref="B111"/>
    </sheetView>
  </sheetViews>
  <sheetFormatPr defaultRowHeight="13.5"/>
  <cols>
    <col min="1" max="1" width="3.875" customWidth="1"/>
    <col min="2" max="2" width="3.375" customWidth="1"/>
    <col min="3" max="3" width="51.375" style="3" customWidth="1"/>
    <col min="4" max="4" width="9" style="3"/>
    <col min="5" max="5" width="8.25" style="1" customWidth="1"/>
    <col min="6" max="7" width="6.875" style="5" customWidth="1"/>
    <col min="8" max="9" width="6.875" style="9" customWidth="1"/>
    <col min="10" max="10" width="6.75" style="2" customWidth="1"/>
    <col min="11" max="14" width="4.75" style="7" customWidth="1"/>
    <col min="15" max="20" width="4.625" style="7" customWidth="1"/>
    <col min="21" max="21" width="2.875" customWidth="1"/>
    <col min="32" max="32" width="14.25" customWidth="1"/>
    <col min="33" max="33" width="4.75" customWidth="1"/>
    <col min="34" max="34" width="3.75" customWidth="1"/>
  </cols>
  <sheetData>
    <row r="1" spans="1:20" s="8" customFormat="1" ht="15" customHeight="1">
      <c r="A1" s="119"/>
      <c r="B1" s="125" t="s">
        <v>220</v>
      </c>
      <c r="C1" s="119" t="s">
        <v>2</v>
      </c>
      <c r="D1" s="119" t="s">
        <v>0</v>
      </c>
      <c r="E1" s="119" t="s">
        <v>1</v>
      </c>
      <c r="F1" s="122" t="s">
        <v>3</v>
      </c>
      <c r="G1" s="122" t="s">
        <v>4</v>
      </c>
      <c r="H1" s="123" t="s">
        <v>7</v>
      </c>
      <c r="I1" s="123" t="s">
        <v>6</v>
      </c>
      <c r="J1" s="119" t="s">
        <v>8</v>
      </c>
      <c r="K1" s="116" t="s">
        <v>5</v>
      </c>
      <c r="L1" s="117"/>
      <c r="M1" s="117"/>
      <c r="N1" s="117"/>
      <c r="O1" s="118"/>
      <c r="P1" s="118"/>
      <c r="Q1" s="118"/>
      <c r="R1" s="118"/>
      <c r="S1" s="118"/>
      <c r="T1" s="118"/>
    </row>
    <row r="2" spans="1:20" s="8" customFormat="1">
      <c r="A2" s="119"/>
      <c r="B2" s="126"/>
      <c r="C2" s="120"/>
      <c r="D2" s="120"/>
      <c r="E2" s="119"/>
      <c r="F2" s="122"/>
      <c r="G2" s="122"/>
      <c r="H2" s="124"/>
      <c r="I2" s="124"/>
      <c r="J2" s="119"/>
      <c r="K2" s="23" t="s">
        <v>57</v>
      </c>
      <c r="L2" s="23" t="s">
        <v>58</v>
      </c>
      <c r="M2" s="23" t="s">
        <v>59</v>
      </c>
      <c r="N2" s="23" t="s">
        <v>60</v>
      </c>
      <c r="O2" s="23" t="s">
        <v>61</v>
      </c>
      <c r="P2" s="23" t="s">
        <v>62</v>
      </c>
      <c r="Q2" s="23" t="s">
        <v>63</v>
      </c>
      <c r="R2" s="23" t="s">
        <v>64</v>
      </c>
      <c r="S2" s="99"/>
      <c r="T2" s="99"/>
    </row>
    <row r="3" spans="1:20" s="8" customFormat="1">
      <c r="A3" s="119"/>
      <c r="B3" s="126"/>
      <c r="C3" s="120"/>
      <c r="D3" s="120"/>
      <c r="E3" s="119"/>
      <c r="F3" s="122"/>
      <c r="G3" s="122"/>
      <c r="H3" s="124"/>
      <c r="I3" s="124"/>
      <c r="J3" s="119"/>
      <c r="K3" s="20">
        <f>INT(($K$4-(COLUMN()-COLUMN($K4))*($K$4/COUNTA($K$2:$T$2))))</f>
        <v>297</v>
      </c>
      <c r="L3" s="20">
        <f t="shared" ref="L3:R3" si="0">INT(($K$4-(COLUMN()-COLUMN($K4))*($K$4/COUNTA($K$2:$T$2))))</f>
        <v>259</v>
      </c>
      <c r="M3" s="20">
        <f t="shared" si="0"/>
        <v>222</v>
      </c>
      <c r="N3" s="20">
        <f t="shared" si="0"/>
        <v>185</v>
      </c>
      <c r="O3" s="20">
        <f t="shared" si="0"/>
        <v>148</v>
      </c>
      <c r="P3" s="20">
        <f t="shared" si="0"/>
        <v>111</v>
      </c>
      <c r="Q3" s="20">
        <f t="shared" si="0"/>
        <v>74</v>
      </c>
      <c r="R3" s="20">
        <f t="shared" si="0"/>
        <v>37</v>
      </c>
      <c r="S3" s="20"/>
      <c r="T3" s="20"/>
    </row>
    <row r="4" spans="1:20" s="8" customFormat="1">
      <c r="A4" s="119"/>
      <c r="B4" s="127"/>
      <c r="C4" s="120"/>
      <c r="D4" s="121"/>
      <c r="E4" s="119"/>
      <c r="F4" s="122"/>
      <c r="G4" s="122"/>
      <c r="H4" s="124"/>
      <c r="I4" s="124"/>
      <c r="J4" s="119"/>
      <c r="K4" s="21">
        <f>SUM(K5:K161)</f>
        <v>297</v>
      </c>
      <c r="L4" s="21">
        <f>SUM(L5:L161)</f>
        <v>264</v>
      </c>
      <c r="M4" s="21">
        <f>SUM(M5:M161)</f>
        <v>242</v>
      </c>
      <c r="N4" s="21">
        <f>SUM(N5:N161)</f>
        <v>222</v>
      </c>
      <c r="O4" s="21">
        <f>SUM(O5:O161)</f>
        <v>183</v>
      </c>
      <c r="P4" s="21"/>
      <c r="Q4" s="21"/>
      <c r="R4" s="21"/>
      <c r="S4" s="21"/>
      <c r="T4" s="21"/>
    </row>
    <row r="5" spans="1:20">
      <c r="A5" s="16"/>
      <c r="B5" s="16"/>
      <c r="C5" s="128" t="s">
        <v>78</v>
      </c>
      <c r="D5" s="18" t="s">
        <v>118</v>
      </c>
      <c r="E5" s="12" t="str">
        <f ca="1">IF(ISBLANK($C5),"",IF(ISBLANK($G5),"未着手",IF($J5=0,"完了","作業中")))</f>
        <v>完了</v>
      </c>
      <c r="F5" s="4">
        <v>43049</v>
      </c>
      <c r="G5" s="4">
        <v>43049</v>
      </c>
      <c r="H5" s="19">
        <v>2</v>
      </c>
      <c r="I5" s="19">
        <v>2</v>
      </c>
      <c r="J5" s="12">
        <f ca="1">IF(ISBLANK(K5)=FALSE,OFFSET(J5,0,COUNTA(K5:R5)),"")</f>
        <v>0</v>
      </c>
      <c r="K5" s="22">
        <v>2</v>
      </c>
      <c r="L5" s="22">
        <v>0</v>
      </c>
      <c r="M5" s="22"/>
      <c r="N5" s="22"/>
      <c r="O5" s="22"/>
      <c r="P5" s="22"/>
      <c r="Q5" s="22"/>
      <c r="R5" s="22"/>
      <c r="S5" s="22"/>
      <c r="T5" s="22"/>
    </row>
    <row r="6" spans="1:20">
      <c r="A6" s="16"/>
      <c r="B6" s="16"/>
      <c r="C6" s="85" t="s">
        <v>256</v>
      </c>
      <c r="D6" s="18" t="s">
        <v>118</v>
      </c>
      <c r="E6" s="12" t="str">
        <f ca="1">IF(ISBLANK($C6),"",IF(ISBLANK($G6),"未着手",IF($J6=0,"完了","作業中")))</f>
        <v>完了</v>
      </c>
      <c r="F6" s="4">
        <v>43049</v>
      </c>
      <c r="G6" s="4">
        <v>43049</v>
      </c>
      <c r="H6" s="19">
        <v>2</v>
      </c>
      <c r="I6" s="19">
        <v>0</v>
      </c>
      <c r="J6" s="12">
        <f ca="1">IF(ISBLANK(K6)=FALSE,OFFSET(J6,0,COUNTA(K6:R6)),"")</f>
        <v>0</v>
      </c>
      <c r="K6" s="22">
        <v>2</v>
      </c>
      <c r="L6" s="22">
        <v>2</v>
      </c>
      <c r="M6" s="22">
        <v>2</v>
      </c>
      <c r="N6" s="22">
        <v>2</v>
      </c>
      <c r="O6" s="22">
        <v>2</v>
      </c>
      <c r="P6" s="22">
        <v>0</v>
      </c>
      <c r="Q6" s="22"/>
      <c r="R6" s="22"/>
      <c r="S6" s="22"/>
      <c r="T6" s="22"/>
    </row>
    <row r="7" spans="1:20">
      <c r="A7" s="16"/>
      <c r="B7" s="16"/>
      <c r="C7" s="85" t="s">
        <v>136</v>
      </c>
      <c r="D7" s="18" t="s">
        <v>118</v>
      </c>
      <c r="E7" s="12" t="str">
        <f ca="1">IF(ISBLANK($C7),"",IF(ISBLANK($G7),"未着手",IF($J7=0,"完了","作業中")))</f>
        <v>完了</v>
      </c>
      <c r="F7" s="4">
        <v>43060</v>
      </c>
      <c r="G7" s="4">
        <v>43056</v>
      </c>
      <c r="H7" s="19">
        <v>5</v>
      </c>
      <c r="I7" s="19">
        <v>4</v>
      </c>
      <c r="J7" s="12">
        <f ca="1">IF(ISBLANK(K7)=FALSE,OFFSET(J7,0,COUNTA(K7:R7)),"")</f>
        <v>0</v>
      </c>
      <c r="K7" s="22">
        <v>5</v>
      </c>
      <c r="L7" s="22">
        <v>0</v>
      </c>
      <c r="M7" s="22"/>
      <c r="N7" s="22"/>
      <c r="O7" s="22"/>
      <c r="P7" s="22"/>
      <c r="Q7" s="22"/>
      <c r="R7" s="22"/>
      <c r="S7" s="22"/>
      <c r="T7" s="22"/>
    </row>
    <row r="8" spans="1:20">
      <c r="A8" s="16"/>
      <c r="B8" s="16"/>
      <c r="C8" s="85" t="s">
        <v>153</v>
      </c>
      <c r="D8" s="18" t="s">
        <v>154</v>
      </c>
      <c r="E8" s="12" t="str">
        <f ca="1">IF(ISBLANK($C8),"",IF(ISBLANK($G8),"未着手",IF($J8=0,"完了","作業中")))</f>
        <v>完了</v>
      </c>
      <c r="F8" s="4">
        <v>43053</v>
      </c>
      <c r="G8" s="4">
        <v>43053</v>
      </c>
      <c r="H8" s="19">
        <v>2</v>
      </c>
      <c r="I8" s="19">
        <v>1</v>
      </c>
      <c r="J8" s="12">
        <f ca="1">IF(ISBLANK(K8)=FALSE,OFFSET(J8,0,COUNTA(K8:R8)),"")</f>
        <v>0</v>
      </c>
      <c r="K8" s="22">
        <v>1</v>
      </c>
      <c r="L8" s="22">
        <v>0</v>
      </c>
      <c r="M8" s="22"/>
      <c r="N8" s="22"/>
      <c r="O8" s="22"/>
      <c r="P8" s="22"/>
      <c r="Q8" s="22"/>
      <c r="R8" s="22"/>
      <c r="S8" s="22"/>
      <c r="T8" s="22"/>
    </row>
    <row r="9" spans="1:20">
      <c r="A9" s="16"/>
      <c r="B9" s="16"/>
      <c r="C9" s="85" t="s">
        <v>257</v>
      </c>
      <c r="D9" s="18" t="s">
        <v>154</v>
      </c>
      <c r="E9" s="12" t="str">
        <f ca="1">IF(ISBLANK($C9),"",IF(ISBLANK($G9),"未着手",IF($J9=0,"完了","作業中")))</f>
        <v>完了</v>
      </c>
      <c r="F9" s="4">
        <v>43049</v>
      </c>
      <c r="G9" s="4">
        <v>43049</v>
      </c>
      <c r="H9" s="19">
        <v>6</v>
      </c>
      <c r="I9" s="19">
        <v>2</v>
      </c>
      <c r="J9" s="12">
        <f ca="1">IF(ISBLANK(K9)=FALSE,OFFSET(J9,0,COUNTA(K9:R9)),"")</f>
        <v>0</v>
      </c>
      <c r="K9" s="22">
        <v>5</v>
      </c>
      <c r="L9" s="22">
        <v>4</v>
      </c>
      <c r="M9" s="22">
        <v>2</v>
      </c>
      <c r="N9" s="22">
        <v>2</v>
      </c>
      <c r="O9" s="22">
        <v>1</v>
      </c>
      <c r="P9" s="22">
        <v>0</v>
      </c>
      <c r="Q9" s="22"/>
      <c r="R9" s="22"/>
      <c r="S9" s="22"/>
      <c r="T9" s="22"/>
    </row>
    <row r="10" spans="1:20">
      <c r="A10" s="16"/>
      <c r="B10" s="16"/>
      <c r="C10" s="85" t="s">
        <v>258</v>
      </c>
      <c r="D10" s="18" t="s">
        <v>154</v>
      </c>
      <c r="E10" s="12" t="str">
        <f ca="1">IF(ISBLANK($C10),"",IF(ISBLANK($G10),"未着手",IF($J10=0,"完了","作業中")))</f>
        <v>完了</v>
      </c>
      <c r="F10" s="4">
        <v>43053</v>
      </c>
      <c r="G10" s="4">
        <v>43053</v>
      </c>
      <c r="H10" s="19">
        <v>6</v>
      </c>
      <c r="I10" s="19">
        <v>2</v>
      </c>
      <c r="J10" s="12">
        <f ca="1">IF(ISBLANK(K10)=FALSE,OFFSET(J10,0,COUNTA(K10:R10)),"")</f>
        <v>0</v>
      </c>
      <c r="K10" s="22">
        <v>4</v>
      </c>
      <c r="L10" s="22">
        <v>3</v>
      </c>
      <c r="M10" s="22">
        <v>3</v>
      </c>
      <c r="N10" s="22">
        <v>3</v>
      </c>
      <c r="O10" s="22">
        <v>2</v>
      </c>
      <c r="P10" s="22">
        <v>0</v>
      </c>
      <c r="Q10" s="22"/>
      <c r="R10" s="22"/>
      <c r="S10" s="22"/>
      <c r="T10" s="22"/>
    </row>
    <row r="11" spans="1:20">
      <c r="A11" s="16"/>
      <c r="B11" s="16"/>
      <c r="C11" s="85" t="s">
        <v>259</v>
      </c>
      <c r="D11" s="18" t="s">
        <v>118</v>
      </c>
      <c r="E11" s="12" t="str">
        <f ca="1">IF(ISBLANK($C11),"",IF(ISBLANK($G11),"未着手",IF($J11=0,"完了","作業中")))</f>
        <v>完了</v>
      </c>
      <c r="F11" s="4">
        <v>43056</v>
      </c>
      <c r="G11" s="4">
        <v>43056</v>
      </c>
      <c r="H11" s="19">
        <v>6</v>
      </c>
      <c r="I11" s="19">
        <v>3</v>
      </c>
      <c r="J11" s="12">
        <f ca="1">IF(ISBLANK(K11)=FALSE,OFFSET(J11,0,COUNTA(K11:R11)),"")</f>
        <v>0</v>
      </c>
      <c r="K11" s="22">
        <v>6</v>
      </c>
      <c r="L11" s="22">
        <v>3</v>
      </c>
      <c r="M11" s="22">
        <v>2</v>
      </c>
      <c r="N11" s="22">
        <v>1</v>
      </c>
      <c r="O11" s="22">
        <v>1</v>
      </c>
      <c r="P11" s="22">
        <v>0</v>
      </c>
      <c r="Q11" s="22"/>
      <c r="R11" s="22"/>
      <c r="S11" s="22"/>
      <c r="T11" s="22"/>
    </row>
    <row r="12" spans="1:20">
      <c r="A12" s="16"/>
      <c r="B12" s="16"/>
      <c r="C12" s="85" t="s">
        <v>260</v>
      </c>
      <c r="D12" s="18" t="s">
        <v>118</v>
      </c>
      <c r="E12" s="12" t="str">
        <f ca="1">IF(ISBLANK($C12),"",IF(ISBLANK($G12),"未着手",IF($J12=0,"完了","作業中")))</f>
        <v>完了</v>
      </c>
      <c r="F12" s="4">
        <v>43067</v>
      </c>
      <c r="G12" s="4">
        <v>43067</v>
      </c>
      <c r="H12" s="19">
        <v>6</v>
      </c>
      <c r="I12" s="19">
        <v>1</v>
      </c>
      <c r="J12" s="12">
        <f ca="1">IF(ISBLANK(K12)=FALSE,OFFSET(J12,0,COUNTA(K12:R12)),"")</f>
        <v>0</v>
      </c>
      <c r="K12" s="22">
        <v>6</v>
      </c>
      <c r="L12" s="22">
        <v>6</v>
      </c>
      <c r="M12" s="22">
        <v>6</v>
      </c>
      <c r="N12" s="22">
        <v>6</v>
      </c>
      <c r="O12" s="22">
        <v>5</v>
      </c>
      <c r="P12" s="22">
        <v>0</v>
      </c>
      <c r="Q12" s="22"/>
      <c r="R12" s="22"/>
      <c r="S12" s="22"/>
      <c r="T12" s="22"/>
    </row>
    <row r="13" spans="1:20">
      <c r="A13" s="16"/>
      <c r="B13" s="16"/>
      <c r="C13" s="85" t="s">
        <v>261</v>
      </c>
      <c r="D13" s="18" t="s">
        <v>118</v>
      </c>
      <c r="E13" s="12" t="str">
        <f ca="1">IF(ISBLANK($C13),"",IF(ISBLANK($G13),"未着手",IF($J13=0,"完了","作業中")))</f>
        <v>完了</v>
      </c>
      <c r="F13" s="4">
        <v>43067</v>
      </c>
      <c r="G13" s="4">
        <v>43067</v>
      </c>
      <c r="H13" s="19">
        <v>6</v>
      </c>
      <c r="I13" s="19">
        <v>5</v>
      </c>
      <c r="J13" s="12">
        <f ca="1">IF(ISBLANK(K13)=FALSE,OFFSET(J13,0,COUNTA(K13:R13)),"")</f>
        <v>0</v>
      </c>
      <c r="K13" s="22">
        <v>6</v>
      </c>
      <c r="L13" s="22">
        <v>6</v>
      </c>
      <c r="M13" s="22">
        <v>6</v>
      </c>
      <c r="N13" s="22">
        <v>6</v>
      </c>
      <c r="O13" s="22">
        <v>3</v>
      </c>
      <c r="P13" s="22">
        <v>0</v>
      </c>
      <c r="Q13" s="22"/>
      <c r="R13" s="22"/>
      <c r="S13" s="22"/>
      <c r="T13" s="22"/>
    </row>
    <row r="14" spans="1:20">
      <c r="A14" s="16"/>
      <c r="B14" s="16"/>
      <c r="C14" s="85"/>
      <c r="D14" s="18"/>
      <c r="E14" s="12" t="str">
        <f>IF(ISBLANK($C14),"",IF(ISBLANK($G14),"未着手",IF($J14=0,"完了","作業中")))</f>
        <v/>
      </c>
      <c r="F14" s="4"/>
      <c r="G14" s="4"/>
      <c r="H14" s="19"/>
      <c r="I14" s="19"/>
      <c r="J14" s="12" t="str">
        <f ca="1">IF(ISBLANK(K14)=FALSE,OFFSET(J14,0,COUNTA(K14:R14)),"")</f>
        <v/>
      </c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0">
      <c r="A15" s="16"/>
      <c r="B15" s="16"/>
      <c r="C15" s="85" t="s">
        <v>88</v>
      </c>
      <c r="D15" s="18" t="s">
        <v>119</v>
      </c>
      <c r="E15" s="12" t="str">
        <f ca="1">IF(ISBLANK($C15),"",IF(ISBLANK($G15),"未着手",IF($J15=0,"完了","作業中")))</f>
        <v>完了</v>
      </c>
      <c r="F15" s="4">
        <v>43067</v>
      </c>
      <c r="G15" s="4">
        <v>43056</v>
      </c>
      <c r="H15" s="19">
        <v>3</v>
      </c>
      <c r="I15" s="19">
        <v>4</v>
      </c>
      <c r="J15" s="12">
        <f ca="1">IF(ISBLANK(K15)=FALSE,OFFSET(J15,0,COUNTA(K15:R15)),"")</f>
        <v>0</v>
      </c>
      <c r="K15" s="22">
        <v>3</v>
      </c>
      <c r="L15" s="22">
        <v>0</v>
      </c>
      <c r="M15" s="22"/>
      <c r="N15" s="22"/>
      <c r="O15" s="22"/>
      <c r="P15" s="22"/>
      <c r="Q15" s="22"/>
      <c r="R15" s="22"/>
      <c r="S15" s="22"/>
      <c r="T15" s="22"/>
    </row>
    <row r="16" spans="1:20">
      <c r="A16" s="16"/>
      <c r="B16" s="16"/>
      <c r="C16" s="85" t="s">
        <v>135</v>
      </c>
      <c r="D16" s="18" t="s">
        <v>119</v>
      </c>
      <c r="E16" s="12" t="str">
        <f ca="1">IF(ISBLANK($C16),"",IF(ISBLANK($G16),"未着手",IF($J16=0,"完了","作業中")))</f>
        <v>完了</v>
      </c>
      <c r="F16" s="4">
        <v>43067</v>
      </c>
      <c r="G16" s="4">
        <v>43056</v>
      </c>
      <c r="H16" s="19">
        <v>3</v>
      </c>
      <c r="I16" s="19">
        <v>1</v>
      </c>
      <c r="J16" s="12">
        <f ca="1">IF(ISBLANK(K16)=FALSE,OFFSET(J16,0,COUNTA(K16:R16)),"")</f>
        <v>0</v>
      </c>
      <c r="K16" s="22">
        <v>3</v>
      </c>
      <c r="L16" s="22">
        <v>0</v>
      </c>
      <c r="M16" s="22"/>
      <c r="N16" s="22"/>
      <c r="O16" s="22"/>
      <c r="P16" s="22"/>
      <c r="Q16" s="22"/>
      <c r="R16" s="22"/>
      <c r="S16" s="22"/>
      <c r="T16" s="22"/>
    </row>
    <row r="17" spans="1:20">
      <c r="A17" s="16"/>
      <c r="B17" s="16"/>
      <c r="C17" s="85" t="s">
        <v>162</v>
      </c>
      <c r="D17" s="18" t="s">
        <v>148</v>
      </c>
      <c r="E17" s="12" t="str">
        <f ca="1">IF(ISBLANK($C17),"",IF(ISBLANK($G17),"未着手",IF($J17=0,"完了","作業中")))</f>
        <v>完了</v>
      </c>
      <c r="F17" s="4">
        <v>43053</v>
      </c>
      <c r="G17" s="4">
        <v>43053</v>
      </c>
      <c r="H17" s="19">
        <v>6</v>
      </c>
      <c r="I17" s="19">
        <v>3</v>
      </c>
      <c r="J17" s="12">
        <f ca="1">IF(ISBLANK(K17)=FALSE,OFFSET(J17,0,COUNTA(K17:R17)),"")</f>
        <v>0</v>
      </c>
      <c r="K17" s="22">
        <v>0</v>
      </c>
      <c r="L17" s="22"/>
      <c r="M17" s="22"/>
      <c r="N17" s="22"/>
      <c r="O17" s="22"/>
      <c r="P17" s="22"/>
      <c r="Q17" s="22"/>
      <c r="R17" s="22"/>
      <c r="S17" s="22"/>
      <c r="T17" s="22"/>
    </row>
    <row r="18" spans="1:20">
      <c r="A18" s="16"/>
      <c r="B18" s="16"/>
      <c r="C18" s="17" t="s">
        <v>164</v>
      </c>
      <c r="D18" s="18" t="s">
        <v>165</v>
      </c>
      <c r="E18" s="12" t="str">
        <f ca="1">IF(ISBLANK($C18),"",IF(ISBLANK($G18),"未着手",IF($J18=0,"完了","作業中")))</f>
        <v>完了</v>
      </c>
      <c r="F18" s="4">
        <v>43056</v>
      </c>
      <c r="G18" s="4">
        <v>43053</v>
      </c>
      <c r="H18" s="19">
        <v>1</v>
      </c>
      <c r="I18" s="19">
        <v>1</v>
      </c>
      <c r="J18" s="12">
        <f ca="1">IF(ISBLANK(K18)=FALSE,OFFSET(J18,0,COUNTA(K18:R18)),"")</f>
        <v>0</v>
      </c>
      <c r="K18" s="22">
        <v>0</v>
      </c>
      <c r="L18" s="22"/>
      <c r="M18" s="22"/>
      <c r="N18" s="22"/>
      <c r="O18" s="22"/>
      <c r="P18" s="22"/>
      <c r="Q18" s="22"/>
      <c r="R18" s="22"/>
      <c r="S18" s="22"/>
      <c r="T18" s="22"/>
    </row>
    <row r="19" spans="1:20">
      <c r="A19" s="16"/>
      <c r="B19" s="16"/>
      <c r="C19" s="17" t="s">
        <v>206</v>
      </c>
      <c r="D19" s="18" t="s">
        <v>119</v>
      </c>
      <c r="E19" s="12" t="str">
        <f ca="1">IF(ISBLANK($C19),"",IF(ISBLANK($G19),"未着手",IF($J19=0,"完了","作業中")))</f>
        <v>完了</v>
      </c>
      <c r="F19" s="4">
        <v>43063</v>
      </c>
      <c r="G19" s="4">
        <v>43063</v>
      </c>
      <c r="H19" s="19">
        <v>4</v>
      </c>
      <c r="I19" s="19">
        <v>2</v>
      </c>
      <c r="J19" s="12">
        <f ca="1">IF(ISBLANK(K19)=FALSE,OFFSET(J19,0,COUNTA(K19:R19)),"")</f>
        <v>0</v>
      </c>
      <c r="K19" s="22">
        <v>4</v>
      </c>
      <c r="L19" s="22">
        <v>4</v>
      </c>
      <c r="M19" s="22">
        <v>4</v>
      </c>
      <c r="N19" s="22">
        <v>0</v>
      </c>
      <c r="O19" s="22"/>
      <c r="P19" s="22"/>
      <c r="Q19" s="22"/>
      <c r="R19" s="22"/>
      <c r="S19" s="22"/>
      <c r="T19" s="22"/>
    </row>
    <row r="20" spans="1:20">
      <c r="A20" s="16"/>
      <c r="B20" s="16"/>
      <c r="C20" s="17" t="s">
        <v>207</v>
      </c>
      <c r="D20" s="18" t="s">
        <v>119</v>
      </c>
      <c r="E20" s="12" t="str">
        <f ca="1">IF(ISBLANK($C20),"",IF(ISBLANK($G20),"未着手",IF($J20=0,"完了","作業中")))</f>
        <v>完了</v>
      </c>
      <c r="F20" s="4">
        <v>43063</v>
      </c>
      <c r="G20" s="4">
        <v>43063</v>
      </c>
      <c r="H20" s="19">
        <v>2</v>
      </c>
      <c r="I20" s="19">
        <v>2</v>
      </c>
      <c r="J20" s="12">
        <f ca="1">IF(ISBLANK(K20)=FALSE,OFFSET(J20,0,COUNTA(K20:R20)),"")</f>
        <v>0</v>
      </c>
      <c r="K20" s="22">
        <v>2</v>
      </c>
      <c r="L20" s="22">
        <v>2</v>
      </c>
      <c r="M20" s="22">
        <v>2</v>
      </c>
      <c r="N20" s="22">
        <v>0</v>
      </c>
      <c r="O20" s="22"/>
      <c r="P20" s="22"/>
      <c r="Q20" s="22"/>
      <c r="R20" s="22"/>
      <c r="S20" s="22"/>
      <c r="T20" s="22"/>
    </row>
    <row r="21" spans="1:20">
      <c r="A21" s="16"/>
      <c r="B21" s="16"/>
      <c r="C21" s="17" t="s">
        <v>211</v>
      </c>
      <c r="D21" s="18" t="s">
        <v>119</v>
      </c>
      <c r="E21" s="12" t="str">
        <f ca="1">IF(ISBLANK($C21),"",IF(ISBLANK($G21),"未着手",IF($J21=0,"完了","作業中")))</f>
        <v>作業中</v>
      </c>
      <c r="F21" s="4">
        <v>43070</v>
      </c>
      <c r="G21" s="4">
        <v>43067</v>
      </c>
      <c r="H21" s="19">
        <v>6</v>
      </c>
      <c r="I21" s="19"/>
      <c r="J21" s="12">
        <f ca="1">IF(ISBLANK(K21)=FALSE,OFFSET(J21,0,COUNTA(K21:R21)),"")</f>
        <v>3</v>
      </c>
      <c r="K21" s="22">
        <v>6</v>
      </c>
      <c r="L21" s="22">
        <v>6</v>
      </c>
      <c r="M21" s="22">
        <v>6</v>
      </c>
      <c r="N21" s="22">
        <v>6</v>
      </c>
      <c r="O21" s="22">
        <v>4</v>
      </c>
      <c r="P21" s="22">
        <v>3</v>
      </c>
      <c r="Q21" s="22"/>
      <c r="R21" s="22"/>
      <c r="S21" s="22"/>
      <c r="T21" s="22"/>
    </row>
    <row r="22" spans="1:20">
      <c r="A22" s="16"/>
      <c r="B22" s="16"/>
      <c r="C22" s="17" t="s">
        <v>212</v>
      </c>
      <c r="D22" s="18" t="s">
        <v>119</v>
      </c>
      <c r="E22" s="12" t="str">
        <f ca="1">IF(ISBLANK($C22),"",IF(ISBLANK($G22),"未着手",IF($J22=0,"完了","作業中")))</f>
        <v>作業中</v>
      </c>
      <c r="F22" s="4">
        <v>43067</v>
      </c>
      <c r="G22" s="4">
        <v>43067</v>
      </c>
      <c r="H22" s="19">
        <v>6</v>
      </c>
      <c r="I22" s="19"/>
      <c r="J22" s="12">
        <f ca="1">IF(ISBLANK(K22)=FALSE,OFFSET(J22,0,COUNTA(K22:R22)),"")</f>
        <v>3</v>
      </c>
      <c r="K22" s="22">
        <v>6</v>
      </c>
      <c r="L22" s="22">
        <v>6</v>
      </c>
      <c r="M22" s="22">
        <v>6</v>
      </c>
      <c r="N22" s="22">
        <v>6</v>
      </c>
      <c r="O22" s="22">
        <v>4</v>
      </c>
      <c r="P22" s="22">
        <v>3</v>
      </c>
      <c r="Q22" s="22"/>
      <c r="R22" s="22"/>
      <c r="S22" s="22"/>
      <c r="T22" s="22"/>
    </row>
    <row r="23" spans="1:20">
      <c r="A23" s="16"/>
      <c r="B23" s="16"/>
      <c r="C23" s="17" t="s">
        <v>212</v>
      </c>
      <c r="D23" s="18" t="s">
        <v>119</v>
      </c>
      <c r="E23" s="12" t="str">
        <f>IF(ISBLANK($C23),"",IF(ISBLANK($G23),"未着手",IF($J23=0,"完了","作業中")))</f>
        <v>未着手</v>
      </c>
      <c r="F23" s="4"/>
      <c r="G23" s="4"/>
      <c r="H23" s="19">
        <v>6</v>
      </c>
      <c r="I23" s="19"/>
      <c r="J23" s="12">
        <f ca="1">IF(ISBLANK(K23)=FALSE,OFFSET(J23,0,COUNTA(K23:R23)),"")</f>
        <v>6</v>
      </c>
      <c r="K23" s="22">
        <v>6</v>
      </c>
      <c r="L23" s="22">
        <v>6</v>
      </c>
      <c r="M23" s="22">
        <v>6</v>
      </c>
      <c r="N23" s="22">
        <v>6</v>
      </c>
      <c r="O23" s="22">
        <v>6</v>
      </c>
      <c r="P23" s="22">
        <v>6</v>
      </c>
      <c r="Q23" s="22"/>
      <c r="R23" s="22"/>
      <c r="S23" s="22"/>
      <c r="T23" s="22"/>
    </row>
    <row r="24" spans="1:20">
      <c r="A24" s="16"/>
      <c r="B24" s="16"/>
      <c r="C24" s="17" t="s">
        <v>213</v>
      </c>
      <c r="D24" s="18" t="s">
        <v>119</v>
      </c>
      <c r="E24" s="12" t="str">
        <f ca="1">IF(ISBLANK($C24),"",IF(ISBLANK($G24),"未着手",IF($J24=0,"完了","作業中")))</f>
        <v>作業中</v>
      </c>
      <c r="F24" s="4">
        <v>43070</v>
      </c>
      <c r="G24" s="4">
        <v>43067</v>
      </c>
      <c r="H24" s="19">
        <v>6</v>
      </c>
      <c r="I24" s="19"/>
      <c r="J24" s="12">
        <f ca="1">IF(ISBLANK(K24)=FALSE,OFFSET(J24,0,COUNTA(K24:R24)),"")</f>
        <v>3</v>
      </c>
      <c r="K24" s="22">
        <v>6</v>
      </c>
      <c r="L24" s="22">
        <v>6</v>
      </c>
      <c r="M24" s="22">
        <v>6</v>
      </c>
      <c r="N24" s="22">
        <v>6</v>
      </c>
      <c r="O24" s="22">
        <v>4</v>
      </c>
      <c r="P24" s="22">
        <v>3</v>
      </c>
      <c r="Q24" s="22"/>
      <c r="R24" s="22"/>
      <c r="S24" s="22"/>
      <c r="T24" s="22"/>
    </row>
    <row r="25" spans="1:20">
      <c r="A25" s="16"/>
      <c r="B25" s="16"/>
      <c r="C25" s="17" t="s">
        <v>213</v>
      </c>
      <c r="D25" s="18" t="s">
        <v>119</v>
      </c>
      <c r="E25" s="12" t="str">
        <f>IF(ISBLANK($C25),"",IF(ISBLANK($G25),"未着手",IF($J25=0,"完了","作業中")))</f>
        <v>未着手</v>
      </c>
      <c r="F25" s="4"/>
      <c r="G25" s="4"/>
      <c r="H25" s="19">
        <v>6</v>
      </c>
      <c r="I25" s="19"/>
      <c r="J25" s="12">
        <f ca="1">IF(ISBLANK(K25)=FALSE,OFFSET(J25,0,COUNTA(K25:R25)),"")</f>
        <v>6</v>
      </c>
      <c r="K25" s="22">
        <v>6</v>
      </c>
      <c r="L25" s="22">
        <v>6</v>
      </c>
      <c r="M25" s="22">
        <v>6</v>
      </c>
      <c r="N25" s="22">
        <v>6</v>
      </c>
      <c r="O25" s="22">
        <v>6</v>
      </c>
      <c r="P25" s="22">
        <v>6</v>
      </c>
      <c r="Q25" s="22"/>
      <c r="R25" s="22"/>
      <c r="S25" s="22"/>
      <c r="T25" s="22"/>
    </row>
    <row r="26" spans="1:20">
      <c r="A26" s="16"/>
      <c r="B26" s="16"/>
      <c r="C26" s="85" t="s">
        <v>232</v>
      </c>
      <c r="D26" s="18" t="s">
        <v>119</v>
      </c>
      <c r="E26" s="12" t="str">
        <f ca="1">IF(ISBLANK($C26),"",IF(ISBLANK($G26),"未着手",IF($J26=0,"完了","作業中")))</f>
        <v>完了</v>
      </c>
      <c r="F26" s="4">
        <v>43067</v>
      </c>
      <c r="G26" s="4">
        <v>43063</v>
      </c>
      <c r="H26" s="19">
        <v>2</v>
      </c>
      <c r="I26" s="19">
        <v>1</v>
      </c>
      <c r="J26" s="12">
        <f ca="1">IF(ISBLANK(K26)=FALSE,OFFSET(J26,0,COUNTA(K26:R26)),"")</f>
        <v>0</v>
      </c>
      <c r="K26" s="22">
        <v>2</v>
      </c>
      <c r="L26" s="22">
        <v>2</v>
      </c>
      <c r="M26" s="22">
        <v>2</v>
      </c>
      <c r="N26" s="22">
        <v>0</v>
      </c>
      <c r="O26" s="22"/>
      <c r="P26" s="22"/>
      <c r="Q26" s="22"/>
      <c r="R26" s="22"/>
      <c r="S26" s="22"/>
      <c r="T26" s="22"/>
    </row>
    <row r="27" spans="1:20">
      <c r="A27" s="16"/>
      <c r="B27" s="16"/>
      <c r="C27" s="85" t="s">
        <v>233</v>
      </c>
      <c r="D27" s="18" t="s">
        <v>119</v>
      </c>
      <c r="E27" s="12" t="str">
        <f ca="1">IF(ISBLANK($C27),"",IF(ISBLANK($G27),"未着手",IF($J27=0,"完了","作業中")))</f>
        <v>完了</v>
      </c>
      <c r="F27" s="4">
        <v>43067</v>
      </c>
      <c r="G27" s="4">
        <v>43063</v>
      </c>
      <c r="H27" s="19">
        <v>2</v>
      </c>
      <c r="I27" s="19">
        <v>1</v>
      </c>
      <c r="J27" s="12">
        <f ca="1">IF(ISBLANK(K27)=FALSE,OFFSET(J27,0,COUNTA(K27:R27)),"")</f>
        <v>0</v>
      </c>
      <c r="K27" s="22">
        <v>2</v>
      </c>
      <c r="L27" s="22">
        <v>2</v>
      </c>
      <c r="M27" s="22">
        <v>2</v>
      </c>
      <c r="N27" s="22">
        <v>0</v>
      </c>
      <c r="O27" s="22"/>
      <c r="P27" s="22"/>
      <c r="Q27" s="22"/>
      <c r="R27" s="22"/>
      <c r="S27" s="22"/>
      <c r="T27" s="22"/>
    </row>
    <row r="28" spans="1:20">
      <c r="A28" s="16"/>
      <c r="B28" s="16"/>
      <c r="C28" s="85" t="s">
        <v>77</v>
      </c>
      <c r="D28" s="18" t="s">
        <v>119</v>
      </c>
      <c r="E28" s="12" t="str">
        <f>IF(ISBLANK($C28),"",IF(ISBLANK($G28),"未着手",IF($J28=0,"完了","作業中")))</f>
        <v>未着手</v>
      </c>
      <c r="F28" s="4">
        <v>43074</v>
      </c>
      <c r="G28" s="4"/>
      <c r="H28" s="19">
        <v>2</v>
      </c>
      <c r="I28" s="19"/>
      <c r="J28" s="12"/>
      <c r="K28" s="19">
        <v>2</v>
      </c>
      <c r="L28" s="19">
        <v>2</v>
      </c>
      <c r="M28" s="19">
        <v>2</v>
      </c>
      <c r="N28" s="19">
        <v>2</v>
      </c>
      <c r="O28" s="19">
        <v>2</v>
      </c>
      <c r="P28" s="22"/>
      <c r="Q28" s="22"/>
      <c r="R28" s="22"/>
      <c r="S28" s="22"/>
      <c r="T28" s="22"/>
    </row>
    <row r="29" spans="1:20">
      <c r="A29" s="16"/>
      <c r="B29" s="16"/>
      <c r="C29" s="85" t="s">
        <v>262</v>
      </c>
      <c r="D29" s="18" t="s">
        <v>119</v>
      </c>
      <c r="E29" s="12" t="str">
        <f>IF(ISBLANK($C29),"",IF(ISBLANK($G29),"未着手",IF($J29=0,"完了","作業中")))</f>
        <v>未着手</v>
      </c>
      <c r="F29" s="4">
        <v>43074</v>
      </c>
      <c r="G29" s="4"/>
      <c r="H29" s="19">
        <v>2</v>
      </c>
      <c r="I29" s="19"/>
      <c r="J29" s="12"/>
      <c r="K29" s="19">
        <v>2</v>
      </c>
      <c r="L29" s="19">
        <v>2</v>
      </c>
      <c r="M29" s="19">
        <v>2</v>
      </c>
      <c r="N29" s="19">
        <v>2</v>
      </c>
      <c r="O29" s="19">
        <v>2</v>
      </c>
      <c r="P29" s="22"/>
      <c r="Q29" s="22"/>
      <c r="R29" s="22"/>
      <c r="S29" s="22"/>
      <c r="T29" s="22"/>
    </row>
    <row r="30" spans="1:20">
      <c r="A30" s="16"/>
      <c r="B30" s="16"/>
      <c r="C30" s="85" t="s">
        <v>263</v>
      </c>
      <c r="D30" s="18" t="s">
        <v>119</v>
      </c>
      <c r="E30" s="12" t="str">
        <f>IF(ISBLANK($C30),"",IF(ISBLANK($G30),"未着手",IF($J30=0,"完了","作業中")))</f>
        <v>未着手</v>
      </c>
      <c r="F30" s="4">
        <v>43074</v>
      </c>
      <c r="G30" s="4"/>
      <c r="H30" s="19">
        <v>2</v>
      </c>
      <c r="I30" s="19"/>
      <c r="J30" s="12"/>
      <c r="K30" s="19">
        <v>2</v>
      </c>
      <c r="L30" s="19">
        <v>2</v>
      </c>
      <c r="M30" s="19">
        <v>2</v>
      </c>
      <c r="N30" s="19">
        <v>2</v>
      </c>
      <c r="O30" s="19">
        <v>2</v>
      </c>
      <c r="P30" s="22"/>
      <c r="Q30" s="22"/>
      <c r="R30" s="22"/>
      <c r="S30" s="22"/>
      <c r="T30" s="22"/>
    </row>
    <row r="31" spans="1:20">
      <c r="A31" s="16"/>
      <c r="B31" s="16"/>
      <c r="C31" s="85" t="s">
        <v>264</v>
      </c>
      <c r="D31" s="18" t="s">
        <v>119</v>
      </c>
      <c r="E31" s="12" t="str">
        <f>IF(ISBLANK($C31),"",IF(ISBLANK($G31),"未着手",IF($J31=0,"完了","作業中")))</f>
        <v>未着手</v>
      </c>
      <c r="F31" s="4">
        <v>43074</v>
      </c>
      <c r="G31" s="4"/>
      <c r="H31" s="19">
        <v>2</v>
      </c>
      <c r="I31" s="19"/>
      <c r="J31" s="12"/>
      <c r="K31" s="19">
        <v>2</v>
      </c>
      <c r="L31" s="19">
        <v>2</v>
      </c>
      <c r="M31" s="19">
        <v>2</v>
      </c>
      <c r="N31" s="19">
        <v>2</v>
      </c>
      <c r="O31" s="19">
        <v>2</v>
      </c>
      <c r="P31" s="22"/>
      <c r="Q31" s="22"/>
      <c r="R31" s="22"/>
      <c r="S31" s="22"/>
      <c r="T31" s="22"/>
    </row>
    <row r="32" spans="1:20">
      <c r="A32" s="16"/>
      <c r="B32" s="16"/>
      <c r="C32" s="85" t="s">
        <v>265</v>
      </c>
      <c r="D32" s="18" t="s">
        <v>119</v>
      </c>
      <c r="E32" s="12" t="str">
        <f>IF(ISBLANK($C32),"",IF(ISBLANK($G32),"未着手",IF($J32=0,"完了","作業中")))</f>
        <v>未着手</v>
      </c>
      <c r="F32" s="4">
        <v>43074</v>
      </c>
      <c r="G32" s="4"/>
      <c r="H32" s="19">
        <v>1</v>
      </c>
      <c r="I32" s="19"/>
      <c r="J32" s="12"/>
      <c r="K32" s="19">
        <v>1</v>
      </c>
      <c r="L32" s="19">
        <v>1</v>
      </c>
      <c r="M32" s="19">
        <v>1</v>
      </c>
      <c r="N32" s="19">
        <v>1</v>
      </c>
      <c r="O32" s="19">
        <v>1</v>
      </c>
      <c r="P32" s="22"/>
      <c r="Q32" s="22"/>
      <c r="R32" s="22"/>
      <c r="S32" s="22"/>
      <c r="T32" s="22"/>
    </row>
    <row r="33" spans="1:20">
      <c r="A33" s="16"/>
      <c r="B33" s="16"/>
      <c r="C33" s="85" t="s">
        <v>266</v>
      </c>
      <c r="D33" s="18" t="s">
        <v>119</v>
      </c>
      <c r="E33" s="12" t="str">
        <f>IF(ISBLANK($C33),"",IF(ISBLANK($G33),"未着手",IF($J33=0,"完了","作業中")))</f>
        <v>未着手</v>
      </c>
      <c r="F33" s="4">
        <v>43074</v>
      </c>
      <c r="G33" s="4"/>
      <c r="H33" s="19">
        <v>1</v>
      </c>
      <c r="I33" s="19"/>
      <c r="J33" s="12"/>
      <c r="K33" s="19">
        <v>1</v>
      </c>
      <c r="L33" s="19">
        <v>1</v>
      </c>
      <c r="M33" s="19">
        <v>1</v>
      </c>
      <c r="N33" s="19">
        <v>1</v>
      </c>
      <c r="O33" s="19">
        <v>1</v>
      </c>
      <c r="P33" s="22"/>
      <c r="Q33" s="22"/>
      <c r="R33" s="22"/>
      <c r="S33" s="22"/>
      <c r="T33" s="22"/>
    </row>
    <row r="34" spans="1:20">
      <c r="A34" s="16"/>
      <c r="B34" s="16"/>
      <c r="C34" s="85" t="s">
        <v>267</v>
      </c>
      <c r="D34" s="18" t="s">
        <v>119</v>
      </c>
      <c r="E34" s="12" t="str">
        <f>IF(ISBLANK($C34),"",IF(ISBLANK($G34),"未着手",IF($J34=0,"完了","作業中")))</f>
        <v>未着手</v>
      </c>
      <c r="F34" s="4">
        <v>43074</v>
      </c>
      <c r="G34" s="4"/>
      <c r="H34" s="19">
        <v>1</v>
      </c>
      <c r="I34" s="19"/>
      <c r="J34" s="12"/>
      <c r="K34" s="19">
        <v>1</v>
      </c>
      <c r="L34" s="19">
        <v>1</v>
      </c>
      <c r="M34" s="19">
        <v>1</v>
      </c>
      <c r="N34" s="19">
        <v>1</v>
      </c>
      <c r="O34" s="19">
        <v>1</v>
      </c>
      <c r="P34" s="22"/>
      <c r="Q34" s="22"/>
      <c r="R34" s="22"/>
      <c r="S34" s="22"/>
      <c r="T34" s="22"/>
    </row>
    <row r="35" spans="1:20">
      <c r="A35" s="16"/>
      <c r="B35" s="16"/>
      <c r="C35" s="85" t="s">
        <v>231</v>
      </c>
      <c r="D35" s="18" t="s">
        <v>119</v>
      </c>
      <c r="E35" s="12" t="str">
        <f>IF(ISBLANK($C35),"",IF(ISBLANK($G35),"未着手",IF($J35=0,"完了","作業中")))</f>
        <v>未着手</v>
      </c>
      <c r="F35" s="4">
        <v>43074</v>
      </c>
      <c r="G35" s="4"/>
      <c r="H35" s="19">
        <v>1</v>
      </c>
      <c r="I35" s="19"/>
      <c r="J35" s="12"/>
      <c r="K35" s="19">
        <v>1</v>
      </c>
      <c r="L35" s="19">
        <v>1</v>
      </c>
      <c r="M35" s="19">
        <v>1</v>
      </c>
      <c r="N35" s="19">
        <v>1</v>
      </c>
      <c r="O35" s="19">
        <v>1</v>
      </c>
      <c r="P35" s="22"/>
      <c r="Q35" s="22"/>
      <c r="R35" s="22"/>
      <c r="S35" s="22"/>
      <c r="T35" s="22"/>
    </row>
    <row r="36" spans="1:20">
      <c r="A36" s="16"/>
      <c r="B36" s="16"/>
      <c r="C36" s="17" t="s">
        <v>236</v>
      </c>
      <c r="D36" s="18" t="s">
        <v>119</v>
      </c>
      <c r="E36" s="12" t="str">
        <f ca="1">IF(ISBLANK($C36),"",IF(ISBLANK($G36),"未着手",IF($J36=0,"完了","作業中")))</f>
        <v>作業中</v>
      </c>
      <c r="F36" s="4">
        <v>43070</v>
      </c>
      <c r="G36" s="4">
        <v>43070</v>
      </c>
      <c r="H36" s="19">
        <v>2</v>
      </c>
      <c r="I36" s="19"/>
      <c r="J36" s="12">
        <f ca="1">IF(ISBLANK(K36)=FALSE,OFFSET(J36,0,COUNTA(K36:R36)),"")</f>
        <v>1</v>
      </c>
      <c r="K36" s="22">
        <v>2</v>
      </c>
      <c r="L36" s="22">
        <v>2</v>
      </c>
      <c r="M36" s="22">
        <v>2</v>
      </c>
      <c r="N36" s="22">
        <v>2</v>
      </c>
      <c r="O36" s="22">
        <v>2</v>
      </c>
      <c r="P36" s="22">
        <v>1</v>
      </c>
      <c r="Q36" s="22"/>
      <c r="R36" s="22"/>
      <c r="S36" s="22"/>
      <c r="T36" s="22"/>
    </row>
    <row r="37" spans="1:20">
      <c r="A37" s="16"/>
      <c r="B37" s="16"/>
      <c r="C37" s="17" t="s">
        <v>237</v>
      </c>
      <c r="D37" s="18" t="s">
        <v>119</v>
      </c>
      <c r="E37" s="12" t="str">
        <f ca="1">IF(ISBLANK($C37),"",IF(ISBLANK($G37),"未着手",IF($J37=0,"完了","作業中")))</f>
        <v>作業中</v>
      </c>
      <c r="F37" s="4">
        <v>43070</v>
      </c>
      <c r="G37" s="4">
        <v>43070</v>
      </c>
      <c r="H37" s="19">
        <v>2</v>
      </c>
      <c r="I37" s="19"/>
      <c r="J37" s="12">
        <f ca="1">IF(ISBLANK(K37)=FALSE,OFFSET(J37,0,COUNTA(K37:R37)),"")</f>
        <v>1</v>
      </c>
      <c r="K37" s="22">
        <v>2</v>
      </c>
      <c r="L37" s="22">
        <v>2</v>
      </c>
      <c r="M37" s="22">
        <v>2</v>
      </c>
      <c r="N37" s="22">
        <v>2</v>
      </c>
      <c r="O37" s="22">
        <v>2</v>
      </c>
      <c r="P37" s="22">
        <v>1</v>
      </c>
      <c r="Q37" s="22"/>
      <c r="R37" s="22"/>
      <c r="S37" s="22"/>
      <c r="T37" s="22"/>
    </row>
    <row r="38" spans="1:20">
      <c r="A38" s="16"/>
      <c r="B38" s="16"/>
      <c r="C38" s="17" t="s">
        <v>240</v>
      </c>
      <c r="D38" s="18" t="s">
        <v>119</v>
      </c>
      <c r="E38" s="12" t="str">
        <f>IF(ISBLANK($C38),"",IF(ISBLANK($G38),"未着手",IF($J38=0,"完了","作業中")))</f>
        <v>未着手</v>
      </c>
      <c r="F38" s="4">
        <v>43070</v>
      </c>
      <c r="G38" s="4"/>
      <c r="H38" s="19">
        <v>2</v>
      </c>
      <c r="I38" s="19"/>
      <c r="J38" s="12">
        <f ca="1">IF(ISBLANK(K38)=FALSE,OFFSET(J38,0,COUNTA(K38:R38)),"")</f>
        <v>2</v>
      </c>
      <c r="K38" s="22">
        <v>2</v>
      </c>
      <c r="L38" s="22">
        <v>2</v>
      </c>
      <c r="M38" s="22">
        <v>2</v>
      </c>
      <c r="N38" s="22">
        <v>2</v>
      </c>
      <c r="O38" s="22">
        <v>2</v>
      </c>
      <c r="P38" s="22">
        <v>2</v>
      </c>
      <c r="Q38" s="22"/>
      <c r="R38" s="22"/>
      <c r="S38" s="22"/>
      <c r="T38" s="22"/>
    </row>
    <row r="39" spans="1:20">
      <c r="A39" s="16"/>
      <c r="B39" s="16"/>
      <c r="C39" s="17" t="s">
        <v>239</v>
      </c>
      <c r="D39" s="18" t="s">
        <v>119</v>
      </c>
      <c r="E39" s="12" t="str">
        <f ca="1">IF(ISBLANK($C39),"",IF(ISBLANK($G39),"未着手",IF($J39=0,"完了","作業中")))</f>
        <v>作業中</v>
      </c>
      <c r="F39" s="4">
        <v>43074</v>
      </c>
      <c r="G39" s="4">
        <v>43070</v>
      </c>
      <c r="H39" s="19">
        <v>1</v>
      </c>
      <c r="I39" s="19"/>
      <c r="J39" s="12">
        <f ca="1">IF(ISBLANK(K39)=FALSE,OFFSET(J39,0,COUNTA(K39:R39)),"")</f>
        <v>1</v>
      </c>
      <c r="K39" s="22">
        <v>1</v>
      </c>
      <c r="L39" s="22">
        <v>1</v>
      </c>
      <c r="M39" s="22">
        <v>1</v>
      </c>
      <c r="N39" s="22">
        <v>1</v>
      </c>
      <c r="O39" s="22">
        <v>1</v>
      </c>
      <c r="P39" s="22">
        <v>1</v>
      </c>
      <c r="Q39" s="22"/>
      <c r="R39" s="22"/>
      <c r="S39" s="22"/>
      <c r="T39" s="22"/>
    </row>
    <row r="40" spans="1:20">
      <c r="A40" s="16"/>
      <c r="B40" s="16"/>
      <c r="C40" s="17" t="s">
        <v>238</v>
      </c>
      <c r="D40" s="18" t="s">
        <v>119</v>
      </c>
      <c r="E40" s="12" t="str">
        <f>IF(ISBLANK($C40),"",IF(ISBLANK($G40),"未着手",IF($J40=0,"完了","作業中")))</f>
        <v>未着手</v>
      </c>
      <c r="F40" s="4">
        <v>43074</v>
      </c>
      <c r="G40" s="4"/>
      <c r="H40" s="19">
        <v>1</v>
      </c>
      <c r="I40" s="19"/>
      <c r="J40" s="12">
        <f ca="1">IF(ISBLANK(K40)=FALSE,OFFSET(J40,0,COUNTA(K40:R40)),"")</f>
        <v>1</v>
      </c>
      <c r="K40" s="22">
        <v>1</v>
      </c>
      <c r="L40" s="22">
        <v>1</v>
      </c>
      <c r="M40" s="22">
        <v>1</v>
      </c>
      <c r="N40" s="22">
        <v>1</v>
      </c>
      <c r="O40" s="22">
        <v>1</v>
      </c>
      <c r="P40" s="22">
        <v>1</v>
      </c>
      <c r="Q40" s="22"/>
      <c r="R40" s="22"/>
      <c r="S40" s="22"/>
      <c r="T40" s="22"/>
    </row>
    <row r="41" spans="1:20">
      <c r="A41" s="16"/>
      <c r="B41" s="16"/>
      <c r="C41" s="17" t="s">
        <v>241</v>
      </c>
      <c r="D41" s="18" t="s">
        <v>119</v>
      </c>
      <c r="E41" s="12" t="str">
        <f>IF(ISBLANK($C41),"",IF(ISBLANK($G41),"未着手",IF($J41=0,"完了","作業中")))</f>
        <v>未着手</v>
      </c>
      <c r="F41" s="4">
        <v>43074</v>
      </c>
      <c r="G41" s="4"/>
      <c r="H41" s="19">
        <v>2</v>
      </c>
      <c r="I41" s="19"/>
      <c r="J41" s="12">
        <f ca="1">IF(ISBLANK(K41)=FALSE,OFFSET(J41,0,COUNTA(K41:R41)),"")</f>
        <v>2</v>
      </c>
      <c r="K41" s="22">
        <v>2</v>
      </c>
      <c r="L41" s="22">
        <v>2</v>
      </c>
      <c r="M41" s="22">
        <v>2</v>
      </c>
      <c r="N41" s="22">
        <v>2</v>
      </c>
      <c r="O41" s="22">
        <v>2</v>
      </c>
      <c r="P41" s="22">
        <v>2</v>
      </c>
      <c r="Q41" s="22"/>
      <c r="R41" s="22"/>
      <c r="S41" s="22"/>
      <c r="T41" s="22"/>
    </row>
    <row r="42" spans="1:20">
      <c r="A42" s="16"/>
      <c r="B42" s="16"/>
      <c r="C42" s="17" t="s">
        <v>242</v>
      </c>
      <c r="D42" s="18" t="s">
        <v>119</v>
      </c>
      <c r="E42" s="12" t="str">
        <f>IF(ISBLANK($C42),"",IF(ISBLANK($G42),"未着手",IF($J42=0,"完了","作業中")))</f>
        <v>未着手</v>
      </c>
      <c r="F42" s="4">
        <v>43074</v>
      </c>
      <c r="G42" s="4"/>
      <c r="H42" s="19">
        <v>1</v>
      </c>
      <c r="I42" s="19"/>
      <c r="J42" s="12">
        <f ca="1">IF(ISBLANK(K42)=FALSE,OFFSET(J42,0,COUNTA(K42:R42)),"")</f>
        <v>1</v>
      </c>
      <c r="K42" s="22">
        <v>1</v>
      </c>
      <c r="L42" s="22">
        <v>1</v>
      </c>
      <c r="M42" s="22">
        <v>1</v>
      </c>
      <c r="N42" s="22">
        <v>1</v>
      </c>
      <c r="O42" s="22">
        <v>1</v>
      </c>
      <c r="P42" s="22">
        <v>1</v>
      </c>
      <c r="Q42" s="22"/>
      <c r="R42" s="22"/>
      <c r="S42" s="22"/>
      <c r="T42" s="22"/>
    </row>
    <row r="43" spans="1:20">
      <c r="A43" s="16"/>
      <c r="B43" s="16"/>
      <c r="C43" s="17" t="s">
        <v>243</v>
      </c>
      <c r="D43" s="18" t="s">
        <v>119</v>
      </c>
      <c r="E43" s="12" t="str">
        <f>IF(ISBLANK($C43),"",IF(ISBLANK($G43),"未着手",IF($J43=0,"完了","作業中")))</f>
        <v>未着手</v>
      </c>
      <c r="F43" s="4">
        <v>43074</v>
      </c>
      <c r="G43" s="4"/>
      <c r="H43" s="19">
        <v>2</v>
      </c>
      <c r="I43" s="19"/>
      <c r="J43" s="12">
        <f ca="1">IF(ISBLANK(K43)=FALSE,OFFSET(J43,0,COUNTA(K43:R43)),"")</f>
        <v>2</v>
      </c>
      <c r="K43" s="22">
        <v>2</v>
      </c>
      <c r="L43" s="22">
        <v>2</v>
      </c>
      <c r="M43" s="22">
        <v>2</v>
      </c>
      <c r="N43" s="22">
        <v>2</v>
      </c>
      <c r="O43" s="22">
        <v>2</v>
      </c>
      <c r="P43" s="22">
        <v>2</v>
      </c>
      <c r="Q43" s="22"/>
      <c r="R43" s="22"/>
      <c r="S43" s="22"/>
      <c r="T43" s="22"/>
    </row>
    <row r="44" spans="1:20">
      <c r="A44" s="16"/>
      <c r="B44" s="16"/>
      <c r="C44" s="17" t="s">
        <v>244</v>
      </c>
      <c r="D44" s="18" t="s">
        <v>119</v>
      </c>
      <c r="E44" s="12" t="str">
        <f>IF(ISBLANK($C44),"",IF(ISBLANK($G44),"未着手",IF($J44=0,"完了","作業中")))</f>
        <v>未着手</v>
      </c>
      <c r="F44" s="4">
        <v>43070</v>
      </c>
      <c r="G44" s="4"/>
      <c r="H44" s="19">
        <v>1</v>
      </c>
      <c r="I44" s="19"/>
      <c r="J44" s="12">
        <f ca="1">IF(ISBLANK(K44)=FALSE,OFFSET(J44,0,COUNTA(K44:R44)),"")</f>
        <v>1</v>
      </c>
      <c r="K44" s="22">
        <v>1</v>
      </c>
      <c r="L44" s="22">
        <v>1</v>
      </c>
      <c r="M44" s="22">
        <v>1</v>
      </c>
      <c r="N44" s="22">
        <v>1</v>
      </c>
      <c r="O44" s="22">
        <v>1</v>
      </c>
      <c r="P44" s="22">
        <v>1</v>
      </c>
      <c r="Q44" s="22"/>
      <c r="R44" s="22"/>
      <c r="S44" s="22"/>
      <c r="T44" s="22"/>
    </row>
    <row r="45" spans="1:20">
      <c r="A45" s="16"/>
      <c r="B45" s="16"/>
      <c r="C45" s="17" t="s">
        <v>245</v>
      </c>
      <c r="D45" s="18" t="s">
        <v>119</v>
      </c>
      <c r="E45" s="12" t="str">
        <f>IF(ISBLANK($C45),"",IF(ISBLANK($G45),"未着手",IF($J45=0,"完了","作業中")))</f>
        <v>未着手</v>
      </c>
      <c r="F45" s="4">
        <v>43070</v>
      </c>
      <c r="G45" s="4"/>
      <c r="H45" s="19">
        <v>1</v>
      </c>
      <c r="I45" s="19"/>
      <c r="J45" s="12">
        <f ca="1">IF(ISBLANK(K45)=FALSE,OFFSET(J45,0,COUNTA(K45:R45)),"")</f>
        <v>1</v>
      </c>
      <c r="K45" s="22">
        <v>1</v>
      </c>
      <c r="L45" s="22">
        <v>1</v>
      </c>
      <c r="M45" s="22">
        <v>1</v>
      </c>
      <c r="N45" s="22">
        <v>1</v>
      </c>
      <c r="O45" s="22">
        <v>1</v>
      </c>
      <c r="P45" s="22">
        <v>1</v>
      </c>
      <c r="Q45" s="22"/>
      <c r="R45" s="22"/>
      <c r="S45" s="22"/>
      <c r="T45" s="22"/>
    </row>
    <row r="46" spans="1:20">
      <c r="A46" s="16"/>
      <c r="B46" s="16"/>
      <c r="C46" s="17" t="s">
        <v>246</v>
      </c>
      <c r="D46" s="18" t="s">
        <v>119</v>
      </c>
      <c r="E46" s="12" t="str">
        <f>IF(ISBLANK($C46),"",IF(ISBLANK($G46),"未着手",IF($J46=0,"完了","作業中")))</f>
        <v>未着手</v>
      </c>
      <c r="F46" s="4">
        <v>43070</v>
      </c>
      <c r="G46" s="4"/>
      <c r="H46" s="19">
        <v>1</v>
      </c>
      <c r="I46" s="19"/>
      <c r="J46" s="12">
        <f ca="1">IF(ISBLANK(K46)=FALSE,OFFSET(J46,0,COUNTA(K46:R46)),"")</f>
        <v>1</v>
      </c>
      <c r="K46" s="22">
        <v>1</v>
      </c>
      <c r="L46" s="22">
        <v>1</v>
      </c>
      <c r="M46" s="22">
        <v>1</v>
      </c>
      <c r="N46" s="22">
        <v>1</v>
      </c>
      <c r="O46" s="22">
        <v>1</v>
      </c>
      <c r="P46" s="22">
        <v>1</v>
      </c>
      <c r="Q46" s="22"/>
      <c r="R46" s="22"/>
      <c r="S46" s="22"/>
      <c r="T46" s="22"/>
    </row>
    <row r="47" spans="1:20">
      <c r="A47" s="16"/>
      <c r="B47" s="16"/>
      <c r="C47" s="17" t="s">
        <v>247</v>
      </c>
      <c r="D47" s="18" t="s">
        <v>119</v>
      </c>
      <c r="E47" s="12" t="str">
        <f>IF(ISBLANK($C47),"",IF(ISBLANK($G47),"未着手",IF($J47=0,"完了","作業中")))</f>
        <v>未着手</v>
      </c>
      <c r="F47" s="4">
        <v>43070</v>
      </c>
      <c r="G47" s="4"/>
      <c r="H47" s="19">
        <v>1</v>
      </c>
      <c r="I47" s="19"/>
      <c r="J47" s="12">
        <f ca="1">IF(ISBLANK(K47)=FALSE,OFFSET(J47,0,COUNTA(K47:R47)),"")</f>
        <v>1</v>
      </c>
      <c r="K47" s="22">
        <v>1</v>
      </c>
      <c r="L47" s="22">
        <v>1</v>
      </c>
      <c r="M47" s="22">
        <v>1</v>
      </c>
      <c r="N47" s="22">
        <v>1</v>
      </c>
      <c r="O47" s="22">
        <v>1</v>
      </c>
      <c r="P47" s="22">
        <v>1</v>
      </c>
      <c r="Q47" s="22"/>
      <c r="R47" s="22"/>
      <c r="S47" s="22"/>
      <c r="T47" s="22"/>
    </row>
    <row r="48" spans="1:20">
      <c r="A48" s="16"/>
      <c r="B48" s="16"/>
      <c r="C48" s="17" t="s">
        <v>248</v>
      </c>
      <c r="D48" s="18" t="s">
        <v>119</v>
      </c>
      <c r="E48" s="12" t="str">
        <f>IF(ISBLANK($C48),"",IF(ISBLANK($G48),"未着手",IF($J48=0,"完了","作業中")))</f>
        <v>未着手</v>
      </c>
      <c r="F48" s="4">
        <v>43070</v>
      </c>
      <c r="G48" s="4"/>
      <c r="H48" s="19">
        <v>1</v>
      </c>
      <c r="I48" s="19"/>
      <c r="J48" s="12">
        <f ca="1">IF(ISBLANK(K48)=FALSE,OFFSET(J48,0,COUNTA(K48:R48)),"")</f>
        <v>1</v>
      </c>
      <c r="K48" s="22">
        <v>1</v>
      </c>
      <c r="L48" s="22">
        <v>1</v>
      </c>
      <c r="M48" s="22">
        <v>1</v>
      </c>
      <c r="N48" s="22">
        <v>1</v>
      </c>
      <c r="O48" s="22">
        <v>1</v>
      </c>
      <c r="P48" s="22">
        <v>1</v>
      </c>
      <c r="Q48" s="22"/>
      <c r="R48" s="22"/>
      <c r="S48" s="22"/>
      <c r="T48" s="22"/>
    </row>
    <row r="49" spans="1:20">
      <c r="A49" s="16"/>
      <c r="B49" s="16"/>
      <c r="C49" s="17"/>
      <c r="D49" s="18"/>
      <c r="E49" s="12"/>
      <c r="F49" s="4"/>
      <c r="G49" s="4"/>
      <c r="H49" s="19"/>
      <c r="I49" s="19"/>
      <c r="J49" s="12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spans="1:20">
      <c r="A50" s="16"/>
      <c r="B50" s="16"/>
      <c r="C50" s="17"/>
      <c r="D50" s="18"/>
      <c r="E50" s="12"/>
      <c r="F50" s="4"/>
      <c r="G50" s="4"/>
      <c r="H50" s="19"/>
      <c r="I50" s="19"/>
      <c r="J50" s="12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spans="1:20" hidden="1">
      <c r="A51" s="16"/>
      <c r="B51" s="16"/>
      <c r="C51" s="85" t="s">
        <v>94</v>
      </c>
      <c r="D51" s="18" t="s">
        <v>130</v>
      </c>
      <c r="E51" s="12" t="str">
        <f t="shared" ref="E51:E93" ca="1" si="1">IF(ISBLANK($C51),"",IF(ISBLANK($G51),"未着手",IF($J51=0,"完了","作業中")))</f>
        <v>完了</v>
      </c>
      <c r="F51" s="4">
        <v>43053</v>
      </c>
      <c r="G51" s="4">
        <v>43053</v>
      </c>
      <c r="H51" s="19">
        <v>3</v>
      </c>
      <c r="I51" s="19">
        <v>3</v>
      </c>
      <c r="J51" s="12">
        <f ca="1">IF(ISBLANK(K51)=FALSE,OFFSET(J51,0,COUNTA(K51:R51)),"")</f>
        <v>0</v>
      </c>
      <c r="K51" s="22">
        <v>0</v>
      </c>
      <c r="L51" s="22"/>
      <c r="M51" s="22"/>
      <c r="N51" s="22"/>
      <c r="O51" s="22"/>
      <c r="P51" s="22"/>
      <c r="Q51" s="22"/>
      <c r="R51" s="22"/>
      <c r="S51" s="22"/>
      <c r="T51" s="22"/>
    </row>
    <row r="52" spans="1:20" hidden="1">
      <c r="A52" s="16"/>
      <c r="B52" s="16"/>
      <c r="C52" s="85" t="s">
        <v>95</v>
      </c>
      <c r="D52" s="18" t="s">
        <v>130</v>
      </c>
      <c r="E52" s="12" t="str">
        <f t="shared" ca="1" si="1"/>
        <v>完了</v>
      </c>
      <c r="F52" s="4">
        <v>43053</v>
      </c>
      <c r="G52" s="4">
        <v>43053</v>
      </c>
      <c r="H52" s="19">
        <v>3</v>
      </c>
      <c r="I52" s="19">
        <v>3</v>
      </c>
      <c r="J52" s="12">
        <f t="shared" ref="J52:J85" ca="1" si="2">IF(ISBLANK(K52)=FALSE,OFFSET(J52,0,COUNTA(K52:R52)),"")</f>
        <v>0</v>
      </c>
      <c r="K52" s="22">
        <v>0</v>
      </c>
      <c r="L52" s="22"/>
      <c r="M52" s="22"/>
      <c r="N52" s="22"/>
      <c r="O52" s="22"/>
      <c r="P52" s="22"/>
      <c r="Q52" s="22"/>
      <c r="R52" s="22"/>
      <c r="S52" s="22"/>
      <c r="T52" s="22"/>
    </row>
    <row r="53" spans="1:20" hidden="1">
      <c r="A53" s="16"/>
      <c r="B53" s="16"/>
      <c r="C53" s="85" t="s">
        <v>214</v>
      </c>
      <c r="D53" s="18" t="s">
        <v>130</v>
      </c>
      <c r="E53" s="12" t="str">
        <f t="shared" ca="1" si="1"/>
        <v>作業中</v>
      </c>
      <c r="F53" s="4">
        <v>43053</v>
      </c>
      <c r="G53" s="4">
        <v>43070</v>
      </c>
      <c r="H53" s="19">
        <v>6</v>
      </c>
      <c r="I53" s="19"/>
      <c r="J53" s="12">
        <f t="shared" ca="1" si="2"/>
        <v>6</v>
      </c>
      <c r="K53" s="22">
        <v>6</v>
      </c>
      <c r="L53" s="22">
        <v>6</v>
      </c>
      <c r="M53" s="22">
        <v>6</v>
      </c>
      <c r="N53" s="22">
        <v>6</v>
      </c>
      <c r="O53" s="22">
        <v>6</v>
      </c>
      <c r="P53" s="22"/>
      <c r="Q53" s="22"/>
      <c r="R53" s="22"/>
      <c r="S53" s="22"/>
      <c r="T53" s="22"/>
    </row>
    <row r="54" spans="1:20" hidden="1">
      <c r="A54" s="16"/>
      <c r="B54" s="16"/>
      <c r="C54" s="85" t="s">
        <v>98</v>
      </c>
      <c r="D54" s="18" t="s">
        <v>130</v>
      </c>
      <c r="E54" s="12" t="str">
        <f t="shared" ca="1" si="1"/>
        <v>完了</v>
      </c>
      <c r="F54" s="4">
        <v>43049</v>
      </c>
      <c r="G54" s="4">
        <v>43049</v>
      </c>
      <c r="H54" s="19">
        <v>2</v>
      </c>
      <c r="I54" s="19">
        <v>1</v>
      </c>
      <c r="J54" s="12">
        <f t="shared" ca="1" si="2"/>
        <v>0</v>
      </c>
      <c r="K54" s="22">
        <v>2</v>
      </c>
      <c r="L54" s="22">
        <v>1</v>
      </c>
      <c r="M54" s="22">
        <v>1</v>
      </c>
      <c r="N54" s="22">
        <v>0</v>
      </c>
      <c r="O54" s="22"/>
      <c r="P54" s="22"/>
      <c r="Q54" s="22"/>
      <c r="R54" s="22"/>
      <c r="S54" s="22"/>
      <c r="T54" s="22"/>
    </row>
    <row r="55" spans="1:20" hidden="1">
      <c r="A55" s="16"/>
      <c r="B55" s="16"/>
      <c r="C55" s="85" t="s">
        <v>99</v>
      </c>
      <c r="D55" s="18" t="s">
        <v>130</v>
      </c>
      <c r="E55" s="12" t="str">
        <f t="shared" ca="1" si="1"/>
        <v>完了</v>
      </c>
      <c r="F55" s="4">
        <v>43049</v>
      </c>
      <c r="G55" s="4">
        <v>43049</v>
      </c>
      <c r="H55" s="19">
        <v>2</v>
      </c>
      <c r="I55" s="19">
        <v>1</v>
      </c>
      <c r="J55" s="12">
        <f t="shared" ca="1" si="2"/>
        <v>0</v>
      </c>
      <c r="K55" s="22">
        <v>2</v>
      </c>
      <c r="L55" s="22">
        <v>1</v>
      </c>
      <c r="M55" s="22">
        <v>1</v>
      </c>
      <c r="N55" s="22">
        <v>0</v>
      </c>
      <c r="O55" s="22"/>
      <c r="P55" s="22"/>
      <c r="Q55" s="22"/>
      <c r="R55" s="22"/>
      <c r="S55" s="22"/>
      <c r="T55" s="22"/>
    </row>
    <row r="56" spans="1:20" hidden="1">
      <c r="A56" s="16"/>
      <c r="B56" s="16"/>
      <c r="C56" s="85" t="s">
        <v>100</v>
      </c>
      <c r="D56" s="18" t="s">
        <v>130</v>
      </c>
      <c r="E56" s="12" t="str">
        <f t="shared" ca="1" si="1"/>
        <v>完了</v>
      </c>
      <c r="F56" s="4">
        <v>43049</v>
      </c>
      <c r="G56" s="4">
        <v>43049</v>
      </c>
      <c r="H56" s="19">
        <v>2</v>
      </c>
      <c r="I56" s="19">
        <v>2</v>
      </c>
      <c r="J56" s="12">
        <f t="shared" ca="1" si="2"/>
        <v>0</v>
      </c>
      <c r="K56" s="22">
        <v>0</v>
      </c>
      <c r="L56" s="22"/>
      <c r="M56" s="22"/>
      <c r="N56" s="22"/>
      <c r="O56" s="22"/>
      <c r="P56" s="22"/>
      <c r="Q56" s="22"/>
      <c r="R56" s="22"/>
      <c r="S56" s="22"/>
      <c r="T56" s="22"/>
    </row>
    <row r="57" spans="1:20" hidden="1">
      <c r="A57" s="16"/>
      <c r="B57" s="16"/>
      <c r="C57" s="85" t="s">
        <v>203</v>
      </c>
      <c r="D57" s="18" t="s">
        <v>204</v>
      </c>
      <c r="E57" s="12" t="str">
        <f t="shared" ca="1" si="1"/>
        <v>完了</v>
      </c>
      <c r="F57" s="4">
        <v>43056</v>
      </c>
      <c r="G57" s="4">
        <v>43056</v>
      </c>
      <c r="H57" s="19">
        <v>1</v>
      </c>
      <c r="I57" s="19">
        <v>1</v>
      </c>
      <c r="J57" s="12">
        <f t="shared" ca="1" si="2"/>
        <v>0</v>
      </c>
      <c r="K57" s="22">
        <v>2</v>
      </c>
      <c r="L57" s="22">
        <v>1</v>
      </c>
      <c r="M57" s="22">
        <v>1</v>
      </c>
      <c r="N57" s="22">
        <v>0</v>
      </c>
      <c r="O57" s="22"/>
      <c r="P57" s="22"/>
      <c r="Q57" s="22"/>
      <c r="R57" s="22"/>
      <c r="S57" s="22"/>
      <c r="T57" s="22"/>
    </row>
    <row r="58" spans="1:20" hidden="1">
      <c r="A58" s="16"/>
      <c r="B58" s="16"/>
      <c r="C58" s="85" t="s">
        <v>215</v>
      </c>
      <c r="D58" s="18" t="s">
        <v>130</v>
      </c>
      <c r="E58" s="12" t="str">
        <f t="shared" si="1"/>
        <v>未着手</v>
      </c>
      <c r="F58" s="4">
        <v>43060</v>
      </c>
      <c r="G58" s="4"/>
      <c r="H58" s="19">
        <v>6</v>
      </c>
      <c r="I58" s="19"/>
      <c r="J58" s="12">
        <v>6</v>
      </c>
      <c r="K58" s="22">
        <v>6</v>
      </c>
      <c r="L58" s="22">
        <v>6</v>
      </c>
      <c r="M58" s="22">
        <v>6</v>
      </c>
      <c r="N58" s="22">
        <v>6</v>
      </c>
      <c r="O58" s="22">
        <v>6</v>
      </c>
      <c r="P58" s="22"/>
      <c r="Q58" s="22"/>
      <c r="R58" s="22"/>
      <c r="S58" s="22"/>
      <c r="T58" s="22"/>
    </row>
    <row r="59" spans="1:20" hidden="1">
      <c r="A59" s="16"/>
      <c r="B59" s="16"/>
      <c r="C59" s="85" t="s">
        <v>216</v>
      </c>
      <c r="D59" s="18" t="s">
        <v>130</v>
      </c>
      <c r="E59" s="12" t="str">
        <f t="shared" ca="1" si="1"/>
        <v>完了</v>
      </c>
      <c r="F59" s="4">
        <v>43063</v>
      </c>
      <c r="G59" s="4">
        <v>43063</v>
      </c>
      <c r="H59" s="19">
        <v>2</v>
      </c>
      <c r="I59" s="19"/>
      <c r="J59" s="12">
        <f t="shared" ref="J59:J63" ca="1" si="3">IF(ISBLANK(K59)=FALSE,OFFSET(J59,0,COUNTA(K59:R59)),"")</f>
        <v>0</v>
      </c>
      <c r="K59" s="22">
        <v>2</v>
      </c>
      <c r="L59" s="22">
        <v>2</v>
      </c>
      <c r="M59" s="22">
        <v>2</v>
      </c>
      <c r="N59" s="22">
        <v>0</v>
      </c>
      <c r="O59" s="22"/>
      <c r="P59" s="22"/>
      <c r="Q59" s="22"/>
      <c r="R59" s="22"/>
      <c r="S59" s="22"/>
      <c r="T59" s="22"/>
    </row>
    <row r="60" spans="1:20" hidden="1">
      <c r="A60" s="16"/>
      <c r="B60" s="16"/>
      <c r="C60" s="85" t="s">
        <v>217</v>
      </c>
      <c r="D60" s="18" t="s">
        <v>130</v>
      </c>
      <c r="E60" s="12" t="str">
        <f t="shared" ca="1" si="1"/>
        <v>完了</v>
      </c>
      <c r="F60" s="4">
        <v>43063</v>
      </c>
      <c r="G60" s="4">
        <v>43063</v>
      </c>
      <c r="H60" s="19">
        <v>6</v>
      </c>
      <c r="I60" s="19"/>
      <c r="J60" s="12">
        <f t="shared" ca="1" si="3"/>
        <v>0</v>
      </c>
      <c r="K60" s="22">
        <v>2</v>
      </c>
      <c r="L60" s="22">
        <v>2</v>
      </c>
      <c r="M60" s="22">
        <v>2</v>
      </c>
      <c r="N60" s="22">
        <v>0</v>
      </c>
      <c r="O60" s="22"/>
      <c r="P60" s="22"/>
      <c r="Q60" s="22"/>
      <c r="R60" s="22"/>
      <c r="S60" s="22"/>
      <c r="T60" s="22"/>
    </row>
    <row r="61" spans="1:20" hidden="1">
      <c r="A61" s="16"/>
      <c r="B61" s="16"/>
      <c r="C61" s="85" t="s">
        <v>249</v>
      </c>
      <c r="D61" s="18" t="s">
        <v>250</v>
      </c>
      <c r="E61" s="12" t="str">
        <f t="shared" si="1"/>
        <v>未着手</v>
      </c>
      <c r="F61" s="4"/>
      <c r="G61" s="4"/>
      <c r="H61" s="19">
        <v>6</v>
      </c>
      <c r="I61" s="19"/>
      <c r="J61" s="12">
        <f t="shared" ca="1" si="3"/>
        <v>6</v>
      </c>
      <c r="K61" s="22">
        <v>6</v>
      </c>
      <c r="L61" s="22">
        <v>6</v>
      </c>
      <c r="M61" s="22">
        <v>6</v>
      </c>
      <c r="N61" s="22">
        <v>6</v>
      </c>
      <c r="O61" s="22">
        <v>6</v>
      </c>
      <c r="P61" s="22"/>
      <c r="Q61" s="22"/>
      <c r="R61" s="22"/>
      <c r="S61" s="22"/>
      <c r="T61" s="22"/>
    </row>
    <row r="62" spans="1:20" hidden="1">
      <c r="A62" s="16"/>
      <c r="B62" s="16"/>
      <c r="C62" s="85" t="s">
        <v>251</v>
      </c>
      <c r="D62" s="18" t="s">
        <v>130</v>
      </c>
      <c r="E62" s="12" t="str">
        <f t="shared" si="1"/>
        <v>作業中</v>
      </c>
      <c r="F62" s="4">
        <v>43070</v>
      </c>
      <c r="G62" s="4">
        <v>43070</v>
      </c>
      <c r="H62" s="19">
        <v>4</v>
      </c>
      <c r="I62" s="19"/>
      <c r="J62" s="12">
        <v>4</v>
      </c>
      <c r="K62" s="22">
        <v>4</v>
      </c>
      <c r="L62" s="22">
        <v>4</v>
      </c>
      <c r="M62" s="22">
        <v>4</v>
      </c>
      <c r="N62" s="22">
        <v>4</v>
      </c>
      <c r="O62" s="22">
        <v>4</v>
      </c>
      <c r="P62" s="22"/>
      <c r="Q62" s="22"/>
      <c r="R62" s="22"/>
      <c r="S62" s="22"/>
      <c r="T62" s="22"/>
    </row>
    <row r="63" spans="1:20">
      <c r="A63" s="16"/>
      <c r="B63" s="16"/>
      <c r="C63" s="85"/>
      <c r="D63" s="18"/>
      <c r="E63" s="12" t="str">
        <f t="shared" si="1"/>
        <v/>
      </c>
      <c r="F63" s="4"/>
      <c r="G63" s="4"/>
      <c r="H63" s="19"/>
      <c r="I63" s="19"/>
      <c r="J63" s="12" t="str">
        <f t="shared" ca="1" si="3"/>
        <v/>
      </c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spans="1:20" hidden="1">
      <c r="A64" s="16"/>
      <c r="B64" s="16"/>
      <c r="C64" s="85" t="s">
        <v>131</v>
      </c>
      <c r="D64" s="18" t="s">
        <v>121</v>
      </c>
      <c r="E64" s="12" t="str">
        <f ca="1">IF(ISBLANK($C64),"",IF(ISBLANK($G64),"未着手",IF($J64=0,"完了","作業中")))</f>
        <v>完了</v>
      </c>
      <c r="F64" s="4">
        <v>43049</v>
      </c>
      <c r="G64" s="4">
        <v>43049</v>
      </c>
      <c r="H64" s="19">
        <v>3</v>
      </c>
      <c r="I64" s="19">
        <v>1</v>
      </c>
      <c r="J64" s="12">
        <f ca="1">IF(ISBLANK(K64)=FALSE,OFFSET(J64,0,COUNTA(K64:R64)),"")</f>
        <v>0</v>
      </c>
      <c r="K64" s="22">
        <v>2</v>
      </c>
      <c r="L64" s="22">
        <v>1</v>
      </c>
      <c r="M64" s="22">
        <v>1</v>
      </c>
      <c r="N64" s="22">
        <v>1</v>
      </c>
      <c r="O64" s="22">
        <v>0</v>
      </c>
      <c r="P64" s="22"/>
      <c r="Q64" s="22"/>
      <c r="R64" s="22"/>
      <c r="S64" s="22"/>
      <c r="T64" s="22"/>
    </row>
    <row r="65" spans="1:20" hidden="1">
      <c r="A65" s="16"/>
      <c r="B65" s="16"/>
      <c r="C65" s="85" t="s">
        <v>132</v>
      </c>
      <c r="D65" s="18" t="s">
        <v>121</v>
      </c>
      <c r="E65" s="12" t="str">
        <f ca="1">IF(ISBLANK($C65),"",IF(ISBLANK($G65),"未着手",IF($J65=0,"完了","作業中")))</f>
        <v>完了</v>
      </c>
      <c r="F65" s="4">
        <v>43049</v>
      </c>
      <c r="G65" s="4">
        <v>43049</v>
      </c>
      <c r="H65" s="19">
        <v>2</v>
      </c>
      <c r="I65" s="19">
        <v>1</v>
      </c>
      <c r="J65" s="12">
        <f ca="1">IF(ISBLANK(K65)=FALSE,OFFSET(J65,0,COUNTA(K65:R65)),"")</f>
        <v>0</v>
      </c>
      <c r="K65" s="22">
        <v>2</v>
      </c>
      <c r="L65" s="22">
        <v>1</v>
      </c>
      <c r="M65" s="22">
        <v>1</v>
      </c>
      <c r="N65" s="22">
        <v>1</v>
      </c>
      <c r="O65" s="22">
        <v>0</v>
      </c>
      <c r="P65" s="22"/>
      <c r="Q65" s="22"/>
      <c r="R65" s="22"/>
      <c r="S65" s="22"/>
      <c r="T65" s="22"/>
    </row>
    <row r="66" spans="1:20" hidden="1">
      <c r="A66" s="16"/>
      <c r="B66" s="16"/>
      <c r="C66" s="85" t="s">
        <v>133</v>
      </c>
      <c r="D66" s="18" t="s">
        <v>121</v>
      </c>
      <c r="E66" s="12" t="str">
        <f ca="1">IF(ISBLANK($C66),"",IF(ISBLANK($G66),"未着手",IF($J66=0,"完了","作業中")))</f>
        <v>完了</v>
      </c>
      <c r="F66" s="4">
        <v>43049</v>
      </c>
      <c r="G66" s="4">
        <v>43049</v>
      </c>
      <c r="H66" s="19">
        <v>3</v>
      </c>
      <c r="I66" s="19">
        <v>1</v>
      </c>
      <c r="J66" s="12">
        <f ca="1">IF(ISBLANK(K66)=FALSE,OFFSET(J66,0,COUNTA(K66:R66)),"")</f>
        <v>0</v>
      </c>
      <c r="K66" s="22">
        <v>3</v>
      </c>
      <c r="L66" s="22">
        <v>1</v>
      </c>
      <c r="M66" s="22">
        <v>1</v>
      </c>
      <c r="N66" s="22">
        <v>1</v>
      </c>
      <c r="O66" s="22">
        <v>0</v>
      </c>
      <c r="P66" s="22"/>
      <c r="Q66" s="22"/>
      <c r="R66" s="22"/>
      <c r="S66" s="22"/>
      <c r="T66" s="22"/>
    </row>
    <row r="67" spans="1:20" hidden="1">
      <c r="A67" s="16"/>
      <c r="B67" s="16"/>
      <c r="C67" s="85" t="s">
        <v>134</v>
      </c>
      <c r="D67" s="18" t="s">
        <v>121</v>
      </c>
      <c r="E67" s="12" t="str">
        <f ca="1">IF(ISBLANK($C67),"",IF(ISBLANK($G67),"未着手",IF($J67=0,"完了","作業中")))</f>
        <v>完了</v>
      </c>
      <c r="F67" s="4">
        <v>43049</v>
      </c>
      <c r="G67" s="4">
        <v>43049</v>
      </c>
      <c r="H67" s="19">
        <v>2</v>
      </c>
      <c r="I67" s="19">
        <v>2</v>
      </c>
      <c r="J67" s="12">
        <f ca="1">IF(ISBLANK(K67)=FALSE,OFFSET(J67,0,COUNTA(K67:R67)),"")</f>
        <v>0</v>
      </c>
      <c r="K67" s="22">
        <v>1</v>
      </c>
      <c r="L67" s="22">
        <v>1</v>
      </c>
      <c r="M67" s="22">
        <v>1</v>
      </c>
      <c r="N67" s="22">
        <v>1</v>
      </c>
      <c r="O67" s="22">
        <v>0</v>
      </c>
      <c r="P67" s="22"/>
      <c r="Q67" s="22"/>
      <c r="R67" s="22"/>
      <c r="S67" s="22"/>
      <c r="T67" s="22"/>
    </row>
    <row r="68" spans="1:20" hidden="1">
      <c r="A68" s="16"/>
      <c r="B68" s="16"/>
      <c r="C68" s="85" t="s">
        <v>137</v>
      </c>
      <c r="D68" s="18" t="s">
        <v>121</v>
      </c>
      <c r="E68" s="12" t="str">
        <f>IF(ISBLANK($C68),"",IF(ISBLANK($G68),"未着手",IF($J68=0,"完了","作業中")))</f>
        <v>未着手</v>
      </c>
      <c r="F68" s="4">
        <v>43053</v>
      </c>
      <c r="G68" s="4"/>
      <c r="H68" s="19">
        <v>6</v>
      </c>
      <c r="I68" s="19"/>
      <c r="J68" s="12">
        <f ca="1">IF(ISBLANK(K68)=FALSE,OFFSET(J68,0,COUNTA(K68:R68)),"")</f>
        <v>6</v>
      </c>
      <c r="K68" s="22">
        <v>6</v>
      </c>
      <c r="L68" s="22">
        <v>6</v>
      </c>
      <c r="M68" s="22">
        <v>6</v>
      </c>
      <c r="N68" s="22">
        <v>6</v>
      </c>
      <c r="O68" s="22">
        <v>6</v>
      </c>
      <c r="P68" s="22"/>
      <c r="Q68" s="22"/>
      <c r="R68" s="22"/>
      <c r="S68" s="22"/>
      <c r="T68" s="22"/>
    </row>
    <row r="69" spans="1:20" hidden="1">
      <c r="A69" s="16"/>
      <c r="B69" s="16"/>
      <c r="C69" s="85" t="s">
        <v>138</v>
      </c>
      <c r="D69" s="18" t="s">
        <v>121</v>
      </c>
      <c r="E69" s="12" t="str">
        <f ca="1">IF(ISBLANK($C69),"",IF(ISBLANK($G69),"未着手",IF($J69=0,"完了","作業中")))</f>
        <v>作業中</v>
      </c>
      <c r="F69" s="4">
        <v>43053</v>
      </c>
      <c r="G69" s="4">
        <v>43070</v>
      </c>
      <c r="H69" s="19">
        <v>4</v>
      </c>
      <c r="I69" s="19"/>
      <c r="J69" s="12">
        <f ca="1">IF(ISBLANK(K69)=FALSE,OFFSET(J69,0,COUNTA(K69:R69)),"")</f>
        <v>4</v>
      </c>
      <c r="K69" s="22">
        <v>4</v>
      </c>
      <c r="L69" s="22">
        <v>4</v>
      </c>
      <c r="M69" s="22">
        <v>4</v>
      </c>
      <c r="N69" s="22">
        <v>4</v>
      </c>
      <c r="O69" s="22">
        <v>4</v>
      </c>
      <c r="P69" s="22"/>
      <c r="Q69" s="22"/>
      <c r="R69" s="22"/>
      <c r="S69" s="22"/>
      <c r="T69" s="22"/>
    </row>
    <row r="70" spans="1:20" hidden="1">
      <c r="A70" s="16"/>
      <c r="B70" s="16"/>
      <c r="C70" s="85" t="s">
        <v>156</v>
      </c>
      <c r="D70" s="18" t="s">
        <v>157</v>
      </c>
      <c r="E70" s="12" t="str">
        <f ca="1">IF(ISBLANK($C70),"",IF(ISBLANK($G70),"未着手",IF($J70=0,"完了","作業中")))</f>
        <v>作業中</v>
      </c>
      <c r="F70" s="4">
        <v>43049</v>
      </c>
      <c r="G70" s="4">
        <v>43049</v>
      </c>
      <c r="H70" s="19">
        <v>6</v>
      </c>
      <c r="I70" s="19">
        <v>2</v>
      </c>
      <c r="J70" s="12">
        <f ca="1">IF(ISBLANK(K70)=FALSE,OFFSET(J70,0,COUNTA(K70:R70)),"")</f>
        <v>6</v>
      </c>
      <c r="K70" s="22">
        <v>6</v>
      </c>
      <c r="L70" s="22">
        <v>6</v>
      </c>
      <c r="M70" s="22">
        <v>6</v>
      </c>
      <c r="N70" s="22">
        <v>6</v>
      </c>
      <c r="O70" s="22">
        <v>6</v>
      </c>
      <c r="P70" s="22"/>
      <c r="Q70" s="22"/>
      <c r="R70" s="22"/>
      <c r="S70" s="22"/>
      <c r="T70" s="22"/>
    </row>
    <row r="71" spans="1:20" hidden="1">
      <c r="A71" s="16"/>
      <c r="B71" s="16"/>
      <c r="C71" s="85" t="s">
        <v>161</v>
      </c>
      <c r="D71" s="18" t="s">
        <v>121</v>
      </c>
      <c r="E71" s="12" t="str">
        <f ca="1">IF(ISBLANK($C71),"",IF(ISBLANK($G71),"未着手",IF($J71=0,"完了","作業中")))</f>
        <v>完了</v>
      </c>
      <c r="F71" s="4">
        <v>43063</v>
      </c>
      <c r="G71" s="4">
        <v>43064</v>
      </c>
      <c r="H71" s="19">
        <v>3</v>
      </c>
      <c r="I71" s="19"/>
      <c r="J71" s="12">
        <f ca="1">IF(ISBLANK(K71)=FALSE,OFFSET(J71,0,COUNTA(K71:R71)),"")</f>
        <v>0</v>
      </c>
      <c r="K71" s="22">
        <v>3</v>
      </c>
      <c r="L71" s="22">
        <v>3</v>
      </c>
      <c r="M71" s="22">
        <v>0</v>
      </c>
      <c r="N71" s="22">
        <v>0</v>
      </c>
      <c r="O71" s="22"/>
      <c r="P71" s="22"/>
      <c r="Q71" s="22"/>
      <c r="R71" s="22"/>
      <c r="S71" s="22"/>
      <c r="T71" s="22"/>
    </row>
    <row r="72" spans="1:20" hidden="1">
      <c r="A72" s="16"/>
      <c r="B72" s="16"/>
      <c r="C72" s="85" t="s">
        <v>160</v>
      </c>
      <c r="D72" s="18" t="s">
        <v>121</v>
      </c>
      <c r="E72" s="12" t="str">
        <f>IF(ISBLANK($C72),"",IF(ISBLANK($G72),"未着手",IF($J72=0,"完了","作業中")))</f>
        <v>未着手</v>
      </c>
      <c r="F72" s="4">
        <v>43063</v>
      </c>
      <c r="G72" s="4"/>
      <c r="H72" s="19">
        <v>3</v>
      </c>
      <c r="I72" s="19"/>
      <c r="J72" s="12">
        <f ca="1">IF(ISBLANK(K72)=FALSE,OFFSET(J72,0,COUNTA(K72:R72)),"")</f>
        <v>1</v>
      </c>
      <c r="K72" s="22">
        <v>3</v>
      </c>
      <c r="L72" s="22">
        <v>3</v>
      </c>
      <c r="M72" s="22">
        <v>1</v>
      </c>
      <c r="N72" s="22">
        <v>1</v>
      </c>
      <c r="O72" s="22">
        <v>1</v>
      </c>
      <c r="P72" s="22"/>
      <c r="Q72" s="22"/>
      <c r="R72" s="22"/>
      <c r="S72" s="22"/>
      <c r="T72" s="22"/>
    </row>
    <row r="73" spans="1:20" hidden="1">
      <c r="A73" s="16"/>
      <c r="B73" s="16"/>
      <c r="C73" s="85" t="s">
        <v>268</v>
      </c>
      <c r="D73" s="18" t="s">
        <v>121</v>
      </c>
      <c r="E73" s="12" t="str">
        <f ca="1">IF(ISBLANK($C73),"",IF(ISBLANK($G73),"未着手",IF($J73=0,"完了","作業中")))</f>
        <v>作業中</v>
      </c>
      <c r="F73" s="4">
        <v>43049</v>
      </c>
      <c r="G73" s="4">
        <v>43049</v>
      </c>
      <c r="H73" s="19">
        <v>4</v>
      </c>
      <c r="I73" s="19">
        <v>7</v>
      </c>
      <c r="J73" s="12">
        <f ca="1">IF(ISBLANK(K73)=FALSE,OFFSET(J73,0,COUNTA(K73:R73)),"")</f>
        <v>2</v>
      </c>
      <c r="K73" s="22">
        <v>3</v>
      </c>
      <c r="L73" s="22">
        <v>2</v>
      </c>
      <c r="M73" s="22">
        <v>2</v>
      </c>
      <c r="N73" s="22">
        <v>2</v>
      </c>
      <c r="O73" s="22">
        <v>2</v>
      </c>
      <c r="P73" s="22"/>
      <c r="Q73" s="22"/>
      <c r="R73" s="22"/>
      <c r="S73" s="22"/>
      <c r="T73" s="22"/>
    </row>
    <row r="74" spans="1:20" hidden="1">
      <c r="A74" s="16"/>
      <c r="B74" s="16"/>
      <c r="C74" s="85" t="s">
        <v>270</v>
      </c>
      <c r="D74" s="18" t="s">
        <v>121</v>
      </c>
      <c r="E74" s="12" t="str">
        <f t="shared" si="1"/>
        <v>未着手</v>
      </c>
      <c r="F74" s="4"/>
      <c r="G74" s="4"/>
      <c r="H74" s="19"/>
      <c r="I74" s="19"/>
      <c r="J74" s="12" t="str">
        <f t="shared" ref="J74:J81" ca="1" si="4">IF(ISBLANK(K74)=FALSE,OFFSET(J74,0,COUNTA(K74:R74)),"")</f>
        <v/>
      </c>
      <c r="K74" s="22"/>
      <c r="L74" s="22"/>
      <c r="M74" s="22"/>
      <c r="N74" s="22"/>
      <c r="O74" s="22"/>
      <c r="P74" s="22"/>
      <c r="Q74" s="22"/>
      <c r="R74" s="22"/>
      <c r="S74" s="22"/>
      <c r="T74" s="22"/>
    </row>
    <row r="75" spans="1:20" hidden="1">
      <c r="A75" s="16"/>
      <c r="B75" s="16"/>
      <c r="C75" s="85" t="s">
        <v>271</v>
      </c>
      <c r="D75" s="18" t="s">
        <v>121</v>
      </c>
      <c r="E75" s="12" t="str">
        <f t="shared" si="1"/>
        <v>未着手</v>
      </c>
      <c r="F75" s="4"/>
      <c r="G75" s="4"/>
      <c r="H75" s="19"/>
      <c r="I75" s="19"/>
      <c r="J75" s="12" t="str">
        <f t="shared" ca="1" si="4"/>
        <v/>
      </c>
      <c r="K75" s="22"/>
      <c r="L75" s="22"/>
      <c r="M75" s="22"/>
      <c r="N75" s="22"/>
      <c r="O75" s="22"/>
      <c r="P75" s="22"/>
      <c r="Q75" s="22"/>
      <c r="R75" s="22"/>
      <c r="S75" s="22"/>
      <c r="T75" s="22"/>
    </row>
    <row r="76" spans="1:20" hidden="1">
      <c r="A76" s="16"/>
      <c r="B76" s="16"/>
      <c r="C76" s="85" t="s">
        <v>272</v>
      </c>
      <c r="D76" s="18" t="s">
        <v>121</v>
      </c>
      <c r="E76" s="12" t="str">
        <f t="shared" si="1"/>
        <v>未着手</v>
      </c>
      <c r="F76" s="4"/>
      <c r="G76" s="4"/>
      <c r="H76" s="19"/>
      <c r="I76" s="19"/>
      <c r="J76" s="12" t="str">
        <f t="shared" ca="1" si="4"/>
        <v/>
      </c>
      <c r="K76" s="22"/>
      <c r="L76" s="22"/>
      <c r="M76" s="22"/>
      <c r="N76" s="22"/>
      <c r="O76" s="22"/>
      <c r="P76" s="22"/>
      <c r="Q76" s="22"/>
      <c r="R76" s="22"/>
      <c r="S76" s="22"/>
      <c r="T76" s="22"/>
    </row>
    <row r="77" spans="1:20" hidden="1">
      <c r="A77" s="16"/>
      <c r="B77" s="16"/>
      <c r="C77" s="85" t="s">
        <v>273</v>
      </c>
      <c r="D77" s="18" t="s">
        <v>121</v>
      </c>
      <c r="E77" s="12" t="str">
        <f t="shared" si="1"/>
        <v>未着手</v>
      </c>
      <c r="F77" s="4"/>
      <c r="G77" s="4"/>
      <c r="H77" s="19"/>
      <c r="I77" s="19"/>
      <c r="J77" s="12" t="str">
        <f t="shared" ca="1" si="4"/>
        <v/>
      </c>
      <c r="K77" s="22"/>
      <c r="L77" s="22"/>
      <c r="M77" s="22"/>
      <c r="N77" s="22"/>
      <c r="O77" s="22"/>
      <c r="P77" s="22"/>
      <c r="Q77" s="22"/>
      <c r="R77" s="22"/>
      <c r="S77" s="22"/>
      <c r="T77" s="22"/>
    </row>
    <row r="78" spans="1:20" hidden="1">
      <c r="A78" s="16"/>
      <c r="B78" s="16"/>
      <c r="C78" s="85" t="s">
        <v>274</v>
      </c>
      <c r="D78" s="18" t="s">
        <v>121</v>
      </c>
      <c r="E78" s="12" t="str">
        <f t="shared" si="1"/>
        <v>未着手</v>
      </c>
      <c r="F78" s="4"/>
      <c r="G78" s="4"/>
      <c r="H78" s="19"/>
      <c r="I78" s="19"/>
      <c r="J78" s="12" t="str">
        <f t="shared" ca="1" si="4"/>
        <v/>
      </c>
      <c r="K78" s="22"/>
      <c r="L78" s="22"/>
      <c r="M78" s="22"/>
      <c r="N78" s="22"/>
      <c r="O78" s="22"/>
      <c r="P78" s="22"/>
      <c r="Q78" s="22"/>
      <c r="R78" s="22"/>
      <c r="S78" s="22"/>
      <c r="T78" s="22"/>
    </row>
    <row r="79" spans="1:20" hidden="1">
      <c r="A79" s="16"/>
      <c r="B79" s="16"/>
      <c r="C79" s="85" t="s">
        <v>275</v>
      </c>
      <c r="D79" s="18" t="s">
        <v>121</v>
      </c>
      <c r="E79" s="12" t="str">
        <f t="shared" si="1"/>
        <v>未着手</v>
      </c>
      <c r="F79" s="4"/>
      <c r="G79" s="4"/>
      <c r="H79" s="19"/>
      <c r="I79" s="19"/>
      <c r="J79" s="12" t="str">
        <f t="shared" ca="1" si="4"/>
        <v/>
      </c>
      <c r="K79" s="22"/>
      <c r="L79" s="22"/>
      <c r="M79" s="22"/>
      <c r="N79" s="22"/>
      <c r="O79" s="22"/>
      <c r="P79" s="22"/>
      <c r="Q79" s="22"/>
      <c r="R79" s="22"/>
      <c r="S79" s="22"/>
      <c r="T79" s="22"/>
    </row>
    <row r="80" spans="1:20">
      <c r="A80" s="16"/>
      <c r="B80" s="16"/>
      <c r="C80" s="85"/>
      <c r="D80" s="18"/>
      <c r="E80" s="12" t="str">
        <f t="shared" si="1"/>
        <v/>
      </c>
      <c r="F80" s="4"/>
      <c r="G80" s="4"/>
      <c r="H80" s="19"/>
      <c r="I80" s="19"/>
      <c r="J80" s="12" t="str">
        <f t="shared" ca="1" si="4"/>
        <v/>
      </c>
      <c r="K80" s="22"/>
      <c r="L80" s="22"/>
      <c r="M80" s="22"/>
      <c r="N80" s="22"/>
      <c r="O80" s="22"/>
      <c r="P80" s="22"/>
      <c r="Q80" s="22"/>
      <c r="R80" s="22"/>
      <c r="S80" s="22"/>
      <c r="T80" s="22"/>
    </row>
    <row r="81" spans="1:20">
      <c r="A81" s="16"/>
      <c r="B81" s="16"/>
      <c r="C81" s="85"/>
      <c r="D81" s="18"/>
      <c r="E81" s="12" t="str">
        <f t="shared" si="1"/>
        <v/>
      </c>
      <c r="F81" s="4"/>
      <c r="G81" s="4"/>
      <c r="H81" s="19"/>
      <c r="I81" s="19"/>
      <c r="J81" s="12" t="str">
        <f t="shared" ca="1" si="4"/>
        <v/>
      </c>
      <c r="K81" s="22"/>
      <c r="L81" s="22"/>
      <c r="M81" s="22"/>
      <c r="N81" s="22"/>
      <c r="O81" s="22"/>
      <c r="P81" s="22"/>
      <c r="Q81" s="22"/>
      <c r="R81" s="22"/>
      <c r="S81" s="22"/>
      <c r="T81" s="22"/>
    </row>
    <row r="82" spans="1:20">
      <c r="A82" s="16"/>
      <c r="B82" s="16"/>
      <c r="C82" s="85"/>
      <c r="D82" s="18"/>
      <c r="E82" s="12" t="str">
        <f t="shared" si="1"/>
        <v/>
      </c>
      <c r="F82" s="4"/>
      <c r="G82" s="4"/>
      <c r="H82" s="19"/>
      <c r="I82" s="19"/>
      <c r="J82" s="12" t="str">
        <f t="shared" ca="1" si="2"/>
        <v/>
      </c>
      <c r="K82" s="22"/>
      <c r="L82" s="22"/>
      <c r="M82" s="22"/>
      <c r="N82" s="22"/>
      <c r="O82" s="22"/>
      <c r="P82" s="22"/>
      <c r="Q82" s="22"/>
      <c r="R82" s="22"/>
      <c r="S82" s="22"/>
      <c r="T82" s="22"/>
    </row>
    <row r="83" spans="1:20" hidden="1">
      <c r="A83" s="16"/>
      <c r="B83" s="16"/>
      <c r="C83" s="85" t="s">
        <v>163</v>
      </c>
      <c r="D83" s="18" t="s">
        <v>141</v>
      </c>
      <c r="E83" s="12" t="str">
        <f t="shared" ca="1" si="1"/>
        <v>完了</v>
      </c>
      <c r="F83" s="4">
        <v>43053</v>
      </c>
      <c r="G83" s="4">
        <v>43067</v>
      </c>
      <c r="H83" s="19">
        <v>6</v>
      </c>
      <c r="I83" s="19">
        <v>5</v>
      </c>
      <c r="J83" s="12">
        <f t="shared" ca="1" si="2"/>
        <v>0</v>
      </c>
      <c r="K83" s="22">
        <v>6</v>
      </c>
      <c r="L83" s="22">
        <v>6</v>
      </c>
      <c r="M83" s="22">
        <v>6</v>
      </c>
      <c r="N83" s="22">
        <v>6</v>
      </c>
      <c r="O83" s="22">
        <v>4</v>
      </c>
      <c r="P83" s="22">
        <v>0</v>
      </c>
      <c r="Q83" s="22"/>
      <c r="R83" s="22"/>
      <c r="S83" s="22"/>
      <c r="T83" s="22"/>
    </row>
    <row r="84" spans="1:20" hidden="1">
      <c r="A84" s="16"/>
      <c r="B84" s="16"/>
      <c r="C84" s="85" t="s">
        <v>139</v>
      </c>
      <c r="D84" s="18" t="s">
        <v>141</v>
      </c>
      <c r="E84" s="12" t="str">
        <f t="shared" ca="1" si="1"/>
        <v>完了</v>
      </c>
      <c r="F84" s="4">
        <v>43056</v>
      </c>
      <c r="G84" s="4">
        <v>43067</v>
      </c>
      <c r="H84" s="19">
        <v>6</v>
      </c>
      <c r="I84" s="19">
        <v>5</v>
      </c>
      <c r="J84" s="12">
        <f t="shared" ca="1" si="2"/>
        <v>0</v>
      </c>
      <c r="K84" s="22">
        <v>6</v>
      </c>
      <c r="L84" s="22">
        <v>6</v>
      </c>
      <c r="M84" s="22">
        <v>6</v>
      </c>
      <c r="N84" s="22">
        <v>6</v>
      </c>
      <c r="O84" s="22">
        <v>4</v>
      </c>
      <c r="P84" s="22">
        <v>0</v>
      </c>
      <c r="Q84" s="22"/>
      <c r="R84" s="22"/>
      <c r="S84" s="22"/>
      <c r="T84" s="22"/>
    </row>
    <row r="85" spans="1:20" hidden="1">
      <c r="A85" s="16"/>
      <c r="B85" s="16"/>
      <c r="C85" s="85" t="s">
        <v>142</v>
      </c>
      <c r="D85" s="18" t="s">
        <v>141</v>
      </c>
      <c r="E85" s="12" t="str">
        <f t="shared" ca="1" si="1"/>
        <v>完了</v>
      </c>
      <c r="F85" s="4">
        <v>43060</v>
      </c>
      <c r="G85" s="4">
        <v>43067</v>
      </c>
      <c r="H85" s="19">
        <v>6</v>
      </c>
      <c r="I85" s="19">
        <v>4</v>
      </c>
      <c r="J85" s="12">
        <f t="shared" ca="1" si="2"/>
        <v>0</v>
      </c>
      <c r="K85" s="22">
        <v>6</v>
      </c>
      <c r="L85" s="22">
        <v>6</v>
      </c>
      <c r="M85" s="22">
        <v>6</v>
      </c>
      <c r="N85" s="22">
        <v>6</v>
      </c>
      <c r="O85" s="22">
        <v>4</v>
      </c>
      <c r="P85" s="22">
        <v>0</v>
      </c>
      <c r="Q85" s="22"/>
      <c r="R85" s="22"/>
      <c r="S85" s="22"/>
      <c r="T85" s="22"/>
    </row>
    <row r="86" spans="1:20" hidden="1">
      <c r="A86" s="16"/>
      <c r="B86" s="16"/>
      <c r="C86" s="85" t="s">
        <v>149</v>
      </c>
      <c r="D86" s="18" t="s">
        <v>141</v>
      </c>
      <c r="E86" s="12" t="str">
        <f t="shared" si="1"/>
        <v>未着手</v>
      </c>
      <c r="F86" s="4">
        <v>43066</v>
      </c>
      <c r="G86" s="4"/>
      <c r="H86" s="19">
        <v>6</v>
      </c>
      <c r="I86" s="19"/>
      <c r="J86" s="12">
        <f t="shared" ref="J86:J93" ca="1" si="5">IF(ISBLANK(K86)=FALSE,OFFSET(J86,0,COUNTA(K86:R86)),"")</f>
        <v>6</v>
      </c>
      <c r="K86" s="22">
        <v>6</v>
      </c>
      <c r="L86" s="22">
        <v>6</v>
      </c>
      <c r="M86" s="22">
        <v>6</v>
      </c>
      <c r="N86" s="22">
        <v>6</v>
      </c>
      <c r="O86" s="22">
        <v>6</v>
      </c>
      <c r="P86" s="22"/>
      <c r="Q86" s="22"/>
      <c r="R86" s="22"/>
      <c r="S86" s="22"/>
      <c r="T86" s="22"/>
    </row>
    <row r="87" spans="1:20" hidden="1">
      <c r="A87" s="16"/>
      <c r="B87" s="16"/>
      <c r="C87" s="85" t="s">
        <v>146</v>
      </c>
      <c r="D87" s="18" t="s">
        <v>147</v>
      </c>
      <c r="E87" s="12" t="str">
        <f t="shared" ca="1" si="1"/>
        <v>完了</v>
      </c>
      <c r="F87" s="4">
        <v>43053</v>
      </c>
      <c r="G87" s="4">
        <v>43071</v>
      </c>
      <c r="H87" s="19">
        <v>6</v>
      </c>
      <c r="I87" s="19">
        <v>3</v>
      </c>
      <c r="J87" s="12">
        <f t="shared" ca="1" si="5"/>
        <v>0</v>
      </c>
      <c r="K87" s="22">
        <v>6</v>
      </c>
      <c r="L87" s="22">
        <v>6</v>
      </c>
      <c r="M87" s="22">
        <v>6</v>
      </c>
      <c r="N87" s="22">
        <v>6</v>
      </c>
      <c r="O87" s="22">
        <v>6</v>
      </c>
      <c r="P87" s="22">
        <v>0</v>
      </c>
      <c r="Q87" s="22"/>
      <c r="R87" s="22"/>
      <c r="S87" s="22"/>
      <c r="T87" s="22"/>
    </row>
    <row r="88" spans="1:20" hidden="1">
      <c r="A88" s="16"/>
      <c r="B88" s="16"/>
      <c r="C88" s="85" t="s">
        <v>208</v>
      </c>
      <c r="D88" s="18" t="s">
        <v>209</v>
      </c>
      <c r="E88" s="12" t="str">
        <f t="shared" si="1"/>
        <v>未着手</v>
      </c>
      <c r="F88" s="4">
        <v>43063</v>
      </c>
      <c r="G88" s="4"/>
      <c r="H88" s="19">
        <v>3</v>
      </c>
      <c r="I88" s="19"/>
      <c r="J88" s="12">
        <f t="shared" ca="1" si="5"/>
        <v>3</v>
      </c>
      <c r="K88" s="22">
        <v>3</v>
      </c>
      <c r="L88" s="22">
        <v>3</v>
      </c>
      <c r="M88" s="22">
        <v>3</v>
      </c>
      <c r="N88" s="22">
        <v>3</v>
      </c>
      <c r="O88" s="22">
        <v>3</v>
      </c>
      <c r="P88" s="22"/>
      <c r="Q88" s="22"/>
      <c r="R88" s="22"/>
      <c r="S88" s="22"/>
      <c r="T88" s="22"/>
    </row>
    <row r="89" spans="1:20" hidden="1">
      <c r="A89" s="16"/>
      <c r="B89" s="16"/>
      <c r="C89" s="17" t="s">
        <v>210</v>
      </c>
      <c r="D89" s="18" t="s">
        <v>209</v>
      </c>
      <c r="E89" s="12" t="str">
        <f t="shared" ca="1" si="1"/>
        <v>完了</v>
      </c>
      <c r="F89" s="4">
        <v>43060</v>
      </c>
      <c r="G89" s="4">
        <v>43060</v>
      </c>
      <c r="H89" s="19">
        <v>6</v>
      </c>
      <c r="I89" s="19">
        <v>6</v>
      </c>
      <c r="J89" s="12">
        <f t="shared" ca="1" si="5"/>
        <v>0</v>
      </c>
      <c r="K89" s="22">
        <v>6</v>
      </c>
      <c r="L89" s="22">
        <v>6</v>
      </c>
      <c r="M89" s="22">
        <v>6</v>
      </c>
      <c r="N89" s="22">
        <v>6</v>
      </c>
      <c r="O89" s="22">
        <v>6</v>
      </c>
      <c r="P89" s="22">
        <v>0</v>
      </c>
      <c r="Q89" s="22"/>
      <c r="R89" s="22"/>
      <c r="S89" s="22"/>
      <c r="T89" s="22"/>
    </row>
    <row r="90" spans="1:20" hidden="1">
      <c r="A90" s="16"/>
      <c r="B90" s="16"/>
      <c r="C90" s="85" t="s">
        <v>155</v>
      </c>
      <c r="D90" s="18" t="s">
        <v>141</v>
      </c>
      <c r="E90" s="12" t="str">
        <f t="shared" ca="1" si="1"/>
        <v>作業中</v>
      </c>
      <c r="F90" s="4">
        <v>43053</v>
      </c>
      <c r="G90" s="4">
        <v>43053</v>
      </c>
      <c r="H90" s="19">
        <v>6</v>
      </c>
      <c r="I90" s="19">
        <v>6</v>
      </c>
      <c r="J90" s="12">
        <f t="shared" ca="1" si="5"/>
        <v>2</v>
      </c>
      <c r="K90" s="22">
        <v>6</v>
      </c>
      <c r="L90" s="22">
        <v>6</v>
      </c>
      <c r="M90" s="22">
        <v>4</v>
      </c>
      <c r="N90" s="22">
        <v>2</v>
      </c>
      <c r="O90" s="22">
        <v>2</v>
      </c>
      <c r="P90" s="22"/>
      <c r="Q90" s="22"/>
      <c r="R90" s="22"/>
      <c r="S90" s="22"/>
      <c r="T90" s="22"/>
    </row>
    <row r="91" spans="1:20" hidden="1">
      <c r="A91" s="16"/>
      <c r="B91" s="16"/>
      <c r="C91" s="17" t="s">
        <v>201</v>
      </c>
      <c r="D91" s="18" t="s">
        <v>141</v>
      </c>
      <c r="E91" s="12" t="str">
        <f t="shared" ca="1" si="1"/>
        <v>完了</v>
      </c>
      <c r="F91" s="4">
        <v>43053</v>
      </c>
      <c r="G91" s="4">
        <v>43053</v>
      </c>
      <c r="H91" s="19">
        <v>6</v>
      </c>
      <c r="I91" s="19">
        <v>6</v>
      </c>
      <c r="J91" s="12">
        <f t="shared" ca="1" si="5"/>
        <v>0</v>
      </c>
      <c r="K91" s="22">
        <v>3</v>
      </c>
      <c r="L91" s="22">
        <v>0</v>
      </c>
      <c r="M91" s="22"/>
      <c r="N91" s="22"/>
      <c r="O91" s="22"/>
      <c r="P91" s="22"/>
      <c r="Q91" s="22"/>
      <c r="R91" s="22"/>
      <c r="S91" s="22"/>
      <c r="T91" s="22"/>
    </row>
    <row r="92" spans="1:20" hidden="1">
      <c r="A92" s="16"/>
      <c r="B92" s="16"/>
      <c r="C92" s="17" t="s">
        <v>202</v>
      </c>
      <c r="D92" s="18" t="s">
        <v>199</v>
      </c>
      <c r="E92" s="12" t="str">
        <f t="shared" ca="1" si="1"/>
        <v>完了</v>
      </c>
      <c r="F92" s="4">
        <v>43053</v>
      </c>
      <c r="G92" s="4">
        <v>43053</v>
      </c>
      <c r="H92" s="19">
        <v>6</v>
      </c>
      <c r="I92" s="19">
        <v>6</v>
      </c>
      <c r="J92" s="12">
        <f t="shared" ca="1" si="5"/>
        <v>0</v>
      </c>
      <c r="K92" s="22">
        <v>3</v>
      </c>
      <c r="L92" s="22">
        <v>0</v>
      </c>
      <c r="M92" s="22"/>
      <c r="N92" s="22"/>
      <c r="O92" s="22"/>
      <c r="P92" s="22"/>
      <c r="Q92" s="22"/>
      <c r="R92" s="22"/>
      <c r="S92" s="22"/>
      <c r="T92" s="22"/>
    </row>
    <row r="93" spans="1:20" hidden="1">
      <c r="A93" s="16"/>
      <c r="B93" s="16"/>
      <c r="C93" s="17" t="s">
        <v>229</v>
      </c>
      <c r="D93" s="18" t="s">
        <v>141</v>
      </c>
      <c r="E93" s="12" t="str">
        <f t="shared" ca="1" si="1"/>
        <v>完了</v>
      </c>
      <c r="F93" s="4">
        <v>43056</v>
      </c>
      <c r="G93" s="4">
        <v>43059</v>
      </c>
      <c r="H93" s="19">
        <v>6</v>
      </c>
      <c r="I93" s="19">
        <v>3</v>
      </c>
      <c r="J93" s="12">
        <f t="shared" ca="1" si="5"/>
        <v>0</v>
      </c>
      <c r="K93" s="22">
        <v>6</v>
      </c>
      <c r="L93" s="22">
        <v>6</v>
      </c>
      <c r="M93" s="22">
        <v>0</v>
      </c>
      <c r="N93" s="22"/>
      <c r="O93" s="22"/>
      <c r="P93" s="22"/>
      <c r="Q93" s="22"/>
      <c r="R93" s="22"/>
      <c r="S93" s="22"/>
      <c r="T93" s="22"/>
    </row>
    <row r="94" spans="1:20" hidden="1">
      <c r="A94" s="16"/>
      <c r="B94" s="16"/>
      <c r="C94" s="17" t="s">
        <v>276</v>
      </c>
      <c r="D94" s="18" t="s">
        <v>141</v>
      </c>
      <c r="E94" s="12" t="str">
        <f>IF(ISBLANK($C94),"",IF(ISBLANK($G94),"未着手",IF($J94=0,"完了","作業中")))</f>
        <v>未着手</v>
      </c>
      <c r="F94" s="4"/>
      <c r="G94" s="4"/>
      <c r="H94" s="19"/>
      <c r="I94" s="19"/>
      <c r="J94" s="12" t="str">
        <f ca="1">IF(ISBLANK(K94)=FALSE,OFFSET(J94,0,COUNTA(K94:R94)),"")</f>
        <v/>
      </c>
      <c r="K94" s="22"/>
      <c r="L94" s="22"/>
      <c r="M94" s="22"/>
      <c r="N94" s="22"/>
      <c r="O94" s="22"/>
      <c r="P94" s="22"/>
      <c r="Q94" s="22"/>
      <c r="R94" s="22"/>
      <c r="S94" s="22"/>
      <c r="T94" s="22"/>
    </row>
    <row r="95" spans="1:20" hidden="1">
      <c r="A95" s="16"/>
      <c r="B95" s="16"/>
      <c r="C95" s="129" t="s">
        <v>277</v>
      </c>
      <c r="D95" s="18" t="s">
        <v>141</v>
      </c>
      <c r="E95" s="12" t="str">
        <f>IF(ISBLANK($C95),"",IF(ISBLANK($G95),"未着手",IF($J95=0,"完了","作業中")))</f>
        <v>未着手</v>
      </c>
      <c r="F95" s="4"/>
      <c r="G95" s="4"/>
      <c r="H95" s="19"/>
      <c r="I95" s="19"/>
      <c r="J95" s="12" t="str">
        <f ca="1">IF(ISBLANK(K95)=FALSE,OFFSET(J95,0,COUNTA(K95:R95)),"")</f>
        <v/>
      </c>
      <c r="K95" s="22"/>
      <c r="L95" s="22"/>
      <c r="M95" s="22"/>
      <c r="N95" s="22"/>
      <c r="O95" s="22"/>
      <c r="P95" s="22"/>
      <c r="Q95" s="22"/>
      <c r="R95" s="22"/>
      <c r="S95" s="22"/>
      <c r="T95" s="22"/>
    </row>
    <row r="96" spans="1:20" hidden="1">
      <c r="A96" s="16"/>
      <c r="B96" s="16"/>
      <c r="C96" s="129" t="s">
        <v>278</v>
      </c>
      <c r="D96" s="18" t="s">
        <v>141</v>
      </c>
      <c r="E96" s="12" t="str">
        <f>IF(ISBLANK($C96),"",IF(ISBLANK($G96),"未着手",IF($J96=0,"完了","作業中")))</f>
        <v>未着手</v>
      </c>
      <c r="F96" s="4"/>
      <c r="G96" s="4"/>
      <c r="H96" s="19"/>
      <c r="I96" s="19"/>
      <c r="J96" s="12" t="str">
        <f ca="1">IF(ISBLANK(K96)=FALSE,OFFSET(J96,0,COUNTA(K96:R96)),"")</f>
        <v/>
      </c>
      <c r="K96" s="22"/>
      <c r="L96" s="22"/>
      <c r="M96" s="22"/>
      <c r="N96" s="22"/>
      <c r="O96" s="22"/>
      <c r="P96" s="22"/>
      <c r="Q96" s="22"/>
      <c r="R96" s="22"/>
      <c r="S96" s="22"/>
      <c r="T96" s="22"/>
    </row>
    <row r="97" spans="1:20" hidden="1">
      <c r="A97" s="16"/>
      <c r="B97" s="16"/>
      <c r="C97" s="129" t="s">
        <v>279</v>
      </c>
      <c r="D97" s="18" t="s">
        <v>141</v>
      </c>
      <c r="E97" s="12" t="str">
        <f>IF(ISBLANK($C97),"",IF(ISBLANK($G97),"未着手",IF($J97=0,"完了","作業中")))</f>
        <v>未着手</v>
      </c>
      <c r="F97" s="4"/>
      <c r="G97" s="4"/>
      <c r="H97" s="19"/>
      <c r="I97" s="19"/>
      <c r="J97" s="12" t="str">
        <f ca="1">IF(ISBLANK(K97)=FALSE,OFFSET(J97,0,COUNTA(K97:R97)),"")</f>
        <v/>
      </c>
      <c r="K97" s="22"/>
      <c r="L97" s="22"/>
      <c r="M97" s="22"/>
      <c r="N97" s="22"/>
      <c r="O97" s="22"/>
      <c r="P97" s="22"/>
      <c r="Q97" s="22"/>
      <c r="R97" s="22"/>
      <c r="S97" s="22"/>
      <c r="T97" s="22"/>
    </row>
    <row r="98" spans="1:20" hidden="1">
      <c r="A98" s="16"/>
      <c r="B98" s="16"/>
      <c r="C98" s="129" t="s">
        <v>280</v>
      </c>
      <c r="D98" s="18" t="s">
        <v>141</v>
      </c>
      <c r="E98" s="12" t="str">
        <f ca="1">IF(ISBLANK($C98),"",IF(ISBLANK($G98),"未着手",IF($J98=0,"完了","作業中")))</f>
        <v>完了</v>
      </c>
      <c r="F98" s="4">
        <v>43071</v>
      </c>
      <c r="G98" s="4">
        <v>43071</v>
      </c>
      <c r="H98" s="19"/>
      <c r="I98" s="19">
        <v>2</v>
      </c>
      <c r="J98" s="12">
        <f ca="1">IF(ISBLANK(K98)=FALSE,OFFSET(J98,0,COUNTA(K98:R98)),"")</f>
        <v>0</v>
      </c>
      <c r="K98" s="22">
        <v>2</v>
      </c>
      <c r="L98" s="22">
        <v>2</v>
      </c>
      <c r="M98" s="22">
        <v>2</v>
      </c>
      <c r="N98" s="22">
        <v>2</v>
      </c>
      <c r="O98" s="22">
        <v>2</v>
      </c>
      <c r="P98" s="22">
        <v>0</v>
      </c>
      <c r="Q98" s="22"/>
      <c r="R98" s="22"/>
      <c r="S98" s="22"/>
      <c r="T98" s="22"/>
    </row>
    <row r="99" spans="1:20" hidden="1">
      <c r="A99" s="16"/>
      <c r="B99" s="16"/>
      <c r="C99" s="129" t="s">
        <v>281</v>
      </c>
      <c r="D99" s="18" t="s">
        <v>141</v>
      </c>
      <c r="E99" s="12" t="str">
        <f ca="1">IF(ISBLANK($C99),"",IF(ISBLANK($G99),"未着手",IF($J99=0,"完了","作業中")))</f>
        <v>完了</v>
      </c>
      <c r="F99" s="4">
        <v>43071</v>
      </c>
      <c r="G99" s="4">
        <v>43071</v>
      </c>
      <c r="H99" s="19"/>
      <c r="I99" s="19">
        <v>2</v>
      </c>
      <c r="J99" s="12">
        <f ca="1">IF(ISBLANK(K99)=FALSE,OFFSET(J99,0,COUNTA(K99:R99)),"")</f>
        <v>0</v>
      </c>
      <c r="K99" s="22">
        <v>2</v>
      </c>
      <c r="L99" s="22">
        <v>2</v>
      </c>
      <c r="M99" s="22">
        <v>2</v>
      </c>
      <c r="N99" s="22">
        <v>2</v>
      </c>
      <c r="O99" s="22">
        <v>2</v>
      </c>
      <c r="P99" s="22">
        <v>0</v>
      </c>
      <c r="Q99" s="22"/>
      <c r="R99" s="22"/>
      <c r="S99" s="22"/>
      <c r="T99" s="22"/>
    </row>
    <row r="100" spans="1:20" hidden="1">
      <c r="A100" s="16"/>
      <c r="B100" s="16"/>
      <c r="C100" s="129" t="s">
        <v>282</v>
      </c>
      <c r="D100" s="18" t="s">
        <v>141</v>
      </c>
      <c r="E100" s="12" t="str">
        <f ca="1">IF(ISBLANK($C100),"",IF(ISBLANK($G100),"未着手",IF($J100=0,"完了","作業中")))</f>
        <v>完了</v>
      </c>
      <c r="F100" s="4">
        <v>43071</v>
      </c>
      <c r="G100" s="4">
        <v>43071</v>
      </c>
      <c r="H100" s="19"/>
      <c r="I100" s="19">
        <v>2</v>
      </c>
      <c r="J100" s="12">
        <f ca="1">IF(ISBLANK(K100)=FALSE,OFFSET(J100,0,COUNTA(K100:R100)),"")</f>
        <v>0</v>
      </c>
      <c r="K100" s="22">
        <v>2</v>
      </c>
      <c r="L100" s="22">
        <v>2</v>
      </c>
      <c r="M100" s="22">
        <v>2</v>
      </c>
      <c r="N100" s="22">
        <v>2</v>
      </c>
      <c r="O100" s="22">
        <v>2</v>
      </c>
      <c r="P100" s="22">
        <v>0</v>
      </c>
      <c r="Q100" s="22"/>
      <c r="R100" s="22"/>
      <c r="S100" s="22"/>
      <c r="T100" s="22"/>
    </row>
    <row r="101" spans="1:20" hidden="1">
      <c r="A101" s="16"/>
      <c r="B101" s="16"/>
      <c r="C101" s="129" t="s">
        <v>283</v>
      </c>
      <c r="D101" s="18" t="s">
        <v>141</v>
      </c>
      <c r="E101" s="12" t="str">
        <f>IF(ISBLANK($C101),"",IF(ISBLANK($G101),"未着手",IF($J101=0,"完了","作業中")))</f>
        <v>未着手</v>
      </c>
      <c r="F101" s="4"/>
      <c r="G101" s="4"/>
      <c r="H101" s="19"/>
      <c r="I101" s="19"/>
      <c r="J101" s="12" t="str">
        <f ca="1">IF(ISBLANK(K101)=FALSE,OFFSET(J101,0,COUNTA(K101:R101)),"")</f>
        <v/>
      </c>
      <c r="K101" s="22"/>
      <c r="L101" s="22"/>
      <c r="M101" s="22"/>
      <c r="N101" s="22"/>
      <c r="O101" s="22"/>
      <c r="P101" s="22"/>
      <c r="Q101" s="22"/>
      <c r="R101" s="22"/>
      <c r="S101" s="22"/>
      <c r="T101" s="22"/>
    </row>
    <row r="102" spans="1:20">
      <c r="A102" s="16"/>
      <c r="B102" s="16"/>
      <c r="C102" s="17"/>
      <c r="D102" s="18"/>
      <c r="E102" s="12"/>
      <c r="F102" s="4"/>
      <c r="G102" s="4"/>
      <c r="H102" s="19"/>
      <c r="I102" s="19"/>
      <c r="J102" s="12"/>
      <c r="K102" s="22"/>
      <c r="L102" s="22"/>
      <c r="M102" s="22"/>
      <c r="N102" s="22"/>
      <c r="O102" s="22"/>
      <c r="P102" s="22"/>
      <c r="Q102" s="22"/>
      <c r="R102" s="22"/>
      <c r="S102" s="22"/>
      <c r="T102" s="22"/>
    </row>
    <row r="103" spans="1:20">
      <c r="A103" s="16"/>
      <c r="B103" s="16"/>
      <c r="C103" s="17"/>
      <c r="D103" s="18"/>
      <c r="E103" s="12"/>
      <c r="F103" s="4"/>
      <c r="G103" s="4"/>
      <c r="H103" s="19"/>
      <c r="I103" s="19"/>
      <c r="J103" s="12"/>
      <c r="K103" s="22"/>
      <c r="L103" s="22"/>
      <c r="M103" s="22"/>
      <c r="N103" s="22"/>
      <c r="O103" s="22"/>
      <c r="P103" s="22"/>
      <c r="Q103" s="22"/>
      <c r="R103" s="22"/>
      <c r="S103" s="22"/>
      <c r="T103" s="22"/>
    </row>
    <row r="104" spans="1:20">
      <c r="A104" s="16"/>
      <c r="B104" s="16"/>
      <c r="C104" s="17"/>
      <c r="D104" s="18"/>
      <c r="E104" s="12"/>
      <c r="F104" s="4"/>
      <c r="G104" s="4"/>
      <c r="H104" s="19"/>
      <c r="I104" s="19"/>
      <c r="J104" s="12"/>
      <c r="K104" s="22"/>
      <c r="L104" s="22"/>
      <c r="M104" s="22"/>
      <c r="N104" s="22"/>
      <c r="O104" s="22"/>
      <c r="P104" s="22"/>
      <c r="Q104" s="22"/>
      <c r="R104" s="22"/>
      <c r="S104" s="22"/>
      <c r="T104" s="22"/>
    </row>
    <row r="105" spans="1:20">
      <c r="A105" s="16"/>
      <c r="B105" s="16"/>
      <c r="C105" s="17"/>
      <c r="D105" s="18"/>
      <c r="E105" s="12"/>
      <c r="F105" s="4"/>
      <c r="G105" s="4"/>
      <c r="H105" s="19"/>
      <c r="I105" s="19"/>
      <c r="J105" s="12"/>
      <c r="K105" s="22"/>
      <c r="L105" s="22"/>
      <c r="M105" s="22"/>
      <c r="N105" s="22"/>
      <c r="O105" s="22"/>
      <c r="P105" s="22"/>
      <c r="Q105" s="22"/>
      <c r="R105" s="22"/>
      <c r="S105" s="22"/>
      <c r="T105" s="22"/>
    </row>
    <row r="106" spans="1:20">
      <c r="A106" s="16"/>
      <c r="B106" s="16"/>
      <c r="C106" s="17"/>
      <c r="D106" s="18"/>
      <c r="E106" s="12" t="str">
        <f t="shared" ref="E106" si="6">IF(ISBLANK($C106),"",IF(ISBLANK($G106),"未着手",IF($J106=0,"完了","作業中")))</f>
        <v/>
      </c>
      <c r="F106" s="4"/>
      <c r="G106" s="4"/>
      <c r="H106" s="19"/>
      <c r="I106" s="19"/>
      <c r="J106" s="12" t="str">
        <f t="shared" ref="J106" ca="1" si="7">IF(ISBLANK(K106)=FALSE,OFFSET(J106,0,COUNTA(K106:R106)),"")</f>
        <v/>
      </c>
      <c r="K106" s="22"/>
      <c r="L106" s="22"/>
      <c r="M106" s="22"/>
      <c r="N106" s="22"/>
      <c r="O106" s="22"/>
      <c r="P106" s="22"/>
      <c r="Q106" s="22"/>
      <c r="R106" s="22"/>
      <c r="S106" s="22"/>
      <c r="T106" s="22"/>
    </row>
    <row r="107" spans="1:20" hidden="1">
      <c r="A107" s="16"/>
      <c r="B107" s="16"/>
      <c r="C107" s="85" t="s">
        <v>143</v>
      </c>
      <c r="D107" s="18" t="s">
        <v>140</v>
      </c>
      <c r="E107" s="12" t="str">
        <f t="shared" ref="E107" ca="1" si="8">IF(ISBLANK($C107),"",IF(ISBLANK($G107),"未着手",IF($J107=0,"完了","作業中")))</f>
        <v>完了</v>
      </c>
      <c r="F107" s="4">
        <v>43056</v>
      </c>
      <c r="G107" s="4">
        <v>43053</v>
      </c>
      <c r="H107" s="19">
        <v>3</v>
      </c>
      <c r="I107" s="19">
        <v>3</v>
      </c>
      <c r="J107" s="12">
        <f t="shared" ref="J107" ca="1" si="9">IF(ISBLANK(K107)=FALSE,OFFSET(J107,0,COUNTA(K107:R107)),"")</f>
        <v>0</v>
      </c>
      <c r="K107" s="22">
        <v>0</v>
      </c>
      <c r="L107" s="22">
        <v>0</v>
      </c>
      <c r="M107" s="22">
        <v>0</v>
      </c>
      <c r="N107" s="22">
        <v>0</v>
      </c>
      <c r="O107" s="22"/>
      <c r="P107" s="22"/>
      <c r="Q107" s="22"/>
      <c r="R107" s="22"/>
      <c r="S107" s="22"/>
      <c r="T107" s="22"/>
    </row>
    <row r="108" spans="1:20" hidden="1">
      <c r="A108" s="16"/>
      <c r="B108" s="16"/>
      <c r="C108" s="85" t="s">
        <v>193</v>
      </c>
      <c r="D108" s="18" t="s">
        <v>200</v>
      </c>
      <c r="E108" s="12" t="str">
        <f ca="1">IF(ISBLANK($C108),"",IF(ISBLANK($G108),"未着手",IF($J108=0,"完了","作業中")))</f>
        <v>作業中</v>
      </c>
      <c r="F108" s="4">
        <v>43077</v>
      </c>
      <c r="G108" s="4">
        <v>43067</v>
      </c>
      <c r="H108" s="19">
        <v>3</v>
      </c>
      <c r="I108" s="19"/>
      <c r="J108" s="12">
        <f ca="1">IF(ISBLANK(K108)=FALSE,OFFSET(J108,0,COUNTA(K108:R108)),"")</f>
        <v>3</v>
      </c>
      <c r="K108" s="22">
        <v>3</v>
      </c>
      <c r="L108" s="22">
        <v>3</v>
      </c>
      <c r="M108" s="22">
        <v>3</v>
      </c>
      <c r="N108" s="22">
        <v>3</v>
      </c>
      <c r="O108" s="22">
        <v>3</v>
      </c>
      <c r="P108" s="22"/>
      <c r="Q108" s="22"/>
      <c r="R108" s="22"/>
      <c r="S108" s="22"/>
      <c r="T108" s="22"/>
    </row>
    <row r="109" spans="1:20" hidden="1">
      <c r="A109" s="16"/>
      <c r="B109" s="16"/>
      <c r="C109" s="85" t="s">
        <v>150</v>
      </c>
      <c r="D109" s="18" t="s">
        <v>140</v>
      </c>
      <c r="E109" s="12" t="str">
        <f>IF(ISBLANK($C109),"",IF(ISBLANK($G109),"未着手",IF($J109=0,"完了","作業中")))</f>
        <v>未着手</v>
      </c>
      <c r="F109" s="4">
        <v>43070</v>
      </c>
      <c r="G109" s="4"/>
      <c r="H109" s="19">
        <v>3</v>
      </c>
      <c r="I109" s="19"/>
      <c r="J109" s="12">
        <f ca="1">IF(ISBLANK(K109)=FALSE,OFFSET(J109,0,COUNTA(K109:R109)),"")</f>
        <v>3</v>
      </c>
      <c r="K109" s="22">
        <v>3</v>
      </c>
      <c r="L109" s="22">
        <v>3</v>
      </c>
      <c r="M109" s="22">
        <v>3</v>
      </c>
      <c r="N109" s="22">
        <v>3</v>
      </c>
      <c r="O109" s="22">
        <v>3</v>
      </c>
      <c r="P109" s="22"/>
      <c r="Q109" s="22"/>
      <c r="R109" s="22"/>
      <c r="S109" s="22"/>
      <c r="T109" s="22"/>
    </row>
    <row r="110" spans="1:20" hidden="1">
      <c r="A110" s="16"/>
      <c r="B110" s="16"/>
      <c r="C110" s="85" t="s">
        <v>151</v>
      </c>
      <c r="D110" s="18" t="s">
        <v>140</v>
      </c>
      <c r="E110" s="12" t="str">
        <f>IF(ISBLANK($C110),"",IF(ISBLANK($G110),"未着手",IF($J110=0,"完了","作業中")))</f>
        <v>未着手</v>
      </c>
      <c r="F110" s="4">
        <v>43070</v>
      </c>
      <c r="G110" s="4"/>
      <c r="H110" s="19">
        <v>3</v>
      </c>
      <c r="I110" s="19"/>
      <c r="J110" s="12">
        <f ca="1">IF(ISBLANK(K110)=FALSE,OFFSET(J110,0,COUNTA(K110:R110)),"")</f>
        <v>3</v>
      </c>
      <c r="K110" s="22">
        <v>3</v>
      </c>
      <c r="L110" s="22">
        <v>3</v>
      </c>
      <c r="M110" s="22">
        <v>3</v>
      </c>
      <c r="N110" s="22">
        <v>3</v>
      </c>
      <c r="O110" s="22">
        <v>3</v>
      </c>
      <c r="P110" s="22"/>
      <c r="Q110" s="22"/>
      <c r="R110" s="22"/>
      <c r="S110" s="22"/>
      <c r="T110" s="22"/>
    </row>
    <row r="111" spans="1:20" hidden="1">
      <c r="A111" s="16"/>
      <c r="B111" s="16"/>
      <c r="C111" s="85" t="s">
        <v>152</v>
      </c>
      <c r="D111" s="18" t="s">
        <v>140</v>
      </c>
      <c r="E111" s="12" t="str">
        <f>IF(ISBLANK($C111),"",IF(ISBLANK($G111),"未着手",IF($J111=0,"完了","作業中")))</f>
        <v>未着手</v>
      </c>
      <c r="F111" s="4">
        <v>43070</v>
      </c>
      <c r="G111" s="4"/>
      <c r="H111" s="19">
        <v>3</v>
      </c>
      <c r="I111" s="19"/>
      <c r="J111" s="12">
        <f ca="1">IF(ISBLANK(K111)=FALSE,OFFSET(J111,0,COUNTA(K111:R111)),"")</f>
        <v>3</v>
      </c>
      <c r="K111" s="22">
        <v>3</v>
      </c>
      <c r="L111" s="22">
        <v>3</v>
      </c>
      <c r="M111" s="22">
        <v>3</v>
      </c>
      <c r="N111" s="22">
        <v>3</v>
      </c>
      <c r="O111" s="22">
        <v>3</v>
      </c>
      <c r="P111" s="22"/>
      <c r="Q111" s="22"/>
      <c r="R111" s="22"/>
      <c r="S111" s="22"/>
      <c r="T111" s="22"/>
    </row>
    <row r="112" spans="1:20" hidden="1">
      <c r="A112" s="16"/>
      <c r="B112" s="16"/>
      <c r="C112" s="85" t="s">
        <v>192</v>
      </c>
      <c r="D112" s="18" t="s">
        <v>140</v>
      </c>
      <c r="E112" s="12" t="str">
        <f>IF(ISBLANK($C112),"",IF(ISBLANK($G112),"未着手",IF($J112=0,"完了","作業中")))</f>
        <v>未着手</v>
      </c>
      <c r="F112" s="4">
        <v>43074</v>
      </c>
      <c r="G112" s="4"/>
      <c r="H112" s="19">
        <v>3</v>
      </c>
      <c r="I112" s="19"/>
      <c r="J112" s="12">
        <f ca="1">IF(ISBLANK(K112)=FALSE,OFFSET(J112,0,COUNTA(K112:R112)),"")</f>
        <v>3</v>
      </c>
      <c r="K112" s="22">
        <v>3</v>
      </c>
      <c r="L112" s="22">
        <v>3</v>
      </c>
      <c r="M112" s="22">
        <v>3</v>
      </c>
      <c r="N112" s="22">
        <v>3</v>
      </c>
      <c r="O112" s="22">
        <v>3</v>
      </c>
      <c r="P112" s="22"/>
      <c r="Q112" s="22"/>
      <c r="R112" s="22"/>
      <c r="S112" s="22"/>
      <c r="T112" s="22"/>
    </row>
    <row r="113" spans="1:20" hidden="1">
      <c r="A113" s="16"/>
      <c r="B113" s="16" t="s">
        <v>319</v>
      </c>
      <c r="C113" s="85" t="s">
        <v>299</v>
      </c>
      <c r="D113" s="18" t="s">
        <v>140</v>
      </c>
      <c r="E113" s="12" t="str">
        <f>IF(ISBLANK($C113),"",IF(ISBLANK($G113),"未着手",IF($J113=0,"完了","作業中")))</f>
        <v>未着手</v>
      </c>
      <c r="F113" s="4">
        <v>43074</v>
      </c>
      <c r="G113" s="4"/>
      <c r="H113" s="19">
        <v>3</v>
      </c>
      <c r="I113" s="19"/>
      <c r="J113" s="12">
        <f ca="1">IF(ISBLANK(K113)=FALSE,OFFSET(J113,0,COUNTA(K113:R113)),"")</f>
        <v>3</v>
      </c>
      <c r="K113" s="22">
        <v>3</v>
      </c>
      <c r="L113" s="22">
        <v>3</v>
      </c>
      <c r="M113" s="22">
        <v>3</v>
      </c>
      <c r="N113" s="22">
        <v>3</v>
      </c>
      <c r="O113" s="22">
        <v>3</v>
      </c>
      <c r="P113" s="22"/>
      <c r="Q113" s="22"/>
      <c r="R113" s="22"/>
      <c r="S113" s="22"/>
      <c r="T113" s="22"/>
    </row>
    <row r="114" spans="1:20" hidden="1">
      <c r="A114" s="16"/>
      <c r="B114" s="16" t="s">
        <v>325</v>
      </c>
      <c r="C114" s="129" t="s">
        <v>277</v>
      </c>
      <c r="D114" s="18" t="s">
        <v>140</v>
      </c>
      <c r="E114" s="12" t="str">
        <f>IF(ISBLANK($C114),"",IF(ISBLANK($G114),"未着手",IF($J114=0,"完了","作業中")))</f>
        <v>未着手</v>
      </c>
      <c r="F114" s="4"/>
      <c r="G114" s="4"/>
      <c r="H114" s="19"/>
      <c r="I114" s="19"/>
      <c r="J114" s="12" t="str">
        <f t="shared" ref="J114:J116" ca="1" si="10">IF(ISBLANK(K114)=FALSE,OFFSET(J114,0,COUNTA(K114:R114)),"")</f>
        <v/>
      </c>
      <c r="K114" s="22"/>
      <c r="L114" s="22"/>
      <c r="M114" s="22"/>
      <c r="N114" s="22"/>
      <c r="O114" s="22"/>
      <c r="P114" s="22"/>
      <c r="Q114" s="22"/>
      <c r="R114" s="22"/>
      <c r="S114" s="22"/>
      <c r="T114" s="22"/>
    </row>
    <row r="115" spans="1:20" hidden="1">
      <c r="A115" s="16"/>
      <c r="B115" s="16" t="s">
        <v>320</v>
      </c>
      <c r="C115" s="129" t="s">
        <v>278</v>
      </c>
      <c r="D115" s="18" t="s">
        <v>140</v>
      </c>
      <c r="E115" s="12" t="str">
        <f>IF(ISBLANK($C115),"",IF(ISBLANK($G115),"未着手",IF($J115=0,"完了","作業中")))</f>
        <v>未着手</v>
      </c>
      <c r="F115" s="4"/>
      <c r="G115" s="4"/>
      <c r="H115" s="19"/>
      <c r="I115" s="19"/>
      <c r="J115" s="12" t="str">
        <f t="shared" ca="1" si="10"/>
        <v/>
      </c>
      <c r="K115" s="22"/>
      <c r="L115" s="22"/>
      <c r="M115" s="22"/>
      <c r="N115" s="22"/>
      <c r="O115" s="22"/>
      <c r="P115" s="22"/>
      <c r="Q115" s="22"/>
      <c r="R115" s="22"/>
      <c r="S115" s="22"/>
      <c r="T115" s="22"/>
    </row>
    <row r="116" spans="1:20" hidden="1">
      <c r="A116" s="16"/>
      <c r="B116" s="16" t="s">
        <v>320</v>
      </c>
      <c r="C116" s="129" t="s">
        <v>279</v>
      </c>
      <c r="D116" s="18" t="s">
        <v>140</v>
      </c>
      <c r="E116" s="12" t="str">
        <f>IF(ISBLANK($C116),"",IF(ISBLANK($G116),"未着手",IF($J116=0,"完了","作業中")))</f>
        <v>未着手</v>
      </c>
      <c r="F116" s="4"/>
      <c r="G116" s="4"/>
      <c r="H116" s="19"/>
      <c r="I116" s="19"/>
      <c r="J116" s="12" t="str">
        <f t="shared" ca="1" si="10"/>
        <v/>
      </c>
      <c r="K116" s="22"/>
      <c r="L116" s="22"/>
      <c r="M116" s="22"/>
      <c r="N116" s="22"/>
      <c r="O116" s="22"/>
      <c r="P116" s="22"/>
      <c r="Q116" s="22"/>
      <c r="R116" s="22"/>
      <c r="S116" s="22"/>
      <c r="T116" s="22"/>
    </row>
    <row r="117" spans="1:20" hidden="1">
      <c r="A117" s="16"/>
      <c r="B117" s="16"/>
      <c r="C117" s="85" t="s">
        <v>158</v>
      </c>
      <c r="D117" s="18" t="s">
        <v>159</v>
      </c>
      <c r="E117" s="12" t="str">
        <f ca="1">IF(ISBLANK($C117),"",IF(ISBLANK($G117),"未着手",IF($J117=0,"完了","作業中")))</f>
        <v>完了</v>
      </c>
      <c r="F117" s="4">
        <v>43053</v>
      </c>
      <c r="G117" s="4">
        <v>43053</v>
      </c>
      <c r="H117" s="19">
        <v>6</v>
      </c>
      <c r="I117" s="19">
        <v>6</v>
      </c>
      <c r="J117" s="12">
        <f ca="1">IF(ISBLANK(K117)=FALSE,OFFSET(J117,0,COUNTA(K117:R117)),"")</f>
        <v>0</v>
      </c>
      <c r="K117" s="22">
        <v>3</v>
      </c>
      <c r="L117" s="22">
        <v>3</v>
      </c>
      <c r="M117" s="22">
        <v>0</v>
      </c>
      <c r="N117" s="22">
        <v>0</v>
      </c>
      <c r="O117" s="22">
        <v>0</v>
      </c>
      <c r="P117" s="22"/>
      <c r="Q117" s="22"/>
      <c r="R117" s="22"/>
      <c r="S117" s="22"/>
      <c r="T117" s="22"/>
    </row>
    <row r="118" spans="1:20" hidden="1">
      <c r="A118" s="16"/>
      <c r="B118" s="16"/>
      <c r="C118" s="17" t="s">
        <v>205</v>
      </c>
      <c r="D118" s="18" t="s">
        <v>140</v>
      </c>
      <c r="E118" s="12" t="str">
        <f ca="1">IF(ISBLANK($C118),"",IF(ISBLANK($G118),"未着手",IF($J118=0,"完了","作業中")))</f>
        <v>完了</v>
      </c>
      <c r="F118" s="4">
        <v>43056</v>
      </c>
      <c r="G118" s="4">
        <v>43063</v>
      </c>
      <c r="H118" s="19">
        <v>3</v>
      </c>
      <c r="I118" s="19">
        <v>3</v>
      </c>
      <c r="J118" s="12">
        <f ca="1">IF(ISBLANK(K118)=FALSE,OFFSET(J118,0,COUNTA(K118:R118)),"")</f>
        <v>0</v>
      </c>
      <c r="K118" s="22">
        <v>3</v>
      </c>
      <c r="L118" s="22">
        <v>3</v>
      </c>
      <c r="M118" s="22">
        <v>0</v>
      </c>
      <c r="N118" s="22">
        <v>0</v>
      </c>
      <c r="O118" s="22">
        <v>0</v>
      </c>
      <c r="P118" s="22"/>
      <c r="Q118" s="22"/>
      <c r="R118" s="22"/>
      <c r="S118" s="22"/>
      <c r="T118" s="22"/>
    </row>
    <row r="119" spans="1:20" hidden="1">
      <c r="A119" s="16"/>
      <c r="B119" s="16"/>
      <c r="C119" s="17" t="s">
        <v>254</v>
      </c>
      <c r="D119" s="18" t="s">
        <v>140</v>
      </c>
      <c r="E119" s="12" t="str">
        <f ca="1">IF(ISBLANK($C119),"",IF(ISBLANK($G119),"未着手",IF($J119=0,"完了","作業中")))</f>
        <v>完了</v>
      </c>
      <c r="F119" s="4">
        <v>43067</v>
      </c>
      <c r="G119" s="4">
        <v>43067</v>
      </c>
      <c r="H119" s="19">
        <v>3</v>
      </c>
      <c r="I119" s="19"/>
      <c r="J119" s="12">
        <f ca="1">IF(ISBLANK(K119)=FALSE,OFFSET(J119,0,COUNTA(K119:R119)),"")</f>
        <v>0</v>
      </c>
      <c r="K119" s="22">
        <v>3</v>
      </c>
      <c r="L119" s="22">
        <v>3</v>
      </c>
      <c r="M119" s="22">
        <v>3</v>
      </c>
      <c r="N119" s="22">
        <v>3</v>
      </c>
      <c r="O119" s="22">
        <v>0</v>
      </c>
      <c r="P119" s="22"/>
      <c r="Q119" s="22"/>
      <c r="R119" s="22"/>
      <c r="S119" s="22"/>
      <c r="T119" s="22"/>
    </row>
    <row r="120" spans="1:20" hidden="1">
      <c r="A120" s="16"/>
      <c r="B120" s="16"/>
      <c r="C120" s="17" t="s">
        <v>255</v>
      </c>
      <c r="D120" s="18" t="s">
        <v>253</v>
      </c>
      <c r="E120" s="12" t="str">
        <f ca="1">IF(ISBLANK($C120),"",IF(ISBLANK($G120),"未着手",IF($J120=0,"完了","作業中")))</f>
        <v>完了</v>
      </c>
      <c r="F120" s="4">
        <v>43067</v>
      </c>
      <c r="G120" s="4">
        <v>43067</v>
      </c>
      <c r="H120" s="19">
        <v>1</v>
      </c>
      <c r="I120" s="19"/>
      <c r="J120" s="12">
        <f ca="1">IF(ISBLANK(K120)=FALSE,OFFSET(J120,0,COUNTA(K120:R120)),"")</f>
        <v>0</v>
      </c>
      <c r="K120" s="22">
        <v>1</v>
      </c>
      <c r="L120" s="22">
        <v>1</v>
      </c>
      <c r="M120" s="22">
        <v>1</v>
      </c>
      <c r="N120" s="22">
        <v>1</v>
      </c>
      <c r="O120" s="22">
        <v>0</v>
      </c>
      <c r="P120" s="22"/>
      <c r="Q120" s="22"/>
      <c r="R120" s="22"/>
      <c r="S120" s="22"/>
      <c r="T120" s="22"/>
    </row>
    <row r="121" spans="1:20" hidden="1">
      <c r="A121" s="16"/>
      <c r="B121" s="16" t="s">
        <v>319</v>
      </c>
      <c r="C121" s="129" t="s">
        <v>284</v>
      </c>
      <c r="D121" s="18" t="s">
        <v>140</v>
      </c>
      <c r="E121" s="12" t="str">
        <f>IF(ISBLANK($C121),"",IF(ISBLANK($G121),"未着手",IF($J121=0,"完了","作業中")))</f>
        <v>未着手</v>
      </c>
      <c r="F121" s="4"/>
      <c r="G121" s="4"/>
      <c r="H121" s="19"/>
      <c r="I121" s="19"/>
      <c r="J121" s="12" t="str">
        <f ca="1">IF(ISBLANK(K121)=FALSE,OFFSET(J121,0,COUNTA(K121:R121)),"")</f>
        <v/>
      </c>
      <c r="K121" s="22"/>
      <c r="L121" s="22"/>
      <c r="M121" s="22"/>
      <c r="N121" s="22"/>
      <c r="O121" s="22"/>
      <c r="P121" s="22"/>
      <c r="Q121" s="22"/>
      <c r="R121" s="22"/>
      <c r="S121" s="22"/>
      <c r="T121" s="22"/>
    </row>
    <row r="122" spans="1:20" hidden="1">
      <c r="A122" s="16"/>
      <c r="B122" s="16" t="s">
        <v>319</v>
      </c>
      <c r="C122" s="129" t="s">
        <v>285</v>
      </c>
      <c r="D122" s="18" t="s">
        <v>140</v>
      </c>
      <c r="E122" s="12" t="str">
        <f>IF(ISBLANK($C122),"",IF(ISBLANK($G122),"未着手",IF($J122=0,"完了","作業中")))</f>
        <v>未着手</v>
      </c>
      <c r="F122" s="4"/>
      <c r="G122" s="4"/>
      <c r="H122" s="19"/>
      <c r="I122" s="19"/>
      <c r="J122" s="12" t="str">
        <f ca="1">IF(ISBLANK(K122)=FALSE,OFFSET(J122,0,COUNTA(K122:R122)),"")</f>
        <v/>
      </c>
      <c r="K122" s="22"/>
      <c r="L122" s="22"/>
      <c r="M122" s="22"/>
      <c r="N122" s="22"/>
      <c r="O122" s="22"/>
      <c r="P122" s="22"/>
      <c r="Q122" s="22"/>
      <c r="R122" s="22"/>
      <c r="S122" s="22"/>
      <c r="T122" s="22"/>
    </row>
    <row r="123" spans="1:20" hidden="1">
      <c r="A123" s="16"/>
      <c r="B123" s="16" t="s">
        <v>320</v>
      </c>
      <c r="C123" s="129" t="s">
        <v>286</v>
      </c>
      <c r="D123" s="18" t="s">
        <v>140</v>
      </c>
      <c r="E123" s="12" t="str">
        <f>IF(ISBLANK($C123),"",IF(ISBLANK($G123),"未着手",IF($J123=0,"完了","作業中")))</f>
        <v>未着手</v>
      </c>
      <c r="F123" s="4"/>
      <c r="G123" s="4"/>
      <c r="H123" s="19"/>
      <c r="I123" s="19"/>
      <c r="J123" s="12" t="str">
        <f ca="1">IF(ISBLANK(K123)=FALSE,OFFSET(J123,0,COUNTA(K123:R123)),"")</f>
        <v/>
      </c>
      <c r="K123" s="22"/>
      <c r="L123" s="22"/>
      <c r="M123" s="22"/>
      <c r="N123" s="22"/>
      <c r="O123" s="22"/>
      <c r="P123" s="22"/>
      <c r="Q123" s="22"/>
      <c r="R123" s="22"/>
      <c r="S123" s="22"/>
      <c r="T123" s="22"/>
    </row>
    <row r="124" spans="1:20" hidden="1">
      <c r="A124" s="16"/>
      <c r="B124" s="16" t="s">
        <v>321</v>
      </c>
      <c r="C124" s="129" t="s">
        <v>287</v>
      </c>
      <c r="D124" s="18" t="s">
        <v>140</v>
      </c>
      <c r="E124" s="12" t="str">
        <f>IF(ISBLANK($C124),"",IF(ISBLANK($G124),"未着手",IF($J124=0,"完了","作業中")))</f>
        <v>未着手</v>
      </c>
      <c r="F124" s="4"/>
      <c r="G124" s="4"/>
      <c r="H124" s="19"/>
      <c r="I124" s="19"/>
      <c r="J124" s="12" t="str">
        <f ca="1">IF(ISBLANK(K124)=FALSE,OFFSET(J124,0,COUNTA(K124:R124)),"")</f>
        <v/>
      </c>
      <c r="K124" s="22"/>
      <c r="L124" s="22"/>
      <c r="M124" s="22"/>
      <c r="N124" s="22"/>
      <c r="O124" s="22"/>
      <c r="P124" s="22"/>
      <c r="Q124" s="22"/>
      <c r="R124" s="22"/>
      <c r="S124" s="22"/>
      <c r="T124" s="22"/>
    </row>
    <row r="125" spans="1:20" hidden="1">
      <c r="A125" s="16"/>
      <c r="B125" s="16" t="s">
        <v>322</v>
      </c>
      <c r="C125" s="129" t="s">
        <v>288</v>
      </c>
      <c r="D125" s="18" t="s">
        <v>140</v>
      </c>
      <c r="E125" s="12" t="str">
        <f>IF(ISBLANK($C125),"",IF(ISBLANK($G125),"未着手",IF($J125=0,"完了","作業中")))</f>
        <v>未着手</v>
      </c>
      <c r="F125" s="4"/>
      <c r="G125" s="4"/>
      <c r="H125" s="19"/>
      <c r="I125" s="19"/>
      <c r="J125" s="12" t="str">
        <f ca="1">IF(ISBLANK(K125)=FALSE,OFFSET(J125,0,COUNTA(K125:R125)),"")</f>
        <v/>
      </c>
      <c r="K125" s="22"/>
      <c r="L125" s="22"/>
      <c r="M125" s="22"/>
      <c r="N125" s="22"/>
      <c r="O125" s="22"/>
      <c r="P125" s="22"/>
      <c r="Q125" s="22"/>
      <c r="R125" s="22"/>
      <c r="S125" s="22"/>
      <c r="T125" s="22"/>
    </row>
    <row r="126" spans="1:20" hidden="1">
      <c r="A126" s="16"/>
      <c r="B126" s="16" t="s">
        <v>320</v>
      </c>
      <c r="C126" s="129" t="s">
        <v>289</v>
      </c>
      <c r="D126" s="18" t="s">
        <v>140</v>
      </c>
      <c r="E126" s="12" t="str">
        <f>IF(ISBLANK($C126),"",IF(ISBLANK($G126),"未着手",IF($J126=0,"完了","作業中")))</f>
        <v>未着手</v>
      </c>
      <c r="F126" s="4"/>
      <c r="G126" s="4"/>
      <c r="H126" s="19"/>
      <c r="I126" s="19"/>
      <c r="J126" s="12" t="str">
        <f ca="1">IF(ISBLANK(K126)=FALSE,OFFSET(J126,0,COUNTA(K126:R126)),"")</f>
        <v/>
      </c>
      <c r="K126" s="22"/>
      <c r="L126" s="22"/>
      <c r="M126" s="22"/>
      <c r="N126" s="22"/>
      <c r="O126" s="22"/>
      <c r="P126" s="22"/>
      <c r="Q126" s="22"/>
      <c r="R126" s="22"/>
      <c r="S126" s="22"/>
      <c r="T126" s="22"/>
    </row>
    <row r="127" spans="1:20" hidden="1">
      <c r="A127" s="16"/>
      <c r="B127" s="16" t="s">
        <v>323</v>
      </c>
      <c r="C127" s="129" t="s">
        <v>290</v>
      </c>
      <c r="D127" s="18" t="s">
        <v>140</v>
      </c>
      <c r="E127" s="12" t="str">
        <f>IF(ISBLANK($C127),"",IF(ISBLANK($G127),"未着手",IF($J127=0,"完了","作業中")))</f>
        <v>未着手</v>
      </c>
      <c r="F127" s="4"/>
      <c r="G127" s="4"/>
      <c r="H127" s="19"/>
      <c r="I127" s="19"/>
      <c r="J127" s="12" t="str">
        <f ca="1">IF(ISBLANK(K127)=FALSE,OFFSET(J127,0,COUNTA(K127:R127)),"")</f>
        <v/>
      </c>
      <c r="K127" s="22"/>
      <c r="L127" s="22"/>
      <c r="M127" s="22"/>
      <c r="N127" s="22"/>
      <c r="O127" s="22"/>
      <c r="P127" s="22"/>
      <c r="Q127" s="22"/>
      <c r="R127" s="22"/>
      <c r="S127" s="22"/>
      <c r="T127" s="22"/>
    </row>
    <row r="128" spans="1:20" hidden="1">
      <c r="A128" s="16"/>
      <c r="B128" s="16" t="s">
        <v>319</v>
      </c>
      <c r="C128" s="129" t="s">
        <v>291</v>
      </c>
      <c r="D128" s="18" t="s">
        <v>140</v>
      </c>
      <c r="E128" s="12" t="str">
        <f>IF(ISBLANK($C128),"",IF(ISBLANK($G128),"未着手",IF($J128=0,"完了","作業中")))</f>
        <v>未着手</v>
      </c>
      <c r="F128" s="4"/>
      <c r="G128" s="4"/>
      <c r="H128" s="19"/>
      <c r="I128" s="19"/>
      <c r="J128" s="12" t="str">
        <f ca="1">IF(ISBLANK(K128)=FALSE,OFFSET(J128,0,COUNTA(K128:R128)),"")</f>
        <v/>
      </c>
      <c r="K128" s="22"/>
      <c r="L128" s="22"/>
      <c r="M128" s="22"/>
      <c r="N128" s="22"/>
      <c r="O128" s="22"/>
      <c r="P128" s="22"/>
      <c r="Q128" s="22"/>
      <c r="R128" s="22"/>
      <c r="S128" s="22"/>
      <c r="T128" s="22"/>
    </row>
    <row r="129" spans="1:20" hidden="1">
      <c r="A129" s="16"/>
      <c r="B129" s="16" t="s">
        <v>320</v>
      </c>
      <c r="C129" s="129" t="s">
        <v>292</v>
      </c>
      <c r="D129" s="18" t="s">
        <v>140</v>
      </c>
      <c r="E129" s="12" t="str">
        <f>IF(ISBLANK($C129),"",IF(ISBLANK($G129),"未着手",IF($J129=0,"完了","作業中")))</f>
        <v>未着手</v>
      </c>
      <c r="F129" s="4"/>
      <c r="G129" s="4"/>
      <c r="H129" s="19"/>
      <c r="I129" s="19"/>
      <c r="J129" s="12" t="str">
        <f ca="1">IF(ISBLANK(K129)=FALSE,OFFSET(J129,0,COUNTA(K129:R129)),"")</f>
        <v/>
      </c>
      <c r="K129" s="22"/>
      <c r="L129" s="22"/>
      <c r="M129" s="22"/>
      <c r="N129" s="22"/>
      <c r="O129" s="22"/>
      <c r="P129" s="22"/>
      <c r="Q129" s="22"/>
      <c r="R129" s="22"/>
      <c r="S129" s="22"/>
      <c r="T129" s="22"/>
    </row>
    <row r="130" spans="1:20" hidden="1">
      <c r="A130" s="16"/>
      <c r="B130" s="16" t="s">
        <v>324</v>
      </c>
      <c r="C130" s="129" t="s">
        <v>293</v>
      </c>
      <c r="D130" s="18" t="s">
        <v>140</v>
      </c>
      <c r="E130" s="12" t="str">
        <f>IF(ISBLANK($C130),"",IF(ISBLANK($G130),"未着手",IF($J130=0,"完了","作業中")))</f>
        <v>未着手</v>
      </c>
      <c r="F130" s="4"/>
      <c r="G130" s="4"/>
      <c r="H130" s="19"/>
      <c r="I130" s="19"/>
      <c r="J130" s="12" t="str">
        <f ca="1">IF(ISBLANK(K130)=FALSE,OFFSET(J130,0,COUNTA(K130:R130)),"")</f>
        <v/>
      </c>
      <c r="K130" s="22"/>
      <c r="L130" s="22"/>
      <c r="M130" s="22"/>
      <c r="N130" s="22"/>
      <c r="O130" s="22"/>
      <c r="P130" s="22"/>
      <c r="Q130" s="22"/>
      <c r="R130" s="22"/>
      <c r="S130" s="22"/>
      <c r="T130" s="22"/>
    </row>
    <row r="131" spans="1:20" hidden="1">
      <c r="A131" s="16"/>
      <c r="B131" s="16" t="s">
        <v>322</v>
      </c>
      <c r="C131" s="129" t="s">
        <v>294</v>
      </c>
      <c r="D131" s="18" t="s">
        <v>140</v>
      </c>
      <c r="E131" s="12" t="str">
        <f>IF(ISBLANK($C131),"",IF(ISBLANK($G131),"未着手",IF($J131=0,"完了","作業中")))</f>
        <v>未着手</v>
      </c>
      <c r="F131" s="4"/>
      <c r="G131" s="4"/>
      <c r="H131" s="19"/>
      <c r="I131" s="19"/>
      <c r="J131" s="12" t="str">
        <f ca="1">IF(ISBLANK(K131)=FALSE,OFFSET(J131,0,COUNTA(K131:R131)),"")</f>
        <v/>
      </c>
      <c r="K131" s="22"/>
      <c r="L131" s="22"/>
      <c r="M131" s="22"/>
      <c r="N131" s="22"/>
      <c r="O131" s="22"/>
      <c r="P131" s="22"/>
      <c r="Q131" s="22"/>
      <c r="R131" s="22"/>
      <c r="S131" s="22"/>
      <c r="T131" s="22"/>
    </row>
    <row r="132" spans="1:20" hidden="1">
      <c r="A132" s="16"/>
      <c r="B132" s="16" t="s">
        <v>320</v>
      </c>
      <c r="C132" s="129" t="s">
        <v>295</v>
      </c>
      <c r="D132" s="18" t="s">
        <v>140</v>
      </c>
      <c r="E132" s="12" t="str">
        <f>IF(ISBLANK($C132),"",IF(ISBLANK($G132),"未着手",IF($J132=0,"完了","作業中")))</f>
        <v>未着手</v>
      </c>
      <c r="F132" s="4"/>
      <c r="G132" s="4"/>
      <c r="H132" s="19"/>
      <c r="I132" s="19"/>
      <c r="J132" s="12" t="str">
        <f ca="1">IF(ISBLANK(K132)=FALSE,OFFSET(J132,0,COUNTA(K132:R132)),"")</f>
        <v/>
      </c>
      <c r="K132" s="22"/>
      <c r="L132" s="22"/>
      <c r="M132" s="22"/>
      <c r="N132" s="22"/>
      <c r="O132" s="22"/>
      <c r="P132" s="22"/>
      <c r="Q132" s="22"/>
      <c r="R132" s="22"/>
      <c r="S132" s="22"/>
      <c r="T132" s="22"/>
    </row>
    <row r="133" spans="1:20" hidden="1">
      <c r="A133" s="16"/>
      <c r="B133" s="16" t="s">
        <v>324</v>
      </c>
      <c r="C133" s="129" t="s">
        <v>296</v>
      </c>
      <c r="D133" s="18" t="s">
        <v>140</v>
      </c>
      <c r="E133" s="12" t="str">
        <f>IF(ISBLANK($C133),"",IF(ISBLANK($G133),"未着手",IF($J133=0,"完了","作業中")))</f>
        <v>未着手</v>
      </c>
      <c r="F133" s="4"/>
      <c r="G133" s="4"/>
      <c r="H133" s="19"/>
      <c r="I133" s="19"/>
      <c r="J133" s="12" t="str">
        <f ca="1">IF(ISBLANK(K133)=FALSE,OFFSET(J133,0,COUNTA(K133:R133)),"")</f>
        <v/>
      </c>
      <c r="K133" s="22"/>
      <c r="L133" s="22"/>
      <c r="M133" s="22"/>
      <c r="N133" s="22"/>
      <c r="O133" s="22"/>
      <c r="P133" s="22"/>
      <c r="Q133" s="22"/>
      <c r="R133" s="22"/>
      <c r="S133" s="22"/>
      <c r="T133" s="22"/>
    </row>
    <row r="134" spans="1:20" hidden="1">
      <c r="A134" s="16"/>
      <c r="B134" s="16" t="s">
        <v>319</v>
      </c>
      <c r="C134" s="129" t="s">
        <v>297</v>
      </c>
      <c r="D134" s="18" t="s">
        <v>140</v>
      </c>
      <c r="E134" s="12" t="str">
        <f>IF(ISBLANK($C134),"",IF(ISBLANK($G134),"未着手",IF($J134=0,"完了","作業中")))</f>
        <v>未着手</v>
      </c>
      <c r="F134" s="4"/>
      <c r="G134" s="4"/>
      <c r="H134" s="19"/>
      <c r="I134" s="19"/>
      <c r="J134" s="12" t="str">
        <f ca="1">IF(ISBLANK(K134)=FALSE,OFFSET(J134,0,COUNTA(K134:R134)),"")</f>
        <v/>
      </c>
      <c r="K134" s="22"/>
      <c r="L134" s="22"/>
      <c r="M134" s="22"/>
      <c r="N134" s="22"/>
      <c r="O134" s="22"/>
      <c r="P134" s="22"/>
      <c r="Q134" s="22"/>
      <c r="R134" s="22"/>
      <c r="S134" s="22"/>
      <c r="T134" s="22"/>
    </row>
    <row r="135" spans="1:20" hidden="1">
      <c r="A135" s="16"/>
      <c r="B135" s="16" t="s">
        <v>320</v>
      </c>
      <c r="C135" s="129" t="s">
        <v>298</v>
      </c>
      <c r="D135" s="18" t="s">
        <v>140</v>
      </c>
      <c r="E135" s="12" t="str">
        <f>IF(ISBLANK($C135),"",IF(ISBLANK($G135),"未着手",IF($J135=0,"完了","作業中")))</f>
        <v>未着手</v>
      </c>
      <c r="F135" s="4"/>
      <c r="G135" s="4"/>
      <c r="H135" s="19"/>
      <c r="I135" s="19"/>
      <c r="J135" s="12" t="str">
        <f ca="1">IF(ISBLANK(K135)=FALSE,OFFSET(J135,0,COUNTA(K135:R135)),"")</f>
        <v/>
      </c>
      <c r="K135" s="22"/>
      <c r="L135" s="22"/>
      <c r="M135" s="22"/>
      <c r="N135" s="22"/>
      <c r="O135" s="22"/>
      <c r="P135" s="22"/>
      <c r="Q135" s="22"/>
      <c r="R135" s="22"/>
      <c r="S135" s="22"/>
      <c r="T135" s="22"/>
    </row>
    <row r="136" spans="1:20">
      <c r="A136" s="16"/>
      <c r="B136" s="16"/>
      <c r="C136" s="85"/>
      <c r="D136" s="18"/>
      <c r="E136" s="12"/>
      <c r="F136" s="4"/>
      <c r="G136" s="4"/>
      <c r="H136" s="19"/>
      <c r="I136" s="19"/>
      <c r="J136" s="12"/>
      <c r="K136" s="22"/>
      <c r="L136" s="22"/>
      <c r="M136" s="22"/>
      <c r="N136" s="22"/>
      <c r="O136" s="22"/>
      <c r="P136" s="22"/>
      <c r="Q136" s="22"/>
      <c r="R136" s="22"/>
      <c r="S136" s="22"/>
      <c r="T136" s="22"/>
    </row>
    <row r="137" spans="1:20">
      <c r="A137" s="16"/>
      <c r="B137" s="16"/>
      <c r="C137" s="85"/>
      <c r="D137" s="18"/>
      <c r="E137" s="12"/>
      <c r="F137" s="4"/>
      <c r="G137" s="4"/>
      <c r="H137" s="19"/>
      <c r="I137" s="19"/>
      <c r="J137" s="12"/>
      <c r="K137" s="22"/>
      <c r="L137" s="22"/>
      <c r="M137" s="22"/>
      <c r="N137" s="22"/>
      <c r="O137" s="22"/>
      <c r="P137" s="22"/>
      <c r="Q137" s="22"/>
      <c r="R137" s="22"/>
      <c r="S137" s="22"/>
      <c r="T137" s="22"/>
    </row>
    <row r="138" spans="1:20">
      <c r="A138" s="15"/>
      <c r="B138" s="15"/>
      <c r="C138" s="101"/>
      <c r="D138" s="101"/>
      <c r="E138" s="102"/>
      <c r="F138" s="103"/>
      <c r="G138" s="103"/>
      <c r="H138" s="104"/>
      <c r="I138" s="104"/>
      <c r="J138" s="16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</row>
    <row r="139" spans="1:20">
      <c r="A139" s="15"/>
      <c r="B139" s="15"/>
      <c r="C139" s="101"/>
      <c r="D139" s="101"/>
      <c r="E139" s="102"/>
      <c r="F139" s="103"/>
      <c r="G139" s="103"/>
      <c r="H139" s="104"/>
      <c r="I139" s="104"/>
      <c r="J139" s="16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</row>
    <row r="140" spans="1:20">
      <c r="A140" s="16"/>
      <c r="B140" s="16" t="s">
        <v>221</v>
      </c>
      <c r="C140" s="17" t="s">
        <v>166</v>
      </c>
      <c r="D140" s="18" t="s">
        <v>182</v>
      </c>
      <c r="E140" s="12" t="str">
        <f t="shared" ref="E140:E181" ca="1" si="11">IF(ISBLANK($C140),"",IF(ISBLANK($G140),"未着手",IF($J140=0,"完了","作業中")))</f>
        <v>完了</v>
      </c>
      <c r="F140" s="4">
        <v>43067</v>
      </c>
      <c r="G140" s="4">
        <v>43067</v>
      </c>
      <c r="H140" s="19">
        <v>1</v>
      </c>
      <c r="I140" s="19">
        <v>1</v>
      </c>
      <c r="J140" s="12">
        <f t="shared" ref="J140:J161" ca="1" si="12">IF(ISBLANK(K140)=FALSE,OFFSET(J140,0,COUNTA(K140:R140)),"")</f>
        <v>0</v>
      </c>
      <c r="K140" s="22">
        <v>1</v>
      </c>
      <c r="L140" s="22">
        <v>1</v>
      </c>
      <c r="M140" s="22">
        <v>1</v>
      </c>
      <c r="N140" s="22">
        <v>1</v>
      </c>
      <c r="O140" s="22">
        <v>0</v>
      </c>
      <c r="P140" s="22"/>
      <c r="Q140" s="22"/>
      <c r="R140" s="22"/>
      <c r="S140" s="22"/>
      <c r="T140" s="22"/>
    </row>
    <row r="141" spans="1:20">
      <c r="A141" s="16"/>
      <c r="B141" s="16" t="s">
        <v>221</v>
      </c>
      <c r="C141" s="17" t="s">
        <v>167</v>
      </c>
      <c r="D141" s="18" t="s">
        <v>182</v>
      </c>
      <c r="E141" s="12" t="str">
        <f t="shared" ca="1" si="11"/>
        <v>完了</v>
      </c>
      <c r="F141" s="4">
        <v>43067</v>
      </c>
      <c r="G141" s="4">
        <v>43067</v>
      </c>
      <c r="H141" s="19">
        <v>1</v>
      </c>
      <c r="I141" s="19">
        <v>1</v>
      </c>
      <c r="J141" s="12">
        <f t="shared" ca="1" si="12"/>
        <v>0</v>
      </c>
      <c r="K141" s="22">
        <v>1</v>
      </c>
      <c r="L141" s="22">
        <v>1</v>
      </c>
      <c r="M141" s="22">
        <v>1</v>
      </c>
      <c r="N141" s="22">
        <v>1</v>
      </c>
      <c r="O141" s="22">
        <v>0</v>
      </c>
      <c r="P141" s="22"/>
      <c r="Q141" s="22"/>
      <c r="R141" s="22"/>
      <c r="S141" s="22"/>
      <c r="T141" s="22"/>
    </row>
    <row r="142" spans="1:20">
      <c r="A142" s="16"/>
      <c r="B142" s="16" t="s">
        <v>221</v>
      </c>
      <c r="C142" s="17" t="s">
        <v>168</v>
      </c>
      <c r="D142" s="18" t="s">
        <v>182</v>
      </c>
      <c r="E142" s="12" t="str">
        <f t="shared" ca="1" si="11"/>
        <v>完了</v>
      </c>
      <c r="F142" s="4">
        <v>43067</v>
      </c>
      <c r="G142" s="4">
        <v>43067</v>
      </c>
      <c r="H142" s="19">
        <v>1</v>
      </c>
      <c r="I142" s="19">
        <v>1</v>
      </c>
      <c r="J142" s="12">
        <f t="shared" ca="1" si="12"/>
        <v>0</v>
      </c>
      <c r="K142" s="22">
        <v>1</v>
      </c>
      <c r="L142" s="22">
        <v>1</v>
      </c>
      <c r="M142" s="22">
        <v>1</v>
      </c>
      <c r="N142" s="22">
        <v>1</v>
      </c>
      <c r="O142" s="22">
        <v>0</v>
      </c>
      <c r="P142" s="22"/>
      <c r="Q142" s="22"/>
      <c r="R142" s="22"/>
      <c r="S142" s="22"/>
      <c r="T142" s="22"/>
    </row>
    <row r="143" spans="1:20">
      <c r="A143" s="16"/>
      <c r="B143" s="16" t="s">
        <v>221</v>
      </c>
      <c r="C143" s="17" t="s">
        <v>169</v>
      </c>
      <c r="D143" s="18" t="s">
        <v>182</v>
      </c>
      <c r="E143" s="12" t="str">
        <f t="shared" ca="1" si="11"/>
        <v>完了</v>
      </c>
      <c r="F143" s="4">
        <v>43067</v>
      </c>
      <c r="G143" s="4">
        <v>43067</v>
      </c>
      <c r="H143" s="19">
        <v>1</v>
      </c>
      <c r="I143" s="19">
        <v>1</v>
      </c>
      <c r="J143" s="12">
        <f t="shared" ca="1" si="12"/>
        <v>0</v>
      </c>
      <c r="K143" s="22">
        <v>1</v>
      </c>
      <c r="L143" s="22">
        <v>1</v>
      </c>
      <c r="M143" s="22">
        <v>1</v>
      </c>
      <c r="N143" s="22">
        <v>1</v>
      </c>
      <c r="O143" s="22">
        <v>0</v>
      </c>
      <c r="P143" s="22"/>
      <c r="Q143" s="22"/>
      <c r="R143" s="22"/>
      <c r="S143" s="22"/>
      <c r="T143" s="22"/>
    </row>
    <row r="144" spans="1:20">
      <c r="A144" s="16"/>
      <c r="B144" s="16" t="s">
        <v>221</v>
      </c>
      <c r="C144" s="17" t="s">
        <v>170</v>
      </c>
      <c r="D144" s="18" t="s">
        <v>182</v>
      </c>
      <c r="E144" s="12" t="str">
        <f t="shared" ca="1" si="11"/>
        <v>完了</v>
      </c>
      <c r="F144" s="4">
        <v>43067</v>
      </c>
      <c r="G144" s="4">
        <v>43067</v>
      </c>
      <c r="H144" s="19">
        <v>1</v>
      </c>
      <c r="I144" s="19">
        <v>1</v>
      </c>
      <c r="J144" s="12">
        <f t="shared" ca="1" si="12"/>
        <v>0</v>
      </c>
      <c r="K144" s="22">
        <v>1</v>
      </c>
      <c r="L144" s="22">
        <v>1</v>
      </c>
      <c r="M144" s="22">
        <v>1</v>
      </c>
      <c r="N144" s="22">
        <v>1</v>
      </c>
      <c r="O144" s="22">
        <v>0</v>
      </c>
      <c r="P144" s="22"/>
      <c r="Q144" s="22"/>
      <c r="R144" s="22"/>
      <c r="S144" s="22"/>
      <c r="T144" s="22"/>
    </row>
    <row r="145" spans="1:20">
      <c r="A145" s="16"/>
      <c r="B145" s="16" t="s">
        <v>221</v>
      </c>
      <c r="C145" s="17" t="s">
        <v>171</v>
      </c>
      <c r="D145" s="18" t="s">
        <v>182</v>
      </c>
      <c r="E145" s="12" t="str">
        <f t="shared" ca="1" si="11"/>
        <v>完了</v>
      </c>
      <c r="F145" s="4">
        <v>43067</v>
      </c>
      <c r="G145" s="4">
        <v>43067</v>
      </c>
      <c r="H145" s="19">
        <v>1</v>
      </c>
      <c r="I145" s="19">
        <v>1</v>
      </c>
      <c r="J145" s="12">
        <f t="shared" ca="1" si="12"/>
        <v>0</v>
      </c>
      <c r="K145" s="22">
        <v>1</v>
      </c>
      <c r="L145" s="22">
        <v>1</v>
      </c>
      <c r="M145" s="22">
        <v>1</v>
      </c>
      <c r="N145" s="22">
        <v>1</v>
      </c>
      <c r="O145" s="22">
        <v>0</v>
      </c>
      <c r="P145" s="22"/>
      <c r="Q145" s="22"/>
      <c r="R145" s="22"/>
      <c r="S145" s="22"/>
      <c r="T145" s="22"/>
    </row>
    <row r="146" spans="1:20">
      <c r="A146" s="16"/>
      <c r="B146" s="16" t="s">
        <v>221</v>
      </c>
      <c r="C146" s="17" t="s">
        <v>183</v>
      </c>
      <c r="D146" s="18" t="s">
        <v>182</v>
      </c>
      <c r="E146" s="12" t="str">
        <f t="shared" ca="1" si="11"/>
        <v>完了</v>
      </c>
      <c r="F146" s="4">
        <v>43067</v>
      </c>
      <c r="G146" s="4">
        <v>43067</v>
      </c>
      <c r="H146" s="19">
        <v>1</v>
      </c>
      <c r="I146" s="19">
        <v>1</v>
      </c>
      <c r="J146" s="12">
        <f t="shared" ca="1" si="12"/>
        <v>0</v>
      </c>
      <c r="K146" s="22">
        <v>1</v>
      </c>
      <c r="L146" s="22">
        <v>1</v>
      </c>
      <c r="M146" s="22">
        <v>1</v>
      </c>
      <c r="N146" s="22">
        <v>1</v>
      </c>
      <c r="O146" s="22">
        <v>0</v>
      </c>
      <c r="P146" s="22"/>
      <c r="Q146" s="22"/>
      <c r="R146" s="22"/>
      <c r="S146" s="22"/>
      <c r="T146" s="22"/>
    </row>
    <row r="147" spans="1:20">
      <c r="A147" s="16"/>
      <c r="B147" s="16" t="s">
        <v>221</v>
      </c>
      <c r="C147" s="17" t="s">
        <v>172</v>
      </c>
      <c r="D147" s="18" t="s">
        <v>182</v>
      </c>
      <c r="E147" s="12" t="str">
        <f t="shared" ca="1" si="11"/>
        <v>完了</v>
      </c>
      <c r="F147" s="4">
        <v>43067</v>
      </c>
      <c r="G147" s="4">
        <v>43067</v>
      </c>
      <c r="H147" s="19">
        <v>1</v>
      </c>
      <c r="I147" s="19">
        <v>1</v>
      </c>
      <c r="J147" s="12">
        <f t="shared" ca="1" si="12"/>
        <v>0</v>
      </c>
      <c r="K147" s="22">
        <v>1</v>
      </c>
      <c r="L147" s="22">
        <v>1</v>
      </c>
      <c r="M147" s="22">
        <v>1</v>
      </c>
      <c r="N147" s="22">
        <v>1</v>
      </c>
      <c r="O147" s="22">
        <v>0</v>
      </c>
      <c r="P147" s="22"/>
      <c r="Q147" s="22"/>
      <c r="R147" s="22"/>
      <c r="S147" s="22"/>
      <c r="T147" s="22"/>
    </row>
    <row r="148" spans="1:20">
      <c r="A148" s="16"/>
      <c r="B148" s="16" t="s">
        <v>223</v>
      </c>
      <c r="C148" s="17" t="s">
        <v>173</v>
      </c>
      <c r="D148" s="18" t="s">
        <v>182</v>
      </c>
      <c r="E148" s="12" t="str">
        <f t="shared" si="11"/>
        <v>未着手</v>
      </c>
      <c r="F148" s="4">
        <v>43067</v>
      </c>
      <c r="G148" s="4"/>
      <c r="H148" s="19">
        <v>2</v>
      </c>
      <c r="I148" s="19"/>
      <c r="J148" s="12">
        <f t="shared" ca="1" si="12"/>
        <v>2</v>
      </c>
      <c r="K148" s="22">
        <v>2</v>
      </c>
      <c r="L148" s="22">
        <v>2</v>
      </c>
      <c r="M148" s="22">
        <v>2</v>
      </c>
      <c r="N148" s="22">
        <v>2</v>
      </c>
      <c r="O148" s="22">
        <v>2</v>
      </c>
      <c r="P148" s="22"/>
      <c r="Q148" s="22"/>
      <c r="R148" s="22"/>
      <c r="S148" s="22"/>
      <c r="T148" s="22"/>
    </row>
    <row r="149" spans="1:20">
      <c r="A149" s="16"/>
      <c r="B149" s="16" t="s">
        <v>224</v>
      </c>
      <c r="C149" s="17" t="s">
        <v>174</v>
      </c>
      <c r="D149" s="18" t="s">
        <v>182</v>
      </c>
      <c r="E149" s="12" t="str">
        <f t="shared" si="11"/>
        <v>未着手</v>
      </c>
      <c r="F149" s="4">
        <v>43067</v>
      </c>
      <c r="G149" s="4"/>
      <c r="H149" s="19">
        <v>2</v>
      </c>
      <c r="I149" s="19"/>
      <c r="J149" s="12">
        <f t="shared" ca="1" si="12"/>
        <v>2</v>
      </c>
      <c r="K149" s="22">
        <v>2</v>
      </c>
      <c r="L149" s="22">
        <v>2</v>
      </c>
      <c r="M149" s="22">
        <v>2</v>
      </c>
      <c r="N149" s="22">
        <v>2</v>
      </c>
      <c r="O149" s="22">
        <v>2</v>
      </c>
      <c r="P149" s="22"/>
      <c r="Q149" s="22"/>
      <c r="R149" s="22"/>
      <c r="S149" s="22"/>
      <c r="T149" s="22"/>
    </row>
    <row r="150" spans="1:20">
      <c r="A150" s="16"/>
      <c r="B150" s="16" t="s">
        <v>221</v>
      </c>
      <c r="C150" s="17" t="s">
        <v>175</v>
      </c>
      <c r="D150" s="18" t="s">
        <v>182</v>
      </c>
      <c r="E150" s="12" t="str">
        <f t="shared" ca="1" si="11"/>
        <v>作業中</v>
      </c>
      <c r="F150" s="4">
        <v>43067</v>
      </c>
      <c r="G150" s="4">
        <v>43067</v>
      </c>
      <c r="H150" s="19">
        <v>3</v>
      </c>
      <c r="I150" s="19">
        <v>1</v>
      </c>
      <c r="J150" s="12">
        <f t="shared" ca="1" si="12"/>
        <v>2</v>
      </c>
      <c r="K150" s="22">
        <v>3</v>
      </c>
      <c r="L150" s="22">
        <v>3</v>
      </c>
      <c r="M150" s="22">
        <v>3</v>
      </c>
      <c r="N150" s="22">
        <v>3</v>
      </c>
      <c r="O150" s="22">
        <v>2</v>
      </c>
      <c r="P150" s="22"/>
      <c r="Q150" s="22"/>
      <c r="R150" s="22"/>
      <c r="S150" s="22"/>
      <c r="T150" s="22"/>
    </row>
    <row r="151" spans="1:20">
      <c r="A151" s="16"/>
      <c r="B151" s="16" t="s">
        <v>225</v>
      </c>
      <c r="C151" s="17" t="s">
        <v>176</v>
      </c>
      <c r="D151" s="18" t="s">
        <v>182</v>
      </c>
      <c r="E151" s="12" t="str">
        <f t="shared" si="11"/>
        <v>未着手</v>
      </c>
      <c r="F151" s="4">
        <v>43067</v>
      </c>
      <c r="G151" s="4"/>
      <c r="H151" s="19">
        <v>1</v>
      </c>
      <c r="I151" s="19"/>
      <c r="J151" s="12">
        <f t="shared" ca="1" si="12"/>
        <v>1</v>
      </c>
      <c r="K151" s="22">
        <v>1</v>
      </c>
      <c r="L151" s="22">
        <v>1</v>
      </c>
      <c r="M151" s="22">
        <v>1</v>
      </c>
      <c r="N151" s="22">
        <v>1</v>
      </c>
      <c r="O151" s="22">
        <v>1</v>
      </c>
      <c r="P151" s="22"/>
      <c r="Q151" s="22"/>
      <c r="R151" s="22"/>
      <c r="S151" s="22"/>
      <c r="T151" s="22"/>
    </row>
    <row r="152" spans="1:20">
      <c r="A152" s="16"/>
      <c r="B152" s="16" t="s">
        <v>221</v>
      </c>
      <c r="C152" s="17" t="s">
        <v>177</v>
      </c>
      <c r="D152" s="18" t="s">
        <v>182</v>
      </c>
      <c r="E152" s="12" t="str">
        <f t="shared" si="11"/>
        <v>未着手</v>
      </c>
      <c r="F152" s="4">
        <v>43067</v>
      </c>
      <c r="G152" s="4"/>
      <c r="H152" s="19">
        <v>4</v>
      </c>
      <c r="I152" s="19"/>
      <c r="J152" s="12">
        <f t="shared" ca="1" si="12"/>
        <v>4</v>
      </c>
      <c r="K152" s="22">
        <v>4</v>
      </c>
      <c r="L152" s="22">
        <v>4</v>
      </c>
      <c r="M152" s="22">
        <v>4</v>
      </c>
      <c r="N152" s="22">
        <v>4</v>
      </c>
      <c r="O152" s="22">
        <v>4</v>
      </c>
      <c r="P152" s="22"/>
      <c r="Q152" s="22"/>
      <c r="R152" s="22"/>
      <c r="S152" s="22"/>
      <c r="T152" s="22"/>
    </row>
    <row r="153" spans="1:20">
      <c r="A153" s="16"/>
      <c r="B153" s="16" t="s">
        <v>225</v>
      </c>
      <c r="C153" s="17" t="s">
        <v>178</v>
      </c>
      <c r="D153" s="18" t="s">
        <v>182</v>
      </c>
      <c r="E153" s="12" t="str">
        <f>IF(ISBLANK($C153),"",IF(ISBLANK($G153),"未着手",IF($J153=0,"完了","作業中")))</f>
        <v>未着手</v>
      </c>
      <c r="F153" s="4">
        <v>43067</v>
      </c>
      <c r="G153" s="4"/>
      <c r="H153" s="19">
        <v>2</v>
      </c>
      <c r="I153" s="19"/>
      <c r="J153" s="12">
        <f t="shared" ca="1" si="12"/>
        <v>2</v>
      </c>
      <c r="K153" s="22">
        <v>2</v>
      </c>
      <c r="L153" s="22">
        <v>2</v>
      </c>
      <c r="M153" s="22">
        <v>2</v>
      </c>
      <c r="N153" s="22">
        <v>2</v>
      </c>
      <c r="O153" s="22">
        <v>2</v>
      </c>
      <c r="P153" s="22"/>
      <c r="Q153" s="22"/>
      <c r="R153" s="22"/>
      <c r="S153" s="22"/>
      <c r="T153" s="22"/>
    </row>
    <row r="154" spans="1:20">
      <c r="A154" s="16"/>
      <c r="B154" s="16" t="s">
        <v>226</v>
      </c>
      <c r="C154" s="17" t="s">
        <v>179</v>
      </c>
      <c r="D154" s="18" t="s">
        <v>182</v>
      </c>
      <c r="E154" s="12" t="str">
        <f t="shared" si="11"/>
        <v>未着手</v>
      </c>
      <c r="F154" s="4">
        <v>43067</v>
      </c>
      <c r="G154" s="4"/>
      <c r="H154" s="19">
        <v>2</v>
      </c>
      <c r="I154" s="19"/>
      <c r="J154" s="12">
        <f t="shared" ca="1" si="12"/>
        <v>2</v>
      </c>
      <c r="K154" s="22">
        <v>2</v>
      </c>
      <c r="L154" s="22">
        <v>2</v>
      </c>
      <c r="M154" s="22">
        <v>2</v>
      </c>
      <c r="N154" s="22">
        <v>2</v>
      </c>
      <c r="O154" s="22">
        <v>2</v>
      </c>
      <c r="P154" s="22"/>
      <c r="Q154" s="22"/>
      <c r="R154" s="22"/>
      <c r="S154" s="22"/>
      <c r="T154" s="22"/>
    </row>
    <row r="155" spans="1:20">
      <c r="A155" s="16"/>
      <c r="B155" s="16" t="s">
        <v>221</v>
      </c>
      <c r="C155" s="17" t="s">
        <v>180</v>
      </c>
      <c r="D155" s="18" t="s">
        <v>182</v>
      </c>
      <c r="E155" s="12" t="str">
        <f t="shared" ca="1" si="11"/>
        <v>完了</v>
      </c>
      <c r="F155" s="4">
        <v>43067</v>
      </c>
      <c r="G155" s="4">
        <v>43067</v>
      </c>
      <c r="H155" s="19">
        <v>1</v>
      </c>
      <c r="I155" s="19">
        <v>1</v>
      </c>
      <c r="J155" s="12">
        <f t="shared" ca="1" si="12"/>
        <v>0</v>
      </c>
      <c r="K155" s="22">
        <v>1</v>
      </c>
      <c r="L155" s="22">
        <v>1</v>
      </c>
      <c r="M155" s="22">
        <v>1</v>
      </c>
      <c r="N155" s="22">
        <v>1</v>
      </c>
      <c r="O155" s="22">
        <v>0</v>
      </c>
      <c r="P155" s="22"/>
      <c r="Q155" s="22"/>
      <c r="R155" s="22"/>
      <c r="S155" s="22"/>
      <c r="T155" s="22"/>
    </row>
    <row r="156" spans="1:20">
      <c r="A156" s="16"/>
      <c r="B156" s="16" t="s">
        <v>221</v>
      </c>
      <c r="C156" s="17" t="s">
        <v>181</v>
      </c>
      <c r="D156" s="18" t="s">
        <v>182</v>
      </c>
      <c r="E156" s="12" t="str">
        <f t="shared" ca="1" si="11"/>
        <v>完了</v>
      </c>
      <c r="F156" s="4">
        <v>43067</v>
      </c>
      <c r="G156" s="4">
        <v>43067</v>
      </c>
      <c r="H156" s="19">
        <v>1</v>
      </c>
      <c r="I156" s="19">
        <v>1</v>
      </c>
      <c r="J156" s="12">
        <f t="shared" ca="1" si="12"/>
        <v>0</v>
      </c>
      <c r="K156" s="22">
        <v>1</v>
      </c>
      <c r="L156" s="22">
        <v>1</v>
      </c>
      <c r="M156" s="22">
        <v>1</v>
      </c>
      <c r="N156" s="22">
        <v>1</v>
      </c>
      <c r="O156" s="22">
        <v>0</v>
      </c>
      <c r="P156" s="22"/>
      <c r="Q156" s="22"/>
      <c r="R156" s="22"/>
      <c r="S156" s="22"/>
      <c r="T156" s="22"/>
    </row>
    <row r="157" spans="1:20">
      <c r="A157" s="16"/>
      <c r="B157" s="16" t="s">
        <v>221</v>
      </c>
      <c r="C157" s="17" t="s">
        <v>234</v>
      </c>
      <c r="D157" s="18" t="s">
        <v>182</v>
      </c>
      <c r="E157" s="12" t="str">
        <f t="shared" ca="1" si="11"/>
        <v>完了</v>
      </c>
      <c r="F157" s="4">
        <v>43067</v>
      </c>
      <c r="G157" s="4">
        <v>43067</v>
      </c>
      <c r="H157" s="19">
        <v>1</v>
      </c>
      <c r="I157" s="19">
        <v>1</v>
      </c>
      <c r="J157" s="12">
        <f t="shared" ca="1" si="12"/>
        <v>0</v>
      </c>
      <c r="K157" s="22">
        <v>1</v>
      </c>
      <c r="L157" s="22">
        <v>1</v>
      </c>
      <c r="M157" s="22">
        <v>1</v>
      </c>
      <c r="N157" s="22">
        <v>1</v>
      </c>
      <c r="O157" s="22">
        <v>0</v>
      </c>
      <c r="P157" s="22"/>
      <c r="Q157" s="22"/>
      <c r="R157" s="22"/>
      <c r="S157" s="22"/>
      <c r="T157" s="22"/>
    </row>
    <row r="158" spans="1:20">
      <c r="A158" s="16"/>
      <c r="B158" s="16" t="s">
        <v>221</v>
      </c>
      <c r="C158" s="17" t="s">
        <v>235</v>
      </c>
      <c r="D158" s="18" t="s">
        <v>182</v>
      </c>
      <c r="E158" s="12" t="str">
        <f t="shared" ca="1" si="11"/>
        <v>完了</v>
      </c>
      <c r="F158" s="4">
        <v>43067</v>
      </c>
      <c r="G158" s="4">
        <v>43067</v>
      </c>
      <c r="H158" s="19">
        <v>1</v>
      </c>
      <c r="I158" s="19">
        <v>1</v>
      </c>
      <c r="J158" s="12">
        <f t="shared" ca="1" si="12"/>
        <v>0</v>
      </c>
      <c r="K158" s="22">
        <v>1</v>
      </c>
      <c r="L158" s="22">
        <v>1</v>
      </c>
      <c r="M158" s="22">
        <v>1</v>
      </c>
      <c r="N158" s="22">
        <v>1</v>
      </c>
      <c r="O158" s="22">
        <v>0</v>
      </c>
      <c r="P158" s="22"/>
      <c r="Q158" s="22"/>
      <c r="R158" s="22"/>
      <c r="S158" s="22"/>
      <c r="T158" s="22"/>
    </row>
    <row r="159" spans="1:20">
      <c r="A159" s="16"/>
      <c r="B159" s="16"/>
      <c r="C159" s="17"/>
      <c r="D159" s="18"/>
      <c r="E159" s="12"/>
      <c r="F159" s="4"/>
      <c r="G159" s="4"/>
      <c r="H159" s="19"/>
      <c r="I159" s="19"/>
      <c r="J159" s="12"/>
      <c r="K159" s="22"/>
      <c r="L159" s="22"/>
      <c r="M159" s="22"/>
      <c r="N159" s="22"/>
      <c r="O159" s="22"/>
      <c r="P159" s="22"/>
      <c r="Q159" s="22"/>
      <c r="R159" s="22"/>
      <c r="S159" s="22"/>
      <c r="T159" s="22"/>
    </row>
    <row r="160" spans="1:20">
      <c r="A160" s="16"/>
      <c r="B160" s="16"/>
      <c r="C160" s="17"/>
      <c r="D160" s="18"/>
      <c r="E160" s="12"/>
      <c r="F160" s="4"/>
      <c r="G160" s="4"/>
      <c r="H160" s="19"/>
      <c r="I160" s="19"/>
      <c r="J160" s="12"/>
      <c r="K160" s="22"/>
      <c r="L160" s="22"/>
      <c r="M160" s="22"/>
      <c r="N160" s="22"/>
      <c r="O160" s="22"/>
      <c r="P160" s="22"/>
      <c r="Q160" s="22"/>
      <c r="R160" s="22"/>
      <c r="S160" s="22"/>
      <c r="T160" s="22"/>
    </row>
    <row r="161" spans="1:27">
      <c r="A161" s="16"/>
      <c r="B161" s="16"/>
      <c r="C161" s="17"/>
      <c r="D161" s="18"/>
      <c r="E161" s="12" t="str">
        <f t="shared" si="11"/>
        <v/>
      </c>
      <c r="F161" s="4"/>
      <c r="G161" s="4"/>
      <c r="H161" s="19"/>
      <c r="I161" s="19"/>
      <c r="J161" s="12" t="str">
        <f t="shared" ca="1" si="12"/>
        <v/>
      </c>
      <c r="K161" s="22"/>
      <c r="L161" s="22"/>
      <c r="M161" s="22"/>
      <c r="N161" s="22"/>
      <c r="O161" s="22"/>
      <c r="P161" s="22"/>
      <c r="Q161" s="22"/>
      <c r="R161" s="22"/>
      <c r="S161" s="22"/>
      <c r="T161" s="22"/>
    </row>
    <row r="162" spans="1:27" ht="10.5" customHeight="1">
      <c r="A162" s="16"/>
      <c r="B162" s="16"/>
      <c r="C162" s="17"/>
      <c r="D162" s="18"/>
      <c r="E162" s="12"/>
      <c r="F162" s="4"/>
      <c r="G162" s="4"/>
      <c r="H162" s="19"/>
      <c r="I162" s="19"/>
      <c r="J162" s="12" t="str">
        <f t="shared" ref="J162:J181" ca="1" si="13">IF(ISBLANK(K162)=FALSE,OFFSET(J162,0,COUNTA(K162:R162)),"")</f>
        <v/>
      </c>
      <c r="K162" s="22"/>
      <c r="L162" s="22"/>
      <c r="M162" s="22"/>
      <c r="N162" s="22"/>
      <c r="O162" s="22"/>
      <c r="P162" s="22"/>
      <c r="Q162" s="22"/>
      <c r="R162" s="22"/>
      <c r="S162" s="22"/>
      <c r="T162" s="22"/>
    </row>
    <row r="163" spans="1:27" hidden="1">
      <c r="A163" s="16"/>
      <c r="B163" s="16" t="s">
        <v>227</v>
      </c>
      <c r="C163" s="17" t="s">
        <v>166</v>
      </c>
      <c r="D163" s="18" t="s">
        <v>184</v>
      </c>
      <c r="E163" s="12" t="str">
        <f t="shared" ca="1" si="11"/>
        <v>完了</v>
      </c>
      <c r="F163" s="4">
        <v>43067</v>
      </c>
      <c r="G163" s="4">
        <v>43060</v>
      </c>
      <c r="H163" s="19">
        <v>1</v>
      </c>
      <c r="I163" s="19"/>
      <c r="J163" s="12">
        <f t="shared" ca="1" si="13"/>
        <v>0</v>
      </c>
      <c r="K163" s="22">
        <v>1</v>
      </c>
      <c r="L163" s="22">
        <v>1</v>
      </c>
      <c r="M163" s="22">
        <v>0</v>
      </c>
      <c r="N163" s="22">
        <v>0</v>
      </c>
      <c r="O163" s="22"/>
      <c r="P163" s="22"/>
      <c r="Q163" s="22"/>
      <c r="R163" s="22"/>
      <c r="S163" s="22"/>
      <c r="T163" s="22"/>
      <c r="V163" s="13" t="s">
        <v>11</v>
      </c>
      <c r="W163" s="13" t="s">
        <v>7</v>
      </c>
      <c r="X163" s="13" t="s">
        <v>8</v>
      </c>
      <c r="Y163" s="13" t="s">
        <v>9</v>
      </c>
      <c r="Z163" s="13" t="s">
        <v>12</v>
      </c>
      <c r="AA163" s="13" t="s">
        <v>13</v>
      </c>
    </row>
    <row r="164" spans="1:27" hidden="1">
      <c r="A164" s="16"/>
      <c r="B164" s="16" t="s">
        <v>227</v>
      </c>
      <c r="C164" s="17" t="s">
        <v>167</v>
      </c>
      <c r="D164" s="18" t="s">
        <v>184</v>
      </c>
      <c r="E164" s="12" t="str">
        <f t="shared" ca="1" si="11"/>
        <v>完了</v>
      </c>
      <c r="F164" s="4">
        <v>43067</v>
      </c>
      <c r="G164" s="4">
        <v>43060</v>
      </c>
      <c r="H164" s="19">
        <v>1</v>
      </c>
      <c r="I164" s="19"/>
      <c r="J164" s="12">
        <f t="shared" ca="1" si="13"/>
        <v>0</v>
      </c>
      <c r="K164" s="22">
        <v>1</v>
      </c>
      <c r="L164" s="22">
        <v>1</v>
      </c>
      <c r="M164" s="22">
        <v>0</v>
      </c>
      <c r="N164" s="22">
        <v>0</v>
      </c>
      <c r="O164" s="22"/>
      <c r="P164" s="22"/>
      <c r="Q164" s="22"/>
      <c r="R164" s="22"/>
      <c r="S164" s="22"/>
      <c r="T164" s="22"/>
      <c r="V164" s="11" t="s">
        <v>144</v>
      </c>
      <c r="W164" s="10">
        <f>SUMIF($D$5:$D$161,V164,$H$5:$H$261)</f>
        <v>83</v>
      </c>
      <c r="X164" s="10">
        <f ca="1">SUMIF($D$5:$D$161,V164,$J$5:$J$161)</f>
        <v>37</v>
      </c>
      <c r="Y164" s="10">
        <f>SUMIF($D$5:$D$161,V164,$I$5:$I$161)</f>
        <v>15</v>
      </c>
      <c r="Z164" s="14">
        <f t="shared" ref="Z164:Z169" si="14">COUNTA($K$2:$T$2)*6-COUNTA($K$4:$T$4)*6</f>
        <v>18</v>
      </c>
      <c r="AA164" s="15">
        <f ca="1">IF(Z164&gt;X164,0,X164-Z164)</f>
        <v>19</v>
      </c>
    </row>
    <row r="165" spans="1:27" hidden="1">
      <c r="A165" s="16"/>
      <c r="B165" s="16" t="s">
        <v>227</v>
      </c>
      <c r="C165" s="17" t="s">
        <v>168</v>
      </c>
      <c r="D165" s="18" t="s">
        <v>184</v>
      </c>
      <c r="E165" s="12" t="str">
        <f t="shared" ca="1" si="11"/>
        <v>完了</v>
      </c>
      <c r="F165" s="4">
        <v>43067</v>
      </c>
      <c r="G165" s="4">
        <v>43060</v>
      </c>
      <c r="H165" s="19">
        <v>1</v>
      </c>
      <c r="I165" s="19"/>
      <c r="J165" s="12">
        <f t="shared" ca="1" si="13"/>
        <v>0</v>
      </c>
      <c r="K165" s="22">
        <v>1</v>
      </c>
      <c r="L165" s="22">
        <v>1</v>
      </c>
      <c r="M165" s="22">
        <v>0</v>
      </c>
      <c r="N165" s="22">
        <v>0</v>
      </c>
      <c r="O165" s="22"/>
      <c r="P165" s="22"/>
      <c r="Q165" s="22"/>
      <c r="R165" s="22"/>
      <c r="S165" s="22"/>
      <c r="T165" s="22"/>
      <c r="V165" s="11" t="s">
        <v>145</v>
      </c>
      <c r="W165" s="10">
        <f>SUMIF($D$5:$D$161,V165,$H$5:$H$261)</f>
        <v>69</v>
      </c>
      <c r="X165" s="10">
        <f ca="1">SUMIF($D$5:$D$161,V165,$J$5:$J$161)</f>
        <v>15</v>
      </c>
      <c r="Y165" s="10">
        <f>SUMIF($D$5:$D$161,V165,$I$5:$I$161)</f>
        <v>33</v>
      </c>
      <c r="Z165" s="14">
        <f t="shared" si="14"/>
        <v>18</v>
      </c>
      <c r="AA165" s="15">
        <f t="shared" ref="AA165:AA167" ca="1" si="15">IF(Z165&gt;X165,0,X165-Z165)</f>
        <v>0</v>
      </c>
    </row>
    <row r="166" spans="1:27" hidden="1">
      <c r="A166" s="16"/>
      <c r="B166" s="16" t="s">
        <v>227</v>
      </c>
      <c r="C166" s="17" t="s">
        <v>169</v>
      </c>
      <c r="D166" s="18" t="s">
        <v>184</v>
      </c>
      <c r="E166" s="12" t="str">
        <f t="shared" ca="1" si="11"/>
        <v>完了</v>
      </c>
      <c r="F166" s="4">
        <v>43067</v>
      </c>
      <c r="G166" s="4">
        <v>43060</v>
      </c>
      <c r="H166" s="19">
        <v>1</v>
      </c>
      <c r="I166" s="19"/>
      <c r="J166" s="12">
        <f t="shared" ca="1" si="13"/>
        <v>0</v>
      </c>
      <c r="K166" s="22">
        <v>1</v>
      </c>
      <c r="L166" s="22">
        <v>1</v>
      </c>
      <c r="M166" s="22">
        <v>0</v>
      </c>
      <c r="N166" s="22">
        <v>0</v>
      </c>
      <c r="O166" s="22"/>
      <c r="P166" s="22"/>
      <c r="Q166" s="22"/>
      <c r="R166" s="22"/>
      <c r="S166" s="22"/>
      <c r="T166" s="22"/>
      <c r="V166" s="11" t="s">
        <v>121</v>
      </c>
      <c r="W166" s="10">
        <f>SUMIF($D$5:$D$161,V166,$H$5:$H$261)</f>
        <v>36</v>
      </c>
      <c r="X166" s="10">
        <f ca="1">SUMIF($D$5:$D$161,V166,$J$5:$J$161)</f>
        <v>19</v>
      </c>
      <c r="Y166" s="10">
        <f>SUMIF($D$5:$D$161,V166,$I$5:$I$161)</f>
        <v>14</v>
      </c>
      <c r="Z166" s="14">
        <f t="shared" si="14"/>
        <v>18</v>
      </c>
      <c r="AA166" s="15">
        <f t="shared" ca="1" si="15"/>
        <v>1</v>
      </c>
    </row>
    <row r="167" spans="1:27" hidden="1">
      <c r="A167" s="16"/>
      <c r="B167" s="16" t="s">
        <v>228</v>
      </c>
      <c r="C167" s="17" t="s">
        <v>305</v>
      </c>
      <c r="D167" s="18" t="s">
        <v>184</v>
      </c>
      <c r="E167" s="12" t="str">
        <f t="shared" ca="1" si="11"/>
        <v>完了</v>
      </c>
      <c r="F167" s="4">
        <v>43067</v>
      </c>
      <c r="G167" s="4">
        <v>43060</v>
      </c>
      <c r="H167" s="19">
        <v>1</v>
      </c>
      <c r="I167" s="19"/>
      <c r="J167" s="12">
        <f t="shared" ca="1" si="13"/>
        <v>0</v>
      </c>
      <c r="K167" s="22">
        <v>1</v>
      </c>
      <c r="L167" s="22">
        <v>1</v>
      </c>
      <c r="M167" s="22">
        <v>0</v>
      </c>
      <c r="N167" s="22">
        <v>0</v>
      </c>
      <c r="O167" s="22"/>
      <c r="P167" s="22"/>
      <c r="Q167" s="22"/>
      <c r="R167" s="22"/>
      <c r="S167" s="22"/>
      <c r="T167" s="22"/>
      <c r="V167" s="11" t="s">
        <v>250</v>
      </c>
      <c r="W167" s="10">
        <f>SUMIF($D$5:$D$161,V167,$H$5:$H$261)</f>
        <v>43</v>
      </c>
      <c r="X167" s="10">
        <f ca="1">SUMIF($D$5:$D$161,V167,$J$5:$J$161)</f>
        <v>22</v>
      </c>
      <c r="Y167" s="10">
        <f>SUMIF($D$5:$D$161,V167,$I$5:$I$161)</f>
        <v>11</v>
      </c>
      <c r="Z167" s="14">
        <f t="shared" si="14"/>
        <v>18</v>
      </c>
      <c r="AA167" s="15">
        <f t="shared" ca="1" si="15"/>
        <v>4</v>
      </c>
    </row>
    <row r="168" spans="1:27">
      <c r="A168" s="16"/>
      <c r="B168" s="16" t="s">
        <v>224</v>
      </c>
      <c r="C168" s="17" t="s">
        <v>304</v>
      </c>
      <c r="D168" s="18" t="s">
        <v>118</v>
      </c>
      <c r="E168" s="12" t="str">
        <f t="shared" si="11"/>
        <v>未着手</v>
      </c>
      <c r="F168" s="4">
        <v>43067</v>
      </c>
      <c r="G168" s="4"/>
      <c r="H168" s="19">
        <v>1</v>
      </c>
      <c r="I168" s="19"/>
      <c r="J168" s="12">
        <f t="shared" ca="1" si="13"/>
        <v>1</v>
      </c>
      <c r="K168" s="22">
        <v>1</v>
      </c>
      <c r="L168" s="22">
        <v>1</v>
      </c>
      <c r="M168" s="22">
        <v>1</v>
      </c>
      <c r="N168" s="22">
        <v>1</v>
      </c>
      <c r="O168" s="22">
        <v>1</v>
      </c>
      <c r="P168" s="22"/>
      <c r="Q168" s="22"/>
      <c r="R168" s="22"/>
      <c r="S168" s="22"/>
      <c r="T168" s="22"/>
      <c r="V168" s="11" t="s">
        <v>252</v>
      </c>
      <c r="W168" s="10">
        <f>SUMIF($D$5:$D$161,V168,$H$5:$H$261)</f>
        <v>63</v>
      </c>
      <c r="X168" s="10">
        <f ca="1">SUMIF($D$5:$D$161,V168,$J$5:$J$161)</f>
        <v>11</v>
      </c>
      <c r="Y168" s="10">
        <f>SUMIF($D$5:$D$161,V168,$I$5:$I$161)</f>
        <v>50</v>
      </c>
      <c r="Z168" s="14">
        <f t="shared" si="14"/>
        <v>18</v>
      </c>
      <c r="AA168" s="15">
        <f t="shared" ref="AA168:AA169" ca="1" si="16">IF(Z168&gt;X168,0,X168-Z168)</f>
        <v>0</v>
      </c>
    </row>
    <row r="169" spans="1:27" hidden="1">
      <c r="A169" s="16"/>
      <c r="B169" s="16" t="s">
        <v>221</v>
      </c>
      <c r="C169" s="17" t="s">
        <v>306</v>
      </c>
      <c r="D169" s="18" t="s">
        <v>184</v>
      </c>
      <c r="E169" s="12" t="str">
        <f t="shared" ca="1" si="11"/>
        <v>完了</v>
      </c>
      <c r="F169" s="4">
        <v>43067</v>
      </c>
      <c r="G169" s="4">
        <v>43060</v>
      </c>
      <c r="H169" s="19">
        <v>1</v>
      </c>
      <c r="I169" s="19"/>
      <c r="J169" s="12">
        <f t="shared" ca="1" si="13"/>
        <v>0</v>
      </c>
      <c r="K169" s="22">
        <v>1</v>
      </c>
      <c r="L169" s="22">
        <v>1</v>
      </c>
      <c r="M169" s="22">
        <v>0</v>
      </c>
      <c r="N169" s="22">
        <v>0</v>
      </c>
      <c r="O169" s="22"/>
      <c r="P169" s="22"/>
      <c r="Q169" s="22"/>
      <c r="R169" s="22"/>
      <c r="S169" s="22"/>
      <c r="T169" s="22"/>
      <c r="V169" s="11" t="s">
        <v>253</v>
      </c>
      <c r="W169" s="10">
        <f>SUMIF($D$5:$D$161,V169,$H$5:$H$261)</f>
        <v>34</v>
      </c>
      <c r="X169" s="10">
        <f ca="1">SUMIF($D$5:$D$161,V169,$J$5:$J$161)</f>
        <v>18</v>
      </c>
      <c r="Y169" s="10">
        <f>SUMIF($D$5:$D$161,V169,$I$5:$I$161)</f>
        <v>12</v>
      </c>
      <c r="Z169" s="14">
        <f t="shared" si="14"/>
        <v>18</v>
      </c>
      <c r="AA169" s="15">
        <f t="shared" ca="1" si="16"/>
        <v>0</v>
      </c>
    </row>
    <row r="170" spans="1:27">
      <c r="A170" s="16"/>
      <c r="B170" s="16" t="s">
        <v>221</v>
      </c>
      <c r="C170" s="17" t="s">
        <v>307</v>
      </c>
      <c r="D170" s="18" t="s">
        <v>118</v>
      </c>
      <c r="E170" s="12" t="str">
        <f t="shared" si="11"/>
        <v>未着手</v>
      </c>
      <c r="F170" s="4">
        <v>43067</v>
      </c>
      <c r="G170" s="4"/>
      <c r="H170" s="19">
        <v>1</v>
      </c>
      <c r="I170" s="19"/>
      <c r="J170" s="12">
        <f t="shared" ca="1" si="13"/>
        <v>1</v>
      </c>
      <c r="K170" s="22">
        <v>1</v>
      </c>
      <c r="L170" s="22">
        <v>1</v>
      </c>
      <c r="M170" s="22">
        <v>1</v>
      </c>
      <c r="N170" s="22">
        <v>1</v>
      </c>
      <c r="O170" s="22">
        <v>1</v>
      </c>
      <c r="P170" s="22"/>
      <c r="Q170" s="22"/>
      <c r="R170" s="22"/>
      <c r="S170" s="22"/>
      <c r="T170" s="22"/>
    </row>
    <row r="171" spans="1:27">
      <c r="A171" s="16"/>
      <c r="B171" s="16" t="s">
        <v>221</v>
      </c>
      <c r="C171" s="17" t="s">
        <v>308</v>
      </c>
      <c r="D171" s="18" t="s">
        <v>118</v>
      </c>
      <c r="E171" s="12" t="str">
        <f t="shared" si="11"/>
        <v>未着手</v>
      </c>
      <c r="F171" s="4">
        <v>43067</v>
      </c>
      <c r="G171" s="4"/>
      <c r="H171" s="19">
        <v>1</v>
      </c>
      <c r="I171" s="19"/>
      <c r="J171" s="12">
        <f t="shared" ca="1" si="13"/>
        <v>1</v>
      </c>
      <c r="K171" s="22">
        <v>1</v>
      </c>
      <c r="L171" s="22">
        <v>1</v>
      </c>
      <c r="M171" s="22">
        <v>1</v>
      </c>
      <c r="N171" s="22">
        <v>1</v>
      </c>
      <c r="O171" s="22">
        <v>1</v>
      </c>
      <c r="P171" s="22"/>
      <c r="Q171" s="22"/>
      <c r="R171" s="22"/>
      <c r="S171" s="22"/>
      <c r="T171" s="22"/>
    </row>
    <row r="172" spans="1:27">
      <c r="A172" s="16"/>
      <c r="B172" s="16" t="s">
        <v>222</v>
      </c>
      <c r="C172" s="17" t="s">
        <v>309</v>
      </c>
      <c r="D172" s="18" t="s">
        <v>118</v>
      </c>
      <c r="E172" s="12" t="str">
        <f>IF(ISBLANK($C172),"",IF(ISBLANK($G172),"未着手",IF($J172=0,"完了","作業中")))</f>
        <v>未着手</v>
      </c>
      <c r="F172" s="4">
        <v>43067</v>
      </c>
      <c r="G172" s="4"/>
      <c r="H172" s="19">
        <v>1</v>
      </c>
      <c r="I172" s="19"/>
      <c r="J172" s="12">
        <f t="shared" ca="1" si="13"/>
        <v>1</v>
      </c>
      <c r="K172" s="22">
        <v>1</v>
      </c>
      <c r="L172" s="22">
        <v>1</v>
      </c>
      <c r="M172" s="22">
        <v>1</v>
      </c>
      <c r="N172" s="22">
        <v>1</v>
      </c>
      <c r="O172" s="22">
        <v>1</v>
      </c>
      <c r="P172" s="22"/>
      <c r="Q172" s="22"/>
      <c r="R172" s="22"/>
      <c r="S172" s="22"/>
      <c r="T172" s="22"/>
    </row>
    <row r="173" spans="1:27">
      <c r="A173" s="16"/>
      <c r="B173" s="16" t="s">
        <v>224</v>
      </c>
      <c r="C173" s="17" t="s">
        <v>310</v>
      </c>
      <c r="D173" s="18" t="s">
        <v>118</v>
      </c>
      <c r="E173" s="12" t="str">
        <f t="shared" si="11"/>
        <v>未着手</v>
      </c>
      <c r="F173" s="4">
        <v>43067</v>
      </c>
      <c r="G173" s="4"/>
      <c r="H173" s="19">
        <v>1</v>
      </c>
      <c r="I173" s="19"/>
      <c r="J173" s="12">
        <f t="shared" ca="1" si="13"/>
        <v>1</v>
      </c>
      <c r="K173" s="22">
        <v>1</v>
      </c>
      <c r="L173" s="22">
        <v>1</v>
      </c>
      <c r="M173" s="22">
        <v>1</v>
      </c>
      <c r="N173" s="22">
        <v>1</v>
      </c>
      <c r="O173" s="22">
        <v>1</v>
      </c>
      <c r="P173" s="22"/>
      <c r="Q173" s="22"/>
      <c r="R173" s="22"/>
      <c r="S173" s="22"/>
      <c r="T173" s="22"/>
    </row>
    <row r="174" spans="1:27">
      <c r="A174" s="16"/>
      <c r="B174" s="16" t="s">
        <v>227</v>
      </c>
      <c r="C174" s="17" t="s">
        <v>311</v>
      </c>
      <c r="D174" s="18" t="s">
        <v>118</v>
      </c>
      <c r="E174" s="12" t="str">
        <f t="shared" si="11"/>
        <v>未着手</v>
      </c>
      <c r="F174" s="4">
        <v>43067</v>
      </c>
      <c r="G174" s="4"/>
      <c r="H174" s="19">
        <v>2</v>
      </c>
      <c r="I174" s="19"/>
      <c r="J174" s="12">
        <f t="shared" ca="1" si="13"/>
        <v>2</v>
      </c>
      <c r="K174" s="22">
        <v>2</v>
      </c>
      <c r="L174" s="22">
        <v>2</v>
      </c>
      <c r="M174" s="22">
        <v>2</v>
      </c>
      <c r="N174" s="22">
        <v>2</v>
      </c>
      <c r="O174" s="22">
        <v>2</v>
      </c>
      <c r="P174" s="22"/>
      <c r="Q174" s="22"/>
      <c r="R174" s="22"/>
      <c r="S174" s="22"/>
      <c r="T174" s="22"/>
    </row>
    <row r="175" spans="1:27">
      <c r="A175" s="16"/>
      <c r="B175" s="16" t="s">
        <v>227</v>
      </c>
      <c r="C175" s="17" t="s">
        <v>312</v>
      </c>
      <c r="D175" s="18" t="s">
        <v>118</v>
      </c>
      <c r="E175" s="12" t="str">
        <f t="shared" si="11"/>
        <v>未着手</v>
      </c>
      <c r="F175" s="4">
        <v>43067</v>
      </c>
      <c r="G175" s="4"/>
      <c r="H175" s="19">
        <v>2</v>
      </c>
      <c r="I175" s="19"/>
      <c r="J175" s="12">
        <f t="shared" ca="1" si="13"/>
        <v>2</v>
      </c>
      <c r="K175" s="22">
        <v>2</v>
      </c>
      <c r="L175" s="22">
        <v>2</v>
      </c>
      <c r="M175" s="22">
        <v>2</v>
      </c>
      <c r="N175" s="22">
        <v>2</v>
      </c>
      <c r="O175" s="22">
        <v>2</v>
      </c>
      <c r="P175" s="22"/>
      <c r="Q175" s="22"/>
      <c r="R175" s="22"/>
      <c r="S175" s="22"/>
      <c r="T175" s="22"/>
    </row>
    <row r="176" spans="1:27">
      <c r="A176" s="16"/>
      <c r="B176" s="16" t="s">
        <v>227</v>
      </c>
      <c r="C176" s="17" t="s">
        <v>313</v>
      </c>
      <c r="D176" s="18" t="s">
        <v>118</v>
      </c>
      <c r="E176" s="12" t="str">
        <f t="shared" si="11"/>
        <v>未着手</v>
      </c>
      <c r="F176" s="4">
        <v>43067</v>
      </c>
      <c r="G176" s="4"/>
      <c r="H176" s="19">
        <v>5</v>
      </c>
      <c r="I176" s="19"/>
      <c r="J176" s="12">
        <f t="shared" ca="1" si="13"/>
        <v>5</v>
      </c>
      <c r="K176" s="22">
        <v>5</v>
      </c>
      <c r="L176" s="22">
        <v>5</v>
      </c>
      <c r="M176" s="22">
        <v>5</v>
      </c>
      <c r="N176" s="22">
        <v>5</v>
      </c>
      <c r="O176" s="22">
        <v>5</v>
      </c>
      <c r="P176" s="22"/>
      <c r="Q176" s="22"/>
      <c r="R176" s="22"/>
      <c r="S176" s="22"/>
      <c r="T176" s="22"/>
    </row>
    <row r="177" spans="1:20">
      <c r="A177" s="16"/>
      <c r="B177" s="16" t="s">
        <v>227</v>
      </c>
      <c r="C177" s="17" t="s">
        <v>314</v>
      </c>
      <c r="D177" s="18" t="s">
        <v>118</v>
      </c>
      <c r="E177" s="12" t="str">
        <f t="shared" si="11"/>
        <v>未着手</v>
      </c>
      <c r="F177" s="4">
        <v>43067</v>
      </c>
      <c r="G177" s="4"/>
      <c r="H177" s="19">
        <v>5</v>
      </c>
      <c r="I177" s="19"/>
      <c r="J177" s="12">
        <f t="shared" ca="1" si="13"/>
        <v>5</v>
      </c>
      <c r="K177" s="22">
        <v>5</v>
      </c>
      <c r="L177" s="22">
        <v>5</v>
      </c>
      <c r="M177" s="22">
        <v>5</v>
      </c>
      <c r="N177" s="22">
        <v>5</v>
      </c>
      <c r="O177" s="22">
        <v>5</v>
      </c>
      <c r="P177" s="22"/>
      <c r="Q177" s="22"/>
      <c r="R177" s="22"/>
      <c r="S177" s="22"/>
      <c r="T177" s="22"/>
    </row>
    <row r="178" spans="1:20">
      <c r="A178" s="16"/>
      <c r="B178" s="16" t="s">
        <v>319</v>
      </c>
      <c r="C178" s="17" t="s">
        <v>315</v>
      </c>
      <c r="D178" s="18" t="s">
        <v>316</v>
      </c>
      <c r="E178" s="12" t="str">
        <f t="shared" si="11"/>
        <v>未着手</v>
      </c>
      <c r="F178" s="4"/>
      <c r="G178" s="4"/>
      <c r="H178" s="19"/>
      <c r="I178" s="19"/>
      <c r="J178" s="12" t="str">
        <f t="shared" ca="1" si="13"/>
        <v/>
      </c>
      <c r="K178" s="22"/>
      <c r="L178" s="22"/>
      <c r="M178" s="22"/>
      <c r="N178" s="22"/>
      <c r="O178" s="22"/>
      <c r="P178" s="22"/>
      <c r="Q178" s="22"/>
      <c r="R178" s="22"/>
      <c r="S178" s="22"/>
      <c r="T178" s="22"/>
    </row>
    <row r="179" spans="1:20">
      <c r="A179" s="16"/>
      <c r="B179" s="16"/>
      <c r="C179" s="17"/>
      <c r="D179" s="18"/>
      <c r="E179" s="12" t="str">
        <f t="shared" si="11"/>
        <v/>
      </c>
      <c r="F179" s="4"/>
      <c r="G179" s="4"/>
      <c r="H179" s="19"/>
      <c r="I179" s="19"/>
      <c r="J179" s="12" t="str">
        <f t="shared" ca="1" si="13"/>
        <v/>
      </c>
      <c r="K179" s="22"/>
      <c r="L179" s="22"/>
      <c r="M179" s="22"/>
      <c r="N179" s="22"/>
      <c r="O179" s="22"/>
      <c r="P179" s="22"/>
      <c r="Q179" s="22"/>
      <c r="R179" s="22"/>
      <c r="S179" s="22"/>
      <c r="T179" s="22"/>
    </row>
    <row r="180" spans="1:20">
      <c r="A180" s="16"/>
      <c r="B180" s="16"/>
      <c r="C180" s="17"/>
      <c r="D180" s="18"/>
      <c r="E180" s="12" t="str">
        <f t="shared" si="11"/>
        <v/>
      </c>
      <c r="F180" s="4"/>
      <c r="G180" s="4"/>
      <c r="H180" s="19"/>
      <c r="I180" s="19"/>
      <c r="J180" s="12" t="str">
        <f t="shared" ca="1" si="13"/>
        <v/>
      </c>
      <c r="K180" s="22"/>
      <c r="L180" s="22"/>
      <c r="M180" s="22"/>
      <c r="N180" s="22"/>
      <c r="O180" s="22"/>
      <c r="P180" s="22"/>
      <c r="Q180" s="22"/>
      <c r="R180" s="22"/>
      <c r="S180" s="22"/>
      <c r="T180" s="22"/>
    </row>
    <row r="181" spans="1:20">
      <c r="A181" s="16"/>
      <c r="B181" s="16"/>
      <c r="C181" s="17" t="s">
        <v>318</v>
      </c>
      <c r="D181" s="18"/>
      <c r="E181" s="12" t="str">
        <f t="shared" si="11"/>
        <v>未着手</v>
      </c>
      <c r="F181" s="4"/>
      <c r="G181" s="4"/>
      <c r="H181" s="19"/>
      <c r="I181" s="19"/>
      <c r="J181" s="12" t="str">
        <f t="shared" ca="1" si="13"/>
        <v/>
      </c>
      <c r="K181" s="22"/>
      <c r="L181" s="22"/>
      <c r="M181" s="22"/>
      <c r="N181" s="22"/>
      <c r="O181" s="22"/>
      <c r="P181" s="22"/>
      <c r="Q181" s="22"/>
      <c r="R181" s="22"/>
      <c r="S181" s="22"/>
      <c r="T181" s="22"/>
    </row>
    <row r="182" spans="1:20">
      <c r="A182" s="16"/>
      <c r="B182" s="16" t="s">
        <v>221</v>
      </c>
      <c r="C182" s="17" t="s">
        <v>185</v>
      </c>
      <c r="D182" s="18" t="s">
        <v>119</v>
      </c>
      <c r="E182" s="12" t="str">
        <f t="shared" ref="E182:E231" si="17">IF(ISBLANK($C182),"",IF(ISBLANK($G182),"未着手",IF($J182=0,"完了","作業中")))</f>
        <v>未着手</v>
      </c>
      <c r="F182" s="4">
        <v>43074</v>
      </c>
      <c r="G182" s="4"/>
      <c r="H182" s="19">
        <v>1</v>
      </c>
      <c r="I182" s="19"/>
      <c r="J182" s="12">
        <f t="shared" ref="J182:J231" ca="1" si="18">IF(ISBLANK(K182)=FALSE,OFFSET(J182,0,COUNTA(K182:R182)),"")</f>
        <v>1</v>
      </c>
      <c r="K182" s="19">
        <v>1</v>
      </c>
      <c r="L182" s="19">
        <v>1</v>
      </c>
      <c r="M182" s="19">
        <v>1</v>
      </c>
      <c r="N182" s="19">
        <v>1</v>
      </c>
      <c r="O182" s="22">
        <v>1</v>
      </c>
      <c r="P182" s="22">
        <v>1</v>
      </c>
      <c r="Q182" s="22"/>
      <c r="R182" s="22"/>
      <c r="S182" s="22"/>
      <c r="T182" s="22"/>
    </row>
    <row r="183" spans="1:20">
      <c r="A183" s="16"/>
      <c r="B183" s="16" t="s">
        <v>221</v>
      </c>
      <c r="C183" s="17" t="s">
        <v>186</v>
      </c>
      <c r="D183" s="18" t="s">
        <v>119</v>
      </c>
      <c r="E183" s="12" t="str">
        <f t="shared" si="17"/>
        <v>未着手</v>
      </c>
      <c r="F183" s="4">
        <v>43074</v>
      </c>
      <c r="G183" s="4"/>
      <c r="H183" s="19">
        <v>1</v>
      </c>
      <c r="I183" s="19"/>
      <c r="J183" s="12">
        <f t="shared" ca="1" si="18"/>
        <v>1</v>
      </c>
      <c r="K183" s="19">
        <v>1</v>
      </c>
      <c r="L183" s="19">
        <v>1</v>
      </c>
      <c r="M183" s="19">
        <v>1</v>
      </c>
      <c r="N183" s="19">
        <v>1</v>
      </c>
      <c r="O183" s="22">
        <v>1</v>
      </c>
      <c r="P183" s="22">
        <v>1</v>
      </c>
      <c r="Q183" s="22"/>
      <c r="R183" s="22"/>
      <c r="S183" s="22"/>
      <c r="T183" s="22"/>
    </row>
    <row r="184" spans="1:20">
      <c r="A184" s="16"/>
      <c r="B184" s="16" t="s">
        <v>221</v>
      </c>
      <c r="C184" s="17" t="s">
        <v>187</v>
      </c>
      <c r="D184" s="18" t="s">
        <v>119</v>
      </c>
      <c r="E184" s="12" t="str">
        <f t="shared" si="17"/>
        <v>未着手</v>
      </c>
      <c r="F184" s="4">
        <v>43074</v>
      </c>
      <c r="G184" s="4"/>
      <c r="H184" s="19">
        <v>1</v>
      </c>
      <c r="I184" s="19"/>
      <c r="J184" s="12">
        <f t="shared" ca="1" si="18"/>
        <v>1</v>
      </c>
      <c r="K184" s="19">
        <v>1</v>
      </c>
      <c r="L184" s="19">
        <v>1</v>
      </c>
      <c r="M184" s="19">
        <v>1</v>
      </c>
      <c r="N184" s="19">
        <v>1</v>
      </c>
      <c r="O184" s="22">
        <v>1</v>
      </c>
      <c r="P184" s="22">
        <v>1</v>
      </c>
      <c r="Q184" s="22"/>
      <c r="R184" s="22"/>
      <c r="S184" s="22"/>
      <c r="T184" s="22"/>
    </row>
    <row r="185" spans="1:20">
      <c r="A185" s="16"/>
      <c r="B185" s="16" t="s">
        <v>221</v>
      </c>
      <c r="C185" s="17" t="s">
        <v>188</v>
      </c>
      <c r="D185" s="18" t="s">
        <v>119</v>
      </c>
      <c r="E185" s="12" t="str">
        <f t="shared" si="17"/>
        <v>未着手</v>
      </c>
      <c r="F185" s="4">
        <v>43074</v>
      </c>
      <c r="G185" s="4"/>
      <c r="H185" s="19">
        <v>1</v>
      </c>
      <c r="I185" s="19"/>
      <c r="J185" s="12">
        <f t="shared" ca="1" si="18"/>
        <v>1</v>
      </c>
      <c r="K185" s="19">
        <v>1</v>
      </c>
      <c r="L185" s="19">
        <v>1</v>
      </c>
      <c r="M185" s="19">
        <v>1</v>
      </c>
      <c r="N185" s="19">
        <v>1</v>
      </c>
      <c r="O185" s="22">
        <v>1</v>
      </c>
      <c r="P185" s="22">
        <v>1</v>
      </c>
      <c r="Q185" s="22"/>
      <c r="R185" s="22"/>
      <c r="S185" s="22"/>
      <c r="T185" s="22"/>
    </row>
    <row r="186" spans="1:20">
      <c r="A186" s="16"/>
      <c r="B186" s="16" t="s">
        <v>221</v>
      </c>
      <c r="C186" s="17" t="s">
        <v>189</v>
      </c>
      <c r="D186" s="18" t="s">
        <v>119</v>
      </c>
      <c r="E186" s="12" t="str">
        <f t="shared" si="17"/>
        <v>未着手</v>
      </c>
      <c r="F186" s="4">
        <v>43074</v>
      </c>
      <c r="G186" s="4"/>
      <c r="H186" s="19">
        <v>2</v>
      </c>
      <c r="I186" s="19"/>
      <c r="J186" s="12">
        <f t="shared" ca="1" si="18"/>
        <v>2</v>
      </c>
      <c r="K186" s="19">
        <v>2</v>
      </c>
      <c r="L186" s="19">
        <v>2</v>
      </c>
      <c r="M186" s="19">
        <v>2</v>
      </c>
      <c r="N186" s="19">
        <v>2</v>
      </c>
      <c r="O186" s="22">
        <v>2</v>
      </c>
      <c r="P186" s="22">
        <v>2</v>
      </c>
      <c r="Q186" s="22"/>
      <c r="R186" s="22"/>
      <c r="S186" s="22"/>
      <c r="T186" s="22"/>
    </row>
    <row r="187" spans="1:20">
      <c r="A187" s="16"/>
      <c r="B187" s="16" t="s">
        <v>227</v>
      </c>
      <c r="C187" s="17" t="s">
        <v>190</v>
      </c>
      <c r="D187" s="18" t="s">
        <v>119</v>
      </c>
      <c r="E187" s="12" t="str">
        <f t="shared" si="17"/>
        <v>未着手</v>
      </c>
      <c r="F187" s="4">
        <v>43074</v>
      </c>
      <c r="G187" s="4"/>
      <c r="H187" s="19">
        <v>2</v>
      </c>
      <c r="I187" s="19"/>
      <c r="J187" s="12">
        <f t="shared" ca="1" si="18"/>
        <v>2</v>
      </c>
      <c r="K187" s="19">
        <v>2</v>
      </c>
      <c r="L187" s="19">
        <v>2</v>
      </c>
      <c r="M187" s="19">
        <v>2</v>
      </c>
      <c r="N187" s="19">
        <v>2</v>
      </c>
      <c r="O187" s="22">
        <v>2</v>
      </c>
      <c r="P187" s="22">
        <v>2</v>
      </c>
      <c r="Q187" s="22"/>
      <c r="R187" s="22"/>
      <c r="S187" s="22"/>
      <c r="T187" s="22"/>
    </row>
    <row r="188" spans="1:20">
      <c r="A188" s="16"/>
      <c r="B188" s="16" t="s">
        <v>221</v>
      </c>
      <c r="C188" s="17" t="s">
        <v>191</v>
      </c>
      <c r="D188" s="18" t="s">
        <v>119</v>
      </c>
      <c r="E188" s="12" t="str">
        <f t="shared" si="17"/>
        <v>未着手</v>
      </c>
      <c r="F188" s="4">
        <v>43074</v>
      </c>
      <c r="G188" s="4"/>
      <c r="H188" s="19">
        <v>2</v>
      </c>
      <c r="I188" s="19"/>
      <c r="J188" s="12">
        <f t="shared" ca="1" si="18"/>
        <v>2</v>
      </c>
      <c r="K188" s="19">
        <v>2</v>
      </c>
      <c r="L188" s="19">
        <v>2</v>
      </c>
      <c r="M188" s="19">
        <v>2</v>
      </c>
      <c r="N188" s="19">
        <v>2</v>
      </c>
      <c r="O188" s="22">
        <v>2</v>
      </c>
      <c r="P188" s="22">
        <v>2</v>
      </c>
      <c r="Q188" s="22"/>
      <c r="R188" s="22"/>
      <c r="S188" s="22"/>
      <c r="T188" s="22"/>
    </row>
    <row r="189" spans="1:20">
      <c r="A189" s="16"/>
      <c r="B189" s="16" t="s">
        <v>222</v>
      </c>
      <c r="C189" s="17" t="s">
        <v>195</v>
      </c>
      <c r="D189" s="18" t="s">
        <v>119</v>
      </c>
      <c r="E189" s="12" t="str">
        <f>IF(ISBLANK($C189),"",IF(ISBLANK($G189),"未着手",IF($J189=0,"完了","作業中")))</f>
        <v>未着手</v>
      </c>
      <c r="F189" s="4">
        <v>43077</v>
      </c>
      <c r="G189" s="4"/>
      <c r="H189" s="19">
        <v>1</v>
      </c>
      <c r="I189" s="19"/>
      <c r="J189" s="12">
        <f t="shared" ca="1" si="18"/>
        <v>1</v>
      </c>
      <c r="K189" s="19">
        <v>1</v>
      </c>
      <c r="L189" s="19">
        <v>1</v>
      </c>
      <c r="M189" s="19">
        <v>1</v>
      </c>
      <c r="N189" s="19">
        <v>1</v>
      </c>
      <c r="O189" s="22">
        <v>1</v>
      </c>
      <c r="P189" s="22">
        <v>1</v>
      </c>
      <c r="Q189" s="22"/>
      <c r="R189" s="22"/>
      <c r="S189" s="22"/>
      <c r="T189" s="22"/>
    </row>
    <row r="190" spans="1:20">
      <c r="A190" s="16"/>
      <c r="B190" s="16" t="s">
        <v>222</v>
      </c>
      <c r="C190" s="17" t="s">
        <v>196</v>
      </c>
      <c r="D190" s="18" t="s">
        <v>119</v>
      </c>
      <c r="E190" s="12" t="str">
        <f>IF(ISBLANK($C190),"",IF(ISBLANK($G190),"未着手",IF($J190=0,"完了","作業中")))</f>
        <v>未着手</v>
      </c>
      <c r="F190" s="4">
        <v>43077</v>
      </c>
      <c r="G190" s="4"/>
      <c r="H190" s="19">
        <v>1</v>
      </c>
      <c r="I190" s="19"/>
      <c r="J190" s="12">
        <f t="shared" ca="1" si="18"/>
        <v>1</v>
      </c>
      <c r="K190" s="19">
        <v>1</v>
      </c>
      <c r="L190" s="19">
        <v>1</v>
      </c>
      <c r="M190" s="19">
        <v>1</v>
      </c>
      <c r="N190" s="19">
        <v>1</v>
      </c>
      <c r="O190" s="22">
        <v>1</v>
      </c>
      <c r="P190" s="22">
        <v>1</v>
      </c>
      <c r="Q190" s="22"/>
      <c r="R190" s="22"/>
      <c r="S190" s="22"/>
      <c r="T190" s="22"/>
    </row>
    <row r="191" spans="1:20">
      <c r="A191" s="16"/>
      <c r="B191" s="16" t="s">
        <v>225</v>
      </c>
      <c r="C191" s="17" t="s">
        <v>197</v>
      </c>
      <c r="D191" s="18" t="s">
        <v>119</v>
      </c>
      <c r="E191" s="12" t="str">
        <f>IF(ISBLANK($C191),"",IF(ISBLANK($G191),"未着手",IF($J191=0,"完了","作業中")))</f>
        <v>未着手</v>
      </c>
      <c r="F191" s="4">
        <v>43077</v>
      </c>
      <c r="G191" s="4"/>
      <c r="H191" s="19">
        <v>2</v>
      </c>
      <c r="I191" s="19"/>
      <c r="J191" s="12">
        <f t="shared" ca="1" si="18"/>
        <v>2</v>
      </c>
      <c r="K191" s="19">
        <v>2</v>
      </c>
      <c r="L191" s="19">
        <v>2</v>
      </c>
      <c r="M191" s="19">
        <v>2</v>
      </c>
      <c r="N191" s="19">
        <v>2</v>
      </c>
      <c r="O191" s="22">
        <v>2</v>
      </c>
      <c r="P191" s="22">
        <v>2</v>
      </c>
      <c r="Q191" s="22"/>
      <c r="R191" s="22"/>
      <c r="S191" s="22"/>
      <c r="T191" s="22"/>
    </row>
    <row r="192" spans="1:20">
      <c r="A192" s="16"/>
      <c r="B192" s="16" t="s">
        <v>222</v>
      </c>
      <c r="C192" s="17" t="s">
        <v>198</v>
      </c>
      <c r="D192" s="18" t="s">
        <v>119</v>
      </c>
      <c r="E192" s="12" t="str">
        <f>IF(ISBLANK($C192),"",IF(ISBLANK($G192),"未着手",IF($J192=0,"完了","作業中")))</f>
        <v>未着手</v>
      </c>
      <c r="F192" s="4">
        <v>43077</v>
      </c>
      <c r="G192" s="4"/>
      <c r="H192" s="19">
        <v>2</v>
      </c>
      <c r="I192" s="19"/>
      <c r="J192" s="12">
        <f t="shared" ca="1" si="18"/>
        <v>2</v>
      </c>
      <c r="K192" s="19">
        <v>2</v>
      </c>
      <c r="L192" s="19">
        <v>2</v>
      </c>
      <c r="M192" s="19">
        <v>2</v>
      </c>
      <c r="N192" s="19">
        <v>2</v>
      </c>
      <c r="O192" s="22">
        <v>2</v>
      </c>
      <c r="P192" s="22">
        <v>2</v>
      </c>
      <c r="Q192" s="22"/>
      <c r="R192" s="22"/>
      <c r="S192" s="22"/>
      <c r="T192" s="22"/>
    </row>
    <row r="193" spans="1:20">
      <c r="A193" s="16"/>
      <c r="B193" s="16" t="s">
        <v>224</v>
      </c>
      <c r="C193" s="17" t="s">
        <v>194</v>
      </c>
      <c r="D193" s="18" t="s">
        <v>119</v>
      </c>
      <c r="E193" s="12" t="str">
        <f>IF(ISBLANK($C193),"",IF(ISBLANK($G193),"未着手",IF($J193=0,"完了","作業中")))</f>
        <v>未着手</v>
      </c>
      <c r="F193" s="4">
        <v>43077</v>
      </c>
      <c r="G193" s="4"/>
      <c r="H193" s="19">
        <v>2</v>
      </c>
      <c r="I193" s="19"/>
      <c r="J193" s="12">
        <f t="shared" ca="1" si="18"/>
        <v>2</v>
      </c>
      <c r="K193" s="19">
        <v>2</v>
      </c>
      <c r="L193" s="19">
        <v>2</v>
      </c>
      <c r="M193" s="19">
        <v>2</v>
      </c>
      <c r="N193" s="19">
        <v>2</v>
      </c>
      <c r="O193" s="22">
        <v>2</v>
      </c>
      <c r="P193" s="22">
        <v>2</v>
      </c>
      <c r="Q193" s="22"/>
      <c r="R193" s="22"/>
      <c r="S193" s="22"/>
      <c r="T193" s="22"/>
    </row>
    <row r="194" spans="1:20">
      <c r="A194" s="16"/>
      <c r="B194" s="16" t="s">
        <v>221</v>
      </c>
      <c r="C194" s="17" t="s">
        <v>218</v>
      </c>
      <c r="D194" s="18" t="s">
        <v>230</v>
      </c>
      <c r="E194" s="12" t="str">
        <f t="shared" si="17"/>
        <v>未着手</v>
      </c>
      <c r="F194" s="4">
        <v>43077</v>
      </c>
      <c r="G194" s="4"/>
      <c r="H194" s="19">
        <v>1</v>
      </c>
      <c r="I194" s="19"/>
      <c r="J194" s="12">
        <f t="shared" ca="1" si="18"/>
        <v>1</v>
      </c>
      <c r="K194" s="19">
        <v>1</v>
      </c>
      <c r="L194" s="19">
        <v>1</v>
      </c>
      <c r="M194" s="19">
        <v>1</v>
      </c>
      <c r="N194" s="19">
        <v>1</v>
      </c>
      <c r="O194" s="22">
        <v>1</v>
      </c>
      <c r="P194" s="22">
        <v>1</v>
      </c>
      <c r="Q194" s="22"/>
      <c r="R194" s="22"/>
      <c r="S194" s="22"/>
      <c r="T194" s="22"/>
    </row>
    <row r="195" spans="1:20">
      <c r="A195" s="16"/>
      <c r="B195" s="16" t="s">
        <v>221</v>
      </c>
      <c r="C195" s="17" t="s">
        <v>219</v>
      </c>
      <c r="D195" s="18" t="s">
        <v>230</v>
      </c>
      <c r="E195" s="12" t="str">
        <f t="shared" si="17"/>
        <v>未着手</v>
      </c>
      <c r="F195" s="4">
        <v>43077</v>
      </c>
      <c r="G195" s="4"/>
      <c r="H195" s="19">
        <v>1</v>
      </c>
      <c r="I195" s="19"/>
      <c r="J195" s="12">
        <f t="shared" ca="1" si="18"/>
        <v>1</v>
      </c>
      <c r="K195" s="19">
        <v>1</v>
      </c>
      <c r="L195" s="19">
        <v>1</v>
      </c>
      <c r="M195" s="19">
        <v>1</v>
      </c>
      <c r="N195" s="19">
        <v>1</v>
      </c>
      <c r="O195" s="22">
        <v>1</v>
      </c>
      <c r="P195" s="22">
        <v>1</v>
      </c>
      <c r="Q195" s="22"/>
      <c r="R195" s="22"/>
      <c r="S195" s="22"/>
      <c r="T195" s="22"/>
    </row>
    <row r="196" spans="1:20">
      <c r="A196" s="16"/>
      <c r="B196" s="16"/>
      <c r="C196" s="17"/>
      <c r="D196" s="18"/>
      <c r="E196" s="12" t="str">
        <f t="shared" si="17"/>
        <v/>
      </c>
      <c r="F196" s="4"/>
      <c r="G196" s="4"/>
      <c r="H196" s="19"/>
      <c r="I196" s="19"/>
      <c r="J196" s="12" t="str">
        <f t="shared" ca="1" si="18"/>
        <v/>
      </c>
      <c r="K196" s="22"/>
      <c r="L196" s="22"/>
      <c r="M196" s="22"/>
      <c r="N196" s="22"/>
      <c r="O196" s="22"/>
      <c r="P196" s="22"/>
      <c r="Q196" s="22"/>
      <c r="R196" s="22"/>
      <c r="S196" s="22"/>
      <c r="T196" s="22"/>
    </row>
    <row r="197" spans="1:20">
      <c r="A197" s="16"/>
      <c r="B197" s="16"/>
      <c r="C197" s="17"/>
      <c r="D197" s="18"/>
      <c r="E197" s="12" t="str">
        <f t="shared" si="17"/>
        <v/>
      </c>
      <c r="F197" s="4"/>
      <c r="G197" s="4"/>
      <c r="H197" s="19"/>
      <c r="I197" s="19"/>
      <c r="J197" s="12" t="str">
        <f t="shared" ca="1" si="18"/>
        <v/>
      </c>
      <c r="K197" s="22"/>
      <c r="L197" s="22"/>
      <c r="M197" s="22"/>
      <c r="N197" s="22"/>
      <c r="O197" s="22"/>
      <c r="P197" s="22"/>
      <c r="Q197" s="22"/>
      <c r="R197" s="22"/>
      <c r="S197" s="22"/>
      <c r="T197" s="22"/>
    </row>
    <row r="198" spans="1:20">
      <c r="A198" s="16"/>
      <c r="B198" s="16"/>
      <c r="C198" s="17" t="s">
        <v>317</v>
      </c>
      <c r="D198" s="18"/>
      <c r="E198" s="12"/>
      <c r="F198" s="4"/>
      <c r="G198" s="4"/>
      <c r="H198" s="19"/>
      <c r="I198" s="19"/>
      <c r="J198" s="12" t="str">
        <f t="shared" ca="1" si="18"/>
        <v/>
      </c>
      <c r="K198" s="22"/>
      <c r="L198" s="22"/>
      <c r="M198" s="22"/>
      <c r="N198" s="22"/>
      <c r="O198" s="22"/>
      <c r="P198" s="22"/>
      <c r="Q198" s="22"/>
      <c r="R198" s="22"/>
      <c r="S198" s="22"/>
      <c r="T198" s="22"/>
    </row>
    <row r="199" spans="1:20">
      <c r="A199" s="16"/>
      <c r="B199" s="16" t="s">
        <v>221</v>
      </c>
      <c r="C199" s="17" t="s">
        <v>300</v>
      </c>
      <c r="D199" s="18" t="s">
        <v>119</v>
      </c>
      <c r="E199" s="12" t="str">
        <f t="shared" si="17"/>
        <v>未着手</v>
      </c>
      <c r="F199" s="4">
        <v>43063</v>
      </c>
      <c r="G199" s="4"/>
      <c r="H199" s="19">
        <v>1</v>
      </c>
      <c r="I199" s="19"/>
      <c r="J199" s="12">
        <f t="shared" ca="1" si="18"/>
        <v>1</v>
      </c>
      <c r="K199" s="19">
        <v>1</v>
      </c>
      <c r="L199" s="19">
        <v>1</v>
      </c>
      <c r="M199" s="19">
        <v>1</v>
      </c>
      <c r="N199" s="19">
        <v>1</v>
      </c>
      <c r="O199" s="22">
        <v>1</v>
      </c>
      <c r="P199" s="22">
        <v>1</v>
      </c>
      <c r="Q199" s="22"/>
      <c r="R199" s="22"/>
      <c r="S199" s="22"/>
      <c r="T199" s="22"/>
    </row>
    <row r="200" spans="1:20">
      <c r="A200" s="16"/>
      <c r="B200" s="16" t="s">
        <v>221</v>
      </c>
      <c r="C200" s="17" t="s">
        <v>301</v>
      </c>
      <c r="D200" s="18" t="s">
        <v>119</v>
      </c>
      <c r="E200" s="12" t="str">
        <f t="shared" si="17"/>
        <v>未着手</v>
      </c>
      <c r="F200" s="4">
        <v>43063</v>
      </c>
      <c r="G200" s="4"/>
      <c r="H200" s="19">
        <v>1</v>
      </c>
      <c r="I200" s="19"/>
      <c r="J200" s="12">
        <f t="shared" ca="1" si="18"/>
        <v>1</v>
      </c>
      <c r="K200" s="19">
        <v>1</v>
      </c>
      <c r="L200" s="19">
        <v>1</v>
      </c>
      <c r="M200" s="19">
        <v>1</v>
      </c>
      <c r="N200" s="19">
        <v>1</v>
      </c>
      <c r="O200" s="22">
        <v>1</v>
      </c>
      <c r="P200" s="22">
        <v>1</v>
      </c>
      <c r="Q200" s="22"/>
      <c r="R200" s="22"/>
      <c r="S200" s="22"/>
      <c r="T200" s="22"/>
    </row>
    <row r="201" spans="1:20">
      <c r="A201" s="16"/>
      <c r="B201" s="16" t="s">
        <v>222</v>
      </c>
      <c r="C201" s="17" t="s">
        <v>302</v>
      </c>
      <c r="D201" s="18" t="s">
        <v>119</v>
      </c>
      <c r="E201" s="12" t="str">
        <f t="shared" si="17"/>
        <v>未着手</v>
      </c>
      <c r="F201" s="4">
        <v>43063</v>
      </c>
      <c r="G201" s="4"/>
      <c r="H201" s="19">
        <v>1</v>
      </c>
      <c r="I201" s="19"/>
      <c r="J201" s="12">
        <f t="shared" ca="1" si="18"/>
        <v>1</v>
      </c>
      <c r="K201" s="19">
        <v>1</v>
      </c>
      <c r="L201" s="19">
        <v>1</v>
      </c>
      <c r="M201" s="19">
        <v>1</v>
      </c>
      <c r="N201" s="19">
        <v>1</v>
      </c>
      <c r="O201" s="22">
        <v>1</v>
      </c>
      <c r="P201" s="22">
        <v>1</v>
      </c>
      <c r="Q201" s="22"/>
      <c r="R201" s="22"/>
      <c r="S201" s="22"/>
      <c r="T201" s="22"/>
    </row>
    <row r="202" spans="1:20">
      <c r="A202" s="16"/>
      <c r="B202" s="16" t="s">
        <v>222</v>
      </c>
      <c r="C202" s="17" t="s">
        <v>303</v>
      </c>
      <c r="D202" s="18" t="s">
        <v>119</v>
      </c>
      <c r="E202" s="12" t="str">
        <f t="shared" si="17"/>
        <v>未着手</v>
      </c>
      <c r="F202" s="4">
        <v>43063</v>
      </c>
      <c r="G202" s="4"/>
      <c r="H202" s="19">
        <v>1</v>
      </c>
      <c r="I202" s="19"/>
      <c r="J202" s="12">
        <f t="shared" ca="1" si="18"/>
        <v>1</v>
      </c>
      <c r="K202" s="19">
        <v>1</v>
      </c>
      <c r="L202" s="19">
        <v>1</v>
      </c>
      <c r="M202" s="19">
        <v>1</v>
      </c>
      <c r="N202" s="19">
        <v>1</v>
      </c>
      <c r="O202" s="22">
        <v>1</v>
      </c>
      <c r="P202" s="22">
        <v>1</v>
      </c>
      <c r="Q202" s="22"/>
      <c r="R202" s="22"/>
      <c r="S202" s="22"/>
      <c r="T202" s="22"/>
    </row>
    <row r="203" spans="1:20">
      <c r="A203" s="16"/>
      <c r="B203" s="16"/>
      <c r="C203" s="17" t="s">
        <v>269</v>
      </c>
      <c r="D203" s="18" t="s">
        <v>316</v>
      </c>
      <c r="E203" s="12" t="str">
        <f>IF(ISBLANK($C203),"",IF(ISBLANK($G203),"未着手",IF($J203=0,"完了","作業中")))</f>
        <v>未着手</v>
      </c>
      <c r="F203" s="4"/>
      <c r="G203" s="4"/>
      <c r="H203" s="19"/>
      <c r="I203" s="19"/>
      <c r="J203" s="12" t="str">
        <f ca="1">IF(ISBLANK(K203)=FALSE,OFFSET(J203,0,COUNTA(K203:R203)),"")</f>
        <v/>
      </c>
      <c r="K203" s="22"/>
      <c r="L203" s="22"/>
      <c r="M203" s="22"/>
      <c r="N203" s="22"/>
      <c r="O203" s="22"/>
      <c r="P203" s="22"/>
      <c r="Q203" s="22"/>
      <c r="R203" s="22"/>
      <c r="S203" s="22"/>
      <c r="T203" s="22"/>
    </row>
    <row r="204" spans="1:20">
      <c r="A204" s="16"/>
      <c r="B204" s="16"/>
      <c r="C204" s="17"/>
      <c r="D204" s="18"/>
      <c r="E204" s="12" t="str">
        <f t="shared" si="17"/>
        <v/>
      </c>
      <c r="F204" s="4"/>
      <c r="G204" s="4"/>
      <c r="H204" s="19"/>
      <c r="I204" s="19"/>
      <c r="J204" s="12" t="str">
        <f t="shared" ca="1" si="18"/>
        <v/>
      </c>
      <c r="K204" s="22"/>
      <c r="L204" s="22"/>
      <c r="M204" s="22"/>
      <c r="N204" s="22"/>
      <c r="O204" s="22"/>
      <c r="P204" s="22"/>
      <c r="Q204" s="22"/>
      <c r="R204" s="22"/>
      <c r="S204" s="22"/>
      <c r="T204" s="22"/>
    </row>
    <row r="218" spans="1:20">
      <c r="A218" s="16"/>
      <c r="B218" s="16"/>
      <c r="C218" s="17"/>
      <c r="D218" s="18"/>
      <c r="E218" s="12" t="str">
        <f t="shared" si="17"/>
        <v/>
      </c>
      <c r="F218" s="4"/>
      <c r="G218" s="4"/>
      <c r="H218" s="19"/>
      <c r="I218" s="19"/>
      <c r="J218" s="12" t="str">
        <f t="shared" ca="1" si="18"/>
        <v/>
      </c>
      <c r="K218" s="22"/>
      <c r="L218" s="22"/>
      <c r="M218" s="22"/>
      <c r="N218" s="22"/>
      <c r="O218" s="22"/>
      <c r="P218" s="22"/>
      <c r="Q218" s="22"/>
      <c r="R218" s="22"/>
      <c r="S218" s="22"/>
      <c r="T218" s="22"/>
    </row>
    <row r="220" spans="1:20">
      <c r="A220" s="16"/>
      <c r="B220" s="16"/>
      <c r="C220" s="17"/>
      <c r="D220" s="18"/>
      <c r="E220" s="12" t="str">
        <f t="shared" si="17"/>
        <v/>
      </c>
      <c r="F220" s="4"/>
      <c r="G220" s="4"/>
      <c r="H220" s="19"/>
      <c r="I220" s="19"/>
      <c r="J220" s="12" t="str">
        <f t="shared" ca="1" si="18"/>
        <v/>
      </c>
      <c r="K220" s="22"/>
      <c r="L220" s="22"/>
      <c r="M220" s="22"/>
      <c r="N220" s="22"/>
      <c r="O220" s="22"/>
      <c r="P220" s="22"/>
      <c r="Q220" s="22"/>
      <c r="R220" s="22"/>
      <c r="S220" s="22"/>
      <c r="T220" s="22"/>
    </row>
    <row r="221" spans="1:20">
      <c r="A221" s="16"/>
      <c r="B221" s="16"/>
      <c r="C221" s="17"/>
      <c r="D221" s="18"/>
      <c r="E221" s="12" t="str">
        <f t="shared" si="17"/>
        <v/>
      </c>
      <c r="F221" s="4"/>
      <c r="G221" s="4"/>
      <c r="H221" s="19"/>
      <c r="I221" s="19"/>
      <c r="J221" s="12" t="str">
        <f t="shared" ca="1" si="18"/>
        <v/>
      </c>
      <c r="K221" s="22"/>
      <c r="L221" s="22"/>
      <c r="M221" s="22"/>
      <c r="N221" s="22"/>
      <c r="O221" s="22"/>
      <c r="P221" s="22"/>
      <c r="Q221" s="22"/>
      <c r="R221" s="22"/>
      <c r="S221" s="22"/>
      <c r="T221" s="22"/>
    </row>
    <row r="230" spans="1:20">
      <c r="A230" s="16"/>
      <c r="B230" s="16"/>
      <c r="C230" s="17"/>
      <c r="D230" s="18"/>
      <c r="E230" s="12" t="str">
        <f t="shared" si="17"/>
        <v/>
      </c>
      <c r="F230" s="4"/>
      <c r="G230" s="4"/>
      <c r="H230" s="19"/>
      <c r="I230" s="19"/>
      <c r="J230" s="12" t="str">
        <f t="shared" ca="1" si="18"/>
        <v/>
      </c>
      <c r="K230" s="22"/>
      <c r="L230" s="22"/>
      <c r="M230" s="22"/>
      <c r="N230" s="22"/>
      <c r="O230" s="22"/>
      <c r="P230" s="22"/>
      <c r="Q230" s="22"/>
      <c r="R230" s="22"/>
      <c r="S230" s="22"/>
      <c r="T230" s="22"/>
    </row>
    <row r="231" spans="1:20">
      <c r="A231" s="16"/>
      <c r="B231" s="16"/>
      <c r="C231" s="17"/>
      <c r="D231" s="18"/>
      <c r="E231" s="12" t="str">
        <f t="shared" si="17"/>
        <v/>
      </c>
      <c r="F231" s="4"/>
      <c r="G231" s="4"/>
      <c r="H231" s="19"/>
      <c r="I231" s="19"/>
      <c r="J231" s="12" t="str">
        <f t="shared" ca="1" si="18"/>
        <v/>
      </c>
      <c r="K231" s="22"/>
      <c r="L231" s="22"/>
      <c r="M231" s="22"/>
      <c r="N231" s="22"/>
      <c r="O231" s="22"/>
      <c r="P231" s="22"/>
      <c r="Q231" s="22"/>
      <c r="R231" s="22"/>
      <c r="S231" s="22"/>
      <c r="T231" s="22"/>
    </row>
    <row r="247" spans="1:20">
      <c r="A247" s="16"/>
      <c r="B247" s="16"/>
      <c r="C247" s="17"/>
      <c r="D247" s="18"/>
      <c r="E247" s="12" t="str">
        <f t="shared" ref="E247:E261" si="19">IF(ISBLANK($C247),"",IF(ISBLANK($G247),"未着手",IF($J247=0,"完了","作業中")))</f>
        <v/>
      </c>
      <c r="F247" s="4"/>
      <c r="G247" s="4"/>
      <c r="H247" s="19"/>
      <c r="I247" s="19"/>
      <c r="J247" s="12" t="str">
        <f t="shared" ref="J247:J261" ca="1" si="20">IF(ISBLANK(K247)=FALSE,OFFSET(J247,0,COUNTA(K247:R247)),"")</f>
        <v/>
      </c>
      <c r="K247" s="22"/>
      <c r="L247" s="22"/>
      <c r="M247" s="22"/>
      <c r="N247" s="22"/>
      <c r="O247" s="22"/>
      <c r="P247" s="22"/>
      <c r="Q247" s="22"/>
      <c r="R247" s="22"/>
      <c r="S247" s="22"/>
      <c r="T247" s="22"/>
    </row>
    <row r="248" spans="1:20">
      <c r="A248" s="16"/>
      <c r="B248" s="16"/>
      <c r="C248" s="17"/>
      <c r="D248" s="18"/>
      <c r="E248" s="12" t="str">
        <f t="shared" si="19"/>
        <v/>
      </c>
      <c r="F248" s="4"/>
      <c r="G248" s="4"/>
      <c r="H248" s="19"/>
      <c r="I248" s="19"/>
      <c r="J248" s="12" t="str">
        <f t="shared" ca="1" si="20"/>
        <v/>
      </c>
      <c r="K248" s="22"/>
      <c r="L248" s="22"/>
      <c r="M248" s="22"/>
      <c r="N248" s="22"/>
      <c r="O248" s="22"/>
      <c r="P248" s="22"/>
      <c r="Q248" s="22"/>
      <c r="R248" s="22"/>
      <c r="S248" s="22"/>
      <c r="T248" s="22"/>
    </row>
    <row r="249" spans="1:20">
      <c r="A249" s="16"/>
      <c r="B249" s="16"/>
      <c r="C249" s="17"/>
      <c r="D249" s="18"/>
      <c r="E249" s="12" t="str">
        <f t="shared" si="19"/>
        <v/>
      </c>
      <c r="F249" s="4"/>
      <c r="G249" s="4"/>
      <c r="H249" s="19"/>
      <c r="I249" s="19"/>
      <c r="J249" s="12" t="str">
        <f t="shared" ca="1" si="20"/>
        <v/>
      </c>
      <c r="K249" s="22"/>
      <c r="L249" s="22"/>
      <c r="M249" s="22"/>
      <c r="N249" s="22"/>
      <c r="O249" s="22"/>
      <c r="P249" s="22"/>
      <c r="Q249" s="22"/>
      <c r="R249" s="22"/>
      <c r="S249" s="22"/>
      <c r="T249" s="22"/>
    </row>
    <row r="250" spans="1:20">
      <c r="A250" s="16"/>
      <c r="B250" s="16"/>
      <c r="C250" s="17"/>
      <c r="D250" s="18"/>
      <c r="E250" s="12" t="str">
        <f t="shared" si="19"/>
        <v/>
      </c>
      <c r="F250" s="4"/>
      <c r="G250" s="4"/>
      <c r="H250" s="19"/>
      <c r="I250" s="19"/>
      <c r="J250" s="12" t="str">
        <f t="shared" ca="1" si="20"/>
        <v/>
      </c>
      <c r="K250" s="22"/>
      <c r="L250" s="22"/>
      <c r="M250" s="22"/>
      <c r="N250" s="22"/>
      <c r="O250" s="22"/>
      <c r="P250" s="22"/>
      <c r="Q250" s="22"/>
      <c r="R250" s="22"/>
      <c r="S250" s="22"/>
      <c r="T250" s="22"/>
    </row>
    <row r="251" spans="1:20">
      <c r="A251" s="16"/>
      <c r="B251" s="16"/>
      <c r="C251" s="17"/>
      <c r="D251" s="18"/>
      <c r="E251" s="12" t="str">
        <f t="shared" si="19"/>
        <v/>
      </c>
      <c r="F251" s="4"/>
      <c r="G251" s="4"/>
      <c r="H251" s="19"/>
      <c r="I251" s="19"/>
      <c r="J251" s="12" t="str">
        <f t="shared" ca="1" si="20"/>
        <v/>
      </c>
      <c r="K251" s="22"/>
      <c r="L251" s="22"/>
      <c r="M251" s="22"/>
      <c r="N251" s="22"/>
      <c r="O251" s="22"/>
      <c r="P251" s="22"/>
      <c r="Q251" s="22"/>
      <c r="R251" s="22"/>
      <c r="S251" s="22"/>
      <c r="T251" s="22"/>
    </row>
    <row r="252" spans="1:20">
      <c r="A252" s="16"/>
      <c r="B252" s="16"/>
      <c r="C252" s="17"/>
      <c r="D252" s="18"/>
      <c r="E252" s="12" t="str">
        <f t="shared" si="19"/>
        <v/>
      </c>
      <c r="F252" s="4"/>
      <c r="G252" s="4"/>
      <c r="H252" s="19"/>
      <c r="I252" s="19"/>
      <c r="J252" s="12" t="str">
        <f t="shared" ca="1" si="20"/>
        <v/>
      </c>
      <c r="K252" s="22"/>
      <c r="L252" s="22"/>
      <c r="M252" s="22"/>
      <c r="N252" s="22"/>
      <c r="O252" s="22"/>
      <c r="P252" s="22"/>
      <c r="Q252" s="22"/>
      <c r="R252" s="22"/>
      <c r="S252" s="22"/>
      <c r="T252" s="22"/>
    </row>
    <row r="253" spans="1:20">
      <c r="A253" s="16"/>
      <c r="B253" s="16"/>
      <c r="C253" s="17"/>
      <c r="D253" s="18"/>
      <c r="E253" s="12" t="str">
        <f t="shared" si="19"/>
        <v/>
      </c>
      <c r="F253" s="4"/>
      <c r="G253" s="4"/>
      <c r="H253" s="19"/>
      <c r="I253" s="19"/>
      <c r="J253" s="12" t="str">
        <f t="shared" ca="1" si="20"/>
        <v/>
      </c>
      <c r="K253" s="22"/>
      <c r="L253" s="22"/>
      <c r="M253" s="22"/>
      <c r="N253" s="22"/>
      <c r="O253" s="22"/>
      <c r="P253" s="22"/>
      <c r="Q253" s="22"/>
      <c r="R253" s="22"/>
      <c r="S253" s="22"/>
      <c r="T253" s="22"/>
    </row>
    <row r="254" spans="1:20">
      <c r="A254" s="16"/>
      <c r="B254" s="16"/>
      <c r="C254" s="17"/>
      <c r="D254" s="18"/>
      <c r="E254" s="12" t="str">
        <f t="shared" si="19"/>
        <v/>
      </c>
      <c r="F254" s="4"/>
      <c r="G254" s="4"/>
      <c r="H254" s="19"/>
      <c r="I254" s="19"/>
      <c r="J254" s="12" t="str">
        <f t="shared" ca="1" si="20"/>
        <v/>
      </c>
      <c r="K254" s="22"/>
      <c r="L254" s="22"/>
      <c r="M254" s="22"/>
      <c r="N254" s="22"/>
      <c r="O254" s="22"/>
      <c r="P254" s="22"/>
      <c r="Q254" s="22"/>
      <c r="R254" s="22"/>
      <c r="S254" s="22"/>
      <c r="T254" s="22"/>
    </row>
    <row r="255" spans="1:20">
      <c r="A255" s="16"/>
      <c r="B255" s="16"/>
      <c r="C255" s="17"/>
      <c r="D255" s="18"/>
      <c r="E255" s="12" t="str">
        <f t="shared" si="19"/>
        <v/>
      </c>
      <c r="F255" s="4"/>
      <c r="G255" s="4"/>
      <c r="H255" s="19"/>
      <c r="I255" s="19"/>
      <c r="J255" s="12" t="str">
        <f t="shared" ca="1" si="20"/>
        <v/>
      </c>
      <c r="K255" s="22"/>
      <c r="L255" s="22"/>
      <c r="M255" s="22"/>
      <c r="N255" s="22"/>
      <c r="O255" s="22"/>
      <c r="P255" s="22"/>
      <c r="Q255" s="22"/>
      <c r="R255" s="22"/>
      <c r="S255" s="22"/>
      <c r="T255" s="22"/>
    </row>
    <row r="256" spans="1:20">
      <c r="A256" s="16"/>
      <c r="B256" s="16"/>
      <c r="C256" s="17"/>
      <c r="D256" s="18"/>
      <c r="E256" s="12" t="str">
        <f t="shared" si="19"/>
        <v/>
      </c>
      <c r="F256" s="4"/>
      <c r="G256" s="4"/>
      <c r="H256" s="19"/>
      <c r="I256" s="19"/>
      <c r="J256" s="12" t="str">
        <f t="shared" ca="1" si="20"/>
        <v/>
      </c>
      <c r="K256" s="22"/>
      <c r="L256" s="22"/>
      <c r="M256" s="22"/>
      <c r="N256" s="22"/>
      <c r="O256" s="22"/>
      <c r="P256" s="22"/>
      <c r="Q256" s="22"/>
      <c r="R256" s="22"/>
      <c r="S256" s="22"/>
      <c r="T256" s="22"/>
    </row>
    <row r="257" spans="1:20">
      <c r="A257" s="16"/>
      <c r="B257" s="16"/>
      <c r="C257" s="17"/>
      <c r="D257" s="18"/>
      <c r="E257" s="12" t="str">
        <f t="shared" si="19"/>
        <v/>
      </c>
      <c r="F257" s="4"/>
      <c r="G257" s="4"/>
      <c r="H257" s="19"/>
      <c r="I257" s="19"/>
      <c r="J257" s="12" t="str">
        <f t="shared" ca="1" si="20"/>
        <v/>
      </c>
      <c r="K257" s="22"/>
      <c r="L257" s="22"/>
      <c r="M257" s="22"/>
      <c r="N257" s="22"/>
      <c r="O257" s="22"/>
      <c r="P257" s="22"/>
      <c r="Q257" s="22"/>
      <c r="R257" s="22"/>
      <c r="S257" s="22"/>
      <c r="T257" s="22"/>
    </row>
    <row r="258" spans="1:20">
      <c r="A258" s="16"/>
      <c r="B258" s="16"/>
      <c r="C258" s="17"/>
      <c r="D258" s="18"/>
      <c r="E258" s="12" t="str">
        <f t="shared" si="19"/>
        <v/>
      </c>
      <c r="F258" s="4"/>
      <c r="G258" s="4"/>
      <c r="H258" s="19"/>
      <c r="I258" s="19"/>
      <c r="J258" s="12" t="str">
        <f t="shared" ca="1" si="20"/>
        <v/>
      </c>
      <c r="K258" s="22"/>
      <c r="L258" s="22"/>
      <c r="M258" s="22"/>
      <c r="N258" s="22"/>
      <c r="O258" s="22"/>
      <c r="P258" s="22"/>
      <c r="Q258" s="22"/>
      <c r="R258" s="22"/>
      <c r="S258" s="22"/>
      <c r="T258" s="22"/>
    </row>
    <row r="259" spans="1:20">
      <c r="A259" s="16"/>
      <c r="B259" s="16"/>
      <c r="C259" s="17"/>
      <c r="D259" s="18"/>
      <c r="E259" s="12" t="str">
        <f t="shared" si="19"/>
        <v/>
      </c>
      <c r="F259" s="4"/>
      <c r="G259" s="4"/>
      <c r="H259" s="19"/>
      <c r="I259" s="19"/>
      <c r="J259" s="12" t="str">
        <f t="shared" ca="1" si="20"/>
        <v/>
      </c>
      <c r="K259" s="22"/>
      <c r="L259" s="22"/>
      <c r="M259" s="22"/>
      <c r="N259" s="22"/>
      <c r="O259" s="22"/>
      <c r="P259" s="22"/>
      <c r="Q259" s="22"/>
      <c r="R259" s="22"/>
      <c r="S259" s="22"/>
      <c r="T259" s="22"/>
    </row>
    <row r="260" spans="1:20">
      <c r="A260" s="16"/>
      <c r="B260" s="16"/>
      <c r="C260" s="17"/>
      <c r="D260" s="18"/>
      <c r="E260" s="12" t="str">
        <f t="shared" si="19"/>
        <v/>
      </c>
      <c r="F260" s="4"/>
      <c r="G260" s="4"/>
      <c r="H260" s="19"/>
      <c r="I260" s="19"/>
      <c r="J260" s="12" t="str">
        <f t="shared" ca="1" si="20"/>
        <v/>
      </c>
      <c r="K260" s="22"/>
      <c r="L260" s="22"/>
      <c r="M260" s="22"/>
      <c r="N260" s="22"/>
      <c r="O260" s="22"/>
      <c r="P260" s="22"/>
      <c r="Q260" s="22"/>
      <c r="R260" s="22"/>
      <c r="S260" s="22"/>
      <c r="T260" s="22"/>
    </row>
    <row r="261" spans="1:20">
      <c r="A261" s="16"/>
      <c r="B261" s="16"/>
      <c r="C261" s="17"/>
      <c r="D261" s="18"/>
      <c r="E261" s="12" t="str">
        <f t="shared" si="19"/>
        <v/>
      </c>
      <c r="F261" s="4"/>
      <c r="G261" s="4"/>
      <c r="H261" s="19"/>
      <c r="I261" s="19"/>
      <c r="J261" s="12" t="str">
        <f t="shared" ca="1" si="20"/>
        <v/>
      </c>
      <c r="K261" s="22"/>
      <c r="L261" s="22"/>
      <c r="M261" s="22"/>
      <c r="N261" s="22"/>
      <c r="O261" s="22"/>
      <c r="P261" s="22"/>
      <c r="Q261" s="22"/>
      <c r="R261" s="22"/>
      <c r="S261" s="22"/>
      <c r="T261" s="22"/>
    </row>
  </sheetData>
  <autoFilter ref="A1:T261">
    <filterColumn colId="3">
      <filters blank="1">
        <filter val="杉浦"/>
        <filter val="野澤"/>
      </filters>
    </filterColumn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</autoFilter>
  <mergeCells count="11">
    <mergeCell ref="H1:H4"/>
    <mergeCell ref="I1:I4"/>
    <mergeCell ref="J1:J4"/>
    <mergeCell ref="K1:T1"/>
    <mergeCell ref="A1:A4"/>
    <mergeCell ref="C1:C4"/>
    <mergeCell ref="D1:D4"/>
    <mergeCell ref="E1:E4"/>
    <mergeCell ref="F1:F4"/>
    <mergeCell ref="G1:G4"/>
    <mergeCell ref="B1:B4"/>
  </mergeCells>
  <phoneticPr fontId="4"/>
  <conditionalFormatting sqref="E262:E65577">
    <cfRule type="expression" dxfId="59" priority="64" stopIfTrue="1">
      <formula>E262="未着手"</formula>
    </cfRule>
    <cfRule type="expression" dxfId="58" priority="65" stopIfTrue="1">
      <formula>E262="作業中"</formula>
    </cfRule>
    <cfRule type="expression" dxfId="57" priority="66" stopIfTrue="1">
      <formula>OR(E262="終了",E262="完了")</formula>
    </cfRule>
  </conditionalFormatting>
  <conditionalFormatting sqref="E7:XFD7 E8:T8 M140:XFD161 M162:T179 B107:XFD107 D5:XFD6 B182:T202 B82:XFD92 B51:XFD63 U77:XFD81 B64:T81 A108:XFD113 A140:A202 A136:XFD137 A247:T261 A51:A93 D114:D116 A121:T135 A102:A107 A230:T231 A94:C101 U8:XFD14 C9:T14 A5:B14 A15:XFD35 A220:T221 B140:L178 K179:L179 K180:T181 B179:J181 A203:T204 A218:T218 A36:T50 E94:T101 A117:XFD120">
    <cfRule type="expression" dxfId="56" priority="67" stopIfTrue="1">
      <formula>$E5="未着手"</formula>
    </cfRule>
    <cfRule type="expression" dxfId="55" priority="68" stopIfTrue="1">
      <formula>$E5="作業中"</formula>
    </cfRule>
    <cfRule type="expression" dxfId="54" priority="69" stopIfTrue="1">
      <formula>OR($E5="終了",$E5="完了")</formula>
    </cfRule>
  </conditionalFormatting>
  <conditionalFormatting sqref="C262:C65577">
    <cfRule type="expression" dxfId="53" priority="70" stopIfTrue="1">
      <formula>E262="未着手"</formula>
    </cfRule>
    <cfRule type="expression" dxfId="52" priority="71" stopIfTrue="1">
      <formula>E262="作業中"</formula>
    </cfRule>
    <cfRule type="expression" dxfId="51" priority="72" stopIfTrue="1">
      <formula>OR(E262="終了",E262="完了")</formula>
    </cfRule>
  </conditionalFormatting>
  <conditionalFormatting sqref="D262:D65577">
    <cfRule type="expression" dxfId="50" priority="73" stopIfTrue="1">
      <formula>E262="未着手"</formula>
    </cfRule>
    <cfRule type="expression" dxfId="49" priority="74" stopIfTrue="1">
      <formula>E262="作業中"</formula>
    </cfRule>
    <cfRule type="expression" dxfId="48" priority="75" stopIfTrue="1">
      <formula>OR(E262="終了",E262="完了")</formula>
    </cfRule>
  </conditionalFormatting>
  <conditionalFormatting sqref="F262:T65577">
    <cfRule type="expression" dxfId="47" priority="76" stopIfTrue="1">
      <formula>$E262="未着手"</formula>
    </cfRule>
    <cfRule type="expression" dxfId="46" priority="77" stopIfTrue="1">
      <formula>$E262="作業中"</formula>
    </cfRule>
    <cfRule type="expression" dxfId="45" priority="78" stopIfTrue="1">
      <formula>OR($E262="終了",$E262="完了")</formula>
    </cfRule>
  </conditionalFormatting>
  <conditionalFormatting sqref="C5:C6">
    <cfRule type="expression" dxfId="44" priority="58" stopIfTrue="1">
      <formula>$E5="未着手"</formula>
    </cfRule>
    <cfRule type="expression" dxfId="43" priority="59" stopIfTrue="1">
      <formula>$E5="作業中"</formula>
    </cfRule>
    <cfRule type="expression" dxfId="42" priority="60" stopIfTrue="1">
      <formula>OR($E5="終了",$E5="完了")</formula>
    </cfRule>
  </conditionalFormatting>
  <conditionalFormatting sqref="C51:C52">
    <cfRule type="expression" dxfId="41" priority="37" stopIfTrue="1">
      <formula>$E51="未着手"</formula>
    </cfRule>
    <cfRule type="expression" dxfId="40" priority="38" stopIfTrue="1">
      <formula>$E51="作業中"</formula>
    </cfRule>
    <cfRule type="expression" dxfId="39" priority="39" stopIfTrue="1">
      <formula>OR($E51="終了",$E51="完了")</formula>
    </cfRule>
  </conditionalFormatting>
  <conditionalFormatting sqref="D7:D8">
    <cfRule type="expression" dxfId="38" priority="34" stopIfTrue="1">
      <formula>$E7="未着手"</formula>
    </cfRule>
    <cfRule type="expression" dxfId="37" priority="35" stopIfTrue="1">
      <formula>$E7="作業中"</formula>
    </cfRule>
    <cfRule type="expression" dxfId="36" priority="36" stopIfTrue="1">
      <formula>OR($E7="終了",$E7="完了")</formula>
    </cfRule>
  </conditionalFormatting>
  <conditionalFormatting sqref="C7:C8">
    <cfRule type="expression" dxfId="35" priority="31" stopIfTrue="1">
      <formula>$E7="未着手"</formula>
    </cfRule>
    <cfRule type="expression" dxfId="34" priority="32" stopIfTrue="1">
      <formula>$E7="作業中"</formula>
    </cfRule>
    <cfRule type="expression" dxfId="33" priority="33" stopIfTrue="1">
      <formula>OR($E7="終了",$E7="完了")</formula>
    </cfRule>
  </conditionalFormatting>
  <conditionalFormatting sqref="B93:XFD93 B102:XFD106 D94:D101">
    <cfRule type="expression" dxfId="32" priority="22" stopIfTrue="1">
      <formula>$E93="未着手"</formula>
    </cfRule>
    <cfRule type="expression" dxfId="31" priority="23" stopIfTrue="1">
      <formula>$E93="作業中"</formula>
    </cfRule>
    <cfRule type="expression" dxfId="30" priority="24" stopIfTrue="1">
      <formula>OR($E93="終了",$E93="完了")</formula>
    </cfRule>
  </conditionalFormatting>
  <conditionalFormatting sqref="U76:XFD76 U65:XFD66">
    <cfRule type="expression" dxfId="29" priority="94" stopIfTrue="1">
      <formula>#REF!="未着手"</formula>
    </cfRule>
    <cfRule type="expression" dxfId="28" priority="95" stopIfTrue="1">
      <formula>#REF!="作業中"</formula>
    </cfRule>
    <cfRule type="expression" dxfId="27" priority="96" stopIfTrue="1">
      <formula>OR(#REF!="終了",#REF!="完了")</formula>
    </cfRule>
  </conditionalFormatting>
  <conditionalFormatting sqref="U67:XFD75">
    <cfRule type="expression" dxfId="26" priority="97" stopIfTrue="1">
      <formula>$E64="未着手"</formula>
    </cfRule>
    <cfRule type="expression" dxfId="25" priority="98" stopIfTrue="1">
      <formula>$E64="作業中"</formula>
    </cfRule>
    <cfRule type="expression" dxfId="24" priority="99" stopIfTrue="1">
      <formula>OR($E64="終了",$E64="完了")</formula>
    </cfRule>
  </conditionalFormatting>
  <conditionalFormatting sqref="U64:XFD64">
    <cfRule type="expression" dxfId="23" priority="121" stopIfTrue="1">
      <formula>$E73="未着手"</formula>
    </cfRule>
    <cfRule type="expression" dxfId="22" priority="122" stopIfTrue="1">
      <formula>$E73="作業中"</formula>
    </cfRule>
    <cfRule type="expression" dxfId="21" priority="123" stopIfTrue="1">
      <formula>OR($E73="終了",$E73="完了")</formula>
    </cfRule>
  </conditionalFormatting>
  <conditionalFormatting sqref="A114:C116 E114:T116">
    <cfRule type="expression" dxfId="20" priority="1" stopIfTrue="1">
      <formula>$E114="未着手"</formula>
    </cfRule>
    <cfRule type="expression" dxfId="19" priority="2" stopIfTrue="1">
      <formula>$E114="作業中"</formula>
    </cfRule>
    <cfRule type="expression" dxfId="18" priority="3" stopIfTrue="1">
      <formula>OR($E114="終了",$E114="完了")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P10" sqref="P10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19" t="s">
        <v>10</v>
      </c>
      <c r="B1" s="119" t="s">
        <v>2</v>
      </c>
      <c r="C1" s="119" t="s">
        <v>0</v>
      </c>
      <c r="D1" s="119" t="s">
        <v>1</v>
      </c>
      <c r="E1" s="122" t="s">
        <v>3</v>
      </c>
      <c r="F1" s="122" t="s">
        <v>4</v>
      </c>
      <c r="G1" s="123" t="s">
        <v>7</v>
      </c>
      <c r="H1" s="123" t="s">
        <v>6</v>
      </c>
      <c r="I1" s="119" t="s">
        <v>8</v>
      </c>
      <c r="J1" s="116" t="s">
        <v>5</v>
      </c>
      <c r="K1" s="117"/>
      <c r="L1" s="117"/>
      <c r="M1" s="117"/>
      <c r="N1" s="118"/>
      <c r="O1" s="118"/>
      <c r="P1" s="118"/>
    </row>
    <row r="2" spans="1:16" s="8" customFormat="1">
      <c r="A2" s="119"/>
      <c r="B2" s="120"/>
      <c r="C2" s="120"/>
      <c r="D2" s="119"/>
      <c r="E2" s="122"/>
      <c r="F2" s="122"/>
      <c r="G2" s="124"/>
      <c r="H2" s="124"/>
      <c r="I2" s="119"/>
      <c r="J2" s="23" t="s">
        <v>65</v>
      </c>
      <c r="K2" s="23" t="s">
        <v>66</v>
      </c>
      <c r="L2" s="23" t="s">
        <v>67</v>
      </c>
      <c r="M2" s="23" t="s">
        <v>68</v>
      </c>
      <c r="N2" s="23" t="s">
        <v>71</v>
      </c>
      <c r="O2" s="99" t="s">
        <v>69</v>
      </c>
      <c r="P2" s="99" t="s">
        <v>70</v>
      </c>
    </row>
    <row r="3" spans="1:16" s="8" customFormat="1">
      <c r="A3" s="119"/>
      <c r="B3" s="120"/>
      <c r="C3" s="120"/>
      <c r="D3" s="119"/>
      <c r="E3" s="122"/>
      <c r="F3" s="122"/>
      <c r="G3" s="124"/>
      <c r="H3" s="124"/>
      <c r="I3" s="119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19"/>
      <c r="B4" s="120"/>
      <c r="C4" s="121"/>
      <c r="D4" s="119"/>
      <c r="E4" s="122"/>
      <c r="F4" s="122"/>
      <c r="G4" s="124"/>
      <c r="H4" s="124"/>
      <c r="I4" s="119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36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M-Ishida</cp:lastModifiedBy>
  <cp:lastPrinted>2015-04-07T06:42:13Z</cp:lastPrinted>
  <dcterms:created xsi:type="dcterms:W3CDTF">2007-12-08T04:18:44Z</dcterms:created>
  <dcterms:modified xsi:type="dcterms:W3CDTF">2017-12-04T07:32:50Z</dcterms:modified>
</cp:coreProperties>
</file>