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comments2.xml" ContentType="application/vnd.openxmlformats-officedocument.spreadsheetml.comments+xml"/>
  <Override PartName="/xl/charts/chart3.xml" ContentType="application/vnd.openxmlformats-officedocument.drawingml.chart+xml"/>
  <Override PartName="/xl/charts/chart4.xml" ContentType="application/vnd.openxmlformats-officedocument.drawingml.chart+xml"/>
  <Override PartName="/xl/drawings/drawing3.xml" ContentType="application/vnd.openxmlformats-officedocument.drawing+xml"/>
  <Override PartName="/xl/comments3.xml" ContentType="application/vnd.openxmlformats-officedocument.spreadsheetml.comments+xml"/>
  <Override PartName="/xl/charts/chart5.xml" ContentType="application/vnd.openxmlformats-officedocument.drawingml.chart+xml"/>
  <Override PartName="/xl/charts/chart6.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M-Ishida\Desktop\201718team02PL\バックログ\"/>
    </mc:Choice>
  </mc:AlternateContent>
  <bookViews>
    <workbookView xWindow="3885" yWindow="3045" windowWidth="19230" windowHeight="12120" tabRatio="658" firstSheet="1" activeTab="3"/>
  </bookViews>
  <sheets>
    <sheet name="スケジュール" sheetId="1" r:id="rId1"/>
    <sheet name="スプリントバックログ(第１）" sheetId="2" r:id="rId2"/>
    <sheet name="スプリントバックログ(第２）" sheetId="10" r:id="rId3"/>
    <sheet name="スプリントバックログ(第３）" sheetId="11" r:id="rId4"/>
    <sheet name="デバッグシート" sheetId="7" r:id="rId5"/>
  </sheets>
  <definedNames>
    <definedName name="_xlnm._FilterDatabase" localSheetId="2" hidden="1">'スプリントバックログ(第２）'!$A$1:$T$271</definedName>
    <definedName name="_xlnm._FilterDatabase" localSheetId="3" hidden="1">'スプリントバックログ(第３）'!$A$1:$T$175</definedName>
    <definedName name="_xlnm._FilterDatabase" localSheetId="4" hidden="1">デバッグシート!$B$1:$K$51</definedName>
    <definedName name="_xlnm.Print_Area" localSheetId="0">スケジュール!$A$1:$E$209</definedName>
    <definedName name="_xlnm.Print_Titles" localSheetId="0">スケジュール!$1:$4</definedName>
    <definedName name="重要度" localSheetId="4">OFFSET(デバッグシート!$N$2,0,0,COUNTA(デバッグシート!$N$2:$N$10),1)</definedName>
    <definedName name="重要度">OFFSET(#REF!,0,0,COUNTA(#REF!),1)</definedName>
    <definedName name="状況" localSheetId="4">OFFSET(デバッグシート!$O$2,0,0,COUNTA(デバッグシート!$O$2:$O$10),1)</definedName>
    <definedName name="状況">OFFSET(#REF!,0,0,COUNTA(#REF!),1)</definedName>
    <definedName name="状況２" localSheetId="4">OFFSET(デバッグシート!$P$2,0,0,COUNTA(デバッグシート!$P$2:$P$10),1)</definedName>
    <definedName name="状況２">OFFSET(#REF!,0,0,COUNTA(#REF!),1)</definedName>
    <definedName name="担当者" localSheetId="4">OFFSET(デバッグシート!$Q$2,0,0,COUNTA(デバッグシート!$Q$2:$Q$10),1)</definedName>
    <definedName name="担当者">OFFSET(#REF!,0,0,COUNTA(#REF!),1)</definedName>
    <definedName name="登録者" localSheetId="4">OFFSET(デバッグシート!$R$2,0,0,COUNTA(デバッグシート!$R$2:$R$10),1)</definedName>
    <definedName name="登録者">OFFSET(#REF!,0,0,COUNTA(#REF!),1)</definedName>
  </definedNames>
  <calcPr calcId="162913"/>
</workbook>
</file>

<file path=xl/calcChain.xml><?xml version="1.0" encoding="utf-8"?>
<calcChain xmlns="http://schemas.openxmlformats.org/spreadsheetml/2006/main">
  <c r="J12" i="11" l="1"/>
  <c r="J85" i="11" l="1"/>
  <c r="E108" i="11"/>
  <c r="J106" i="11"/>
  <c r="Y69" i="11" l="1"/>
  <c r="Y70" i="11"/>
  <c r="Y71" i="11"/>
  <c r="Y72" i="11"/>
  <c r="Y73" i="11"/>
  <c r="Y68" i="11"/>
  <c r="W69" i="11"/>
  <c r="W70" i="11"/>
  <c r="W71" i="11"/>
  <c r="W72" i="11"/>
  <c r="W73" i="11"/>
  <c r="W68" i="11"/>
  <c r="L4" i="11"/>
  <c r="M4" i="11"/>
  <c r="N4" i="11"/>
  <c r="O4" i="11"/>
  <c r="P4" i="11"/>
  <c r="Q4" i="11"/>
  <c r="R4" i="11"/>
  <c r="S4" i="11"/>
  <c r="K4" i="11"/>
  <c r="Z69" i="11" l="1"/>
  <c r="Z72" i="11"/>
  <c r="T3" i="11"/>
  <c r="P3" i="11"/>
  <c r="L3" i="11"/>
  <c r="Z71" i="11"/>
  <c r="K3" i="11"/>
  <c r="Q3" i="11"/>
  <c r="M3" i="11"/>
  <c r="S3" i="11"/>
  <c r="O3" i="11"/>
  <c r="Z68" i="11"/>
  <c r="Z70" i="11"/>
  <c r="R3" i="11"/>
  <c r="N3" i="11"/>
  <c r="Z73" i="11"/>
  <c r="J54" i="11"/>
  <c r="J26" i="11"/>
  <c r="J109" i="11"/>
  <c r="E109" i="11" s="1"/>
  <c r="J105" i="11"/>
  <c r="E105" i="11" s="1"/>
  <c r="E106" i="11"/>
  <c r="J107" i="11"/>
  <c r="E107" i="11" s="1"/>
  <c r="J108" i="11"/>
  <c r="E110" i="11"/>
  <c r="J110" i="11"/>
  <c r="E111" i="11"/>
  <c r="J111" i="11"/>
  <c r="E112" i="11"/>
  <c r="J112" i="11"/>
  <c r="E113" i="11"/>
  <c r="J113" i="11"/>
  <c r="E114" i="11"/>
  <c r="J114" i="11"/>
  <c r="E115" i="11"/>
  <c r="J115" i="11"/>
  <c r="E116" i="11"/>
  <c r="J116" i="11"/>
  <c r="J117" i="11"/>
  <c r="E117" i="11" s="1"/>
  <c r="E118" i="11"/>
  <c r="J118" i="11"/>
  <c r="E119" i="11"/>
  <c r="J119" i="11"/>
  <c r="E120" i="11"/>
  <c r="J120" i="11"/>
  <c r="E121" i="11"/>
  <c r="J121" i="11"/>
  <c r="E122" i="11"/>
  <c r="J122" i="11"/>
  <c r="E123" i="11"/>
  <c r="J123" i="11"/>
  <c r="E124" i="11"/>
  <c r="J124" i="11"/>
  <c r="E125" i="11"/>
  <c r="J125" i="11"/>
  <c r="E126" i="11"/>
  <c r="J126" i="11"/>
  <c r="E127" i="11"/>
  <c r="J127" i="11"/>
  <c r="E128" i="11"/>
  <c r="J128" i="11"/>
  <c r="E129" i="11"/>
  <c r="J129" i="11"/>
  <c r="E130" i="11"/>
  <c r="J130" i="11"/>
  <c r="E131" i="11"/>
  <c r="J131" i="11"/>
  <c r="E132" i="11"/>
  <c r="J132" i="11"/>
  <c r="E133" i="11"/>
  <c r="J133" i="11"/>
  <c r="E134" i="11"/>
  <c r="J134" i="11"/>
  <c r="E135" i="11"/>
  <c r="J135" i="11"/>
  <c r="E136" i="11"/>
  <c r="J136" i="11"/>
  <c r="E137" i="11"/>
  <c r="J137" i="11"/>
  <c r="E138" i="11"/>
  <c r="J138" i="11"/>
  <c r="E139" i="11"/>
  <c r="J139" i="11"/>
  <c r="E140" i="11"/>
  <c r="J140" i="11"/>
  <c r="E141" i="11"/>
  <c r="J141" i="11"/>
  <c r="E142" i="11"/>
  <c r="J142" i="11"/>
  <c r="E143" i="11"/>
  <c r="J143" i="11"/>
  <c r="E144" i="11"/>
  <c r="J144" i="11"/>
  <c r="E145" i="11"/>
  <c r="J145" i="11"/>
  <c r="E146" i="11"/>
  <c r="J146" i="11"/>
  <c r="E147" i="11"/>
  <c r="J147" i="11"/>
  <c r="E148" i="11"/>
  <c r="J148" i="11"/>
  <c r="E149" i="11"/>
  <c r="J149" i="11"/>
  <c r="E150" i="11"/>
  <c r="J150" i="11"/>
  <c r="E151" i="11"/>
  <c r="J151" i="11"/>
  <c r="E152" i="11"/>
  <c r="J152" i="11"/>
  <c r="E153" i="11"/>
  <c r="J153" i="11"/>
  <c r="E154" i="11"/>
  <c r="J154" i="11"/>
  <c r="E155" i="11"/>
  <c r="J155" i="11"/>
  <c r="E156" i="11"/>
  <c r="J156" i="11"/>
  <c r="E157" i="11"/>
  <c r="J157" i="11"/>
  <c r="E158" i="11"/>
  <c r="J158" i="11"/>
  <c r="E159" i="11"/>
  <c r="J159" i="11"/>
  <c r="E160" i="11"/>
  <c r="J160" i="11"/>
  <c r="E161" i="11"/>
  <c r="J161" i="11"/>
  <c r="E162" i="11"/>
  <c r="J162" i="11"/>
  <c r="E163" i="11"/>
  <c r="J163" i="11"/>
  <c r="E164" i="11"/>
  <c r="J164" i="11"/>
  <c r="E165" i="11"/>
  <c r="J165" i="11"/>
  <c r="E166" i="11"/>
  <c r="J166" i="11"/>
  <c r="E167" i="11"/>
  <c r="J167" i="11"/>
  <c r="E168" i="11"/>
  <c r="J168" i="11"/>
  <c r="E169" i="11"/>
  <c r="J169" i="11"/>
  <c r="E170" i="11"/>
  <c r="J170" i="11"/>
  <c r="E171" i="11"/>
  <c r="J171" i="11"/>
  <c r="E172" i="11"/>
  <c r="J172" i="11"/>
  <c r="E173" i="11"/>
  <c r="J173" i="11"/>
  <c r="E174" i="11"/>
  <c r="J174" i="11"/>
  <c r="E175" i="11"/>
  <c r="J175" i="11"/>
  <c r="J70" i="11" l="1"/>
  <c r="E70" i="11" s="1"/>
  <c r="J40" i="11" l="1"/>
  <c r="E40" i="11" s="1"/>
  <c r="J41" i="11"/>
  <c r="E41" i="11" s="1"/>
  <c r="J42" i="11"/>
  <c r="E42" i="11" s="1"/>
  <c r="J43" i="11"/>
  <c r="E43" i="11" s="1"/>
  <c r="J44" i="11"/>
  <c r="E44" i="11" s="1"/>
  <c r="J45" i="11"/>
  <c r="E45" i="11" s="1"/>
  <c r="E46" i="11"/>
  <c r="J46" i="11"/>
  <c r="E47" i="11"/>
  <c r="J47" i="11"/>
  <c r="E48" i="11"/>
  <c r="J48" i="11"/>
  <c r="E49" i="11"/>
  <c r="J49" i="11"/>
  <c r="E50" i="11"/>
  <c r="J50" i="11"/>
  <c r="J39" i="11"/>
  <c r="E39" i="11" s="1"/>
  <c r="J83" i="11" l="1"/>
  <c r="J84" i="11"/>
  <c r="E84" i="11" s="1"/>
  <c r="J86" i="11"/>
  <c r="J87" i="11"/>
  <c r="J88" i="11"/>
  <c r="J89" i="11"/>
  <c r="J90" i="11"/>
  <c r="J91" i="11"/>
  <c r="J92" i="11"/>
  <c r="J93" i="11"/>
  <c r="J94" i="11"/>
  <c r="E94" i="11" s="1"/>
  <c r="J95" i="11"/>
  <c r="E95" i="11" s="1"/>
  <c r="J96" i="11"/>
  <c r="E96" i="11" s="1"/>
  <c r="J97" i="11"/>
  <c r="E97" i="11" s="1"/>
  <c r="J98" i="11"/>
  <c r="E98" i="11" s="1"/>
  <c r="J99" i="11"/>
  <c r="E99" i="11" s="1"/>
  <c r="J100" i="11"/>
  <c r="E100" i="11" s="1"/>
  <c r="J101" i="11"/>
  <c r="E101" i="11" s="1"/>
  <c r="J102" i="11"/>
  <c r="E102" i="11" s="1"/>
  <c r="J103" i="11"/>
  <c r="E103" i="11" s="1"/>
  <c r="J104" i="11"/>
  <c r="E104" i="11" s="1"/>
  <c r="E85" i="11"/>
  <c r="E86" i="11"/>
  <c r="E87" i="11"/>
  <c r="E88" i="11"/>
  <c r="E89" i="11"/>
  <c r="E90" i="11"/>
  <c r="E91" i="11"/>
  <c r="E92" i="11"/>
  <c r="E93" i="11"/>
  <c r="E63" i="11"/>
  <c r="J6" i="11" l="1"/>
  <c r="J7" i="11"/>
  <c r="J8" i="11"/>
  <c r="J9" i="11"/>
  <c r="J10" i="11"/>
  <c r="J11" i="11"/>
  <c r="J13" i="11"/>
  <c r="J14" i="11"/>
  <c r="J15" i="11"/>
  <c r="J16" i="11"/>
  <c r="J17" i="11"/>
  <c r="J18" i="11"/>
  <c r="J19" i="11"/>
  <c r="J20" i="11"/>
  <c r="J21" i="11"/>
  <c r="J22" i="11"/>
  <c r="J23" i="11"/>
  <c r="J24" i="11"/>
  <c r="J25" i="11"/>
  <c r="J27" i="11"/>
  <c r="J28" i="11"/>
  <c r="J29" i="11"/>
  <c r="J30" i="11"/>
  <c r="J31" i="11"/>
  <c r="J32" i="11"/>
  <c r="J33" i="11"/>
  <c r="J34" i="11"/>
  <c r="J35" i="11"/>
  <c r="J36" i="11"/>
  <c r="J37" i="11"/>
  <c r="J38" i="11"/>
  <c r="J51" i="11"/>
  <c r="J52" i="11"/>
  <c r="J53" i="11"/>
  <c r="J56" i="11"/>
  <c r="J57" i="11"/>
  <c r="J58" i="11"/>
  <c r="J59" i="11"/>
  <c r="J60" i="11"/>
  <c r="J61" i="11"/>
  <c r="J62" i="11"/>
  <c r="J64" i="11"/>
  <c r="J65" i="11"/>
  <c r="J66" i="11"/>
  <c r="J67" i="11"/>
  <c r="J68" i="11"/>
  <c r="J69" i="11"/>
  <c r="J71" i="11"/>
  <c r="J72" i="11"/>
  <c r="J73" i="11"/>
  <c r="J74" i="11"/>
  <c r="J75" i="11"/>
  <c r="J76" i="11"/>
  <c r="J77" i="11"/>
  <c r="J78" i="11"/>
  <c r="J79" i="11"/>
  <c r="J80" i="11"/>
  <c r="J81" i="11"/>
  <c r="J82" i="11"/>
  <c r="J5" i="11"/>
  <c r="E5" i="11" s="1"/>
  <c r="X68" i="11" l="1"/>
  <c r="AA68" i="11" s="1"/>
  <c r="X73" i="11"/>
  <c r="X72" i="11"/>
  <c r="X69" i="11"/>
  <c r="X71" i="11"/>
  <c r="X70" i="11"/>
  <c r="J6" i="10"/>
  <c r="E53" i="11" l="1"/>
  <c r="E54" i="11"/>
  <c r="E55" i="11"/>
  <c r="E56" i="11"/>
  <c r="E57" i="11"/>
  <c r="E58" i="11"/>
  <c r="E59" i="11"/>
  <c r="E60" i="11"/>
  <c r="E61" i="11"/>
  <c r="E62" i="11"/>
  <c r="E64" i="11"/>
  <c r="E65" i="11"/>
  <c r="E66" i="11"/>
  <c r="E67" i="11"/>
  <c r="E68" i="11"/>
  <c r="E69" i="11"/>
  <c r="E71" i="11"/>
  <c r="E72" i="11"/>
  <c r="E73" i="11"/>
  <c r="E74" i="11"/>
  <c r="E75" i="11"/>
  <c r="E76" i="11"/>
  <c r="E83" i="11"/>
  <c r="E82" i="11"/>
  <c r="E81" i="11"/>
  <c r="E80" i="11"/>
  <c r="E79" i="11"/>
  <c r="E78" i="11"/>
  <c r="E77" i="11"/>
  <c r="E51" i="11"/>
  <c r="E52" i="11"/>
  <c r="E15" i="11"/>
  <c r="E16" i="11"/>
  <c r="E17" i="11"/>
  <c r="E18" i="11"/>
  <c r="E19" i="11"/>
  <c r="E20" i="11"/>
  <c r="E21" i="11"/>
  <c r="E22" i="11"/>
  <c r="E23" i="11"/>
  <c r="E24" i="11"/>
  <c r="E25" i="11"/>
  <c r="E26" i="11"/>
  <c r="E27" i="11"/>
  <c r="E28" i="11"/>
  <c r="E29" i="11"/>
  <c r="E30" i="11"/>
  <c r="E31" i="11"/>
  <c r="E32" i="11"/>
  <c r="E33" i="11"/>
  <c r="E34" i="11"/>
  <c r="E35" i="11"/>
  <c r="E36" i="11"/>
  <c r="E37" i="11"/>
  <c r="E38" i="11"/>
  <c r="E7" i="11" l="1"/>
  <c r="E8" i="11"/>
  <c r="E9" i="11"/>
  <c r="E10" i="11"/>
  <c r="E11" i="11"/>
  <c r="E12" i="11"/>
  <c r="E13" i="11"/>
  <c r="E14" i="11"/>
  <c r="E6" i="11"/>
  <c r="Z71" i="10"/>
  <c r="Z72" i="10"/>
  <c r="Z73" i="10"/>
  <c r="Z74" i="10"/>
  <c r="Z75" i="10"/>
  <c r="Z70" i="10"/>
  <c r="X71" i="10"/>
  <c r="X72" i="10"/>
  <c r="X73" i="10"/>
  <c r="X74" i="10"/>
  <c r="X75" i="10"/>
  <c r="X70" i="10"/>
  <c r="E227" i="10"/>
  <c r="J227" i="10"/>
  <c r="E228" i="10"/>
  <c r="J228" i="10"/>
  <c r="E229" i="10"/>
  <c r="J229" i="10"/>
  <c r="E230" i="10"/>
  <c r="J230" i="10"/>
  <c r="J47" i="10"/>
  <c r="E47" i="10" s="1"/>
  <c r="J48" i="10"/>
  <c r="J49" i="10"/>
  <c r="J50" i="10"/>
  <c r="J51" i="10"/>
  <c r="J52" i="10"/>
  <c r="J53" i="10"/>
  <c r="E48" i="10"/>
  <c r="E49" i="10"/>
  <c r="E50" i="10"/>
  <c r="E51" i="10"/>
  <c r="E52" i="10"/>
  <c r="E53" i="10"/>
  <c r="J146" i="10"/>
  <c r="J147" i="10"/>
  <c r="J148" i="10"/>
  <c r="J149" i="10"/>
  <c r="E146" i="10"/>
  <c r="E147" i="10"/>
  <c r="E148" i="10"/>
  <c r="E149" i="10"/>
  <c r="R4" i="10"/>
  <c r="J179" i="10" l="1"/>
  <c r="J178" i="10"/>
  <c r="J25" i="10"/>
  <c r="J76" i="10"/>
  <c r="E76" i="10" s="1"/>
  <c r="J37" i="10" l="1"/>
  <c r="Q4" i="10" l="1"/>
  <c r="J66" i="10" l="1"/>
  <c r="E66" i="10" s="1"/>
  <c r="E89" i="10"/>
  <c r="J89" i="10"/>
  <c r="E90" i="10"/>
  <c r="J90" i="10"/>
  <c r="J180" i="10"/>
  <c r="E180" i="10" s="1"/>
  <c r="J7" i="10"/>
  <c r="E7" i="10" s="1"/>
  <c r="E6" i="10"/>
  <c r="J9" i="10"/>
  <c r="J96" i="10"/>
  <c r="J10" i="10"/>
  <c r="J11" i="10"/>
  <c r="E11" i="10" s="1"/>
  <c r="J8" i="10"/>
  <c r="E8" i="10" s="1"/>
  <c r="P4" i="10" l="1"/>
  <c r="J181" i="10"/>
  <c r="J36" i="10"/>
  <c r="J159" i="10"/>
  <c r="E159" i="10" s="1"/>
  <c r="J161" i="10"/>
  <c r="E161" i="10" s="1"/>
  <c r="J42" i="10"/>
  <c r="E42" i="10" s="1"/>
  <c r="J43" i="10"/>
  <c r="E43" i="10" s="1"/>
  <c r="J44" i="10"/>
  <c r="E44" i="10" s="1"/>
  <c r="J45" i="10"/>
  <c r="E45" i="10" s="1"/>
  <c r="J46" i="10"/>
  <c r="E46" i="10" s="1"/>
  <c r="J35" i="10"/>
  <c r="E35" i="10"/>
  <c r="E37" i="10"/>
  <c r="E5" i="10"/>
  <c r="J153" i="10"/>
  <c r="E9" i="10"/>
  <c r="E96" i="10"/>
  <c r="E10" i="10"/>
  <c r="E138" i="10"/>
  <c r="E189" i="10" l="1"/>
  <c r="E190" i="10"/>
  <c r="J189" i="10"/>
  <c r="J190" i="10"/>
  <c r="J85" i="10"/>
  <c r="E85" i="10" s="1"/>
  <c r="J126" i="10"/>
  <c r="E126" i="10" s="1"/>
  <c r="J125" i="10"/>
  <c r="E125" i="10" s="1"/>
  <c r="J124" i="10"/>
  <c r="E124" i="10" s="1"/>
  <c r="E178" i="10"/>
  <c r="E179" i="10"/>
  <c r="J188" i="10"/>
  <c r="E188" i="10" s="1"/>
  <c r="J72" i="10"/>
  <c r="E72" i="10" s="1"/>
  <c r="E88" i="10"/>
  <c r="E153" i="10" l="1"/>
  <c r="J130" i="10" l="1"/>
  <c r="E130" i="10" s="1"/>
  <c r="J129" i="10"/>
  <c r="E129" i="10" s="1"/>
  <c r="O4" i="10"/>
  <c r="E36" i="10"/>
  <c r="M4" i="10" l="1"/>
  <c r="N4" i="10"/>
  <c r="J202" i="10"/>
  <c r="E14" i="10" l="1"/>
  <c r="J14" i="10"/>
  <c r="J167" i="10" l="1"/>
  <c r="E167" i="10" s="1"/>
  <c r="J168" i="10"/>
  <c r="E168" i="10" s="1"/>
  <c r="J177" i="10"/>
  <c r="E177" i="10" s="1"/>
  <c r="J211" i="10"/>
  <c r="E211" i="10" s="1"/>
  <c r="J212" i="10"/>
  <c r="E212" i="10" s="1"/>
  <c r="E116" i="10"/>
  <c r="J116" i="10"/>
  <c r="J103" i="10"/>
  <c r="E103" i="10" s="1"/>
  <c r="J155" i="10"/>
  <c r="J62" i="10"/>
  <c r="E62" i="10" s="1"/>
  <c r="J63" i="10"/>
  <c r="E63" i="10" s="1"/>
  <c r="E181" i="10"/>
  <c r="E155" i="10" l="1"/>
  <c r="J209" i="10"/>
  <c r="E209" i="10" s="1"/>
  <c r="J23" i="10"/>
  <c r="E23" i="10" s="1"/>
  <c r="J210" i="10"/>
  <c r="E210" i="10" s="1"/>
  <c r="E25" i="10"/>
  <c r="L4" i="10"/>
  <c r="E202" i="10" l="1"/>
  <c r="J204" i="10"/>
  <c r="E204" i="10" s="1"/>
  <c r="J205" i="10"/>
  <c r="E205" i="10" s="1"/>
  <c r="J54" i="10"/>
  <c r="J166" i="10" l="1"/>
  <c r="E203" i="10" l="1"/>
  <c r="E19" i="10" l="1"/>
  <c r="J19" i="10"/>
  <c r="E20" i="10"/>
  <c r="J20" i="10"/>
  <c r="E21" i="10"/>
  <c r="J21" i="10"/>
  <c r="E22" i="10"/>
  <c r="J22" i="10"/>
  <c r="J24" i="10"/>
  <c r="E24" i="10" s="1"/>
  <c r="E26" i="10"/>
  <c r="J26" i="10"/>
  <c r="E27" i="10"/>
  <c r="J27" i="10"/>
  <c r="E139" i="10"/>
  <c r="J139" i="10"/>
  <c r="E140" i="10"/>
  <c r="J140" i="10"/>
  <c r="E144" i="10"/>
  <c r="J144" i="10"/>
  <c r="E158" i="10"/>
  <c r="J158" i="10"/>
  <c r="E192" i="10"/>
  <c r="J192" i="10"/>
  <c r="E193" i="10"/>
  <c r="J193" i="10"/>
  <c r="E206" i="10"/>
  <c r="J206" i="10"/>
  <c r="E207" i="10"/>
  <c r="J207" i="10"/>
  <c r="J208" i="10"/>
  <c r="E194" i="10"/>
  <c r="J194" i="10"/>
  <c r="E195" i="10"/>
  <c r="J195" i="10"/>
  <c r="E196" i="10"/>
  <c r="J196" i="10"/>
  <c r="E197" i="10"/>
  <c r="J197" i="10"/>
  <c r="E214" i="10"/>
  <c r="J214" i="10"/>
  <c r="J38" i="10"/>
  <c r="E38" i="10" s="1"/>
  <c r="J39" i="10"/>
  <c r="E39" i="10" s="1"/>
  <c r="J40" i="10"/>
  <c r="E40" i="10" s="1"/>
  <c r="J41" i="10"/>
  <c r="E41" i="10" s="1"/>
  <c r="E16" i="10"/>
  <c r="J16" i="10"/>
  <c r="E17" i="10"/>
  <c r="J17" i="10"/>
  <c r="E18" i="10"/>
  <c r="J18" i="10"/>
  <c r="E213" i="10"/>
  <c r="E231" i="10"/>
  <c r="J231" i="10"/>
  <c r="J105" i="10"/>
  <c r="E105" i="10" s="1"/>
  <c r="J106" i="10"/>
  <c r="E106" i="10" s="1"/>
  <c r="J107" i="10"/>
  <c r="E107" i="10" s="1"/>
  <c r="J108" i="10"/>
  <c r="E108" i="10" s="1"/>
  <c r="J109" i="10"/>
  <c r="E109" i="10" s="1"/>
  <c r="J110" i="10"/>
  <c r="E110" i="10" s="1"/>
  <c r="J84" i="10"/>
  <c r="E84" i="10" s="1"/>
  <c r="E240" i="10"/>
  <c r="J240" i="10"/>
  <c r="E241" i="10"/>
  <c r="J241" i="10"/>
  <c r="J131" i="10"/>
  <c r="E131" i="10" s="1"/>
  <c r="J132" i="10"/>
  <c r="E132" i="10" s="1"/>
  <c r="J133" i="10"/>
  <c r="E133" i="10" s="1"/>
  <c r="J134" i="10"/>
  <c r="E134" i="10" s="1"/>
  <c r="J135" i="10"/>
  <c r="E135" i="10" s="1"/>
  <c r="J136" i="10"/>
  <c r="E136" i="10" s="1"/>
  <c r="J137" i="10"/>
  <c r="E137" i="10" s="1"/>
  <c r="J87" i="10"/>
  <c r="E87" i="10" s="1"/>
  <c r="J164" i="10"/>
  <c r="E164" i="10" s="1"/>
  <c r="E91" i="10"/>
  <c r="E141" i="10"/>
  <c r="J142" i="10"/>
  <c r="E142" i="10" s="1"/>
  <c r="J143" i="10"/>
  <c r="E143" i="10" s="1"/>
  <c r="J92" i="10"/>
  <c r="E92" i="10" s="1"/>
  <c r="J145" i="10"/>
  <c r="E145" i="10" s="1"/>
  <c r="E257" i="10"/>
  <c r="J257" i="10"/>
  <c r="E258" i="10"/>
  <c r="J258" i="10"/>
  <c r="E259" i="10"/>
  <c r="J259" i="10"/>
  <c r="E260" i="10"/>
  <c r="J260" i="10"/>
  <c r="E261" i="10"/>
  <c r="J261" i="10"/>
  <c r="E262" i="10"/>
  <c r="J262" i="10"/>
  <c r="E263" i="10"/>
  <c r="J263" i="10"/>
  <c r="E264" i="10"/>
  <c r="J264" i="10"/>
  <c r="E265" i="10"/>
  <c r="J265" i="10"/>
  <c r="E266" i="10"/>
  <c r="J266" i="10"/>
  <c r="E267" i="10"/>
  <c r="J267" i="10"/>
  <c r="E268" i="10"/>
  <c r="J268" i="10"/>
  <c r="E269" i="10"/>
  <c r="J269" i="10"/>
  <c r="E270" i="10"/>
  <c r="J270" i="10"/>
  <c r="E271" i="10"/>
  <c r="J271" i="10"/>
  <c r="J175" i="10"/>
  <c r="E175" i="10" s="1"/>
  <c r="J174" i="10"/>
  <c r="E174" i="10" s="1"/>
  <c r="J173" i="10"/>
  <c r="E173" i="10" s="1"/>
  <c r="J118" i="10"/>
  <c r="E118" i="10" s="1"/>
  <c r="J71" i="10"/>
  <c r="E71" i="10" s="1"/>
  <c r="J70" i="10"/>
  <c r="E70" i="10" s="1"/>
  <c r="J69" i="10"/>
  <c r="E69" i="10" s="1"/>
  <c r="J68" i="10"/>
  <c r="E68" i="10" s="1"/>
  <c r="J82" i="10"/>
  <c r="E82" i="10" s="1"/>
  <c r="J67" i="10"/>
  <c r="E67" i="10" s="1"/>
  <c r="J176" i="10"/>
  <c r="E176" i="10" s="1"/>
  <c r="J80" i="10"/>
  <c r="E80" i="10" s="1"/>
  <c r="J78" i="10"/>
  <c r="E78" i="10" s="1"/>
  <c r="J77" i="10"/>
  <c r="E77" i="10" s="1"/>
  <c r="J75" i="10"/>
  <c r="E75" i="10" s="1"/>
  <c r="J172" i="10"/>
  <c r="J120" i="10" l="1"/>
  <c r="E120" i="10" s="1"/>
  <c r="J185" i="10" l="1"/>
  <c r="D6" i="2" l="1"/>
  <c r="D7" i="2"/>
  <c r="D8" i="2"/>
  <c r="D9" i="2"/>
  <c r="D10" i="2"/>
  <c r="D11" i="2"/>
  <c r="D12" i="2"/>
  <c r="D13" i="2"/>
  <c r="D14" i="2"/>
  <c r="D15" i="2"/>
  <c r="D16" i="2"/>
  <c r="D18" i="2"/>
  <c r="D19" i="2"/>
  <c r="D20" i="2"/>
  <c r="D21" i="2"/>
  <c r="D22" i="2"/>
  <c r="D23" i="2"/>
  <c r="D24" i="2"/>
  <c r="D25" i="2"/>
  <c r="D26" i="2"/>
  <c r="D28" i="2"/>
  <c r="D29" i="2"/>
  <c r="D30" i="2"/>
  <c r="D31" i="2"/>
  <c r="D32" i="2"/>
  <c r="D33" i="2"/>
  <c r="D34" i="2"/>
  <c r="D35" i="2"/>
  <c r="D36" i="2"/>
  <c r="D37" i="2"/>
  <c r="D38" i="2"/>
  <c r="D39" i="2"/>
  <c r="D40" i="2"/>
  <c r="D41" i="2"/>
  <c r="D42" i="2"/>
  <c r="D43" i="2"/>
  <c r="D44" i="2"/>
  <c r="D45" i="2"/>
  <c r="D46" i="2"/>
  <c r="D47" i="2"/>
  <c r="D48" i="2"/>
  <c r="D49" i="2"/>
  <c r="D50" i="2"/>
  <c r="D51" i="2"/>
  <c r="D53" i="2"/>
  <c r="D54" i="2"/>
  <c r="D55" i="2"/>
  <c r="D56" i="2"/>
  <c r="J156" i="10"/>
  <c r="J157" i="10"/>
  <c r="E157" i="10" s="1"/>
  <c r="J160" i="10"/>
  <c r="E160" i="10" s="1"/>
  <c r="J165" i="10"/>
  <c r="E165" i="10" s="1"/>
  <c r="E166" i="10"/>
  <c r="J198" i="10"/>
  <c r="J199" i="10"/>
  <c r="E199" i="10" s="1"/>
  <c r="J200" i="10"/>
  <c r="E200" i="10" s="1"/>
  <c r="J201" i="10"/>
  <c r="E201" i="10" s="1"/>
  <c r="E54" i="10"/>
  <c r="J55" i="10"/>
  <c r="E56" i="10"/>
  <c r="J57" i="10"/>
  <c r="E57" i="10" s="1"/>
  <c r="J58" i="10"/>
  <c r="E58" i="10" s="1"/>
  <c r="J59" i="10"/>
  <c r="E59" i="10" s="1"/>
  <c r="J60" i="10"/>
  <c r="E60" i="10" s="1"/>
  <c r="J187" i="10"/>
  <c r="J182" i="10"/>
  <c r="J183" i="10"/>
  <c r="E183" i="10" s="1"/>
  <c r="J184" i="10"/>
  <c r="E184" i="10" s="1"/>
  <c r="J64" i="10"/>
  <c r="J65" i="10"/>
  <c r="E65" i="10" s="1"/>
  <c r="E79" i="10"/>
  <c r="J186" i="10"/>
  <c r="E186" i="10" s="1"/>
  <c r="J93" i="10"/>
  <c r="J94" i="10"/>
  <c r="E94" i="10" s="1"/>
  <c r="J95" i="10"/>
  <c r="E95" i="10" s="1"/>
  <c r="J117" i="10"/>
  <c r="J86" i="10"/>
  <c r="J73" i="10"/>
  <c r="J97" i="10"/>
  <c r="E97" i="10" s="1"/>
  <c r="J119" i="10"/>
  <c r="E119" i="10" s="1"/>
  <c r="J121" i="10"/>
  <c r="E121" i="10" s="1"/>
  <c r="J163" i="10"/>
  <c r="E163" i="10" s="1"/>
  <c r="J123" i="10"/>
  <c r="E123" i="10" s="1"/>
  <c r="J99" i="10"/>
  <c r="E99" i="10" s="1"/>
  <c r="J162" i="10"/>
  <c r="E162" i="10" s="1"/>
  <c r="J127" i="10"/>
  <c r="E127" i="10" s="1"/>
  <c r="J101" i="10"/>
  <c r="E101" i="10" s="1"/>
  <c r="J102" i="10"/>
  <c r="E102" i="10" s="1"/>
  <c r="J128" i="10"/>
  <c r="E128" i="10" s="1"/>
  <c r="J15" i="10"/>
  <c r="E15" i="10" s="1"/>
  <c r="J28" i="10"/>
  <c r="E28" i="10" s="1"/>
  <c r="J29" i="10"/>
  <c r="E29" i="10" s="1"/>
  <c r="J30" i="10"/>
  <c r="E30" i="10" s="1"/>
  <c r="J31" i="10"/>
  <c r="E31" i="10" s="1"/>
  <c r="J32" i="10"/>
  <c r="E32" i="10" s="1"/>
  <c r="J33" i="10"/>
  <c r="E33" i="10" s="1"/>
  <c r="J34" i="10"/>
  <c r="E34" i="10" s="1"/>
  <c r="J154" i="10"/>
  <c r="J122" i="10"/>
  <c r="E122" i="10" s="1"/>
  <c r="J12" i="10"/>
  <c r="J150" i="10"/>
  <c r="E150" i="10" s="1"/>
  <c r="J13" i="10"/>
  <c r="E13" i="10" s="1"/>
  <c r="J151" i="10"/>
  <c r="E151" i="10" s="1"/>
  <c r="J152" i="10"/>
  <c r="E152" i="10" s="1"/>
  <c r="J98" i="10"/>
  <c r="E98" i="10" s="1"/>
  <c r="J100" i="10"/>
  <c r="E100" i="10" s="1"/>
  <c r="J104" i="10"/>
  <c r="E104" i="10" s="1"/>
  <c r="J111" i="10"/>
  <c r="E111" i="10" s="1"/>
  <c r="J171" i="10"/>
  <c r="E61" i="10"/>
  <c r="E185" i="10"/>
  <c r="E81" i="10"/>
  <c r="E74" i="10"/>
  <c r="E154" i="10"/>
  <c r="E171" i="10"/>
  <c r="Y70" i="10" l="1"/>
  <c r="Y73" i="10"/>
  <c r="E12" i="10"/>
  <c r="Y71" i="10"/>
  <c r="E73" i="10"/>
  <c r="Y74" i="10"/>
  <c r="E86" i="10"/>
  <c r="Y75" i="10"/>
  <c r="E64" i="10"/>
  <c r="Y72" i="10"/>
  <c r="E55" i="10"/>
  <c r="E182" i="10"/>
  <c r="E198" i="10"/>
  <c r="E156" i="10"/>
  <c r="E187" i="10"/>
  <c r="K4" i="10"/>
  <c r="E117" i="10"/>
  <c r="E93" i="10"/>
  <c r="B25" i="1"/>
  <c r="B17" i="1"/>
  <c r="AA71" i="10" l="1"/>
  <c r="AA75" i="10"/>
  <c r="O3" i="10"/>
  <c r="N3" i="10"/>
  <c r="R3" i="10"/>
  <c r="AA72" i="10"/>
  <c r="L3" i="10"/>
  <c r="P3" i="10"/>
  <c r="AA73" i="10"/>
  <c r="M3" i="10"/>
  <c r="Q3" i="10"/>
  <c r="AA70" i="10"/>
  <c r="AB70" i="10" s="1"/>
  <c r="AA74" i="10"/>
  <c r="AB74" i="10" s="1"/>
  <c r="AB75" i="10"/>
  <c r="Y77" i="11"/>
  <c r="X77" i="11"/>
  <c r="W77" i="11"/>
  <c r="Y76" i="11"/>
  <c r="X76" i="11"/>
  <c r="W76" i="11"/>
  <c r="Y75" i="11"/>
  <c r="X75" i="11"/>
  <c r="W75" i="11"/>
  <c r="Y74" i="11"/>
  <c r="X74" i="11"/>
  <c r="W74" i="11"/>
  <c r="J4" i="2"/>
  <c r="J3" i="2" s="1"/>
  <c r="B73" i="1"/>
  <c r="B81" i="1"/>
  <c r="B89" i="1"/>
  <c r="B105" i="1"/>
  <c r="B97" i="1"/>
  <c r="B113" i="1"/>
  <c r="B201" i="1"/>
  <c r="B193" i="1"/>
  <c r="B185" i="1"/>
  <c r="B177" i="1"/>
  <c r="B169" i="1"/>
  <c r="B161" i="1"/>
  <c r="B145" i="1"/>
  <c r="B153" i="1"/>
  <c r="B137" i="1"/>
  <c r="B129" i="1"/>
  <c r="B121" i="1"/>
  <c r="B41" i="1"/>
  <c r="B65" i="1"/>
  <c r="B57" i="1"/>
  <c r="B9" i="1"/>
  <c r="B33" i="1"/>
  <c r="B49" i="1"/>
  <c r="D57" i="2"/>
  <c r="I57" i="2"/>
  <c r="D58" i="2"/>
  <c r="I58" i="2"/>
  <c r="D59" i="2"/>
  <c r="I59" i="2"/>
  <c r="D60" i="2"/>
  <c r="I60" i="2"/>
  <c r="D61" i="2"/>
  <c r="I61" i="2"/>
  <c r="D62" i="2"/>
  <c r="I62" i="2"/>
  <c r="D63" i="2"/>
  <c r="I63" i="2"/>
  <c r="D64" i="2"/>
  <c r="I64" i="2"/>
  <c r="D65" i="2"/>
  <c r="I65" i="2"/>
  <c r="D66" i="2"/>
  <c r="I66" i="2"/>
  <c r="D67" i="2"/>
  <c r="I67" i="2"/>
  <c r="D68" i="2"/>
  <c r="I68" i="2"/>
  <c r="D69" i="2"/>
  <c r="I69" i="2"/>
  <c r="I70" i="2"/>
  <c r="D71" i="2"/>
  <c r="I71" i="2"/>
  <c r="D72" i="2"/>
  <c r="I72" i="2"/>
  <c r="D73" i="2"/>
  <c r="I73" i="2"/>
  <c r="D74" i="2"/>
  <c r="I74" i="2"/>
  <c r="D75" i="2"/>
  <c r="I75" i="2"/>
  <c r="D76" i="2"/>
  <c r="I76" i="2"/>
  <c r="D77" i="2"/>
  <c r="I77" i="2"/>
  <c r="D78" i="2"/>
  <c r="I78" i="2"/>
  <c r="D79" i="2"/>
  <c r="I79" i="2"/>
  <c r="D80" i="2"/>
  <c r="I80" i="2"/>
  <c r="D81" i="2"/>
  <c r="I81" i="2"/>
  <c r="D82" i="2"/>
  <c r="I82" i="2"/>
  <c r="D83" i="2"/>
  <c r="I83" i="2"/>
  <c r="D84" i="2"/>
  <c r="I84" i="2"/>
  <c r="D85" i="2"/>
  <c r="I85" i="2"/>
  <c r="D86" i="2"/>
  <c r="I86" i="2"/>
  <c r="D87" i="2"/>
  <c r="I87" i="2"/>
  <c r="D88" i="2"/>
  <c r="I88" i="2"/>
  <c r="D89" i="2"/>
  <c r="I89" i="2"/>
  <c r="D90" i="2"/>
  <c r="I90" i="2"/>
  <c r="D91" i="2"/>
  <c r="I91" i="2"/>
  <c r="D92" i="2"/>
  <c r="I92" i="2"/>
  <c r="D93" i="2"/>
  <c r="I93" i="2"/>
  <c r="D94" i="2"/>
  <c r="I94" i="2"/>
  <c r="D95" i="2"/>
  <c r="I95" i="2"/>
  <c r="D96" i="2"/>
  <c r="I96" i="2"/>
  <c r="D97" i="2"/>
  <c r="I97" i="2"/>
  <c r="D98" i="2"/>
  <c r="I98" i="2"/>
  <c r="D99" i="2"/>
  <c r="I99" i="2"/>
  <c r="D100" i="2"/>
  <c r="I100" i="2"/>
  <c r="D101" i="2"/>
  <c r="I101" i="2"/>
  <c r="D102" i="2"/>
  <c r="I102" i="2"/>
  <c r="D103" i="2"/>
  <c r="I103" i="2"/>
  <c r="D104" i="2"/>
  <c r="I104" i="2"/>
  <c r="W110" i="2"/>
  <c r="T108" i="2"/>
  <c r="T116" i="2"/>
  <c r="V113" i="2"/>
  <c r="V112" i="2"/>
  <c r="V115" i="2"/>
  <c r="V114" i="2"/>
  <c r="T110" i="2"/>
  <c r="T109" i="2"/>
  <c r="V110" i="2"/>
  <c r="T107" i="2"/>
  <c r="T115" i="2"/>
  <c r="V107" i="2"/>
  <c r="T114" i="2"/>
  <c r="V109" i="2"/>
  <c r="V108" i="2"/>
  <c r="V111" i="2"/>
  <c r="V116" i="2"/>
  <c r="T111" i="2"/>
  <c r="T113" i="2"/>
  <c r="T112" i="2"/>
  <c r="U113" i="2"/>
  <c r="U114" i="2"/>
  <c r="U109" i="2"/>
  <c r="U110" i="2"/>
  <c r="U111" i="2"/>
  <c r="U112" i="2"/>
  <c r="U108" i="2"/>
  <c r="U116" i="2"/>
  <c r="U107" i="2"/>
  <c r="U115" i="2"/>
  <c r="AA70" i="11" l="1"/>
  <c r="Z74" i="11"/>
  <c r="AA74" i="11" s="1"/>
  <c r="W108" i="2"/>
  <c r="W114" i="2"/>
  <c r="W109" i="2"/>
  <c r="AA71" i="11"/>
  <c r="Z75" i="11"/>
  <c r="AA75" i="11" s="1"/>
  <c r="W107" i="2"/>
  <c r="W111" i="2"/>
  <c r="W116" i="2"/>
  <c r="W112" i="2"/>
  <c r="X114" i="2"/>
  <c r="W113" i="2"/>
  <c r="W115" i="2"/>
  <c r="Z76" i="11"/>
  <c r="AA76" i="11" s="1"/>
  <c r="AA69" i="11"/>
  <c r="Z77" i="11"/>
  <c r="AA77" i="11" s="1"/>
  <c r="X115" i="2"/>
  <c r="X109" i="2"/>
  <c r="X116" i="2"/>
  <c r="X110" i="2"/>
  <c r="X112" i="2"/>
  <c r="X107" i="2"/>
  <c r="X113" i="2"/>
  <c r="X108" i="2"/>
  <c r="X111" i="2"/>
  <c r="AA73" i="11" l="1"/>
  <c r="AA72" i="11"/>
  <c r="AB71" i="10"/>
  <c r="AB72" i="10"/>
  <c r="K3" i="10"/>
  <c r="AB73" i="10"/>
</calcChain>
</file>

<file path=xl/comments1.xml><?xml version="1.0" encoding="utf-8"?>
<comments xmlns="http://schemas.openxmlformats.org/spreadsheetml/2006/main">
  <authors>
    <author>Ohzu</author>
    <author>Windows ユーザー</author>
  </authors>
  <commentList>
    <comment ref="D1" authorId="0" shapeId="0">
      <text>
        <r>
          <rPr>
            <b/>
            <sz val="9"/>
            <color indexed="81"/>
            <rFont val="ＭＳ Ｐゴシック"/>
            <family val="3"/>
            <charset val="128"/>
          </rPr>
          <t xml:space="preserve">現在のタスクの状態
ここは記入しない！
</t>
        </r>
      </text>
    </comment>
    <comment ref="E1" authorId="0" shapeId="0">
      <text>
        <r>
          <rPr>
            <sz val="9"/>
            <color indexed="81"/>
            <rFont val="ＭＳ Ｐゴシック"/>
            <family val="3"/>
            <charset val="128"/>
          </rPr>
          <t xml:space="preserve">スケジュール表の日付。
一度記入をしたら変更しない。
</t>
        </r>
      </text>
    </comment>
    <comment ref="F1" authorId="0" shapeId="0">
      <text>
        <r>
          <rPr>
            <b/>
            <sz val="9"/>
            <color indexed="81"/>
            <rFont val="ＭＳ Ｐゴシック"/>
            <family val="3"/>
            <charset val="128"/>
          </rPr>
          <t>タスクを開始した日付を入力。
開始まで入力しない。</t>
        </r>
      </text>
    </comment>
    <comment ref="G1" authorId="0" shapeId="0">
      <text>
        <r>
          <rPr>
            <b/>
            <sz val="9"/>
            <color indexed="81"/>
            <rFont val="ＭＳ Ｐゴシック"/>
            <family val="3"/>
            <charset val="128"/>
          </rPr>
          <t>初期の見積もり時間を記入する。
一度記入をしたら変更しない。</t>
        </r>
      </text>
    </comment>
    <comment ref="H1" authorId="0" shapeId="0">
      <text>
        <r>
          <rPr>
            <b/>
            <sz val="9"/>
            <color indexed="81"/>
            <rFont val="ＭＳ Ｐゴシック"/>
            <family val="3"/>
            <charset val="128"/>
          </rPr>
          <t>実作業時間を記入する。
作業を行ったら更新する。</t>
        </r>
      </text>
    </comment>
    <comment ref="I1" authorId="0" shapeId="0">
      <text>
        <r>
          <rPr>
            <b/>
            <sz val="9"/>
            <color indexed="81"/>
            <rFont val="ＭＳ Ｐゴシック"/>
            <family val="3"/>
            <charset val="128"/>
          </rPr>
          <t>現時点の残作業時間。
ここは記入しない！</t>
        </r>
      </text>
    </comment>
    <comment ref="J1" authorId="0" shapeId="0">
      <text>
        <r>
          <rPr>
            <b/>
            <sz val="9"/>
            <color indexed="81"/>
            <rFont val="ＭＳ Ｐゴシック"/>
            <family val="3"/>
            <charset val="128"/>
          </rPr>
          <t>毎回更新する。
タスクの見積もり時間は調整しながら増減させる。
終了したら０になる。</t>
        </r>
      </text>
    </comment>
    <comment ref="P2" authorId="1" shapeId="0">
      <text>
        <r>
          <rPr>
            <b/>
            <sz val="9"/>
            <color indexed="81"/>
            <rFont val="MS P ゴシック"/>
            <family val="3"/>
            <charset val="128"/>
          </rPr>
          <t xml:space="preserve">αチェック
</t>
        </r>
      </text>
    </comment>
    <comment ref="Q2" authorId="1" shapeId="0">
      <text>
        <r>
          <rPr>
            <b/>
            <sz val="9"/>
            <color indexed="81"/>
            <rFont val="MS P ゴシック"/>
            <family val="3"/>
            <charset val="128"/>
          </rPr>
          <t>αチェック</t>
        </r>
      </text>
    </comment>
    <comment ref="J4" authorId="0" shapeId="0">
      <text>
        <r>
          <rPr>
            <sz val="9"/>
            <color indexed="81"/>
            <rFont val="ＭＳ Ｐゴシック"/>
            <family val="3"/>
            <charset val="128"/>
          </rPr>
          <t xml:space="preserve">残作業時間の合計。
</t>
        </r>
      </text>
    </comment>
  </commentList>
</comments>
</file>

<file path=xl/comments2.xml><?xml version="1.0" encoding="utf-8"?>
<comments xmlns="http://schemas.openxmlformats.org/spreadsheetml/2006/main">
  <authors>
    <author>Ohzu</author>
    <author>Windows ユーザー</author>
  </authors>
  <commentList>
    <comment ref="E1" authorId="0" shapeId="0">
      <text>
        <r>
          <rPr>
            <b/>
            <sz val="9"/>
            <color indexed="81"/>
            <rFont val="ＭＳ Ｐゴシック"/>
            <family val="3"/>
            <charset val="128"/>
          </rPr>
          <t xml:space="preserve">現在のタスクの状態
ここは記入しない！
</t>
        </r>
      </text>
    </comment>
    <comment ref="F1" authorId="0" shapeId="0">
      <text>
        <r>
          <rPr>
            <sz val="9"/>
            <color indexed="81"/>
            <rFont val="ＭＳ Ｐゴシック"/>
            <family val="3"/>
            <charset val="128"/>
          </rPr>
          <t xml:space="preserve">スケジュール表の日付。
一度記入をしたら変更しない。
</t>
        </r>
      </text>
    </comment>
    <comment ref="G1" authorId="0" shapeId="0">
      <text>
        <r>
          <rPr>
            <b/>
            <sz val="9"/>
            <color indexed="81"/>
            <rFont val="ＭＳ Ｐゴシック"/>
            <family val="3"/>
            <charset val="128"/>
          </rPr>
          <t>タスクを開始した日付を入力。
開始まで入力しない。</t>
        </r>
      </text>
    </comment>
    <comment ref="H1" authorId="0" shapeId="0">
      <text>
        <r>
          <rPr>
            <b/>
            <sz val="9"/>
            <color indexed="81"/>
            <rFont val="ＭＳ Ｐゴシック"/>
            <family val="3"/>
            <charset val="128"/>
          </rPr>
          <t>初期の見積もり時間を記入する。
一度記入をしたら変更しない。</t>
        </r>
      </text>
    </comment>
    <comment ref="I1" authorId="0" shapeId="0">
      <text>
        <r>
          <rPr>
            <b/>
            <sz val="9"/>
            <color indexed="81"/>
            <rFont val="ＭＳ Ｐゴシック"/>
            <family val="3"/>
            <charset val="128"/>
          </rPr>
          <t>実作業時間を記入する。
作業を行ったら更新する。</t>
        </r>
      </text>
    </comment>
    <comment ref="J1" authorId="0" shapeId="0">
      <text>
        <r>
          <rPr>
            <b/>
            <sz val="9"/>
            <color indexed="81"/>
            <rFont val="ＭＳ Ｐゴシック"/>
            <family val="3"/>
            <charset val="128"/>
          </rPr>
          <t>現時点の残作業時間。
ここは記入しない！</t>
        </r>
      </text>
    </comment>
    <comment ref="K1" authorId="0" shapeId="0">
      <text>
        <r>
          <rPr>
            <b/>
            <sz val="9"/>
            <color indexed="81"/>
            <rFont val="ＭＳ Ｐゴシック"/>
            <family val="3"/>
            <charset val="128"/>
          </rPr>
          <t>毎回更新する。
タスクの見積もり時間は調整しながら増減させる。
終了したら０になる。</t>
        </r>
      </text>
    </comment>
    <comment ref="S2" authorId="1" shapeId="0">
      <text>
        <r>
          <rPr>
            <b/>
            <sz val="9"/>
            <color indexed="81"/>
            <rFont val="MS P ゴシック"/>
            <family val="3"/>
            <charset val="128"/>
          </rPr>
          <t>β版チェック</t>
        </r>
      </text>
    </comment>
    <comment ref="T2" authorId="1" shapeId="0">
      <text>
        <r>
          <rPr>
            <b/>
            <sz val="9"/>
            <color indexed="81"/>
            <rFont val="MS P ゴシック"/>
            <family val="3"/>
            <charset val="128"/>
          </rPr>
          <t>β版チェック</t>
        </r>
      </text>
    </comment>
    <comment ref="K4" authorId="0" shapeId="0">
      <text>
        <r>
          <rPr>
            <sz val="9"/>
            <color indexed="81"/>
            <rFont val="ＭＳ Ｐゴシック"/>
            <family val="3"/>
            <charset val="128"/>
          </rPr>
          <t xml:space="preserve">残作業時間の合計。
</t>
        </r>
      </text>
    </comment>
  </commentList>
</comments>
</file>

<file path=xl/comments3.xml><?xml version="1.0" encoding="utf-8"?>
<comments xmlns="http://schemas.openxmlformats.org/spreadsheetml/2006/main">
  <authors>
    <author>Ohzu</author>
    <author>Windows ユーザー</author>
  </authors>
  <commentList>
    <comment ref="E1" authorId="0" shapeId="0">
      <text>
        <r>
          <rPr>
            <b/>
            <sz val="9"/>
            <color indexed="81"/>
            <rFont val="ＭＳ Ｐゴシック"/>
            <family val="3"/>
            <charset val="128"/>
          </rPr>
          <t xml:space="preserve">現在のタスクの状態
ここは記入しない！
</t>
        </r>
      </text>
    </comment>
    <comment ref="F1" authorId="0" shapeId="0">
      <text>
        <r>
          <rPr>
            <sz val="9"/>
            <color indexed="81"/>
            <rFont val="ＭＳ Ｐゴシック"/>
            <family val="3"/>
            <charset val="128"/>
          </rPr>
          <t xml:space="preserve">スケジュール表の日付。
一度記入をしたら変更しない。
</t>
        </r>
      </text>
    </comment>
    <comment ref="G1" authorId="0" shapeId="0">
      <text>
        <r>
          <rPr>
            <b/>
            <sz val="9"/>
            <color indexed="81"/>
            <rFont val="ＭＳ Ｐゴシック"/>
            <family val="3"/>
            <charset val="128"/>
          </rPr>
          <t>タスクを開始した日付を入力。
開始まで入力しない。</t>
        </r>
      </text>
    </comment>
    <comment ref="H1" authorId="0" shapeId="0">
      <text>
        <r>
          <rPr>
            <b/>
            <sz val="9"/>
            <color indexed="81"/>
            <rFont val="ＭＳ Ｐゴシック"/>
            <family val="3"/>
            <charset val="128"/>
          </rPr>
          <t>初期の見積もり時間を記入する。
一度記入をしたら変更しない。</t>
        </r>
      </text>
    </comment>
    <comment ref="I1" authorId="0" shapeId="0">
      <text>
        <r>
          <rPr>
            <b/>
            <sz val="9"/>
            <color indexed="81"/>
            <rFont val="ＭＳ Ｐゴシック"/>
            <family val="3"/>
            <charset val="128"/>
          </rPr>
          <t>実作業時間を記入する。
作業を行ったら更新する。</t>
        </r>
      </text>
    </comment>
    <comment ref="J1" authorId="0" shapeId="0">
      <text>
        <r>
          <rPr>
            <b/>
            <sz val="9"/>
            <color indexed="81"/>
            <rFont val="ＭＳ Ｐゴシック"/>
            <family val="3"/>
            <charset val="128"/>
          </rPr>
          <t>現時点の残作業時間。
ここは記入しない！</t>
        </r>
      </text>
    </comment>
    <comment ref="K1" authorId="0" shapeId="0">
      <text>
        <r>
          <rPr>
            <b/>
            <sz val="9"/>
            <color indexed="81"/>
            <rFont val="ＭＳ Ｐゴシック"/>
            <family val="3"/>
            <charset val="128"/>
          </rPr>
          <t>毎回更新する。
タスクの見積もり時間は調整しながら増減させる。
終了したら０になる。</t>
        </r>
      </text>
    </comment>
    <comment ref="T2" authorId="1" shapeId="0">
      <text>
        <r>
          <rPr>
            <b/>
            <sz val="9"/>
            <color indexed="81"/>
            <rFont val="MS P ゴシック"/>
            <family val="3"/>
            <charset val="128"/>
          </rPr>
          <t xml:space="preserve">ファイナル版チェック
</t>
        </r>
      </text>
    </comment>
    <comment ref="K4" authorId="0" shapeId="0">
      <text>
        <r>
          <rPr>
            <sz val="9"/>
            <color indexed="81"/>
            <rFont val="ＭＳ Ｐゴシック"/>
            <family val="3"/>
            <charset val="128"/>
          </rPr>
          <t xml:space="preserve">残作業時間の合計。
</t>
        </r>
      </text>
    </comment>
  </commentList>
</comments>
</file>

<file path=xl/sharedStrings.xml><?xml version="1.0" encoding="utf-8"?>
<sst xmlns="http://schemas.openxmlformats.org/spreadsheetml/2006/main" count="906" uniqueCount="480">
  <si>
    <t>担当者</t>
    <rPh sb="0" eb="3">
      <t>タントウシャ</t>
    </rPh>
    <phoneticPr fontId="4"/>
  </si>
  <si>
    <t>状態</t>
    <rPh sb="0" eb="2">
      <t>ジョウタイ</t>
    </rPh>
    <phoneticPr fontId="4"/>
  </si>
  <si>
    <t>タスク</t>
    <phoneticPr fontId="4"/>
  </si>
  <si>
    <t>予定日</t>
    <rPh sb="0" eb="2">
      <t>ヨテイ</t>
    </rPh>
    <rPh sb="2" eb="3">
      <t>ビ</t>
    </rPh>
    <phoneticPr fontId="4"/>
  </si>
  <si>
    <t>開始日</t>
    <rPh sb="0" eb="3">
      <t>カイシビ</t>
    </rPh>
    <phoneticPr fontId="4"/>
  </si>
  <si>
    <t>残作業時間</t>
    <rPh sb="0" eb="1">
      <t>ノコ</t>
    </rPh>
    <rPh sb="1" eb="3">
      <t>サギョウ</t>
    </rPh>
    <rPh sb="3" eb="5">
      <t>ジカン</t>
    </rPh>
    <phoneticPr fontId="4"/>
  </si>
  <si>
    <t>実作業</t>
    <rPh sb="0" eb="1">
      <t>ジツ</t>
    </rPh>
    <rPh sb="1" eb="3">
      <t>サギョウ</t>
    </rPh>
    <phoneticPr fontId="4"/>
  </si>
  <si>
    <t>見積もり</t>
    <rPh sb="0" eb="2">
      <t>ミツ</t>
    </rPh>
    <phoneticPr fontId="4"/>
  </si>
  <si>
    <t>残作業</t>
    <rPh sb="0" eb="1">
      <t>ザン</t>
    </rPh>
    <rPh sb="1" eb="3">
      <t>サギョウ</t>
    </rPh>
    <phoneticPr fontId="4"/>
  </si>
  <si>
    <t>実作業</t>
    <rPh sb="0" eb="1">
      <t>ジツ</t>
    </rPh>
    <rPh sb="1" eb="3">
      <t>サギョウ</t>
    </rPh>
    <phoneticPr fontId="4"/>
  </si>
  <si>
    <t>番号</t>
    <rPh sb="0" eb="2">
      <t>バンゴウ</t>
    </rPh>
    <phoneticPr fontId="4"/>
  </si>
  <si>
    <t>担当者名</t>
    <rPh sb="0" eb="2">
      <t>タントウ</t>
    </rPh>
    <rPh sb="2" eb="3">
      <t>シャ</t>
    </rPh>
    <rPh sb="3" eb="4">
      <t>メイ</t>
    </rPh>
    <phoneticPr fontId="4"/>
  </si>
  <si>
    <t>残時間</t>
    <rPh sb="0" eb="1">
      <t>ザン</t>
    </rPh>
    <rPh sb="1" eb="3">
      <t>ジカン</t>
    </rPh>
    <phoneticPr fontId="4"/>
  </si>
  <si>
    <t>遅延時間</t>
    <rPh sb="0" eb="2">
      <t>チエン</t>
    </rPh>
    <rPh sb="2" eb="4">
      <t>ジカン</t>
    </rPh>
    <phoneticPr fontId="4"/>
  </si>
  <si>
    <t>タスク</t>
  </si>
  <si>
    <t>担当者</t>
  </si>
  <si>
    <t>ID</t>
  </si>
  <si>
    <t>重要度</t>
  </si>
  <si>
    <t>再現性</t>
  </si>
  <si>
    <t>状況</t>
  </si>
  <si>
    <t>状況２</t>
  </si>
  <si>
    <t>詳細</t>
  </si>
  <si>
    <t>コメント</t>
  </si>
  <si>
    <t>登録者</t>
  </si>
  <si>
    <t>登録日</t>
  </si>
  <si>
    <t>最終更新日</t>
  </si>
  <si>
    <t>A（必須）</t>
  </si>
  <si>
    <t>対応</t>
  </si>
  <si>
    <t>S（最優先）</t>
  </si>
  <si>
    <t>仕様</t>
  </si>
  <si>
    <t>確認済</t>
  </si>
  <si>
    <t>２重登録</t>
  </si>
  <si>
    <t>B（直せたら）</t>
  </si>
  <si>
    <t>要望</t>
  </si>
  <si>
    <t>クローズ</t>
  </si>
  <si>
    <t>タスクへ追加</t>
  </si>
  <si>
    <t>C（見逃しあり）</t>
  </si>
  <si>
    <t>チーム名：　　　　　　　　　　　　　　　　代表者：</t>
  </si>
  <si>
    <t>日付</t>
  </si>
  <si>
    <t>ストーリー</t>
  </si>
  <si>
    <t>＊作業のタスクは含めない</t>
    <rPh sb="1" eb="3">
      <t>サギョウ</t>
    </rPh>
    <rPh sb="8" eb="9">
      <t>フク</t>
    </rPh>
    <phoneticPr fontId="2"/>
  </si>
  <si>
    <t>α版チェック(ゲームの基本部分が実装できている）</t>
    <rPh sb="1" eb="2">
      <t>バン</t>
    </rPh>
    <rPh sb="11" eb="13">
      <t>キホン</t>
    </rPh>
    <rPh sb="13" eb="15">
      <t>ブブン</t>
    </rPh>
    <rPh sb="16" eb="18">
      <t>ジッソウ</t>
    </rPh>
    <phoneticPr fontId="2"/>
  </si>
  <si>
    <t>β版チェック（ゲームの全要素が確認できる状態）</t>
    <rPh sb="1" eb="2">
      <t>バン</t>
    </rPh>
    <rPh sb="11" eb="14">
      <t>ゼンヨウソ</t>
    </rPh>
    <rPh sb="15" eb="17">
      <t>カクニン</t>
    </rPh>
    <rPh sb="20" eb="22">
      <t>ジョウタイ</t>
    </rPh>
    <phoneticPr fontId="2"/>
  </si>
  <si>
    <t>祝日授業開講</t>
    <rPh sb="0" eb="2">
      <t>シュクジツ</t>
    </rPh>
    <rPh sb="2" eb="4">
      <t>ジュギョウ</t>
    </rPh>
    <rPh sb="4" eb="6">
      <t>カイコウ</t>
    </rPh>
    <phoneticPr fontId="2"/>
  </si>
  <si>
    <t>第１イテレーション(α版制作）</t>
    <rPh sb="0" eb="1">
      <t>ダイ</t>
    </rPh>
    <rPh sb="11" eb="12">
      <t>バン</t>
    </rPh>
    <rPh sb="12" eb="14">
      <t>セイサク</t>
    </rPh>
    <phoneticPr fontId="2"/>
  </si>
  <si>
    <t>第２イテレーション（β版制作）</t>
    <rPh sb="11" eb="12">
      <t>バン</t>
    </rPh>
    <rPh sb="12" eb="14">
      <t>セイサク</t>
    </rPh>
    <phoneticPr fontId="2"/>
  </si>
  <si>
    <t>・第２イテレーションまでに、ほぼ完成するようにスケジュールを立てる。</t>
    <phoneticPr fontId="2"/>
  </si>
  <si>
    <t>第３イテレーション（ファイナル版作成）</t>
    <rPh sb="15" eb="16">
      <t>バン</t>
    </rPh>
    <phoneticPr fontId="2"/>
  </si>
  <si>
    <t>ファイナル版チェック</t>
    <rPh sb="5" eb="6">
      <t>バン</t>
    </rPh>
    <phoneticPr fontId="2"/>
  </si>
  <si>
    <t>10/17</t>
    <phoneticPr fontId="4"/>
  </si>
  <si>
    <t>10/20</t>
    <phoneticPr fontId="4"/>
  </si>
  <si>
    <t>10/24</t>
    <phoneticPr fontId="4"/>
  </si>
  <si>
    <t>10/27</t>
    <phoneticPr fontId="4"/>
  </si>
  <si>
    <t>10/31</t>
    <phoneticPr fontId="4"/>
  </si>
  <si>
    <t>11/3</t>
    <phoneticPr fontId="4"/>
  </si>
  <si>
    <t>11/10</t>
    <phoneticPr fontId="4"/>
  </si>
  <si>
    <t>11/7</t>
    <phoneticPr fontId="4"/>
  </si>
  <si>
    <t>11/14</t>
    <phoneticPr fontId="4"/>
  </si>
  <si>
    <t>11/17</t>
    <phoneticPr fontId="4"/>
  </si>
  <si>
    <t>11/21</t>
    <phoneticPr fontId="4"/>
  </si>
  <si>
    <t>11/24</t>
    <phoneticPr fontId="4"/>
  </si>
  <si>
    <t>11/28</t>
    <phoneticPr fontId="4"/>
  </si>
  <si>
    <t>12/1</t>
    <phoneticPr fontId="4"/>
  </si>
  <si>
    <t>12/5</t>
    <phoneticPr fontId="4"/>
  </si>
  <si>
    <t>12/8</t>
    <phoneticPr fontId="4"/>
  </si>
  <si>
    <t>12/19</t>
    <phoneticPr fontId="4"/>
  </si>
  <si>
    <t>・初期段階で第２イテレーションまでの計画をする。　</t>
    <rPh sb="1" eb="3">
      <t>ショキ</t>
    </rPh>
    <rPh sb="3" eb="5">
      <t>ダンカイ</t>
    </rPh>
    <rPh sb="6" eb="7">
      <t>ダイ</t>
    </rPh>
    <rPh sb="18" eb="20">
      <t>ケイカク</t>
    </rPh>
    <phoneticPr fontId="2"/>
  </si>
  <si>
    <t>2018　専門学校ゲームコンペ、福岡ゲームコンテスト 卒業展示　作品制作 スケジュール表</t>
    <rPh sb="27" eb="29">
      <t>ソツギョウ</t>
    </rPh>
    <rPh sb="29" eb="31">
      <t>テンジ</t>
    </rPh>
    <rPh sb="32" eb="34">
      <t>サクヒン</t>
    </rPh>
    <phoneticPr fontId="2"/>
  </si>
  <si>
    <t>プレイヤー関係</t>
    <rPh sb="5" eb="7">
      <t>カンケイ</t>
    </rPh>
    <phoneticPr fontId="4"/>
  </si>
  <si>
    <t>地面移動</t>
  </si>
  <si>
    <t>地面移動から木登り</t>
    <rPh sb="0" eb="2">
      <t>ジメン</t>
    </rPh>
    <rPh sb="2" eb="4">
      <t>イドウ</t>
    </rPh>
    <phoneticPr fontId="4"/>
  </si>
  <si>
    <t>地面からジャンプで木登り</t>
  </si>
  <si>
    <t>地面移動のカメラ</t>
    <rPh sb="0" eb="2">
      <t>ジメン</t>
    </rPh>
    <rPh sb="2" eb="4">
      <t>イドウ</t>
    </rPh>
    <phoneticPr fontId="4"/>
  </si>
  <si>
    <t>木登り時のカメラ</t>
    <rPh sb="0" eb="2">
      <t>キノボ</t>
    </rPh>
    <rPh sb="3" eb="4">
      <t>ジ</t>
    </rPh>
    <phoneticPr fontId="4"/>
  </si>
  <si>
    <t>一人称視点と三人称視点の切り替え</t>
    <rPh sb="0" eb="3">
      <t>イチニンショウ</t>
    </rPh>
    <rPh sb="3" eb="5">
      <t>シテン</t>
    </rPh>
    <rPh sb="6" eb="11">
      <t>サンニンショウシテン</t>
    </rPh>
    <rPh sb="12" eb="13">
      <t>キ</t>
    </rPh>
    <rPh sb="14" eb="15">
      <t>カ</t>
    </rPh>
    <phoneticPr fontId="4"/>
  </si>
  <si>
    <t>画面中央にカーソル</t>
  </si>
  <si>
    <t>カーソル内が着地地点</t>
    <rPh sb="6" eb="8">
      <t>チャクチ</t>
    </rPh>
    <rPh sb="8" eb="10">
      <t>チテン</t>
    </rPh>
    <phoneticPr fontId="4"/>
  </si>
  <si>
    <t>跳んだ時飛ぶ前と着地位置のポイント</t>
    <rPh sb="0" eb="1">
      <t>ト</t>
    </rPh>
    <rPh sb="3" eb="4">
      <t>トキ</t>
    </rPh>
    <rPh sb="4" eb="5">
      <t>ト</t>
    </rPh>
    <rPh sb="6" eb="7">
      <t>マエ</t>
    </rPh>
    <rPh sb="8" eb="10">
      <t>チャクチ</t>
    </rPh>
    <rPh sb="10" eb="12">
      <t>イチ</t>
    </rPh>
    <phoneticPr fontId="4"/>
  </si>
  <si>
    <t>跳ぶ前の地点と着地地点に直線的に線を出す</t>
    <rPh sb="7" eb="9">
      <t>チャクチ</t>
    </rPh>
    <phoneticPr fontId="4"/>
  </si>
  <si>
    <t>木枝糸関係</t>
  </si>
  <si>
    <t>木のα用モデリング</t>
    <rPh sb="3" eb="4">
      <t>ヨウ</t>
    </rPh>
    <phoneticPr fontId="4"/>
  </si>
  <si>
    <t>糸の敵味方の区別</t>
  </si>
  <si>
    <t>敵の糸から味方の糸に上書きされる</t>
  </si>
  <si>
    <t>枝同士の糸を貼る</t>
  </si>
  <si>
    <t>木同士の糸を貼る</t>
  </si>
  <si>
    <t>貼られた木に陣地木になる設定</t>
  </si>
  <si>
    <t>糸の多い方に陣地が切り替わる</t>
  </si>
  <si>
    <t>UI　ステージ関係</t>
    <rPh sb="7" eb="9">
      <t>カンケイ</t>
    </rPh>
    <phoneticPr fontId="4"/>
  </si>
  <si>
    <t>プレイヤーの陣地ゲージ</t>
    <rPh sb="6" eb="8">
      <t>ジンチ</t>
    </rPh>
    <phoneticPr fontId="4"/>
  </si>
  <si>
    <t>敵の陣地ゲージ</t>
    <rPh sb="2" eb="4">
      <t>ジンチ</t>
    </rPh>
    <phoneticPr fontId="4"/>
  </si>
  <si>
    <t>画面左上に糸の長さゲージ</t>
    <rPh sb="0" eb="2">
      <t>ガメン</t>
    </rPh>
    <rPh sb="2" eb="4">
      <t>ヒダリウエ</t>
    </rPh>
    <phoneticPr fontId="4"/>
  </si>
  <si>
    <t>右下に立体マップ</t>
  </si>
  <si>
    <t>ステージセレクト</t>
    <phoneticPr fontId="4"/>
  </si>
  <si>
    <t>ステージセレクトの糸の選択</t>
    <rPh sb="9" eb="10">
      <t>イト</t>
    </rPh>
    <rPh sb="11" eb="13">
      <t>センタク</t>
    </rPh>
    <phoneticPr fontId="4"/>
  </si>
  <si>
    <t>決定時のシーン移行</t>
    <rPh sb="0" eb="2">
      <t>ケッテイ</t>
    </rPh>
    <rPh sb="2" eb="3">
      <t>ジ</t>
    </rPh>
    <rPh sb="7" eb="9">
      <t>イコウ</t>
    </rPh>
    <phoneticPr fontId="4"/>
  </si>
  <si>
    <t>ＡＩ</t>
    <phoneticPr fontId="4"/>
  </si>
  <si>
    <t>エネミーの移動</t>
    <rPh sb="5" eb="7">
      <t>イドウ</t>
    </rPh>
    <phoneticPr fontId="4"/>
  </si>
  <si>
    <t>エネミーの木登り</t>
    <rPh sb="5" eb="7">
      <t>キノボ</t>
    </rPh>
    <phoneticPr fontId="4"/>
  </si>
  <si>
    <t>エネミーのジャンプ</t>
    <phoneticPr fontId="4"/>
  </si>
  <si>
    <t>エネミーの糸貼り</t>
    <rPh sb="5" eb="6">
      <t>イト</t>
    </rPh>
    <rPh sb="6" eb="7">
      <t>ハ</t>
    </rPh>
    <phoneticPr fontId="4"/>
  </si>
  <si>
    <t>木の場所の判断</t>
    <rPh sb="0" eb="1">
      <t>キ</t>
    </rPh>
    <rPh sb="2" eb="4">
      <t>バショ</t>
    </rPh>
    <rPh sb="5" eb="7">
      <t>ハンダン</t>
    </rPh>
    <phoneticPr fontId="4"/>
  </si>
  <si>
    <t>プランナー</t>
    <phoneticPr fontId="4"/>
  </si>
  <si>
    <t>仕様書 AI②</t>
    <rPh sb="0" eb="3">
      <t>シヨウショ</t>
    </rPh>
    <phoneticPr fontId="4"/>
  </si>
  <si>
    <t>仕様書 AI③</t>
    <rPh sb="0" eb="3">
      <t>シヨウショ</t>
    </rPh>
    <phoneticPr fontId="4"/>
  </si>
  <si>
    <t>仕様書UI</t>
    <rPh sb="0" eb="3">
      <t>シヨウショ</t>
    </rPh>
    <phoneticPr fontId="4"/>
  </si>
  <si>
    <t>縄張りの奪い合いの練りこみ</t>
    <rPh sb="0" eb="2">
      <t>ナワバ</t>
    </rPh>
    <rPh sb="4" eb="5">
      <t>ウバ</t>
    </rPh>
    <rPh sb="6" eb="7">
      <t>ア</t>
    </rPh>
    <rPh sb="9" eb="10">
      <t>ネ</t>
    </rPh>
    <phoneticPr fontId="4"/>
  </si>
  <si>
    <t>仕様書　操作説明</t>
    <rPh sb="0" eb="3">
      <t>シヨウショ</t>
    </rPh>
    <rPh sb="4" eb="6">
      <t>ソウサ</t>
    </rPh>
    <rPh sb="6" eb="8">
      <t>セツメイ</t>
    </rPh>
    <phoneticPr fontId="4"/>
  </si>
  <si>
    <t>仕様書　カメラ</t>
    <rPh sb="0" eb="3">
      <t>シヨウショ</t>
    </rPh>
    <phoneticPr fontId="4"/>
  </si>
  <si>
    <t>仕様書の統合 α版</t>
    <rPh sb="0" eb="3">
      <t>シヨウショ</t>
    </rPh>
    <rPh sb="4" eb="6">
      <t>トウゴウ</t>
    </rPh>
    <rPh sb="8" eb="9">
      <t>バン</t>
    </rPh>
    <phoneticPr fontId="4"/>
  </si>
  <si>
    <t>仕様書　プレイヤー</t>
    <rPh sb="0" eb="3">
      <t>シヨウショ</t>
    </rPh>
    <phoneticPr fontId="4"/>
  </si>
  <si>
    <t>仕様書　木</t>
    <rPh sb="0" eb="3">
      <t>シヨウショ</t>
    </rPh>
    <rPh sb="4" eb="5">
      <t>キ</t>
    </rPh>
    <phoneticPr fontId="4"/>
  </si>
  <si>
    <t>仕様書　糸</t>
    <rPh sb="0" eb="2">
      <t>シヨウ</t>
    </rPh>
    <rPh sb="2" eb="3">
      <t>ショ</t>
    </rPh>
    <rPh sb="4" eb="5">
      <t>イト</t>
    </rPh>
    <phoneticPr fontId="4"/>
  </si>
  <si>
    <t>杉浦</t>
    <rPh sb="0" eb="2">
      <t>スギウラ</t>
    </rPh>
    <phoneticPr fontId="4"/>
  </si>
  <si>
    <t>野澤</t>
    <rPh sb="0" eb="2">
      <t>ノザワ</t>
    </rPh>
    <phoneticPr fontId="4"/>
  </si>
  <si>
    <t>中山</t>
    <rPh sb="0" eb="1">
      <t>ナカ</t>
    </rPh>
    <rPh sb="1" eb="2">
      <t>ヤマ</t>
    </rPh>
    <phoneticPr fontId="4"/>
  </si>
  <si>
    <t>南雲</t>
    <rPh sb="0" eb="2">
      <t>ナグモ</t>
    </rPh>
    <phoneticPr fontId="4"/>
  </si>
  <si>
    <t>仕様書　AI　</t>
    <rPh sb="0" eb="3">
      <t>シヨウショ</t>
    </rPh>
    <phoneticPr fontId="4"/>
  </si>
  <si>
    <t>現段階AIと糸の連動</t>
    <rPh sb="0" eb="3">
      <t>ゲンダンカイ</t>
    </rPh>
    <rPh sb="6" eb="7">
      <t>イト</t>
    </rPh>
    <rPh sb="8" eb="10">
      <t>レンドウ</t>
    </rPh>
    <phoneticPr fontId="4"/>
  </si>
  <si>
    <t>タイトル画面</t>
    <rPh sb="4" eb="6">
      <t>ガメン</t>
    </rPh>
    <phoneticPr fontId="4"/>
  </si>
  <si>
    <t>ステージ画面</t>
    <rPh sb="4" eb="6">
      <t>ガメン</t>
    </rPh>
    <phoneticPr fontId="4"/>
  </si>
  <si>
    <t>リザルト画面</t>
    <rPh sb="4" eb="6">
      <t>ガメン</t>
    </rPh>
    <phoneticPr fontId="4"/>
  </si>
  <si>
    <t>シーン遷移</t>
    <rPh sb="3" eb="5">
      <t>センイ</t>
    </rPh>
    <phoneticPr fontId="4"/>
  </si>
  <si>
    <t>タイマー仮リソース</t>
    <rPh sb="4" eb="5">
      <t>カリ</t>
    </rPh>
    <phoneticPr fontId="4"/>
  </si>
  <si>
    <t>11/14日まで↓</t>
    <rPh sb="5" eb="6">
      <t>ニチ</t>
    </rPh>
    <phoneticPr fontId="4"/>
  </si>
  <si>
    <t>中山</t>
    <rPh sb="0" eb="2">
      <t>ナカヤマ</t>
    </rPh>
    <phoneticPr fontId="4"/>
  </si>
  <si>
    <t>着地時の時間設定</t>
    <rPh sb="0" eb="2">
      <t>チャクチ</t>
    </rPh>
    <rPh sb="2" eb="3">
      <t>ジ</t>
    </rPh>
    <rPh sb="4" eb="6">
      <t>ジカン</t>
    </rPh>
    <rPh sb="6" eb="8">
      <t>セッテイ</t>
    </rPh>
    <phoneticPr fontId="4"/>
  </si>
  <si>
    <t>1方向へのランダム選択とその移動</t>
    <rPh sb="1" eb="3">
      <t>ホウコウ</t>
    </rPh>
    <rPh sb="9" eb="11">
      <t>センタク</t>
    </rPh>
    <rPh sb="14" eb="16">
      <t>イドウ</t>
    </rPh>
    <phoneticPr fontId="4"/>
  </si>
  <si>
    <t>移動での時間設定</t>
    <rPh sb="0" eb="2">
      <t>イドウ</t>
    </rPh>
    <rPh sb="4" eb="6">
      <t>ジカン</t>
    </rPh>
    <rPh sb="6" eb="8">
      <t>セッテイ</t>
    </rPh>
    <phoneticPr fontId="4"/>
  </si>
  <si>
    <t>跳ぶ前に選択範囲内に木があるか</t>
    <rPh sb="0" eb="1">
      <t>ト</t>
    </rPh>
    <rPh sb="2" eb="3">
      <t>マエ</t>
    </rPh>
    <rPh sb="4" eb="6">
      <t>センタク</t>
    </rPh>
    <rPh sb="6" eb="8">
      <t>ハンイ</t>
    </rPh>
    <rPh sb="8" eb="9">
      <t>ナイ</t>
    </rPh>
    <rPh sb="10" eb="11">
      <t>キ</t>
    </rPh>
    <phoneticPr fontId="4"/>
  </si>
  <si>
    <t>奪った糸は消えなくする</t>
    <rPh sb="0" eb="1">
      <t>ウバ</t>
    </rPh>
    <rPh sb="3" eb="4">
      <t>イト</t>
    </rPh>
    <rPh sb="5" eb="6">
      <t>キ</t>
    </rPh>
    <phoneticPr fontId="4"/>
  </si>
  <si>
    <t>ジャンプの予測線</t>
    <rPh sb="5" eb="7">
      <t>ヨソク</t>
    </rPh>
    <rPh sb="7" eb="8">
      <t>セン</t>
    </rPh>
    <phoneticPr fontId="4"/>
  </si>
  <si>
    <t>回避アクション成功率設定</t>
    <rPh sb="0" eb="2">
      <t>カイヒ</t>
    </rPh>
    <rPh sb="7" eb="10">
      <t>セイコウリツ</t>
    </rPh>
    <rPh sb="10" eb="12">
      <t>セッテイ</t>
    </rPh>
    <phoneticPr fontId="4"/>
  </si>
  <si>
    <t>地面に落ちた時に再び木に登る</t>
    <rPh sb="0" eb="2">
      <t>ジメン</t>
    </rPh>
    <rPh sb="3" eb="4">
      <t>オ</t>
    </rPh>
    <rPh sb="6" eb="7">
      <t>トキ</t>
    </rPh>
    <rPh sb="8" eb="9">
      <t>フタタ</t>
    </rPh>
    <rPh sb="10" eb="11">
      <t>キ</t>
    </rPh>
    <rPh sb="12" eb="13">
      <t>ノボ</t>
    </rPh>
    <phoneticPr fontId="4"/>
  </si>
  <si>
    <t>回避アクションアニメーション</t>
    <rPh sb="0" eb="2">
      <t>カイヒ</t>
    </rPh>
    <phoneticPr fontId="4"/>
  </si>
  <si>
    <t>樋田</t>
    <rPh sb="0" eb="2">
      <t>ヒダ</t>
    </rPh>
    <phoneticPr fontId="4"/>
  </si>
  <si>
    <t>石田</t>
    <rPh sb="0" eb="2">
      <t>イシダ</t>
    </rPh>
    <phoneticPr fontId="4"/>
  </si>
  <si>
    <t>回避アクション失敗アニメーション</t>
    <rPh sb="0" eb="2">
      <t>カイヒ</t>
    </rPh>
    <rPh sb="7" eb="9">
      <t>シッパイ</t>
    </rPh>
    <phoneticPr fontId="4"/>
  </si>
  <si>
    <t>木のリソース</t>
    <rPh sb="0" eb="1">
      <t>キ</t>
    </rPh>
    <phoneticPr fontId="4"/>
  </si>
  <si>
    <t>野澤</t>
    <rPh sb="0" eb="2">
      <t>ノザワ</t>
    </rPh>
    <phoneticPr fontId="4"/>
  </si>
  <si>
    <t>杉浦</t>
    <rPh sb="0" eb="2">
      <t>スギウラ</t>
    </rPh>
    <phoneticPr fontId="4"/>
  </si>
  <si>
    <t>タイトルのロゴ</t>
  </si>
  <si>
    <t>石田</t>
    <rPh sb="0" eb="2">
      <t>イシダ</t>
    </rPh>
    <phoneticPr fontId="4"/>
  </si>
  <si>
    <t>野澤</t>
    <rPh sb="0" eb="2">
      <t>ノザワ</t>
    </rPh>
    <phoneticPr fontId="4"/>
  </si>
  <si>
    <t>ステージ制作</t>
  </si>
  <si>
    <t>GameStart　文字リソース</t>
    <rPh sb="10" eb="12">
      <t>モジ</t>
    </rPh>
    <phoneticPr fontId="4"/>
  </si>
  <si>
    <t>操作説明　文字リソース</t>
    <rPh sb="0" eb="2">
      <t>ソウサ</t>
    </rPh>
    <rPh sb="2" eb="4">
      <t>セツメイ</t>
    </rPh>
    <rPh sb="5" eb="7">
      <t>モジ</t>
    </rPh>
    <phoneticPr fontId="4"/>
  </si>
  <si>
    <t>ゲーム終了　文字リソース</t>
    <rPh sb="3" eb="5">
      <t>シュウリョウ</t>
    </rPh>
    <rPh sb="6" eb="8">
      <t>モジ</t>
    </rPh>
    <phoneticPr fontId="4"/>
  </si>
  <si>
    <t>トリガーでカーソルの糸か木の優先ONOFF</t>
    <rPh sb="10" eb="11">
      <t>イト</t>
    </rPh>
    <rPh sb="12" eb="13">
      <t>キ</t>
    </rPh>
    <rPh sb="14" eb="16">
      <t>ユウセン</t>
    </rPh>
    <phoneticPr fontId="4"/>
  </si>
  <si>
    <t>杉浦</t>
    <rPh sb="0" eb="2">
      <t>スギウラ</t>
    </rPh>
    <phoneticPr fontId="4"/>
  </si>
  <si>
    <t>AIで南雲と石田の話し合い</t>
  </si>
  <si>
    <t>仕様書作成</t>
    <rPh sb="0" eb="5">
      <t>シヨウショサクセイ</t>
    </rPh>
    <phoneticPr fontId="4"/>
  </si>
  <si>
    <t>樋田</t>
    <rPh sb="0" eb="2">
      <t>ヒダ</t>
    </rPh>
    <phoneticPr fontId="4"/>
  </si>
  <si>
    <t>地面にいるときのモーション導入</t>
    <rPh sb="0" eb="2">
      <t>ジメン</t>
    </rPh>
    <rPh sb="13" eb="15">
      <t>ドウニュウ</t>
    </rPh>
    <phoneticPr fontId="4"/>
  </si>
  <si>
    <t>立体マップとカメラの連動</t>
    <rPh sb="0" eb="2">
      <t>リッタイ</t>
    </rPh>
    <rPh sb="10" eb="12">
      <t>レンドウ</t>
    </rPh>
    <phoneticPr fontId="4"/>
  </si>
  <si>
    <t>クモの陣地ジャンプアニメーション</t>
    <rPh sb="3" eb="5">
      <t>ジンチ</t>
    </rPh>
    <phoneticPr fontId="4"/>
  </si>
  <si>
    <t>右下の立体マップの同じ位置に糸を出現</t>
    <rPh sb="0" eb="2">
      <t>ミギシタ</t>
    </rPh>
    <rPh sb="3" eb="5">
      <t>リッタイ</t>
    </rPh>
    <rPh sb="9" eb="10">
      <t>オナ</t>
    </rPh>
    <rPh sb="11" eb="13">
      <t>イチ</t>
    </rPh>
    <rPh sb="14" eb="15">
      <t>イト</t>
    </rPh>
    <rPh sb="16" eb="18">
      <t>シュツゲン</t>
    </rPh>
    <phoneticPr fontId="4"/>
  </si>
  <si>
    <t>野澤</t>
    <rPh sb="0" eb="2">
      <t>ノザワ</t>
    </rPh>
    <phoneticPr fontId="4"/>
  </si>
  <si>
    <t>前進のアニメーション導入</t>
    <rPh sb="10" eb="12">
      <t>ドウニュウ</t>
    </rPh>
    <phoneticPr fontId="4"/>
  </si>
  <si>
    <t>後退のアニメーション導入</t>
    <phoneticPr fontId="4"/>
  </si>
  <si>
    <t>左移動のアニメーション導入</t>
    <phoneticPr fontId="4"/>
  </si>
  <si>
    <t>右移動のアニメーション導入</t>
    <phoneticPr fontId="4"/>
  </si>
  <si>
    <t>右斜め前進のアニメーション導入</t>
    <phoneticPr fontId="4"/>
  </si>
  <si>
    <t>左斜め前進のアニメーション導入</t>
    <phoneticPr fontId="4"/>
  </si>
  <si>
    <t>左斜め後退のアニメーション導入</t>
    <phoneticPr fontId="4"/>
  </si>
  <si>
    <t>地面でのジャンプ</t>
    <rPh sb="0" eb="2">
      <t>ジメン</t>
    </rPh>
    <phoneticPr fontId="4"/>
  </si>
  <si>
    <t>地面に落下して起き上がる</t>
    <rPh sb="0" eb="2">
      <t>ジメン</t>
    </rPh>
    <phoneticPr fontId="4"/>
  </si>
  <si>
    <t>陣地ジャンプ</t>
  </si>
  <si>
    <t>空中に浮いてるアニメーション</t>
  </si>
  <si>
    <t>回避アクションアニメーション</t>
    <phoneticPr fontId="4"/>
  </si>
  <si>
    <t>敵の糸に引っかかるアニメーション</t>
    <phoneticPr fontId="4"/>
  </si>
  <si>
    <t>引っかかり地面に落ちる</t>
    <phoneticPr fontId="4"/>
  </si>
  <si>
    <t>前進(糸に乗ってる時専用アニメーション)</t>
  </si>
  <si>
    <t>後退(糸に乗ってる時専用アニメーション)</t>
  </si>
  <si>
    <t>杉浦</t>
    <rPh sb="0" eb="2">
      <t>スギウラ</t>
    </rPh>
    <phoneticPr fontId="4"/>
  </si>
  <si>
    <t>右斜め後退のアニメーション導入</t>
    <rPh sb="0" eb="1">
      <t>ミギ</t>
    </rPh>
    <rPh sb="1" eb="2">
      <t>ナナ</t>
    </rPh>
    <rPh sb="3" eb="5">
      <t>コウタイ</t>
    </rPh>
    <phoneticPr fontId="4"/>
  </si>
  <si>
    <t>南雲</t>
    <rPh sb="0" eb="2">
      <t>ナグモ</t>
    </rPh>
    <phoneticPr fontId="4"/>
  </si>
  <si>
    <t>味方の通常糸のグラフィック</t>
    <rPh sb="0" eb="2">
      <t>ミカタ</t>
    </rPh>
    <rPh sb="3" eb="5">
      <t>ツウジョウ</t>
    </rPh>
    <rPh sb="5" eb="6">
      <t>イト</t>
    </rPh>
    <phoneticPr fontId="4"/>
  </si>
  <si>
    <t>敵の通常糸のグラフィック</t>
    <rPh sb="0" eb="1">
      <t>テキ</t>
    </rPh>
    <rPh sb="2" eb="4">
      <t>ツウジョウ</t>
    </rPh>
    <rPh sb="4" eb="5">
      <t>イト</t>
    </rPh>
    <phoneticPr fontId="4"/>
  </si>
  <si>
    <t>敵から味方に上書きした糸のグラフィック</t>
    <rPh sb="0" eb="1">
      <t>テキ</t>
    </rPh>
    <rPh sb="3" eb="5">
      <t>ミカタ</t>
    </rPh>
    <rPh sb="6" eb="8">
      <t>ウワガ</t>
    </rPh>
    <rPh sb="11" eb="12">
      <t>イト</t>
    </rPh>
    <phoneticPr fontId="4"/>
  </si>
  <si>
    <t>自分から敵に上書きした糸のグラフィック</t>
    <rPh sb="0" eb="2">
      <t>ジブン</t>
    </rPh>
    <rPh sb="4" eb="5">
      <t>テキ</t>
    </rPh>
    <rPh sb="6" eb="8">
      <t>ウワガ</t>
    </rPh>
    <rPh sb="11" eb="12">
      <t>イト</t>
    </rPh>
    <phoneticPr fontId="4"/>
  </si>
  <si>
    <t>どの陣地にも属してない初期時の木のグラフィック</t>
    <rPh sb="2" eb="4">
      <t>ジンチ</t>
    </rPh>
    <rPh sb="6" eb="7">
      <t>ゾク</t>
    </rPh>
    <rPh sb="11" eb="13">
      <t>ショキ</t>
    </rPh>
    <rPh sb="13" eb="14">
      <t>ジ</t>
    </rPh>
    <rPh sb="15" eb="16">
      <t>キ</t>
    </rPh>
    <phoneticPr fontId="4"/>
  </si>
  <si>
    <t>自分の陣地になった木のグラフィック</t>
    <rPh sb="0" eb="2">
      <t>ジブン</t>
    </rPh>
    <rPh sb="3" eb="5">
      <t>ジンチ</t>
    </rPh>
    <rPh sb="9" eb="10">
      <t>キ</t>
    </rPh>
    <phoneticPr fontId="4"/>
  </si>
  <si>
    <t>敵の陣地になった木のグラフィック</t>
    <rPh sb="0" eb="1">
      <t>テキ</t>
    </rPh>
    <rPh sb="2" eb="4">
      <t>ジンチ</t>
    </rPh>
    <rPh sb="8" eb="9">
      <t>キ</t>
    </rPh>
    <phoneticPr fontId="4"/>
  </si>
  <si>
    <t>カーソルの２Dリソース</t>
    <phoneticPr fontId="4"/>
  </si>
  <si>
    <t>地面リソース</t>
    <phoneticPr fontId="4"/>
  </si>
  <si>
    <t>石田</t>
    <rPh sb="0" eb="2">
      <t>イシダ</t>
    </rPh>
    <phoneticPr fontId="4"/>
  </si>
  <si>
    <t>樋田</t>
    <rPh sb="0" eb="2">
      <t>ヒダ</t>
    </rPh>
    <phoneticPr fontId="4"/>
  </si>
  <si>
    <t>仕様書AI作成</t>
    <rPh sb="0" eb="3">
      <t>シヨウショ</t>
    </rPh>
    <rPh sb="5" eb="7">
      <t>サクセイ</t>
    </rPh>
    <phoneticPr fontId="4"/>
  </si>
  <si>
    <t>仕様書回避アクション作成</t>
    <rPh sb="0" eb="3">
      <t>シヨウショ</t>
    </rPh>
    <rPh sb="3" eb="5">
      <t>カイヒ</t>
    </rPh>
    <rPh sb="10" eb="12">
      <t>サクセイ</t>
    </rPh>
    <phoneticPr fontId="4"/>
  </si>
  <si>
    <t>タイトルの後ろでAIが試合している</t>
    <rPh sb="5" eb="6">
      <t>ウシ</t>
    </rPh>
    <rPh sb="11" eb="13">
      <t>シアイ</t>
    </rPh>
    <phoneticPr fontId="4"/>
  </si>
  <si>
    <t>中山</t>
    <rPh sb="0" eb="2">
      <t>ナカヤマ</t>
    </rPh>
    <phoneticPr fontId="4"/>
  </si>
  <si>
    <t>仕様書　リザルト</t>
    <rPh sb="0" eb="3">
      <t>シヨウショ</t>
    </rPh>
    <phoneticPr fontId="4"/>
  </si>
  <si>
    <t>一定条件で糸2本貼るとその間に横線が貼られる</t>
    <phoneticPr fontId="4"/>
  </si>
  <si>
    <t>横線と糸2本の範囲と木の表面と同じ扱い</t>
  </si>
  <si>
    <t>石田</t>
    <rPh sb="0" eb="2">
      <t>イシダ</t>
    </rPh>
    <phoneticPr fontId="4"/>
  </si>
  <si>
    <t>木のモデル修正</t>
    <rPh sb="0" eb="1">
      <t>キ</t>
    </rPh>
    <rPh sb="5" eb="7">
      <t>シュウセイ</t>
    </rPh>
    <phoneticPr fontId="4"/>
  </si>
  <si>
    <t>タイトルやステージセレクトやリザルトの作業援護(中山)</t>
    <rPh sb="19" eb="21">
      <t>サギョウ</t>
    </rPh>
    <rPh sb="21" eb="23">
      <t>エンゴ</t>
    </rPh>
    <rPh sb="24" eb="26">
      <t>ナカヤマ</t>
    </rPh>
    <phoneticPr fontId="4"/>
  </si>
  <si>
    <t>プレイヤーの糸連動や回避アクションの作業援護(杉浦)</t>
    <rPh sb="6" eb="7">
      <t>イト</t>
    </rPh>
    <rPh sb="7" eb="9">
      <t>レンドウ</t>
    </rPh>
    <rPh sb="10" eb="12">
      <t>カイヒ</t>
    </rPh>
    <rPh sb="18" eb="20">
      <t>サギョウ</t>
    </rPh>
    <rPh sb="20" eb="22">
      <t>エンゴ</t>
    </rPh>
    <rPh sb="23" eb="25">
      <t>スギウラ</t>
    </rPh>
    <phoneticPr fontId="4"/>
  </si>
  <si>
    <t>AIの移動の作業援護(南雲)</t>
    <rPh sb="3" eb="5">
      <t>イドウ</t>
    </rPh>
    <rPh sb="6" eb="8">
      <t>サギョウ</t>
    </rPh>
    <rPh sb="8" eb="10">
      <t>エンゴ</t>
    </rPh>
    <rPh sb="11" eb="13">
      <t>ナグモ</t>
    </rPh>
    <phoneticPr fontId="4"/>
  </si>
  <si>
    <t>タイトル時のボタン配置</t>
    <rPh sb="4" eb="5">
      <t>ジ</t>
    </rPh>
    <rPh sb="9" eb="11">
      <t>ハイチ</t>
    </rPh>
    <phoneticPr fontId="4"/>
  </si>
  <si>
    <t>難易度選択画面のボタン配置</t>
    <rPh sb="5" eb="7">
      <t>ガメン</t>
    </rPh>
    <rPh sb="11" eb="13">
      <t>ハイチ</t>
    </rPh>
    <phoneticPr fontId="4"/>
  </si>
  <si>
    <t>タイトルの文字</t>
    <rPh sb="5" eb="7">
      <t>モジ</t>
    </rPh>
    <phoneticPr fontId="4"/>
  </si>
  <si>
    <t>難易度選択時の文字</t>
    <rPh sb="0" eb="3">
      <t>ナンイド</t>
    </rPh>
    <rPh sb="3" eb="5">
      <t>センタク</t>
    </rPh>
    <rPh sb="5" eb="6">
      <t>ジ</t>
    </rPh>
    <rPh sb="7" eb="9">
      <t>モジ</t>
    </rPh>
    <phoneticPr fontId="4"/>
  </si>
  <si>
    <t>優先度</t>
    <rPh sb="0" eb="3">
      <t>ユウセンド</t>
    </rPh>
    <phoneticPr fontId="4"/>
  </si>
  <si>
    <t>S</t>
    <phoneticPr fontId="4"/>
  </si>
  <si>
    <t>A</t>
    <phoneticPr fontId="4"/>
  </si>
  <si>
    <t>B</t>
    <phoneticPr fontId="4"/>
  </si>
  <si>
    <t>A</t>
    <phoneticPr fontId="4"/>
  </si>
  <si>
    <t>A</t>
    <phoneticPr fontId="4"/>
  </si>
  <si>
    <t>S</t>
    <phoneticPr fontId="4"/>
  </si>
  <si>
    <t>C</t>
    <phoneticPr fontId="4"/>
  </si>
  <si>
    <t>クモの巣の仕様</t>
    <rPh sb="3" eb="4">
      <t>ス</t>
    </rPh>
    <rPh sb="5" eb="7">
      <t>シヨウ</t>
    </rPh>
    <phoneticPr fontId="4"/>
  </si>
  <si>
    <t>野澤</t>
    <rPh sb="0" eb="2">
      <t>ノザワ</t>
    </rPh>
    <phoneticPr fontId="4"/>
  </si>
  <si>
    <t>蜘蛛の巣を作った時に、木の表面のように歩ける</t>
    <rPh sb="0" eb="2">
      <t>クモ</t>
    </rPh>
    <rPh sb="3" eb="4">
      <t>ス</t>
    </rPh>
    <rPh sb="5" eb="6">
      <t>ツク</t>
    </rPh>
    <rPh sb="8" eb="9">
      <t>トキ</t>
    </rPh>
    <rPh sb="11" eb="12">
      <t>キ</t>
    </rPh>
    <rPh sb="13" eb="15">
      <t>ヒョウメン</t>
    </rPh>
    <rPh sb="19" eb="20">
      <t>アル</t>
    </rPh>
    <phoneticPr fontId="4"/>
  </si>
  <si>
    <t>巣の自由な位置から糸を貼れる</t>
    <rPh sb="0" eb="1">
      <t>ス</t>
    </rPh>
    <rPh sb="2" eb="4">
      <t>ジユウ</t>
    </rPh>
    <rPh sb="5" eb="7">
      <t>イチ</t>
    </rPh>
    <rPh sb="9" eb="10">
      <t>イト</t>
    </rPh>
    <rPh sb="11" eb="12">
      <t>ハ</t>
    </rPh>
    <phoneticPr fontId="4"/>
  </si>
  <si>
    <t>巣の片方の糸が消えた時に巣が消える(片方の糸のみ残る)</t>
    <rPh sb="0" eb="1">
      <t>ス</t>
    </rPh>
    <rPh sb="2" eb="4">
      <t>カタホウ</t>
    </rPh>
    <rPh sb="5" eb="6">
      <t>イト</t>
    </rPh>
    <rPh sb="7" eb="8">
      <t>キ</t>
    </rPh>
    <rPh sb="10" eb="11">
      <t>トキ</t>
    </rPh>
    <rPh sb="12" eb="13">
      <t>ス</t>
    </rPh>
    <rPh sb="14" eb="15">
      <t>キ</t>
    </rPh>
    <rPh sb="18" eb="20">
      <t>カタホウ</t>
    </rPh>
    <rPh sb="21" eb="22">
      <t>イト</t>
    </rPh>
    <rPh sb="24" eb="25">
      <t>ノコ</t>
    </rPh>
    <phoneticPr fontId="4"/>
  </si>
  <si>
    <t>カニ歩き左移動(糸に乗ってる時専用アニメーション)</t>
    <rPh sb="2" eb="3">
      <t>アル</t>
    </rPh>
    <phoneticPr fontId="4"/>
  </si>
  <si>
    <t>カニ歩き右移動(糸に乗ってる時専用アニメーション)</t>
    <rPh sb="2" eb="3">
      <t>アル</t>
    </rPh>
    <phoneticPr fontId="4"/>
  </si>
  <si>
    <t>糸に着地した時に3秒間伸びる</t>
    <rPh sb="0" eb="1">
      <t>イト</t>
    </rPh>
    <rPh sb="2" eb="4">
      <t>チャクチ</t>
    </rPh>
    <rPh sb="6" eb="7">
      <t>トキ</t>
    </rPh>
    <rPh sb="9" eb="11">
      <t>ビョウカン</t>
    </rPh>
    <rPh sb="11" eb="12">
      <t>ノ</t>
    </rPh>
    <phoneticPr fontId="4"/>
  </si>
  <si>
    <t>3秒間以内にジャンプすると威力が上がる</t>
    <rPh sb="1" eb="3">
      <t>ビョウカン</t>
    </rPh>
    <rPh sb="3" eb="5">
      <t>イナイ</t>
    </rPh>
    <rPh sb="13" eb="15">
      <t>イリョク</t>
    </rPh>
    <rPh sb="16" eb="17">
      <t>ア</t>
    </rPh>
    <phoneticPr fontId="4"/>
  </si>
  <si>
    <t>中間地点から糸貼っても巣になる</t>
    <rPh sb="0" eb="2">
      <t>チュウカン</t>
    </rPh>
    <rPh sb="2" eb="4">
      <t>チテン</t>
    </rPh>
    <rPh sb="6" eb="7">
      <t>イト</t>
    </rPh>
    <rPh sb="7" eb="8">
      <t>ハ</t>
    </rPh>
    <rPh sb="11" eb="12">
      <t>ス</t>
    </rPh>
    <phoneticPr fontId="4"/>
  </si>
  <si>
    <t>蜘蛛の巣の条件を変更</t>
    <rPh sb="0" eb="2">
      <t>クモ</t>
    </rPh>
    <rPh sb="3" eb="4">
      <t>ス</t>
    </rPh>
    <rPh sb="5" eb="7">
      <t>ジョウケン</t>
    </rPh>
    <rPh sb="8" eb="10">
      <t>ヘンコウ</t>
    </rPh>
    <phoneticPr fontId="4"/>
  </si>
  <si>
    <t>Lトリガー長押しで自動で敵にカーソル向ける</t>
    <rPh sb="5" eb="7">
      <t>ナガオ</t>
    </rPh>
    <rPh sb="9" eb="11">
      <t>ジドウ</t>
    </rPh>
    <rPh sb="12" eb="13">
      <t>テキ</t>
    </rPh>
    <rPh sb="18" eb="19">
      <t>ム</t>
    </rPh>
    <phoneticPr fontId="4"/>
  </si>
  <si>
    <t>敵を狙ってるときにジャンプすると体当たり</t>
    <rPh sb="0" eb="1">
      <t>テキ</t>
    </rPh>
    <rPh sb="2" eb="3">
      <t>ネラ</t>
    </rPh>
    <rPh sb="16" eb="18">
      <t>タイア</t>
    </rPh>
    <phoneticPr fontId="4"/>
  </si>
  <si>
    <t>体当たりを受けた時の挙動</t>
    <rPh sb="0" eb="2">
      <t>タイア</t>
    </rPh>
    <rPh sb="5" eb="6">
      <t>ウ</t>
    </rPh>
    <rPh sb="8" eb="9">
      <t>トキ</t>
    </rPh>
    <rPh sb="10" eb="12">
      <t>キョドウ</t>
    </rPh>
    <phoneticPr fontId="4"/>
  </si>
  <si>
    <t>中山</t>
    <rPh sb="0" eb="2">
      <t>ナカヤマ</t>
    </rPh>
    <phoneticPr fontId="4"/>
  </si>
  <si>
    <t>ステージセレクト画面のカメラをオブジェクトにすりぬけない</t>
    <rPh sb="8" eb="10">
      <t>ガメン</t>
    </rPh>
    <phoneticPr fontId="4"/>
  </si>
  <si>
    <t>石田</t>
    <rPh sb="0" eb="2">
      <t>イシダ</t>
    </rPh>
    <phoneticPr fontId="4"/>
  </si>
  <si>
    <t>樋田</t>
    <rPh sb="0" eb="2">
      <t>ヒダ</t>
    </rPh>
    <phoneticPr fontId="4"/>
  </si>
  <si>
    <t>仕様書　リザルト　変更</t>
    <rPh sb="0" eb="3">
      <t>シヨウショ</t>
    </rPh>
    <rPh sb="9" eb="11">
      <t>ヘンコウ</t>
    </rPh>
    <phoneticPr fontId="4"/>
  </si>
  <si>
    <t>スカイボックス</t>
    <phoneticPr fontId="4"/>
  </si>
  <si>
    <t>木登り時のカメラ　(野澤に譲渡)</t>
    <rPh sb="0" eb="2">
      <t>キノボ</t>
    </rPh>
    <rPh sb="3" eb="4">
      <t>ジ</t>
    </rPh>
    <rPh sb="10" eb="12">
      <t>ノザワ</t>
    </rPh>
    <rPh sb="13" eb="15">
      <t>ジョウト</t>
    </rPh>
    <phoneticPr fontId="4"/>
  </si>
  <si>
    <t>糸の上での移動　(野澤に譲渡)</t>
    <rPh sb="0" eb="1">
      <t>イト</t>
    </rPh>
    <rPh sb="2" eb="3">
      <t>ウエ</t>
    </rPh>
    <rPh sb="5" eb="7">
      <t>イドウ</t>
    </rPh>
    <phoneticPr fontId="4"/>
  </si>
  <si>
    <t>回避アクション　(野澤に譲渡)</t>
    <rPh sb="0" eb="2">
      <t>カイヒ</t>
    </rPh>
    <phoneticPr fontId="4"/>
  </si>
  <si>
    <t>敵の糸の上に乗っかるときの回避　(野澤に譲渡)</t>
    <rPh sb="0" eb="1">
      <t>テキ</t>
    </rPh>
    <rPh sb="2" eb="3">
      <t>イト</t>
    </rPh>
    <rPh sb="4" eb="5">
      <t>ウエ</t>
    </rPh>
    <rPh sb="6" eb="7">
      <t>ノ</t>
    </rPh>
    <rPh sb="13" eb="15">
      <t>カイヒ</t>
    </rPh>
    <phoneticPr fontId="4"/>
  </si>
  <si>
    <t>木に狙った途中で敵糸を回避した時の糸通過　(野澤に譲渡)</t>
    <rPh sb="0" eb="1">
      <t>キ</t>
    </rPh>
    <rPh sb="2" eb="3">
      <t>ネラ</t>
    </rPh>
    <rPh sb="5" eb="7">
      <t>トチュウ</t>
    </rPh>
    <rPh sb="8" eb="9">
      <t>テキ</t>
    </rPh>
    <rPh sb="9" eb="10">
      <t>イト</t>
    </rPh>
    <rPh sb="11" eb="13">
      <t>カイヒ</t>
    </rPh>
    <rPh sb="15" eb="16">
      <t>トキ</t>
    </rPh>
    <rPh sb="17" eb="18">
      <t>イト</t>
    </rPh>
    <rPh sb="18" eb="20">
      <t>ツウカ</t>
    </rPh>
    <phoneticPr fontId="4"/>
  </si>
  <si>
    <t>木に狙った途中で敵糸を回避した時、糸に乗る　(野澤に譲渡)</t>
    <rPh sb="0" eb="1">
      <t>キ</t>
    </rPh>
    <rPh sb="2" eb="3">
      <t>ネラ</t>
    </rPh>
    <rPh sb="5" eb="7">
      <t>トチュウ</t>
    </rPh>
    <rPh sb="8" eb="9">
      <t>テキ</t>
    </rPh>
    <rPh sb="9" eb="10">
      <t>イト</t>
    </rPh>
    <rPh sb="11" eb="13">
      <t>カイヒ</t>
    </rPh>
    <rPh sb="15" eb="16">
      <t>トキ</t>
    </rPh>
    <rPh sb="17" eb="18">
      <t>イト</t>
    </rPh>
    <rPh sb="19" eb="20">
      <t>ノ</t>
    </rPh>
    <phoneticPr fontId="4"/>
  </si>
  <si>
    <t>青い木と白い木を両方見つけた時白い木を優先する</t>
    <rPh sb="0" eb="1">
      <t>アオ</t>
    </rPh>
    <rPh sb="2" eb="3">
      <t>キ</t>
    </rPh>
    <rPh sb="4" eb="5">
      <t>シロ</t>
    </rPh>
    <rPh sb="6" eb="7">
      <t>キ</t>
    </rPh>
    <rPh sb="8" eb="10">
      <t>リョウホウ</t>
    </rPh>
    <rPh sb="10" eb="11">
      <t>ミ</t>
    </rPh>
    <rPh sb="14" eb="15">
      <t>トキ</t>
    </rPh>
    <rPh sb="15" eb="16">
      <t>シロ</t>
    </rPh>
    <rPh sb="17" eb="18">
      <t>キ</t>
    </rPh>
    <rPh sb="19" eb="21">
      <t>ユウセン</t>
    </rPh>
    <phoneticPr fontId="4"/>
  </si>
  <si>
    <t>100m　文字リソース</t>
    <rPh sb="5" eb="7">
      <t>モジ</t>
    </rPh>
    <phoneticPr fontId="19"/>
  </si>
  <si>
    <t>50m　文字リソース</t>
    <phoneticPr fontId="19"/>
  </si>
  <si>
    <t>25m　文字リソース</t>
    <phoneticPr fontId="19"/>
  </si>
  <si>
    <t>Ready　文字リソース</t>
    <phoneticPr fontId="19"/>
  </si>
  <si>
    <t>Go　文字リソース</t>
    <phoneticPr fontId="19"/>
  </si>
  <si>
    <t>TimeUp　文字リソース</t>
    <phoneticPr fontId="19"/>
  </si>
  <si>
    <t>Result　文字リソース</t>
    <phoneticPr fontId="19"/>
  </si>
  <si>
    <t>スタート画面時のBGM</t>
    <rPh sb="4" eb="6">
      <t>ガメン</t>
    </rPh>
    <rPh sb="6" eb="7">
      <t>ジ</t>
    </rPh>
    <phoneticPr fontId="19"/>
  </si>
  <si>
    <t>ゲーム中のBGM</t>
    <rPh sb="3" eb="4">
      <t>チュウ</t>
    </rPh>
    <phoneticPr fontId="19"/>
  </si>
  <si>
    <t>winリザルトのBGM</t>
    <phoneticPr fontId="19"/>
  </si>
  <si>
    <t>loseリザルトのBGM</t>
    <phoneticPr fontId="19"/>
  </si>
  <si>
    <t>決定音SE</t>
    <rPh sb="0" eb="2">
      <t>ケッテイ</t>
    </rPh>
    <rPh sb="2" eb="3">
      <t>オン</t>
    </rPh>
    <phoneticPr fontId="19"/>
  </si>
  <si>
    <t>戻る時のSE</t>
    <rPh sb="0" eb="1">
      <t>モド</t>
    </rPh>
    <rPh sb="2" eb="3">
      <t>ジ</t>
    </rPh>
    <phoneticPr fontId="19"/>
  </si>
  <si>
    <t>カーソル移動のSE</t>
    <rPh sb="4" eb="6">
      <t>イドウ</t>
    </rPh>
    <phoneticPr fontId="19"/>
  </si>
  <si>
    <t>ジャンプのSE</t>
    <phoneticPr fontId="19"/>
  </si>
  <si>
    <t>木に着地したときのSE</t>
    <rPh sb="0" eb="1">
      <t>キ</t>
    </rPh>
    <rPh sb="2" eb="4">
      <t>チャクチ</t>
    </rPh>
    <phoneticPr fontId="19"/>
  </si>
  <si>
    <t>体当たりのヒットするSE</t>
    <rPh sb="0" eb="2">
      <t>タイア</t>
    </rPh>
    <phoneticPr fontId="19"/>
  </si>
  <si>
    <t>回避するSE</t>
    <rPh sb="0" eb="2">
      <t>カイヒ</t>
    </rPh>
    <phoneticPr fontId="19"/>
  </si>
  <si>
    <t>失敗&amp;引っかかった時のベチャってする音</t>
    <rPh sb="0" eb="2">
      <t>シッパイ</t>
    </rPh>
    <rPh sb="3" eb="4">
      <t>ヒ</t>
    </rPh>
    <rPh sb="9" eb="10">
      <t>トキ</t>
    </rPh>
    <rPh sb="18" eb="19">
      <t>オト</t>
    </rPh>
    <phoneticPr fontId="19"/>
  </si>
  <si>
    <t>落下して地面に落ちるSE</t>
    <rPh sb="0" eb="2">
      <t>ラッカ</t>
    </rPh>
    <rPh sb="4" eb="6">
      <t>ジメン</t>
    </rPh>
    <rPh sb="7" eb="8">
      <t>オ</t>
    </rPh>
    <phoneticPr fontId="19"/>
  </si>
  <si>
    <t>WINとLOSEの２Dリソース</t>
    <phoneticPr fontId="4"/>
  </si>
  <si>
    <t>陣地ジャンプした瞬間の小さな砂煙のパーティクル</t>
    <rPh sb="0" eb="2">
      <t>ジンチ</t>
    </rPh>
    <rPh sb="8" eb="10">
      <t>シュンカン</t>
    </rPh>
    <rPh sb="11" eb="12">
      <t>チイ</t>
    </rPh>
    <rPh sb="14" eb="16">
      <t>スナケムリ</t>
    </rPh>
    <phoneticPr fontId="4"/>
  </si>
  <si>
    <t>回避アクション時のクモの周りに出す小さな風のパーティクル</t>
    <rPh sb="0" eb="2">
      <t>カイヒ</t>
    </rPh>
    <rPh sb="7" eb="8">
      <t>ジ</t>
    </rPh>
    <rPh sb="12" eb="13">
      <t>マワ</t>
    </rPh>
    <rPh sb="15" eb="16">
      <t>ダ</t>
    </rPh>
    <rPh sb="17" eb="18">
      <t>チイ</t>
    </rPh>
    <rPh sb="20" eb="21">
      <t>カゼ</t>
    </rPh>
    <phoneticPr fontId="4"/>
  </si>
  <si>
    <t>木に着地した時の小さな煙のパーティクル</t>
    <rPh sb="0" eb="1">
      <t>キ</t>
    </rPh>
    <rPh sb="2" eb="4">
      <t>チャクチ</t>
    </rPh>
    <rPh sb="6" eb="7">
      <t>トキ</t>
    </rPh>
    <rPh sb="8" eb="9">
      <t>チイ</t>
    </rPh>
    <rPh sb="11" eb="12">
      <t>ケムリ</t>
    </rPh>
    <phoneticPr fontId="4"/>
  </si>
  <si>
    <t>地面に落下して起き上がるアニメーション導入</t>
    <rPh sb="0" eb="2">
      <t>ジメン</t>
    </rPh>
    <rPh sb="19" eb="21">
      <t>ドウニュウ</t>
    </rPh>
    <phoneticPr fontId="4"/>
  </si>
  <si>
    <t>地面でのジャンプのアニメーション導入</t>
    <rPh sb="0" eb="2">
      <t>ジメン</t>
    </rPh>
    <phoneticPr fontId="4"/>
  </si>
  <si>
    <t>陣地ジャンプのアニメーション導入</t>
    <phoneticPr fontId="4"/>
  </si>
  <si>
    <t>空中に浮いてるアニメーション導入</t>
    <phoneticPr fontId="4"/>
  </si>
  <si>
    <t>回避アクションのアニメーション導入</t>
    <phoneticPr fontId="4"/>
  </si>
  <si>
    <t>敵の糸に引っかかるアニメーション導入</t>
    <phoneticPr fontId="4"/>
  </si>
  <si>
    <t>引っかかり地面に落ちるアニメーション導入</t>
    <phoneticPr fontId="4"/>
  </si>
  <si>
    <t>前進(糸に乗ってる時専用アニメーション導入</t>
    <phoneticPr fontId="4"/>
  </si>
  <si>
    <t>後退(糸に乗ってる時専用アニメーション導入</t>
    <phoneticPr fontId="4"/>
  </si>
  <si>
    <t>カニ歩き左移動(糸に乗ってる時専用アニメーション導入</t>
    <rPh sb="2" eb="3">
      <t>アル</t>
    </rPh>
    <phoneticPr fontId="4"/>
  </si>
  <si>
    <t>カニ歩き右移動(糸に乗ってる時専用アニメーション導入</t>
    <rPh sb="2" eb="3">
      <t>アル</t>
    </rPh>
    <phoneticPr fontId="4"/>
  </si>
  <si>
    <t>体当たりのアニメーション導入</t>
    <rPh sb="0" eb="2">
      <t>タイア</t>
    </rPh>
    <rPh sb="12" eb="14">
      <t>ドウニュウ</t>
    </rPh>
    <phoneticPr fontId="4"/>
  </si>
  <si>
    <t>【パーティクル関係】</t>
    <rPh sb="7" eb="9">
      <t>カンケイ</t>
    </rPh>
    <phoneticPr fontId="4"/>
  </si>
  <si>
    <t>【グラフィック関係】</t>
    <rPh sb="7" eb="9">
      <t>カンケイ</t>
    </rPh>
    <phoneticPr fontId="4"/>
  </si>
  <si>
    <t>S</t>
    <phoneticPr fontId="4"/>
  </si>
  <si>
    <t>A</t>
    <phoneticPr fontId="4"/>
  </si>
  <si>
    <t>B</t>
    <phoneticPr fontId="4"/>
  </si>
  <si>
    <t>S</t>
    <phoneticPr fontId="4"/>
  </si>
  <si>
    <t>A</t>
    <phoneticPr fontId="4"/>
  </si>
  <si>
    <t>S</t>
    <phoneticPr fontId="4"/>
  </si>
  <si>
    <t>S</t>
    <phoneticPr fontId="4"/>
  </si>
  <si>
    <t>野澤</t>
    <rPh sb="0" eb="2">
      <t>ノザワ</t>
    </rPh>
    <phoneticPr fontId="4"/>
  </si>
  <si>
    <t>ロード画面</t>
    <rPh sb="3" eb="5">
      <t>ガメン</t>
    </rPh>
    <phoneticPr fontId="4"/>
  </si>
  <si>
    <t>回避アクション</t>
    <rPh sb="0" eb="2">
      <t>カイヒ</t>
    </rPh>
    <phoneticPr fontId="4"/>
  </si>
  <si>
    <t xml:space="preserve">木登り時のカメラ </t>
    <rPh sb="0" eb="2">
      <t>キノボ</t>
    </rPh>
    <rPh sb="3" eb="4">
      <t>ジ</t>
    </rPh>
    <phoneticPr fontId="4"/>
  </si>
  <si>
    <t xml:space="preserve">木に狙った途中で敵糸を回避した時の糸通過 </t>
    <rPh sb="0" eb="1">
      <t>キ</t>
    </rPh>
    <rPh sb="2" eb="3">
      <t>ネラ</t>
    </rPh>
    <rPh sb="5" eb="7">
      <t>トチュウ</t>
    </rPh>
    <rPh sb="8" eb="9">
      <t>テキ</t>
    </rPh>
    <rPh sb="9" eb="10">
      <t>イト</t>
    </rPh>
    <rPh sb="11" eb="13">
      <t>カイヒ</t>
    </rPh>
    <rPh sb="15" eb="16">
      <t>トキ</t>
    </rPh>
    <rPh sb="17" eb="18">
      <t>イト</t>
    </rPh>
    <rPh sb="18" eb="20">
      <t>ツウカ</t>
    </rPh>
    <phoneticPr fontId="4"/>
  </si>
  <si>
    <t>S</t>
    <phoneticPr fontId="4"/>
  </si>
  <si>
    <t>S</t>
    <phoneticPr fontId="4"/>
  </si>
  <si>
    <t>地面や木にジャンプ</t>
    <rPh sb="0" eb="2">
      <t>ジメン</t>
    </rPh>
    <rPh sb="3" eb="4">
      <t>キ</t>
    </rPh>
    <phoneticPr fontId="4"/>
  </si>
  <si>
    <t>右下にトップビューのカメラ設置</t>
    <rPh sb="13" eb="15">
      <t>セッチ</t>
    </rPh>
    <phoneticPr fontId="4"/>
  </si>
  <si>
    <t>トップビューからみる３Dオブジェクトを２Dオブジェクトに変更</t>
    <rPh sb="28" eb="30">
      <t>ヘンコウ</t>
    </rPh>
    <phoneticPr fontId="4"/>
  </si>
  <si>
    <t>トップビューからみる２Dオブジェクトを画像に変更</t>
    <rPh sb="19" eb="21">
      <t>ガゾウ</t>
    </rPh>
    <rPh sb="22" eb="24">
      <t>ヘンコウ</t>
    </rPh>
    <phoneticPr fontId="4"/>
  </si>
  <si>
    <t>ゲーム画面からリザルト画面へのシーン移行（フェードアウト）</t>
    <rPh sb="3" eb="5">
      <t>ガメン</t>
    </rPh>
    <rPh sb="11" eb="13">
      <t>ガメン</t>
    </rPh>
    <rPh sb="18" eb="20">
      <t>イコウ</t>
    </rPh>
    <phoneticPr fontId="4"/>
  </si>
  <si>
    <t>リザルト画面でのプレイヤーのスコアを描画</t>
    <rPh sb="4" eb="6">
      <t>ガメン</t>
    </rPh>
    <rPh sb="18" eb="20">
      <t>ビョウガ</t>
    </rPh>
    <phoneticPr fontId="4"/>
  </si>
  <si>
    <t>リザルト画面での敵のスコアを描画</t>
    <rPh sb="4" eb="6">
      <t>ガメン</t>
    </rPh>
    <rPh sb="8" eb="9">
      <t>テキ</t>
    </rPh>
    <rPh sb="14" eb="16">
      <t>ビョウガ</t>
    </rPh>
    <phoneticPr fontId="4"/>
  </si>
  <si>
    <t>巣を選択する場合は糸と同じ切り替えで扱う</t>
    <rPh sb="0" eb="1">
      <t>ス</t>
    </rPh>
    <rPh sb="2" eb="4">
      <t>センタク</t>
    </rPh>
    <rPh sb="6" eb="8">
      <t>バアイ</t>
    </rPh>
    <rPh sb="9" eb="10">
      <t>イト</t>
    </rPh>
    <rPh sb="11" eb="12">
      <t>オナ</t>
    </rPh>
    <rPh sb="13" eb="14">
      <t>キ</t>
    </rPh>
    <rPh sb="15" eb="16">
      <t>カ</t>
    </rPh>
    <rPh sb="18" eb="19">
      <t>アツカ</t>
    </rPh>
    <phoneticPr fontId="4"/>
  </si>
  <si>
    <t>10秒に1回ごとに現在の陣地の状況が通常か劣勢か</t>
    <phoneticPr fontId="4"/>
  </si>
  <si>
    <t>ミニマップ内にある自分の糸</t>
    <rPh sb="5" eb="6">
      <t>ナイ</t>
    </rPh>
    <rPh sb="9" eb="11">
      <t>ジブン</t>
    </rPh>
    <rPh sb="12" eb="13">
      <t>イト</t>
    </rPh>
    <phoneticPr fontId="4"/>
  </si>
  <si>
    <t>ミニマップ内にある敵の糸</t>
    <rPh sb="5" eb="6">
      <t>ナイ</t>
    </rPh>
    <rPh sb="9" eb="10">
      <t>テキ</t>
    </rPh>
    <rPh sb="11" eb="12">
      <t>イト</t>
    </rPh>
    <phoneticPr fontId="4"/>
  </si>
  <si>
    <t>ミニマップ内の自分の陣地になった木のグラフィック</t>
    <rPh sb="5" eb="6">
      <t>ナイ</t>
    </rPh>
    <rPh sb="7" eb="9">
      <t>ジブン</t>
    </rPh>
    <rPh sb="10" eb="12">
      <t>ジンチ</t>
    </rPh>
    <rPh sb="16" eb="17">
      <t>キ</t>
    </rPh>
    <phoneticPr fontId="4"/>
  </si>
  <si>
    <t>ﾐﾆマップ内の敵の陣地になった木のグラフィック</t>
    <rPh sb="7" eb="8">
      <t>テキ</t>
    </rPh>
    <phoneticPr fontId="4"/>
  </si>
  <si>
    <t>蜘蛛の巣に引っかかった時のべチャっとなるパーティクル</t>
    <phoneticPr fontId="4"/>
  </si>
  <si>
    <t>S</t>
    <phoneticPr fontId="4"/>
  </si>
  <si>
    <t>S</t>
    <phoneticPr fontId="4"/>
  </si>
  <si>
    <t>A</t>
    <phoneticPr fontId="4"/>
  </si>
  <si>
    <t>A</t>
    <phoneticPr fontId="4"/>
  </si>
  <si>
    <t>B</t>
    <phoneticPr fontId="4"/>
  </si>
  <si>
    <t>A</t>
    <phoneticPr fontId="4"/>
  </si>
  <si>
    <t>B</t>
    <phoneticPr fontId="4"/>
  </si>
  <si>
    <t>糸の上に乗ってる状態で敵の色に変わると引っかかった判定になる</t>
    <rPh sb="0" eb="1">
      <t>イト</t>
    </rPh>
    <rPh sb="2" eb="3">
      <t>ウエ</t>
    </rPh>
    <rPh sb="4" eb="5">
      <t>ノ</t>
    </rPh>
    <rPh sb="8" eb="10">
      <t>ジョウタイ</t>
    </rPh>
    <rPh sb="11" eb="12">
      <t>テキ</t>
    </rPh>
    <rPh sb="13" eb="14">
      <t>イロ</t>
    </rPh>
    <rPh sb="15" eb="16">
      <t>カ</t>
    </rPh>
    <rPh sb="19" eb="20">
      <t>ヒ</t>
    </rPh>
    <rPh sb="25" eb="27">
      <t>ハンテイ</t>
    </rPh>
    <phoneticPr fontId="4"/>
  </si>
  <si>
    <t>優勢時の回避アクション成功率</t>
    <rPh sb="0" eb="2">
      <t>ユウセイ</t>
    </rPh>
    <rPh sb="2" eb="3">
      <t>ジ</t>
    </rPh>
    <rPh sb="4" eb="6">
      <t>カイヒ</t>
    </rPh>
    <rPh sb="11" eb="14">
      <t>セイコウリツ</t>
    </rPh>
    <phoneticPr fontId="4"/>
  </si>
  <si>
    <t>近くに敵がいた時の体当たりでの条件</t>
    <rPh sb="0" eb="1">
      <t>チカ</t>
    </rPh>
    <rPh sb="3" eb="4">
      <t>テキ</t>
    </rPh>
    <rPh sb="7" eb="8">
      <t>トキ</t>
    </rPh>
    <rPh sb="9" eb="11">
      <t>タイア</t>
    </rPh>
    <rPh sb="15" eb="17">
      <t>ジョウケン</t>
    </rPh>
    <phoneticPr fontId="4"/>
  </si>
  <si>
    <t>優勢劣勢をみる木の本数確認できる機能</t>
    <rPh sb="0" eb="2">
      <t>ユウセイ</t>
    </rPh>
    <rPh sb="2" eb="4">
      <t>レッセイ</t>
    </rPh>
    <rPh sb="7" eb="8">
      <t>キ</t>
    </rPh>
    <rPh sb="9" eb="11">
      <t>ホンスウ</t>
    </rPh>
    <rPh sb="11" eb="13">
      <t>カクニン</t>
    </rPh>
    <rPh sb="16" eb="18">
      <t>キノウ</t>
    </rPh>
    <phoneticPr fontId="4"/>
  </si>
  <si>
    <t>野澤</t>
    <rPh sb="0" eb="2">
      <t>ノザワ</t>
    </rPh>
    <phoneticPr fontId="4"/>
  </si>
  <si>
    <t>蜘蛛の巣の影を消す</t>
    <rPh sb="0" eb="2">
      <t>クモ</t>
    </rPh>
    <rPh sb="3" eb="4">
      <t>ス</t>
    </rPh>
    <rPh sb="5" eb="6">
      <t>カゲ</t>
    </rPh>
    <rPh sb="7" eb="8">
      <t>ケ</t>
    </rPh>
    <phoneticPr fontId="4"/>
  </si>
  <si>
    <t>Ｓ</t>
    <phoneticPr fontId="4"/>
  </si>
  <si>
    <t>Ｓ</t>
    <phoneticPr fontId="4"/>
  </si>
  <si>
    <t>巣がつながっているとき、自由に通れる</t>
    <rPh sb="0" eb="1">
      <t>ス</t>
    </rPh>
    <rPh sb="12" eb="14">
      <t>ジユウ</t>
    </rPh>
    <rPh sb="15" eb="16">
      <t>トオ</t>
    </rPh>
    <phoneticPr fontId="4"/>
  </si>
  <si>
    <t>杉浦</t>
    <rPh sb="0" eb="2">
      <t>スギウラ</t>
    </rPh>
    <phoneticPr fontId="4"/>
  </si>
  <si>
    <t>S</t>
    <phoneticPr fontId="4"/>
  </si>
  <si>
    <t>A</t>
    <phoneticPr fontId="4"/>
  </si>
  <si>
    <t>A</t>
    <phoneticPr fontId="4"/>
  </si>
  <si>
    <t>AI通常時か、優勢での強さの切り替え</t>
    <rPh sb="2" eb="4">
      <t>ツウジョウ</t>
    </rPh>
    <rPh sb="4" eb="5">
      <t>ジ</t>
    </rPh>
    <rPh sb="7" eb="9">
      <t>ユウセイ</t>
    </rPh>
    <rPh sb="11" eb="12">
      <t>ツヨ</t>
    </rPh>
    <phoneticPr fontId="4"/>
  </si>
  <si>
    <t>周りが赤い木だけで赤い木についている青い糸の本数差が2本以下の木に優先</t>
    <rPh sb="0" eb="1">
      <t>マワ</t>
    </rPh>
    <rPh sb="3" eb="4">
      <t>アカ</t>
    </rPh>
    <rPh sb="5" eb="6">
      <t>キ</t>
    </rPh>
    <rPh sb="31" eb="32">
      <t>キ</t>
    </rPh>
    <rPh sb="33" eb="35">
      <t>ユウセン</t>
    </rPh>
    <phoneticPr fontId="4"/>
  </si>
  <si>
    <t>NowLoading　のテロップ</t>
    <phoneticPr fontId="4"/>
  </si>
  <si>
    <t>A</t>
    <phoneticPr fontId="4"/>
  </si>
  <si>
    <t>石田とAIの話し合い</t>
    <rPh sb="0" eb="2">
      <t>イシダ</t>
    </rPh>
    <rPh sb="6" eb="7">
      <t>ハナ</t>
    </rPh>
    <rPh sb="8" eb="9">
      <t>ア</t>
    </rPh>
    <phoneticPr fontId="4"/>
  </si>
  <si>
    <t>南雲</t>
    <rPh sb="0" eb="2">
      <t>ナグモ</t>
    </rPh>
    <phoneticPr fontId="4"/>
  </si>
  <si>
    <t>テクスチャ作成</t>
    <rPh sb="5" eb="7">
      <t>サクセイ</t>
    </rPh>
    <phoneticPr fontId="4"/>
  </si>
  <si>
    <t>S</t>
    <phoneticPr fontId="4"/>
  </si>
  <si>
    <t>S</t>
    <phoneticPr fontId="4"/>
  </si>
  <si>
    <t>UV壊れた木のモデリング作成</t>
    <rPh sb="2" eb="3">
      <t>コワ</t>
    </rPh>
    <rPh sb="5" eb="6">
      <t>キ</t>
    </rPh>
    <rPh sb="12" eb="14">
      <t>サクセイ</t>
    </rPh>
    <phoneticPr fontId="4"/>
  </si>
  <si>
    <t>野澤</t>
    <rPh sb="0" eb="2">
      <t>ノザワ</t>
    </rPh>
    <phoneticPr fontId="4"/>
  </si>
  <si>
    <t>野澤</t>
    <rPh sb="0" eb="2">
      <t>ノザワ</t>
    </rPh>
    <phoneticPr fontId="4"/>
  </si>
  <si>
    <t>木のしきい値設定</t>
    <rPh sb="0" eb="1">
      <t>キ</t>
    </rPh>
    <rPh sb="5" eb="6">
      <t>チ</t>
    </rPh>
    <rPh sb="6" eb="8">
      <t>セッテイ</t>
    </rPh>
    <phoneticPr fontId="4"/>
  </si>
  <si>
    <t>A</t>
    <phoneticPr fontId="4"/>
  </si>
  <si>
    <t>石田</t>
    <rPh sb="0" eb="2">
      <t>イシダ</t>
    </rPh>
    <phoneticPr fontId="4"/>
  </si>
  <si>
    <t>糸の交差部分での移動</t>
    <rPh sb="0" eb="1">
      <t>イト</t>
    </rPh>
    <rPh sb="2" eb="4">
      <t>コウサ</t>
    </rPh>
    <rPh sb="4" eb="6">
      <t>ブブン</t>
    </rPh>
    <rPh sb="8" eb="10">
      <t>イドウ</t>
    </rPh>
    <phoneticPr fontId="4"/>
  </si>
  <si>
    <t>操作説明画面へ移行</t>
    <rPh sb="0" eb="2">
      <t>ソウサ</t>
    </rPh>
    <rPh sb="2" eb="4">
      <t>セツメイ</t>
    </rPh>
    <rPh sb="4" eb="6">
      <t>ガメン</t>
    </rPh>
    <rPh sb="7" eb="9">
      <t>イコウ</t>
    </rPh>
    <phoneticPr fontId="4"/>
  </si>
  <si>
    <t>ゲーム終了ボタン押したらゲーム終了</t>
    <rPh sb="3" eb="5">
      <t>シュウリョウ</t>
    </rPh>
    <rPh sb="8" eb="9">
      <t>オ</t>
    </rPh>
    <rPh sb="15" eb="17">
      <t>シュウリョウ</t>
    </rPh>
    <phoneticPr fontId="4"/>
  </si>
  <si>
    <t>中山</t>
    <rPh sb="0" eb="2">
      <t>ナカヤマ</t>
    </rPh>
    <phoneticPr fontId="4"/>
  </si>
  <si>
    <t>ステージ適用</t>
    <rPh sb="4" eb="6">
      <t>テキヨウ</t>
    </rPh>
    <phoneticPr fontId="4"/>
  </si>
  <si>
    <t>野澤</t>
    <rPh sb="0" eb="2">
      <t>ノザワ</t>
    </rPh>
    <phoneticPr fontId="4"/>
  </si>
  <si>
    <t>S</t>
    <phoneticPr fontId="4"/>
  </si>
  <si>
    <t>A</t>
    <phoneticPr fontId="4"/>
  </si>
  <si>
    <t>優先度</t>
    <rPh sb="0" eb="3">
      <t>ユウセンド</t>
    </rPh>
    <phoneticPr fontId="4"/>
  </si>
  <si>
    <t>ロード画面無しでシーン遷移</t>
    <rPh sb="3" eb="5">
      <t>ガメン</t>
    </rPh>
    <rPh sb="5" eb="6">
      <t>ナ</t>
    </rPh>
    <rPh sb="11" eb="13">
      <t>センイ</t>
    </rPh>
    <phoneticPr fontId="4"/>
  </si>
  <si>
    <t>ゲーム画面の糸ゲージとミニマップ表示</t>
  </si>
  <si>
    <t>糸ゲージのストックの増減と糸の連動</t>
  </si>
  <si>
    <t>巣を作る上限を35ｍまでにする</t>
  </si>
  <si>
    <t>杉浦</t>
    <rPh sb="0" eb="2">
      <t>スギウラ</t>
    </rPh>
    <phoneticPr fontId="4"/>
  </si>
  <si>
    <t>タイマーの位置ずらして後ろにタイマー用背景画像おく</t>
    <phoneticPr fontId="4"/>
  </si>
  <si>
    <t>糸の交差部分での移動</t>
  </si>
  <si>
    <t>敵を狙ってるときにジャンプすると体当たり</t>
    <phoneticPr fontId="4"/>
  </si>
  <si>
    <t>回避した時に回避ＳＥ再生</t>
  </si>
  <si>
    <t>敵の糸に引っかかった時のSE再生</t>
    <phoneticPr fontId="4"/>
  </si>
  <si>
    <t>体当たりした時のタックル音ＳＥ再生</t>
    <phoneticPr fontId="4"/>
  </si>
  <si>
    <t>同じ木に糸が貼れる(枝に貼る)</t>
  </si>
  <si>
    <t>タイトルの背景のステージを最新のに差し替え</t>
  </si>
  <si>
    <t>ゲーム終了を押すと終了</t>
    <phoneticPr fontId="4"/>
  </si>
  <si>
    <t>セレクト画面でのカメラの回転</t>
    <phoneticPr fontId="4"/>
  </si>
  <si>
    <t>セレクト画面でのリソース差し替え</t>
    <phoneticPr fontId="4"/>
  </si>
  <si>
    <t>BackのボタンまたはAボタンでタイトル画面へ</t>
    <phoneticPr fontId="4"/>
  </si>
  <si>
    <t>リザルトの文字リソース差し替え</t>
  </si>
  <si>
    <t>リザルトのスコアを1つずつ表示させる</t>
    <phoneticPr fontId="4"/>
  </si>
  <si>
    <t>スタートとセレクト時のBGM再生</t>
  </si>
  <si>
    <t>ゲーム画面以外でＢボタン押すと決定音ＳＥ再生</t>
    <phoneticPr fontId="4"/>
  </si>
  <si>
    <t>ゲーム画面以外でＡボタン押すとｂａｃｋ音ＳＥ再生</t>
    <phoneticPr fontId="4"/>
  </si>
  <si>
    <t>ゲーム画面以外でカーソル動かすとカーソルＳＥ再生</t>
  </si>
  <si>
    <t>ゲーム中でのBGM再生</t>
    <phoneticPr fontId="4"/>
  </si>
  <si>
    <t>中山</t>
    <rPh sb="0" eb="2">
      <t>ナカヤマ</t>
    </rPh>
    <phoneticPr fontId="4"/>
  </si>
  <si>
    <t>蜘蛛の色直し</t>
    <phoneticPr fontId="4"/>
  </si>
  <si>
    <t>南雲</t>
    <rPh sb="0" eb="2">
      <t>ナグモ</t>
    </rPh>
    <phoneticPr fontId="4"/>
  </si>
  <si>
    <t>糸ゲージのストック性のＵＩの作成</t>
    <rPh sb="14" eb="16">
      <t>サクセイ</t>
    </rPh>
    <phoneticPr fontId="4"/>
  </si>
  <si>
    <t>12/22</t>
    <phoneticPr fontId="4"/>
  </si>
  <si>
    <t>AIの体当たり関係</t>
    <rPh sb="3" eb="5">
      <t>タイア</t>
    </rPh>
    <rPh sb="7" eb="9">
      <t>カンケイ</t>
    </rPh>
    <phoneticPr fontId="4"/>
  </si>
  <si>
    <t>エネミーや糸が近くにいてもわかりやすくする方法</t>
    <rPh sb="5" eb="6">
      <t>イト</t>
    </rPh>
    <rPh sb="7" eb="8">
      <t>チカ</t>
    </rPh>
    <rPh sb="21" eb="23">
      <t>ホウホウ</t>
    </rPh>
    <phoneticPr fontId="4"/>
  </si>
  <si>
    <t>石田</t>
    <rPh sb="0" eb="2">
      <t>イシダ</t>
    </rPh>
    <phoneticPr fontId="4"/>
  </si>
  <si>
    <t>ステージの作り直し</t>
    <rPh sb="5" eb="6">
      <t>ツク</t>
    </rPh>
    <rPh sb="7" eb="8">
      <t>ナオ</t>
    </rPh>
    <phoneticPr fontId="4"/>
  </si>
  <si>
    <t>足りない文字リソースの制作</t>
    <rPh sb="0" eb="1">
      <t>タ</t>
    </rPh>
    <rPh sb="4" eb="6">
      <t>モジ</t>
    </rPh>
    <rPh sb="11" eb="13">
      <t>セイサク</t>
    </rPh>
    <phoneticPr fontId="4"/>
  </si>
  <si>
    <t>跳んでるときの小さい風</t>
    <rPh sb="0" eb="1">
      <t>ト</t>
    </rPh>
    <rPh sb="7" eb="8">
      <t>チイ</t>
    </rPh>
    <rPh sb="10" eb="11">
      <t>カゼ</t>
    </rPh>
    <phoneticPr fontId="4"/>
  </si>
  <si>
    <t>ジャンプした時に周りがぼやける</t>
    <rPh sb="6" eb="7">
      <t>トキ</t>
    </rPh>
    <rPh sb="8" eb="9">
      <t>マワ</t>
    </rPh>
    <phoneticPr fontId="4"/>
  </si>
  <si>
    <t>樋田</t>
    <rPh sb="0" eb="2">
      <t>ヒダ</t>
    </rPh>
    <phoneticPr fontId="4"/>
  </si>
  <si>
    <t>ボタン入力時の2Dアニメーション作成</t>
    <rPh sb="3" eb="6">
      <t>ニュウリョクジ</t>
    </rPh>
    <rPh sb="16" eb="18">
      <t>サクセイ</t>
    </rPh>
    <phoneticPr fontId="4"/>
  </si>
  <si>
    <t>Readyの演出</t>
    <rPh sb="6" eb="8">
      <t>エンシュツ</t>
    </rPh>
    <phoneticPr fontId="4"/>
  </si>
  <si>
    <t>Goの演出</t>
    <rPh sb="3" eb="5">
      <t>エンシュツ</t>
    </rPh>
    <phoneticPr fontId="4"/>
  </si>
  <si>
    <t>TimeUpの演出</t>
    <rPh sb="7" eb="9">
      <t>エンシュツ</t>
    </rPh>
    <phoneticPr fontId="4"/>
  </si>
  <si>
    <t>TimeUp時にプレイヤーとエネミーの動きとアニメーションを止める</t>
    <phoneticPr fontId="4"/>
  </si>
  <si>
    <t>ライティング関係</t>
    <rPh sb="6" eb="8">
      <t>カンケイ</t>
    </rPh>
    <phoneticPr fontId="4"/>
  </si>
  <si>
    <t>重いから周りの木を大きくして木を減らす</t>
  </si>
  <si>
    <t>回避成功時の成功を知らせるパーティクル</t>
    <rPh sb="0" eb="2">
      <t>カイヒ</t>
    </rPh>
    <rPh sb="2" eb="4">
      <t>セイコウ</t>
    </rPh>
    <rPh sb="4" eb="5">
      <t>ジ</t>
    </rPh>
    <rPh sb="6" eb="8">
      <t>セイコウ</t>
    </rPh>
    <rPh sb="9" eb="10">
      <t>シ</t>
    </rPh>
    <phoneticPr fontId="4"/>
  </si>
  <si>
    <t>12/29</t>
    <phoneticPr fontId="4"/>
  </si>
  <si>
    <t>1/5</t>
    <phoneticPr fontId="4"/>
  </si>
  <si>
    <t>12/15</t>
    <phoneticPr fontId="4"/>
  </si>
  <si>
    <t>野澤</t>
    <rPh sb="0" eb="2">
      <t>ノザワ</t>
    </rPh>
    <phoneticPr fontId="4"/>
  </si>
  <si>
    <t>1/9</t>
    <phoneticPr fontId="4"/>
  </si>
  <si>
    <t>1/12</t>
    <phoneticPr fontId="4"/>
  </si>
  <si>
    <t>チェック日</t>
    <rPh sb="4" eb="5">
      <t>ビ</t>
    </rPh>
    <phoneticPr fontId="4"/>
  </si>
  <si>
    <t>サウンドマネージャー</t>
    <phoneticPr fontId="4"/>
  </si>
  <si>
    <t>プレイヤーが木にいるときの攻撃の条件変更</t>
    <rPh sb="6" eb="7">
      <t>キ</t>
    </rPh>
    <rPh sb="13" eb="15">
      <t>コウゲキ</t>
    </rPh>
    <rPh sb="16" eb="18">
      <t>ジョウケン</t>
    </rPh>
    <rPh sb="18" eb="20">
      <t>ヘンコウ</t>
    </rPh>
    <phoneticPr fontId="4"/>
  </si>
  <si>
    <t>２Dマップ用の木のテクスチャ(枝付き)</t>
    <rPh sb="5" eb="6">
      <t>ヨウ</t>
    </rPh>
    <rPh sb="7" eb="8">
      <t>キ</t>
    </rPh>
    <rPh sb="15" eb="16">
      <t>エダ</t>
    </rPh>
    <rPh sb="16" eb="17">
      <t>ツ</t>
    </rPh>
    <phoneticPr fontId="4"/>
  </si>
  <si>
    <t>野澤</t>
    <rPh sb="0" eb="2">
      <t>ノザワ</t>
    </rPh>
    <phoneticPr fontId="4"/>
  </si>
  <si>
    <t>操作説明画面の表示</t>
  </si>
  <si>
    <t>木の枝の先端部分のめり込むバグ修正</t>
  </si>
  <si>
    <t>ジャンプ時にSE再生</t>
  </si>
  <si>
    <t>体当たりを受けた時の挙動</t>
  </si>
  <si>
    <t>Lトリガー長押しで自動で敵にカーソル向ける</t>
  </si>
  <si>
    <t>糸のバグ修正</t>
    <phoneticPr fontId="4"/>
  </si>
  <si>
    <t>コンテ制作(22日締め切り)</t>
    <rPh sb="3" eb="5">
      <t>セイサク</t>
    </rPh>
    <rPh sb="8" eb="9">
      <t>ニチ</t>
    </rPh>
    <rPh sb="9" eb="10">
      <t>シ</t>
    </rPh>
    <rPh sb="11" eb="12">
      <t>キ</t>
    </rPh>
    <phoneticPr fontId="4"/>
  </si>
  <si>
    <t>石田</t>
    <rPh sb="0" eb="2">
      <t>イシダ</t>
    </rPh>
    <phoneticPr fontId="4"/>
  </si>
  <si>
    <t>南雲</t>
    <rPh sb="0" eb="2">
      <t>ナグモ</t>
    </rPh>
    <phoneticPr fontId="4"/>
  </si>
  <si>
    <t>S</t>
    <phoneticPr fontId="4"/>
  </si>
  <si>
    <t>S</t>
    <phoneticPr fontId="4"/>
  </si>
  <si>
    <t>タイトル時とセレクト時の回す用の専用ステージ作成</t>
    <rPh sb="4" eb="5">
      <t>ジ</t>
    </rPh>
    <rPh sb="10" eb="11">
      <t>ジ</t>
    </rPh>
    <rPh sb="12" eb="13">
      <t>マワ</t>
    </rPh>
    <rPh sb="14" eb="15">
      <t>ヨウ</t>
    </rPh>
    <rPh sb="16" eb="18">
      <t>センヨウ</t>
    </rPh>
    <rPh sb="22" eb="24">
      <t>サクセイ</t>
    </rPh>
    <phoneticPr fontId="4"/>
  </si>
  <si>
    <t>中山</t>
    <rPh sb="0" eb="2">
      <t>ナカヤマ</t>
    </rPh>
    <phoneticPr fontId="4"/>
  </si>
  <si>
    <t>タイトルステージでの文字リソース差し替え</t>
    <rPh sb="10" eb="12">
      <t>モジ</t>
    </rPh>
    <phoneticPr fontId="4"/>
  </si>
  <si>
    <t>企画書作成</t>
    <rPh sb="0" eb="3">
      <t>キカクショ</t>
    </rPh>
    <rPh sb="3" eb="5">
      <t>サクセイ</t>
    </rPh>
    <phoneticPr fontId="4"/>
  </si>
  <si>
    <t>石田</t>
    <rPh sb="0" eb="2">
      <t>イシダ</t>
    </rPh>
    <phoneticPr fontId="4"/>
  </si>
  <si>
    <t>Result終了前のリトライ,モードセレクト,終了のボタンの文字リソース</t>
    <rPh sb="6" eb="8">
      <t>シュウリョウ</t>
    </rPh>
    <rPh sb="8" eb="9">
      <t>マエ</t>
    </rPh>
    <rPh sb="23" eb="25">
      <t>シュウリョウ</t>
    </rPh>
    <rPh sb="30" eb="32">
      <t>モジ</t>
    </rPh>
    <phoneticPr fontId="4"/>
  </si>
  <si>
    <t>蜘蛛の色直し難易度の文字リソース(HARD)</t>
    <rPh sb="6" eb="9">
      <t>ナンイド</t>
    </rPh>
    <rPh sb="10" eb="12">
      <t>モジ</t>
    </rPh>
    <phoneticPr fontId="4"/>
  </si>
  <si>
    <t>蜘蛛の色直し難易度の文字リソース(NORMAL)</t>
    <phoneticPr fontId="4"/>
  </si>
  <si>
    <t>蜘蛛の色直し難易度の文字リソース(HARD)</t>
    <phoneticPr fontId="4"/>
  </si>
  <si>
    <t>樋田</t>
    <rPh sb="0" eb="2">
      <t>ヒダ</t>
    </rPh>
    <phoneticPr fontId="4"/>
  </si>
  <si>
    <t>プレイ中スタートボタンを押したらゲーム画面はすべて停止</t>
    <rPh sb="3" eb="4">
      <t>チュウ</t>
    </rPh>
    <rPh sb="12" eb="13">
      <t>オ</t>
    </rPh>
    <rPh sb="19" eb="21">
      <t>ガメン</t>
    </rPh>
    <rPh sb="25" eb="27">
      <t>テイシ</t>
    </rPh>
    <phoneticPr fontId="4"/>
  </si>
  <si>
    <t>ポーズ画面の文字配置</t>
    <rPh sb="3" eb="5">
      <t>ガメン</t>
    </rPh>
    <rPh sb="6" eb="8">
      <t>モジ</t>
    </rPh>
    <rPh sb="8" eb="10">
      <t>ハイチ</t>
    </rPh>
    <phoneticPr fontId="4"/>
  </si>
  <si>
    <t>ポーズ画面の時一番上のボタンにカーソルが置かれる</t>
    <rPh sb="3" eb="5">
      <t>ガメン</t>
    </rPh>
    <rPh sb="6" eb="7">
      <t>トキ</t>
    </rPh>
    <rPh sb="7" eb="9">
      <t>イチバン</t>
    </rPh>
    <rPh sb="9" eb="10">
      <t>ウエ</t>
    </rPh>
    <rPh sb="20" eb="21">
      <t>オ</t>
    </rPh>
    <phoneticPr fontId="4"/>
  </si>
  <si>
    <t>ポーズ画面の時選択されているボタンがハイライトされる</t>
    <rPh sb="3" eb="5">
      <t>ガメン</t>
    </rPh>
    <rPh sb="6" eb="7">
      <t>トキ</t>
    </rPh>
    <rPh sb="7" eb="9">
      <t>センタク</t>
    </rPh>
    <phoneticPr fontId="4"/>
  </si>
  <si>
    <t>ポーズ画面の時いずれかのボタンが押された時ボタンを１秒間点滅</t>
    <rPh sb="3" eb="5">
      <t>ガメン</t>
    </rPh>
    <rPh sb="6" eb="7">
      <t>トキ</t>
    </rPh>
    <rPh sb="16" eb="17">
      <t>オ</t>
    </rPh>
    <rPh sb="20" eb="21">
      <t>トキ</t>
    </rPh>
    <rPh sb="26" eb="28">
      <t>ビョウカン</t>
    </rPh>
    <rPh sb="28" eb="30">
      <t>テンメツ</t>
    </rPh>
    <phoneticPr fontId="4"/>
  </si>
  <si>
    <t>ポーズ画面の時ボタンがおされたら各ボタンの行き先に移動</t>
    <rPh sb="3" eb="5">
      <t>ガメン</t>
    </rPh>
    <rPh sb="6" eb="7">
      <t>トキ</t>
    </rPh>
    <rPh sb="16" eb="17">
      <t>カク</t>
    </rPh>
    <rPh sb="21" eb="24">
      <t>イキサキ</t>
    </rPh>
    <rPh sb="25" eb="27">
      <t>イドウ</t>
    </rPh>
    <phoneticPr fontId="4"/>
  </si>
  <si>
    <t>中山</t>
    <rPh sb="0" eb="2">
      <t>ナカヤマ</t>
    </rPh>
    <phoneticPr fontId="4"/>
  </si>
  <si>
    <t>杉浦</t>
    <rPh sb="0" eb="2">
      <t>スギウラ</t>
    </rPh>
    <phoneticPr fontId="4"/>
  </si>
  <si>
    <t>回避アクションを1回押した後、２秒経つまで連続で回避はできない</t>
    <rPh sb="0" eb="2">
      <t>カイヒ</t>
    </rPh>
    <rPh sb="9" eb="10">
      <t>カイ</t>
    </rPh>
    <rPh sb="10" eb="11">
      <t>オ</t>
    </rPh>
    <rPh sb="13" eb="14">
      <t>アト</t>
    </rPh>
    <rPh sb="16" eb="17">
      <t>ビョウ</t>
    </rPh>
    <rPh sb="17" eb="18">
      <t>タ</t>
    </rPh>
    <rPh sb="21" eb="23">
      <t>レンゾク</t>
    </rPh>
    <rPh sb="24" eb="26">
      <t>カイヒ</t>
    </rPh>
    <phoneticPr fontId="4"/>
  </si>
  <si>
    <t>12/26</t>
    <phoneticPr fontId="4"/>
  </si>
  <si>
    <t>簡易的な木作成</t>
    <rPh sb="0" eb="2">
      <t>カンイ</t>
    </rPh>
    <rPh sb="2" eb="3">
      <t>テキ</t>
    </rPh>
    <rPh sb="4" eb="5">
      <t>キ</t>
    </rPh>
    <rPh sb="5" eb="7">
      <t>サクセイ</t>
    </rPh>
    <phoneticPr fontId="4"/>
  </si>
  <si>
    <t>石田</t>
    <rPh sb="0" eb="2">
      <t>イシダ</t>
    </rPh>
    <phoneticPr fontId="4"/>
  </si>
  <si>
    <t>1/8</t>
    <phoneticPr fontId="4"/>
  </si>
  <si>
    <t>イージー時、基本自分の木には飛ばない</t>
    <rPh sb="4" eb="5">
      <t>ジ</t>
    </rPh>
    <rPh sb="6" eb="8">
      <t>キホン</t>
    </rPh>
    <rPh sb="8" eb="10">
      <t>ジブン</t>
    </rPh>
    <rPh sb="11" eb="12">
      <t>キ</t>
    </rPh>
    <rPh sb="14" eb="15">
      <t>ト</t>
    </rPh>
    <phoneticPr fontId="4"/>
  </si>
  <si>
    <t>イージー時、跳べる気がない時近くの木に跳ぶ</t>
    <rPh sb="6" eb="7">
      <t>ト</t>
    </rPh>
    <rPh sb="9" eb="10">
      <t>キ</t>
    </rPh>
    <rPh sb="13" eb="14">
      <t>トキ</t>
    </rPh>
    <rPh sb="14" eb="15">
      <t>チカ</t>
    </rPh>
    <rPh sb="17" eb="18">
      <t>キ</t>
    </rPh>
    <rPh sb="19" eb="20">
      <t>ト</t>
    </rPh>
    <phoneticPr fontId="4"/>
  </si>
  <si>
    <t>イージー時、ジャンプするまでの間隔を長く</t>
    <rPh sb="15" eb="17">
      <t>カンカク</t>
    </rPh>
    <rPh sb="18" eb="19">
      <t>ナガ</t>
    </rPh>
    <phoneticPr fontId="4"/>
  </si>
  <si>
    <t>南雲</t>
    <rPh sb="0" eb="2">
      <t>ナグモ</t>
    </rPh>
    <phoneticPr fontId="4"/>
  </si>
  <si>
    <t>イージー時、回避確率は低い</t>
    <rPh sb="6" eb="8">
      <t>カイヒ</t>
    </rPh>
    <rPh sb="8" eb="10">
      <t>カクリツ</t>
    </rPh>
    <rPh sb="11" eb="12">
      <t>ヒク</t>
    </rPh>
    <phoneticPr fontId="4"/>
  </si>
  <si>
    <t>ノーマル時、無地の木より相手の木を優先して跳ぶ</t>
    <rPh sb="4" eb="5">
      <t>ジ</t>
    </rPh>
    <rPh sb="6" eb="8">
      <t>ムジ</t>
    </rPh>
    <rPh sb="9" eb="10">
      <t>キ</t>
    </rPh>
    <rPh sb="12" eb="14">
      <t>アイテ</t>
    </rPh>
    <rPh sb="15" eb="16">
      <t>キ</t>
    </rPh>
    <rPh sb="17" eb="19">
      <t>ユウセン</t>
    </rPh>
    <rPh sb="21" eb="22">
      <t>ト</t>
    </rPh>
    <phoneticPr fontId="4"/>
  </si>
  <si>
    <t>イージーとノーマル時、優勢時はほぼ動かマイ</t>
    <rPh sb="9" eb="10">
      <t>ジ</t>
    </rPh>
    <rPh sb="11" eb="13">
      <t>ユウセイ</t>
    </rPh>
    <rPh sb="13" eb="14">
      <t>ジ</t>
    </rPh>
    <rPh sb="17" eb="18">
      <t>ウゴ</t>
    </rPh>
    <phoneticPr fontId="4"/>
  </si>
  <si>
    <t>ノーマル時、その他の木は近くの木に跳ぶ</t>
    <rPh sb="8" eb="9">
      <t>タ</t>
    </rPh>
    <rPh sb="10" eb="11">
      <t>キ</t>
    </rPh>
    <rPh sb="12" eb="13">
      <t>チカ</t>
    </rPh>
    <rPh sb="15" eb="16">
      <t>キ</t>
    </rPh>
    <rPh sb="17" eb="18">
      <t>ト</t>
    </rPh>
    <phoneticPr fontId="4"/>
  </si>
  <si>
    <t>ノーマル時、ジャンプする感覚をEASYよりも短め</t>
    <rPh sb="12" eb="14">
      <t>カンカク</t>
    </rPh>
    <rPh sb="22" eb="23">
      <t>ミジカ</t>
    </rPh>
    <phoneticPr fontId="4"/>
  </si>
  <si>
    <t>イージー時、攻撃頻度は少なめ</t>
    <rPh sb="4" eb="5">
      <t>ジ</t>
    </rPh>
    <rPh sb="6" eb="8">
      <t>コウゲキ</t>
    </rPh>
    <rPh sb="8" eb="10">
      <t>ヒンド</t>
    </rPh>
    <rPh sb="11" eb="12">
      <t>スク</t>
    </rPh>
    <phoneticPr fontId="4"/>
  </si>
  <si>
    <t>ノーマル時、攻撃頻度はEASYより多め</t>
    <rPh sb="6" eb="8">
      <t>コウゲキ</t>
    </rPh>
    <rPh sb="8" eb="10">
      <t>ヒンド</t>
    </rPh>
    <rPh sb="17" eb="18">
      <t>オオ</t>
    </rPh>
    <phoneticPr fontId="4"/>
  </si>
  <si>
    <t>ノーマル時、回避率確率はEASYより高め</t>
    <rPh sb="6" eb="8">
      <t>カイヒ</t>
    </rPh>
    <rPh sb="8" eb="9">
      <t>リツ</t>
    </rPh>
    <rPh sb="9" eb="11">
      <t>カクリツ</t>
    </rPh>
    <rPh sb="18" eb="19">
      <t>タカ</t>
    </rPh>
    <phoneticPr fontId="4"/>
  </si>
  <si>
    <t>ノーマル時、後半の行動を追加</t>
    <rPh sb="6" eb="8">
      <t>コウハン</t>
    </rPh>
    <rPh sb="9" eb="11">
      <t>コウドウ</t>
    </rPh>
    <rPh sb="12" eb="14">
      <t>ツイカ</t>
    </rPh>
    <phoneticPr fontId="4"/>
  </si>
  <si>
    <t>ノーマル時、後半は回避確率を少し上昇</t>
    <rPh sb="6" eb="8">
      <t>コウハン</t>
    </rPh>
    <rPh sb="9" eb="11">
      <t>カイヒ</t>
    </rPh>
    <rPh sb="11" eb="13">
      <t>カクリツ</t>
    </rPh>
    <rPh sb="14" eb="15">
      <t>スコ</t>
    </rPh>
    <rPh sb="16" eb="18">
      <t>ジョウショウ</t>
    </rPh>
    <phoneticPr fontId="4"/>
  </si>
  <si>
    <t>ノーマル時、攻撃頻度とジャンプ間隔はそのまま</t>
    <rPh sb="6" eb="8">
      <t>コウゲキ</t>
    </rPh>
    <rPh sb="8" eb="10">
      <t>ヒンド</t>
    </rPh>
    <rPh sb="15" eb="17">
      <t>カンカク</t>
    </rPh>
    <phoneticPr fontId="4"/>
  </si>
  <si>
    <t>ポーズ画面に表示する操作説明</t>
    <rPh sb="3" eb="5">
      <t>ガメン</t>
    </rPh>
    <rPh sb="6" eb="8">
      <t>ヒョウジ</t>
    </rPh>
    <rPh sb="10" eb="12">
      <t>ソウサ</t>
    </rPh>
    <rPh sb="12" eb="14">
      <t>セツメイ</t>
    </rPh>
    <phoneticPr fontId="4"/>
  </si>
  <si>
    <t>操作説明画面のリソース手直し</t>
    <rPh sb="0" eb="2">
      <t>ソウサ</t>
    </rPh>
    <rPh sb="2" eb="4">
      <t>セツメイ</t>
    </rPh>
    <rPh sb="4" eb="6">
      <t>ガメン</t>
    </rPh>
    <rPh sb="11" eb="13">
      <t>テナオ</t>
    </rPh>
    <phoneticPr fontId="4"/>
  </si>
  <si>
    <t>樋田</t>
    <rPh sb="0" eb="2">
      <t>ヒダ</t>
    </rPh>
    <phoneticPr fontId="4"/>
  </si>
  <si>
    <t>1/10</t>
  </si>
  <si>
    <t>リザルトのＢＧＭ再生</t>
    <phoneticPr fontId="4"/>
  </si>
  <si>
    <t>タイトル時に葉っぱが揺れる</t>
    <rPh sb="4" eb="5">
      <t>ジ</t>
    </rPh>
    <rPh sb="6" eb="7">
      <t>ハ</t>
    </rPh>
    <rPh sb="10" eb="11">
      <t>ユ</t>
    </rPh>
    <phoneticPr fontId="4"/>
  </si>
  <si>
    <t>回避アクションのあたりはんてい修正</t>
    <rPh sb="0" eb="2">
      <t>カイヒ</t>
    </rPh>
    <rPh sb="15" eb="17">
      <t>シュウセイ</t>
    </rPh>
    <phoneticPr fontId="4"/>
  </si>
  <si>
    <t>PV用の簡易2P制作</t>
    <rPh sb="2" eb="3">
      <t>ヨウ</t>
    </rPh>
    <rPh sb="4" eb="6">
      <t>カンイ</t>
    </rPh>
    <rPh sb="8" eb="10">
      <t>セイサク</t>
    </rPh>
    <phoneticPr fontId="4"/>
  </si>
  <si>
    <t>野澤</t>
    <rPh sb="0" eb="2">
      <t>ノザワ</t>
    </rPh>
    <phoneticPr fontId="4"/>
  </si>
  <si>
    <t>杉浦</t>
    <rPh sb="0" eb="2">
      <t>スギウラ</t>
    </rPh>
    <phoneticPr fontId="4"/>
  </si>
  <si>
    <t>最後にスタンプを押すようにWINLOSEの画像表示</t>
    <rPh sb="0" eb="2">
      <t>サイゴ</t>
    </rPh>
    <rPh sb="8" eb="9">
      <t>オ</t>
    </rPh>
    <rPh sb="21" eb="23">
      <t>ガゾウ</t>
    </rPh>
    <rPh sb="23" eb="25">
      <t>ヒョウジ</t>
    </rPh>
    <phoneticPr fontId="4"/>
  </si>
  <si>
    <t>リザルト一番下にBackToTitleの文字を点滅して表示</t>
    <rPh sb="4" eb="6">
      <t>イチバン</t>
    </rPh>
    <rPh sb="6" eb="7">
      <t>シタ</t>
    </rPh>
    <rPh sb="20" eb="22">
      <t>モジ</t>
    </rPh>
    <rPh sb="23" eb="25">
      <t>テンメツ</t>
    </rPh>
    <rPh sb="27" eb="29">
      <t>ヒョウジ</t>
    </rPh>
    <phoneticPr fontId="4"/>
  </si>
  <si>
    <t>レディーゴーとTimeUpの文字リソースに白ぶちつけて見やすく</t>
    <rPh sb="14" eb="16">
      <t>モジ</t>
    </rPh>
    <rPh sb="21" eb="22">
      <t>シロ</t>
    </rPh>
    <rPh sb="27" eb="28">
      <t>ミ</t>
    </rPh>
    <phoneticPr fontId="4"/>
  </si>
  <si>
    <t>石田</t>
    <rPh sb="0" eb="2">
      <t>イシダ</t>
    </rPh>
    <phoneticPr fontId="4"/>
  </si>
  <si>
    <t>糸ストックの長さ(リソース)変更</t>
    <rPh sb="0" eb="1">
      <t>イト</t>
    </rPh>
    <rPh sb="6" eb="7">
      <t>ナガ</t>
    </rPh>
    <rPh sb="14" eb="16">
      <t>ヘンコウ</t>
    </rPh>
    <phoneticPr fontId="4"/>
  </si>
  <si>
    <t>リザルトのスコアの文字リソース</t>
    <rPh sb="9" eb="11">
      <t>モジ</t>
    </rPh>
    <phoneticPr fontId="4"/>
  </si>
  <si>
    <t>樋田</t>
    <rPh sb="0" eb="2">
      <t>ヒダ</t>
    </rPh>
    <phoneticPr fontId="4"/>
  </si>
  <si>
    <t>セレクト画面で100mを押したらEASYのエネミーが出現</t>
    <rPh sb="4" eb="6">
      <t>ガメン</t>
    </rPh>
    <rPh sb="12" eb="13">
      <t>オ</t>
    </rPh>
    <rPh sb="26" eb="28">
      <t>シュツゲン</t>
    </rPh>
    <phoneticPr fontId="4"/>
  </si>
  <si>
    <t>セレクト画面で50mを押したらNORMALのエネミーが出現</t>
    <rPh sb="4" eb="6">
      <t>ガメン</t>
    </rPh>
    <rPh sb="11" eb="12">
      <t>オ</t>
    </rPh>
    <rPh sb="27" eb="29">
      <t>シュツゲン</t>
    </rPh>
    <phoneticPr fontId="4"/>
  </si>
  <si>
    <t>セレクト画面で25mを押したらHARDのエネミーを出現</t>
    <rPh sb="4" eb="6">
      <t>ガメン</t>
    </rPh>
    <rPh sb="11" eb="12">
      <t>オ</t>
    </rPh>
    <rPh sb="25" eb="27">
      <t>シュツゲン</t>
    </rPh>
    <phoneticPr fontId="4"/>
  </si>
  <si>
    <t>SE探し</t>
    <rPh sb="2" eb="3">
      <t>サガ</t>
    </rPh>
    <phoneticPr fontId="4"/>
  </si>
  <si>
    <t>樋田</t>
    <rPh sb="0" eb="2">
      <t>ヒダ</t>
    </rPh>
    <phoneticPr fontId="4"/>
  </si>
  <si>
    <t>ミニマップ制作</t>
    <rPh sb="5" eb="7">
      <t>セイサク</t>
    </rPh>
    <phoneticPr fontId="4"/>
  </si>
  <si>
    <t>タイトル時の背景に置く専用ステージ</t>
    <rPh sb="4" eb="5">
      <t>ジ</t>
    </rPh>
    <rPh sb="6" eb="8">
      <t>ハイケイ</t>
    </rPh>
    <rPh sb="9" eb="10">
      <t>オ</t>
    </rPh>
    <rPh sb="11" eb="13">
      <t>センヨウ</t>
    </rPh>
    <phoneticPr fontId="4"/>
  </si>
  <si>
    <t>ミニマップにポロノイ図を付ける</t>
    <rPh sb="10" eb="11">
      <t>ズ</t>
    </rPh>
    <rPh sb="12" eb="13">
      <t>ツ</t>
    </rPh>
    <phoneticPr fontId="4"/>
  </si>
  <si>
    <t>野澤</t>
    <rPh sb="0" eb="2">
      <t>ノザワ</t>
    </rPh>
    <phoneticPr fontId="4"/>
  </si>
  <si>
    <t>中山</t>
    <rPh sb="0" eb="2">
      <t>ナカヤマ</t>
    </rPh>
    <phoneticPr fontId="4"/>
  </si>
</sst>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76" formatCode="m/d"/>
    <numFmt numFmtId="177" formatCode="0_ "/>
    <numFmt numFmtId="178" formatCode="\(aaa\)"/>
  </numFmts>
  <fonts count="21">
    <font>
      <sz val="11"/>
      <name val="ＭＳ Ｐゴシック"/>
      <family val="3"/>
      <charset val="128"/>
    </font>
    <font>
      <sz val="11"/>
      <name val="ＭＳ Ｐゴシック"/>
      <family val="3"/>
      <charset val="128"/>
    </font>
    <font>
      <sz val="11"/>
      <name val="ＭＳ Ｐゴシック"/>
      <family val="3"/>
      <charset val="128"/>
    </font>
    <font>
      <sz val="9"/>
      <name val="ＭＳ Ｐゴシック"/>
      <family val="3"/>
      <charset val="128"/>
    </font>
    <font>
      <sz val="6"/>
      <name val="ＭＳ Ｐゴシック"/>
      <family val="3"/>
      <charset val="128"/>
    </font>
    <font>
      <sz val="10"/>
      <name val="ＭＳ Ｐゴシック"/>
      <family val="3"/>
      <charset val="128"/>
    </font>
    <font>
      <sz val="10"/>
      <color indexed="40"/>
      <name val="ＭＳ Ｐゴシック"/>
      <family val="3"/>
      <charset val="128"/>
    </font>
    <font>
      <b/>
      <sz val="10"/>
      <color indexed="16"/>
      <name val="ＭＳ Ｐゴシック"/>
      <family val="3"/>
      <charset val="128"/>
    </font>
    <font>
      <sz val="9"/>
      <color indexed="81"/>
      <name val="ＭＳ Ｐゴシック"/>
      <family val="3"/>
      <charset val="128"/>
    </font>
    <font>
      <b/>
      <sz val="9"/>
      <color indexed="81"/>
      <name val="ＭＳ Ｐゴシック"/>
      <family val="3"/>
      <charset val="128"/>
    </font>
    <font>
      <b/>
      <sz val="10"/>
      <color indexed="8"/>
      <name val="Verdana"/>
      <family val="2"/>
    </font>
    <font>
      <b/>
      <sz val="10"/>
      <color indexed="8"/>
      <name val="ＭＳ Ｐゴシック"/>
      <family val="3"/>
      <charset val="128"/>
    </font>
    <font>
      <sz val="16"/>
      <name val="ＭＳ Ｐゴシック"/>
      <family val="3"/>
      <charset val="128"/>
    </font>
    <font>
      <sz val="16"/>
      <name val="HGP創英角ｺﾞｼｯｸUB"/>
      <family val="3"/>
      <charset val="128"/>
    </font>
    <font>
      <sz val="11"/>
      <color rgb="FFFF0000"/>
      <name val="ＭＳ Ｐゴシック"/>
      <family val="3"/>
      <charset val="128"/>
    </font>
    <font>
      <b/>
      <sz val="11"/>
      <color rgb="FFFF0000"/>
      <name val="ＭＳ Ｐゴシック"/>
      <family val="3"/>
      <charset val="128"/>
    </font>
    <font>
      <b/>
      <sz val="9"/>
      <color indexed="81"/>
      <name val="MS P ゴシック"/>
      <family val="3"/>
      <charset val="128"/>
    </font>
    <font>
      <b/>
      <sz val="9"/>
      <color rgb="FFFF0000"/>
      <name val="ＭＳ Ｐゴシック"/>
      <family val="3"/>
      <charset val="128"/>
    </font>
    <font>
      <b/>
      <sz val="10"/>
      <name val="ＭＳ Ｐゴシック"/>
      <family val="3"/>
      <charset val="128"/>
    </font>
    <font>
      <sz val="6"/>
      <name val="ＭＳ Ｐゴシック"/>
      <family val="3"/>
      <charset val="128"/>
      <scheme val="minor"/>
    </font>
    <font>
      <b/>
      <sz val="11"/>
      <name val="ＭＳ Ｐゴシック"/>
      <family val="3"/>
      <charset val="128"/>
    </font>
  </fonts>
  <fills count="11">
    <fill>
      <patternFill patternType="none"/>
    </fill>
    <fill>
      <patternFill patternType="gray125"/>
    </fill>
    <fill>
      <patternFill patternType="solid">
        <fgColor indexed="44"/>
        <bgColor indexed="64"/>
      </patternFill>
    </fill>
    <fill>
      <patternFill patternType="solid">
        <fgColor indexed="42"/>
        <bgColor indexed="64"/>
      </patternFill>
    </fill>
    <fill>
      <patternFill patternType="solid">
        <fgColor indexed="43"/>
        <bgColor indexed="64"/>
      </patternFill>
    </fill>
    <fill>
      <patternFill patternType="solid">
        <fgColor indexed="9"/>
        <bgColor indexed="64"/>
      </patternFill>
    </fill>
    <fill>
      <patternFill patternType="solid">
        <fgColor indexed="41"/>
        <bgColor indexed="64"/>
      </patternFill>
    </fill>
    <fill>
      <patternFill patternType="solid">
        <fgColor theme="0"/>
        <bgColor indexed="64"/>
      </patternFill>
    </fill>
    <fill>
      <patternFill patternType="solid">
        <fgColor theme="4" tint="0.79998168889431442"/>
        <bgColor indexed="64"/>
      </patternFill>
    </fill>
    <fill>
      <patternFill patternType="solid">
        <fgColor rgb="FFFFFF00"/>
        <bgColor indexed="64"/>
      </patternFill>
    </fill>
    <fill>
      <patternFill patternType="solid">
        <fgColor rgb="FFCCFFCC"/>
        <bgColor indexed="64"/>
      </patternFill>
    </fill>
  </fills>
  <borders count="51">
    <border>
      <left/>
      <right/>
      <top/>
      <bottom/>
      <diagonal/>
    </border>
    <border>
      <left style="thin">
        <color indexed="64"/>
      </left>
      <right style="thin">
        <color indexed="64"/>
      </right>
      <top style="thin">
        <color indexed="64"/>
      </top>
      <bottom style="thin">
        <color indexed="64"/>
      </bottom>
      <diagonal/>
    </border>
    <border>
      <left/>
      <right/>
      <top style="thin">
        <color indexed="23"/>
      </top>
      <bottom style="thin">
        <color indexed="23"/>
      </bottom>
      <diagonal/>
    </border>
    <border>
      <left style="medium">
        <color indexed="64"/>
      </left>
      <right style="hair">
        <color indexed="64"/>
      </right>
      <top style="medium">
        <color indexed="64"/>
      </top>
      <bottom style="medium">
        <color indexed="64"/>
      </bottom>
      <diagonal/>
    </border>
    <border>
      <left style="hair">
        <color indexed="64"/>
      </left>
      <right style="hair">
        <color indexed="64"/>
      </right>
      <top style="medium">
        <color indexed="64"/>
      </top>
      <bottom style="medium">
        <color indexed="64"/>
      </bottom>
      <diagonal/>
    </border>
    <border>
      <left style="hair">
        <color indexed="64"/>
      </left>
      <right style="medium">
        <color indexed="64"/>
      </right>
      <top style="medium">
        <color indexed="64"/>
      </top>
      <bottom style="medium">
        <color indexed="64"/>
      </bottom>
      <diagonal/>
    </border>
    <border>
      <left style="medium">
        <color indexed="64"/>
      </left>
      <right style="hair">
        <color indexed="64"/>
      </right>
      <top/>
      <bottom/>
      <diagonal/>
    </border>
    <border>
      <left style="hair">
        <color indexed="64"/>
      </left>
      <right style="hair">
        <color indexed="64"/>
      </right>
      <top/>
      <bottom/>
      <diagonal/>
    </border>
    <border>
      <left style="hair">
        <color indexed="64"/>
      </left>
      <right style="medium">
        <color indexed="64"/>
      </right>
      <top/>
      <bottom/>
      <diagonal/>
    </border>
    <border>
      <left style="medium">
        <color indexed="64"/>
      </left>
      <right style="hair">
        <color indexed="64"/>
      </right>
      <top/>
      <bottom style="medium">
        <color indexed="64"/>
      </bottom>
      <diagonal/>
    </border>
    <border>
      <left style="hair">
        <color indexed="64"/>
      </left>
      <right style="hair">
        <color indexed="64"/>
      </right>
      <top/>
      <bottom style="medium">
        <color indexed="64"/>
      </bottom>
      <diagonal/>
    </border>
    <border>
      <left style="hair">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hair">
        <color indexed="64"/>
      </top>
      <bottom/>
      <diagonal/>
    </border>
    <border>
      <left style="thin">
        <color indexed="64"/>
      </left>
      <right style="medium">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medium">
        <color indexed="64"/>
      </right>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style="thin">
        <color indexed="64"/>
      </bottom>
      <diagonal/>
    </border>
    <border>
      <left style="medium">
        <color indexed="64"/>
      </left>
      <right style="thin">
        <color indexed="64"/>
      </right>
      <top/>
      <bottom style="medium">
        <color indexed="64"/>
      </bottom>
      <diagonal/>
    </border>
    <border>
      <left style="medium">
        <color indexed="64"/>
      </left>
      <right style="thin">
        <color indexed="64"/>
      </right>
      <top/>
      <bottom/>
      <diagonal/>
    </border>
    <border>
      <left style="medium">
        <color indexed="64"/>
      </left>
      <right/>
      <top/>
      <bottom/>
      <diagonal/>
    </border>
    <border>
      <left style="medium">
        <color indexed="64"/>
      </left>
      <right style="thin">
        <color indexed="64"/>
      </right>
      <top style="medium">
        <color indexed="64"/>
      </top>
      <bottom/>
      <diagonal/>
    </border>
    <border>
      <left/>
      <right/>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thin">
        <color indexed="64"/>
      </left>
      <right style="medium">
        <color indexed="64"/>
      </right>
      <top/>
      <bottom style="medium">
        <color indexed="64"/>
      </bottom>
      <diagonal/>
    </border>
    <border>
      <left/>
      <right/>
      <top style="thin">
        <color indexed="64"/>
      </top>
      <bottom/>
      <diagonal/>
    </border>
    <border>
      <left style="medium">
        <color indexed="64"/>
      </left>
      <right/>
      <top style="thin">
        <color indexed="64"/>
      </top>
      <bottom style="thin">
        <color indexed="64"/>
      </bottom>
      <diagonal/>
    </border>
  </borders>
  <cellStyleXfs count="4">
    <xf numFmtId="0" fontId="0" fillId="0" borderId="0">
      <alignment vertical="center"/>
    </xf>
    <xf numFmtId="0" fontId="1" fillId="0" borderId="0"/>
    <xf numFmtId="0" fontId="2" fillId="0" borderId="0">
      <alignment vertical="center"/>
    </xf>
    <xf numFmtId="0" fontId="1" fillId="0" borderId="0"/>
  </cellStyleXfs>
  <cellXfs count="153">
    <xf numFmtId="0" fontId="0" fillId="0" borderId="0" xfId="0">
      <alignment vertical="center"/>
    </xf>
    <xf numFmtId="0" fontId="0" fillId="0" borderId="0" xfId="0" applyAlignment="1">
      <alignment horizontal="center" vertical="center"/>
    </xf>
    <xf numFmtId="0" fontId="0" fillId="0" borderId="0" xfId="0" applyAlignment="1" applyProtection="1">
      <alignment horizontal="center" vertical="center"/>
    </xf>
    <xf numFmtId="0" fontId="0" fillId="0" borderId="0" xfId="0" applyProtection="1">
      <alignment vertical="center"/>
      <protection locked="0"/>
    </xf>
    <xf numFmtId="176" fontId="5" fillId="0" borderId="1" xfId="0" applyNumberFormat="1" applyFont="1" applyBorder="1" applyAlignment="1" applyProtection="1">
      <alignment horizontal="center" vertical="center"/>
      <protection locked="0"/>
    </xf>
    <xf numFmtId="176" fontId="0" fillId="0" borderId="0" xfId="0" applyNumberFormat="1" applyAlignment="1" applyProtection="1">
      <alignment horizontal="center" vertical="center"/>
      <protection locked="0"/>
    </xf>
    <xf numFmtId="0" fontId="5" fillId="0" borderId="0" xfId="2" applyNumberFormat="1" applyFont="1" applyBorder="1" applyAlignment="1" applyProtection="1">
      <alignment vertical="center"/>
      <protection locked="0"/>
    </xf>
    <xf numFmtId="0" fontId="2" fillId="0" borderId="0" xfId="2" applyBorder="1" applyAlignment="1" applyProtection="1">
      <alignment vertical="center"/>
      <protection locked="0"/>
    </xf>
    <xf numFmtId="0" fontId="0" fillId="0" borderId="0" xfId="0" applyProtection="1">
      <alignment vertical="center"/>
    </xf>
    <xf numFmtId="0" fontId="0" fillId="0" borderId="0" xfId="0" applyNumberFormat="1" applyAlignment="1" applyProtection="1">
      <alignment horizontal="center" vertical="center"/>
      <protection locked="0"/>
    </xf>
    <xf numFmtId="0" fontId="0" fillId="0" borderId="1" xfId="0" applyNumberFormat="1" applyBorder="1">
      <alignment vertical="center"/>
    </xf>
    <xf numFmtId="0" fontId="0" fillId="0" borderId="1" xfId="0" applyBorder="1" applyAlignment="1" applyProtection="1">
      <alignment horizontal="center" vertical="center"/>
      <protection locked="0"/>
    </xf>
    <xf numFmtId="0" fontId="5" fillId="0" borderId="1" xfId="0" applyFont="1" applyBorder="1" applyAlignment="1" applyProtection="1">
      <alignment horizontal="center" vertical="center"/>
    </xf>
    <xf numFmtId="0" fontId="0" fillId="2" borderId="1" xfId="0" applyFill="1" applyBorder="1" applyAlignment="1">
      <alignment horizontal="center" vertical="center"/>
    </xf>
    <xf numFmtId="177" fontId="0" fillId="0" borderId="1" xfId="0" applyNumberFormat="1" applyBorder="1">
      <alignment vertical="center"/>
    </xf>
    <xf numFmtId="0" fontId="0" fillId="0" borderId="1" xfId="0" applyBorder="1">
      <alignment vertical="center"/>
    </xf>
    <xf numFmtId="0" fontId="0" fillId="0" borderId="1" xfId="0" applyBorder="1" applyAlignment="1" applyProtection="1">
      <alignment horizontal="center" vertical="center"/>
    </xf>
    <xf numFmtId="0" fontId="5" fillId="0" borderId="1" xfId="0" applyFont="1" applyBorder="1" applyAlignment="1" applyProtection="1">
      <alignment vertical="center"/>
      <protection locked="0"/>
    </xf>
    <xf numFmtId="0" fontId="5" fillId="0" borderId="1" xfId="0" applyFont="1" applyBorder="1" applyAlignment="1" applyProtection="1">
      <alignment horizontal="center" vertical="center"/>
      <protection locked="0"/>
    </xf>
    <xf numFmtId="0" fontId="5" fillId="0" borderId="1" xfId="0" applyNumberFormat="1" applyFont="1" applyBorder="1" applyAlignment="1" applyProtection="1">
      <alignment horizontal="center" vertical="center"/>
      <protection locked="0"/>
    </xf>
    <xf numFmtId="0" fontId="6" fillId="0" borderId="1" xfId="2" applyNumberFormat="1" applyFont="1" applyFill="1" applyBorder="1" applyAlignment="1" applyProtection="1">
      <alignment horizontal="center" vertical="center"/>
    </xf>
    <xf numFmtId="0" fontId="7" fillId="0" borderId="1" xfId="2" applyNumberFormat="1" applyFont="1" applyFill="1" applyBorder="1" applyAlignment="1" applyProtection="1">
      <alignment horizontal="center" vertical="center"/>
    </xf>
    <xf numFmtId="0" fontId="5" fillId="0" borderId="1" xfId="2" applyNumberFormat="1" applyFont="1" applyFill="1" applyBorder="1" applyAlignment="1" applyProtection="1">
      <alignment horizontal="center" vertical="center"/>
      <protection locked="0"/>
    </xf>
    <xf numFmtId="49" fontId="3" fillId="3" borderId="1" xfId="2" applyNumberFormat="1" applyFont="1" applyFill="1" applyBorder="1" applyAlignment="1" applyProtection="1">
      <alignment horizontal="center" vertical="center"/>
    </xf>
    <xf numFmtId="0" fontId="10" fillId="3" borderId="2" xfId="3" applyFont="1" applyFill="1" applyBorder="1"/>
    <xf numFmtId="0" fontId="11" fillId="3" borderId="2" xfId="3" applyFont="1" applyFill="1" applyBorder="1"/>
    <xf numFmtId="0" fontId="1" fillId="0" borderId="0" xfId="3"/>
    <xf numFmtId="0" fontId="11" fillId="3" borderId="3" xfId="3" applyFont="1" applyFill="1" applyBorder="1"/>
    <xf numFmtId="0" fontId="11" fillId="3" borderId="4" xfId="3" applyFont="1" applyFill="1" applyBorder="1"/>
    <xf numFmtId="0" fontId="11" fillId="3" borderId="5" xfId="3" applyFont="1" applyFill="1" applyBorder="1"/>
    <xf numFmtId="0" fontId="1" fillId="0" borderId="2" xfId="3" applyBorder="1"/>
    <xf numFmtId="14" fontId="1" fillId="0" borderId="2" xfId="3" applyNumberFormat="1" applyBorder="1"/>
    <xf numFmtId="0" fontId="5" fillId="0" borderId="6" xfId="3" applyFont="1" applyBorder="1"/>
    <xf numFmtId="0" fontId="5" fillId="0" borderId="7" xfId="3" applyFont="1" applyBorder="1"/>
    <xf numFmtId="0" fontId="5" fillId="0" borderId="8" xfId="3" applyFont="1" applyBorder="1"/>
    <xf numFmtId="0" fontId="5" fillId="0" borderId="7" xfId="3" applyFont="1" applyFill="1" applyBorder="1"/>
    <xf numFmtId="0" fontId="1" fillId="0" borderId="2" xfId="3" applyBorder="1" applyAlignment="1">
      <alignment wrapText="1"/>
    </xf>
    <xf numFmtId="0" fontId="5" fillId="0" borderId="9" xfId="3" applyFont="1" applyBorder="1"/>
    <xf numFmtId="0" fontId="5" fillId="0" borderId="10" xfId="3" applyFont="1" applyBorder="1"/>
    <xf numFmtId="0" fontId="5" fillId="0" borderId="11" xfId="3" applyFont="1" applyBorder="1"/>
    <xf numFmtId="0" fontId="1" fillId="0" borderId="0" xfId="1"/>
    <xf numFmtId="0" fontId="1" fillId="0" borderId="0" xfId="1" applyAlignment="1">
      <alignment horizontal="center"/>
    </xf>
    <xf numFmtId="0" fontId="1" fillId="4" borderId="12" xfId="1" applyFill="1" applyBorder="1" applyAlignment="1">
      <alignment horizontal="center" vertical="center"/>
    </xf>
    <xf numFmtId="0" fontId="5" fillId="4" borderId="13" xfId="1" applyFont="1" applyFill="1" applyBorder="1" applyAlignment="1">
      <alignment horizontal="center" vertical="center"/>
    </xf>
    <xf numFmtId="0" fontId="5" fillId="4" borderId="14" xfId="1" applyFont="1" applyFill="1" applyBorder="1" applyAlignment="1">
      <alignment horizontal="center" vertical="center"/>
    </xf>
    <xf numFmtId="0" fontId="5" fillId="4" borderId="15" xfId="1" applyFont="1" applyFill="1" applyBorder="1" applyAlignment="1">
      <alignment horizontal="center" vertical="center"/>
    </xf>
    <xf numFmtId="0" fontId="1" fillId="0" borderId="0" xfId="1" applyAlignment="1">
      <alignment horizontal="center" vertical="center"/>
    </xf>
    <xf numFmtId="0" fontId="1" fillId="5" borderId="16" xfId="1" applyFill="1" applyBorder="1"/>
    <xf numFmtId="0" fontId="1" fillId="5" borderId="17" xfId="1" applyFill="1" applyBorder="1"/>
    <xf numFmtId="0" fontId="1" fillId="5" borderId="18" xfId="1" applyFill="1" applyBorder="1"/>
    <xf numFmtId="0" fontId="1" fillId="5" borderId="19" xfId="1" applyFill="1" applyBorder="1"/>
    <xf numFmtId="0" fontId="1" fillId="5" borderId="1" xfId="1" applyFill="1" applyBorder="1"/>
    <xf numFmtId="0" fontId="1" fillId="5" borderId="20" xfId="1" applyFill="1" applyBorder="1"/>
    <xf numFmtId="0" fontId="1" fillId="5" borderId="21" xfId="1" applyFill="1" applyBorder="1"/>
    <xf numFmtId="0" fontId="1" fillId="5" borderId="22" xfId="1" applyFill="1" applyBorder="1"/>
    <xf numFmtId="0" fontId="1" fillId="5" borderId="23" xfId="1" applyFill="1" applyBorder="1"/>
    <xf numFmtId="0" fontId="1" fillId="5" borderId="24" xfId="1" applyFill="1" applyBorder="1"/>
    <xf numFmtId="0" fontId="1" fillId="5" borderId="25" xfId="1" applyFill="1" applyBorder="1"/>
    <xf numFmtId="0" fontId="1" fillId="5" borderId="26" xfId="1" applyFill="1" applyBorder="1"/>
    <xf numFmtId="0" fontId="1" fillId="5" borderId="27" xfId="1" applyFill="1" applyBorder="1"/>
    <xf numFmtId="0" fontId="1" fillId="5" borderId="28" xfId="1" applyFill="1" applyBorder="1"/>
    <xf numFmtId="0" fontId="12" fillId="0" borderId="0" xfId="1" applyFont="1" applyAlignment="1">
      <alignment horizontal="left"/>
    </xf>
    <xf numFmtId="0" fontId="12" fillId="0" borderId="0" xfId="1" applyFont="1"/>
    <xf numFmtId="0" fontId="1" fillId="5" borderId="29" xfId="1" applyFill="1" applyBorder="1"/>
    <xf numFmtId="0" fontId="0" fillId="0" borderId="0" xfId="0" applyBorder="1" applyAlignment="1">
      <alignment vertical="center"/>
    </xf>
    <xf numFmtId="0" fontId="1" fillId="7" borderId="31" xfId="1" applyFill="1" applyBorder="1" applyAlignment="1">
      <alignment horizontal="center"/>
    </xf>
    <xf numFmtId="56" fontId="1" fillId="7" borderId="31" xfId="1" applyNumberFormat="1" applyFill="1" applyBorder="1" applyAlignment="1">
      <alignment horizontal="center"/>
    </xf>
    <xf numFmtId="0" fontId="1" fillId="7" borderId="32" xfId="1" applyFill="1" applyBorder="1" applyAlignment="1">
      <alignment horizontal="center"/>
    </xf>
    <xf numFmtId="0" fontId="1" fillId="7" borderId="33" xfId="1" applyFill="1" applyBorder="1" applyAlignment="1">
      <alignment horizontal="center"/>
    </xf>
    <xf numFmtId="0" fontId="1" fillId="7" borderId="34" xfId="1" applyFill="1" applyBorder="1" applyAlignment="1">
      <alignment horizontal="center"/>
    </xf>
    <xf numFmtId="0" fontId="1" fillId="7" borderId="36" xfId="1" applyFill="1" applyBorder="1" applyAlignment="1">
      <alignment horizontal="center"/>
    </xf>
    <xf numFmtId="56" fontId="1" fillId="7" borderId="36" xfId="1" applyNumberFormat="1" applyFill="1" applyBorder="1" applyAlignment="1">
      <alignment horizontal="center"/>
    </xf>
    <xf numFmtId="178" fontId="1" fillId="7" borderId="37" xfId="1" applyNumberFormat="1" applyFill="1" applyBorder="1" applyAlignment="1">
      <alignment horizontal="center"/>
    </xf>
    <xf numFmtId="0" fontId="0" fillId="5" borderId="19" xfId="1" applyFont="1" applyFill="1" applyBorder="1"/>
    <xf numFmtId="0" fontId="0" fillId="5" borderId="21" xfId="1" applyFont="1" applyFill="1" applyBorder="1"/>
    <xf numFmtId="0" fontId="14" fillId="5" borderId="19" xfId="1" applyFont="1" applyFill="1" applyBorder="1"/>
    <xf numFmtId="0" fontId="1" fillId="7" borderId="38" xfId="1" applyFill="1" applyBorder="1" applyAlignment="1">
      <alignment horizontal="center"/>
    </xf>
    <xf numFmtId="178" fontId="1" fillId="7" borderId="0" xfId="1" applyNumberFormat="1" applyFill="1" applyBorder="1" applyAlignment="1">
      <alignment horizontal="center"/>
    </xf>
    <xf numFmtId="0" fontId="14" fillId="5" borderId="21" xfId="1" applyFont="1" applyFill="1" applyBorder="1"/>
    <xf numFmtId="0" fontId="14" fillId="5" borderId="16" xfId="1" applyFont="1" applyFill="1" applyBorder="1"/>
    <xf numFmtId="0" fontId="15" fillId="9" borderId="33" xfId="1" applyFont="1" applyFill="1" applyBorder="1" applyAlignment="1">
      <alignment horizontal="center"/>
    </xf>
    <xf numFmtId="0" fontId="15" fillId="9" borderId="36" xfId="1" applyFont="1" applyFill="1" applyBorder="1" applyAlignment="1">
      <alignment horizontal="center"/>
    </xf>
    <xf numFmtId="56" fontId="15" fillId="9" borderId="36" xfId="1" applyNumberFormat="1" applyFont="1" applyFill="1" applyBorder="1" applyAlignment="1">
      <alignment horizontal="center"/>
    </xf>
    <xf numFmtId="178" fontId="15" fillId="9" borderId="37" xfId="1" applyNumberFormat="1" applyFont="1" applyFill="1" applyBorder="1" applyAlignment="1">
      <alignment horizontal="center"/>
    </xf>
    <xf numFmtId="0" fontId="15" fillId="9" borderId="34" xfId="1" applyFont="1" applyFill="1" applyBorder="1" applyAlignment="1">
      <alignment horizontal="center"/>
    </xf>
    <xf numFmtId="0" fontId="5" fillId="0" borderId="1" xfId="0" applyFont="1" applyFill="1" applyBorder="1" applyAlignment="1" applyProtection="1">
      <alignment vertical="center"/>
      <protection locked="0"/>
    </xf>
    <xf numFmtId="0" fontId="5" fillId="0" borderId="0" xfId="0" applyFont="1" applyFill="1" applyProtection="1">
      <alignment vertical="center"/>
      <protection locked="0"/>
    </xf>
    <xf numFmtId="0" fontId="0" fillId="7" borderId="33" xfId="1" applyFont="1" applyFill="1" applyBorder="1" applyAlignment="1">
      <alignment horizontal="center"/>
    </xf>
    <xf numFmtId="0" fontId="1" fillId="5" borderId="45" xfId="1" applyFill="1" applyBorder="1"/>
    <xf numFmtId="0" fontId="1" fillId="5" borderId="46" xfId="1" applyFill="1" applyBorder="1"/>
    <xf numFmtId="0" fontId="1" fillId="5" borderId="30" xfId="1" applyFill="1" applyBorder="1"/>
    <xf numFmtId="0" fontId="1" fillId="5" borderId="32" xfId="1" applyFill="1" applyBorder="1"/>
    <xf numFmtId="0" fontId="1" fillId="5" borderId="47" xfId="1" applyFill="1" applyBorder="1"/>
    <xf numFmtId="0" fontId="1" fillId="5" borderId="48" xfId="1" applyFill="1" applyBorder="1"/>
    <xf numFmtId="0" fontId="15" fillId="9" borderId="35" xfId="1" applyFont="1" applyFill="1" applyBorder="1" applyAlignment="1">
      <alignment horizontal="center"/>
    </xf>
    <xf numFmtId="0" fontId="15" fillId="9" borderId="30" xfId="1" applyFont="1" applyFill="1" applyBorder="1" applyAlignment="1">
      <alignment horizontal="center"/>
    </xf>
    <xf numFmtId="0" fontId="15" fillId="9" borderId="31" xfId="1" applyFont="1" applyFill="1" applyBorder="1" applyAlignment="1">
      <alignment horizontal="center"/>
    </xf>
    <xf numFmtId="178" fontId="15" fillId="9" borderId="0" xfId="1" applyNumberFormat="1" applyFont="1" applyFill="1" applyBorder="1" applyAlignment="1">
      <alignment horizontal="center"/>
    </xf>
    <xf numFmtId="56" fontId="15" fillId="9" borderId="31" xfId="1" applyNumberFormat="1" applyFont="1" applyFill="1" applyBorder="1" applyAlignment="1">
      <alignment horizontal="center"/>
    </xf>
    <xf numFmtId="49" fontId="17" fillId="9" borderId="1" xfId="2" applyNumberFormat="1" applyFont="1" applyFill="1" applyBorder="1" applyAlignment="1" applyProtection="1">
      <alignment horizontal="center" vertical="center"/>
    </xf>
    <xf numFmtId="0" fontId="18" fillId="0" borderId="1" xfId="0" applyFont="1" applyFill="1" applyBorder="1" applyAlignment="1" applyProtection="1">
      <alignment vertical="center"/>
      <protection locked="0"/>
    </xf>
    <xf numFmtId="0" fontId="0" fillId="0" borderId="1" xfId="0" applyBorder="1" applyProtection="1">
      <alignment vertical="center"/>
      <protection locked="0"/>
    </xf>
    <xf numFmtId="176" fontId="0" fillId="0" borderId="1" xfId="0" applyNumberFormat="1" applyBorder="1" applyAlignment="1" applyProtection="1">
      <alignment horizontal="center" vertical="center"/>
      <protection locked="0"/>
    </xf>
    <xf numFmtId="0" fontId="0" fillId="0" borderId="1" xfId="0" applyNumberFormat="1" applyBorder="1" applyAlignment="1" applyProtection="1">
      <alignment horizontal="center" vertical="center"/>
      <protection locked="0"/>
    </xf>
    <xf numFmtId="0" fontId="2" fillId="0" borderId="1" xfId="2" applyBorder="1" applyAlignment="1" applyProtection="1">
      <alignment vertical="center"/>
      <protection locked="0"/>
    </xf>
    <xf numFmtId="0" fontId="0" fillId="0" borderId="1" xfId="0" applyBorder="1" applyAlignment="1"/>
    <xf numFmtId="0" fontId="0" fillId="0" borderId="0" xfId="0" applyBorder="1">
      <alignment vertical="center"/>
    </xf>
    <xf numFmtId="0" fontId="0" fillId="0" borderId="0" xfId="0" applyBorder="1" applyProtection="1">
      <alignment vertical="center"/>
      <protection locked="0"/>
    </xf>
    <xf numFmtId="0" fontId="0" fillId="0" borderId="0" xfId="0" applyBorder="1" applyAlignment="1">
      <alignment horizontal="center" vertical="center"/>
    </xf>
    <xf numFmtId="176" fontId="0" fillId="0" borderId="0" xfId="0" applyNumberFormat="1" applyBorder="1" applyAlignment="1" applyProtection="1">
      <alignment horizontal="center" vertical="center"/>
      <protection locked="0"/>
    </xf>
    <xf numFmtId="0" fontId="0" fillId="0" borderId="0" xfId="0" applyNumberFormat="1" applyBorder="1" applyAlignment="1" applyProtection="1">
      <alignment horizontal="center" vertical="center"/>
      <protection locked="0"/>
    </xf>
    <xf numFmtId="0" fontId="0" fillId="0" borderId="0" xfId="0" applyBorder="1" applyAlignment="1" applyProtection="1">
      <alignment horizontal="center" vertical="center"/>
    </xf>
    <xf numFmtId="0" fontId="5" fillId="0" borderId="0" xfId="0" applyFont="1" applyBorder="1" applyAlignment="1" applyProtection="1">
      <alignment vertical="center"/>
      <protection locked="0"/>
    </xf>
    <xf numFmtId="0" fontId="5" fillId="0" borderId="0" xfId="0" applyFont="1" applyBorder="1" applyAlignment="1" applyProtection="1">
      <alignment horizontal="center" vertical="center"/>
      <protection locked="0"/>
    </xf>
    <xf numFmtId="0" fontId="5" fillId="0" borderId="0" xfId="0" applyFont="1" applyBorder="1" applyAlignment="1" applyProtection="1">
      <alignment horizontal="center" vertical="center"/>
    </xf>
    <xf numFmtId="176" fontId="5" fillId="0" borderId="0" xfId="0" applyNumberFormat="1" applyFont="1" applyBorder="1" applyAlignment="1" applyProtection="1">
      <alignment horizontal="center" vertical="center"/>
      <protection locked="0"/>
    </xf>
    <xf numFmtId="0" fontId="5" fillId="0" borderId="0" xfId="0" applyNumberFormat="1" applyFont="1" applyBorder="1" applyAlignment="1" applyProtection="1">
      <alignment horizontal="center" vertical="center"/>
      <protection locked="0"/>
    </xf>
    <xf numFmtId="0" fontId="5" fillId="0" borderId="0" xfId="2" applyNumberFormat="1" applyFont="1" applyFill="1" applyBorder="1" applyAlignment="1" applyProtection="1">
      <alignment horizontal="center" vertical="center"/>
      <protection locked="0"/>
    </xf>
    <xf numFmtId="0" fontId="0" fillId="0" borderId="1" xfId="0" applyFont="1" applyBorder="1" applyAlignment="1" applyProtection="1">
      <alignment horizontal="center" vertical="center"/>
    </xf>
    <xf numFmtId="0" fontId="5" fillId="0" borderId="0" xfId="0" applyFont="1" applyFill="1" applyBorder="1" applyAlignment="1" applyProtection="1">
      <alignment vertical="center"/>
      <protection locked="0"/>
    </xf>
    <xf numFmtId="0" fontId="5" fillId="0" borderId="1" xfId="0" applyFont="1" applyFill="1" applyBorder="1" applyProtection="1">
      <alignment vertical="center"/>
      <protection locked="0"/>
    </xf>
    <xf numFmtId="49" fontId="17" fillId="10" borderId="1" xfId="2" applyNumberFormat="1" applyFont="1" applyFill="1" applyBorder="1" applyAlignment="1" applyProtection="1">
      <alignment horizontal="center" vertical="center"/>
    </xf>
    <xf numFmtId="49" fontId="3" fillId="3" borderId="43" xfId="2" applyNumberFormat="1" applyFont="1" applyFill="1" applyBorder="1" applyAlignment="1" applyProtection="1">
      <alignment horizontal="center" vertical="center"/>
    </xf>
    <xf numFmtId="0" fontId="5" fillId="0" borderId="46" xfId="2" applyNumberFormat="1" applyFont="1" applyFill="1" applyBorder="1" applyAlignment="1" applyProtection="1">
      <alignment horizontal="center" vertical="center"/>
      <protection locked="0"/>
    </xf>
    <xf numFmtId="0" fontId="5" fillId="0" borderId="20" xfId="2" applyNumberFormat="1" applyFont="1" applyFill="1" applyBorder="1" applyAlignment="1" applyProtection="1">
      <alignment horizontal="center" vertical="center"/>
      <protection locked="0"/>
    </xf>
    <xf numFmtId="0" fontId="5" fillId="0" borderId="43" xfId="2" applyNumberFormat="1" applyFont="1" applyFill="1" applyBorder="1" applyAlignment="1" applyProtection="1">
      <alignment horizontal="center" vertical="center"/>
      <protection locked="0"/>
    </xf>
    <xf numFmtId="0" fontId="20" fillId="0" borderId="0" xfId="0" applyFont="1" applyAlignment="1" applyProtection="1">
      <alignment horizontal="center" vertical="center"/>
    </xf>
    <xf numFmtId="56" fontId="20" fillId="0" borderId="0" xfId="0" applyNumberFormat="1" applyFont="1" applyAlignment="1" applyProtection="1">
      <alignment horizontal="center" vertical="center"/>
    </xf>
    <xf numFmtId="0" fontId="0" fillId="0" borderId="49" xfId="0" applyBorder="1">
      <alignment vertical="center"/>
    </xf>
    <xf numFmtId="0" fontId="0" fillId="0" borderId="0" xfId="0" applyNumberFormat="1" applyFill="1" applyBorder="1">
      <alignment vertical="center"/>
    </xf>
    <xf numFmtId="49" fontId="3" fillId="3" borderId="50" xfId="2" applyNumberFormat="1" applyFont="1" applyFill="1" applyBorder="1" applyAlignment="1" applyProtection="1">
      <alignment horizontal="center" vertical="center"/>
    </xf>
    <xf numFmtId="0" fontId="13" fillId="0" borderId="0" xfId="1" applyFont="1" applyAlignment="1">
      <alignment horizontal="center"/>
    </xf>
    <xf numFmtId="0" fontId="3" fillId="0" borderId="39" xfId="1" applyFont="1" applyBorder="1" applyAlignment="1"/>
    <xf numFmtId="0" fontId="0" fillId="3" borderId="40" xfId="0" applyFill="1" applyBorder="1" applyAlignment="1">
      <alignment horizontal="center" vertical="center" textRotation="90"/>
    </xf>
    <xf numFmtId="0" fontId="0" fillId="3" borderId="41" xfId="0" applyFill="1" applyBorder="1" applyAlignment="1">
      <alignment horizontal="center" vertical="center" textRotation="90"/>
    </xf>
    <xf numFmtId="0" fontId="0" fillId="6" borderId="40" xfId="1" applyFont="1" applyFill="1" applyBorder="1" applyAlignment="1">
      <alignment horizontal="center" vertical="center" textRotation="90"/>
    </xf>
    <xf numFmtId="0" fontId="0" fillId="6" borderId="41" xfId="1" applyFont="1" applyFill="1" applyBorder="1" applyAlignment="1">
      <alignment horizontal="center" vertical="center" textRotation="90"/>
    </xf>
    <xf numFmtId="0" fontId="0" fillId="6" borderId="42" xfId="1" applyFont="1" applyFill="1" applyBorder="1" applyAlignment="1">
      <alignment horizontal="center" vertical="center" textRotation="90"/>
    </xf>
    <xf numFmtId="0" fontId="0" fillId="8" borderId="40" xfId="1" applyFont="1" applyFill="1" applyBorder="1" applyAlignment="1">
      <alignment horizontal="center" vertical="center" textRotation="90"/>
    </xf>
    <xf numFmtId="0" fontId="2" fillId="8" borderId="41" xfId="1" applyFont="1" applyFill="1" applyBorder="1" applyAlignment="1">
      <alignment horizontal="center" vertical="center" textRotation="90"/>
    </xf>
    <xf numFmtId="0" fontId="2" fillId="8" borderId="42" xfId="1" applyFont="1" applyFill="1" applyBorder="1" applyAlignment="1">
      <alignment horizontal="center" vertical="center" textRotation="90"/>
    </xf>
    <xf numFmtId="0" fontId="2" fillId="2" borderId="43" xfId="2" applyFont="1" applyFill="1" applyBorder="1" applyAlignment="1" applyProtection="1">
      <alignment horizontal="center" vertical="center"/>
    </xf>
    <xf numFmtId="0" fontId="2" fillId="2" borderId="44" xfId="2" applyFont="1" applyFill="1" applyBorder="1" applyAlignment="1" applyProtection="1">
      <alignment horizontal="center" vertical="center"/>
    </xf>
    <xf numFmtId="0" fontId="0" fillId="0" borderId="44" xfId="0" applyBorder="1" applyAlignment="1">
      <alignment horizontal="center" vertical="center"/>
    </xf>
    <xf numFmtId="0" fontId="0" fillId="2" borderId="1" xfId="0" applyFill="1" applyBorder="1" applyAlignment="1" applyProtection="1">
      <alignment horizontal="center" vertical="center"/>
    </xf>
    <xf numFmtId="0" fontId="0" fillId="2" borderId="1" xfId="0" applyFill="1" applyBorder="1" applyAlignment="1" applyProtection="1">
      <alignment vertical="center"/>
    </xf>
    <xf numFmtId="0" fontId="0" fillId="0" borderId="1" xfId="0" applyBorder="1" applyAlignment="1" applyProtection="1">
      <alignment vertical="center"/>
    </xf>
    <xf numFmtId="176" fontId="0" fillId="2" borderId="1" xfId="0" applyNumberFormat="1" applyFill="1" applyBorder="1" applyAlignment="1" applyProtection="1">
      <alignment horizontal="center" vertical="center"/>
    </xf>
    <xf numFmtId="0" fontId="0" fillId="2" borderId="1" xfId="0" applyNumberFormat="1" applyFill="1" applyBorder="1" applyAlignment="1" applyProtection="1">
      <alignment horizontal="center" vertical="center"/>
    </xf>
    <xf numFmtId="0" fontId="0" fillId="0" borderId="1" xfId="0" applyNumberFormat="1" applyBorder="1" applyAlignment="1">
      <alignment horizontal="center" vertical="center"/>
    </xf>
    <xf numFmtId="0" fontId="0" fillId="2" borderId="24" xfId="0" applyFill="1" applyBorder="1" applyAlignment="1" applyProtection="1">
      <alignment horizontal="center" vertical="center" wrapText="1"/>
    </xf>
    <xf numFmtId="0" fontId="0" fillId="2" borderId="19" xfId="0" applyFill="1" applyBorder="1" applyAlignment="1" applyProtection="1">
      <alignment horizontal="center" vertical="center" wrapText="1"/>
    </xf>
    <xf numFmtId="0" fontId="0" fillId="2" borderId="28" xfId="0" applyFill="1" applyBorder="1" applyAlignment="1" applyProtection="1">
      <alignment horizontal="center" vertical="center" wrapText="1"/>
    </xf>
  </cellXfs>
  <cellStyles count="4">
    <cellStyle name="標準" xfId="0" builtinId="0"/>
    <cellStyle name="標準_2009卒業制作スケジュール表" xfId="1"/>
    <cellStyle name="標準_チーム編成" xfId="2"/>
    <cellStyle name="標準_バグシート" xfId="3"/>
  </cellStyles>
  <dxfs count="117">
    <dxf>
      <font>
        <condense val="0"/>
        <extend val="0"/>
        <color auto="1"/>
      </font>
      <fill>
        <patternFill patternType="solid">
          <fgColor indexed="45"/>
          <bgColor indexed="44"/>
        </patternFill>
      </fill>
    </dxf>
    <dxf>
      <font>
        <condense val="0"/>
        <extend val="0"/>
        <color auto="1"/>
      </font>
      <fill>
        <patternFill>
          <bgColor indexed="22"/>
        </patternFill>
      </fill>
    </dxf>
    <dxf>
      <font>
        <condense val="0"/>
        <extend val="0"/>
        <color auto="1"/>
      </font>
      <fill>
        <patternFill patternType="solid">
          <fgColor indexed="9"/>
          <bgColor indexed="43"/>
        </patternFill>
      </fill>
    </dxf>
    <dxf>
      <font>
        <condense val="0"/>
        <extend val="0"/>
        <color indexed="55"/>
      </font>
    </dxf>
    <dxf>
      <font>
        <b/>
        <i val="0"/>
        <condense val="0"/>
        <extend val="0"/>
        <color indexed="12"/>
      </font>
    </dxf>
    <dxf>
      <font>
        <condense val="0"/>
        <extend val="0"/>
        <color indexed="10"/>
      </font>
      <fill>
        <patternFill patternType="none">
          <bgColor indexed="65"/>
        </patternFill>
      </fill>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55"/>
      </font>
    </dxf>
    <dxf>
      <font>
        <b/>
        <i val="0"/>
        <condense val="0"/>
        <extend val="0"/>
        <color indexed="12"/>
      </font>
    </dxf>
    <dxf>
      <font>
        <condense val="0"/>
        <extend val="0"/>
        <color indexed="10"/>
      </font>
      <fill>
        <patternFill patternType="none">
          <bgColor indexed="65"/>
        </patternFill>
      </fill>
    </dxf>
    <dxf>
      <font>
        <condense val="0"/>
        <extend val="0"/>
        <color indexed="55"/>
      </font>
    </dxf>
    <dxf>
      <font>
        <b/>
        <i val="0"/>
        <condense val="0"/>
        <extend val="0"/>
        <color indexed="12"/>
      </font>
    </dxf>
    <dxf>
      <font>
        <condense val="0"/>
        <extend val="0"/>
        <color indexed="10"/>
      </font>
    </dxf>
    <dxf>
      <font>
        <condense val="0"/>
        <extend val="0"/>
        <color indexed="55"/>
      </font>
    </dxf>
    <dxf>
      <font>
        <b/>
        <i val="0"/>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55"/>
      </font>
    </dxf>
    <dxf>
      <font>
        <b/>
        <i val="0"/>
        <condense val="0"/>
        <extend val="0"/>
        <color indexed="12"/>
      </font>
    </dxf>
    <dxf>
      <font>
        <condense val="0"/>
        <extend val="0"/>
        <color indexed="10"/>
      </font>
    </dxf>
    <dxf>
      <font>
        <condense val="0"/>
        <extend val="0"/>
        <color indexed="55"/>
      </font>
    </dxf>
    <dxf>
      <font>
        <b/>
        <i val="0"/>
        <condense val="0"/>
        <extend val="0"/>
        <color indexed="12"/>
      </font>
    </dxf>
    <dxf>
      <font>
        <condense val="0"/>
        <extend val="0"/>
        <color indexed="10"/>
      </font>
    </dxf>
    <dxf>
      <font>
        <condense val="0"/>
        <extend val="0"/>
        <color indexed="55"/>
      </font>
    </dxf>
    <dxf>
      <font>
        <b/>
        <i val="0"/>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55"/>
      </font>
    </dxf>
    <dxf>
      <font>
        <b/>
        <i val="0"/>
        <condense val="0"/>
        <extend val="0"/>
        <color indexed="12"/>
      </font>
    </dxf>
    <dxf>
      <font>
        <condense val="0"/>
        <extend val="0"/>
        <color indexed="10"/>
      </font>
      <fill>
        <patternFill patternType="none">
          <bgColor indexed="65"/>
        </patternFill>
      </fill>
    </dxf>
    <dxf>
      <font>
        <condense val="0"/>
        <extend val="0"/>
        <color indexed="55"/>
      </font>
    </dxf>
    <dxf>
      <font>
        <b/>
        <i val="0"/>
        <condense val="0"/>
        <extend val="0"/>
        <color indexed="12"/>
      </font>
    </dxf>
    <dxf>
      <font>
        <condense val="0"/>
        <extend val="0"/>
        <color indexed="10"/>
      </font>
    </dxf>
    <dxf>
      <font>
        <condense val="0"/>
        <extend val="0"/>
        <color indexed="55"/>
      </font>
    </dxf>
    <dxf>
      <font>
        <b/>
        <i val="0"/>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55"/>
      </font>
    </dxf>
    <dxf>
      <font>
        <b/>
        <i val="0"/>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55"/>
      </font>
    </dxf>
    <dxf>
      <font>
        <b/>
        <i val="0"/>
        <condense val="0"/>
        <extend val="0"/>
        <color indexed="12"/>
      </font>
    </dxf>
    <dxf>
      <font>
        <condense val="0"/>
        <extend val="0"/>
        <color indexed="10"/>
      </font>
      <fill>
        <patternFill patternType="none">
          <bgColor indexed="65"/>
        </patternFill>
      </fill>
    </dxf>
    <dxf>
      <font>
        <condense val="0"/>
        <extend val="0"/>
        <color indexed="55"/>
      </font>
    </dxf>
    <dxf>
      <font>
        <b/>
        <i val="0"/>
        <condense val="0"/>
        <extend val="0"/>
        <color indexed="12"/>
      </font>
    </dxf>
    <dxf>
      <font>
        <condense val="0"/>
        <extend val="0"/>
        <color indexed="10"/>
      </font>
    </dxf>
    <dxf>
      <font>
        <condense val="0"/>
        <extend val="0"/>
        <color indexed="55"/>
      </font>
    </dxf>
    <dxf>
      <font>
        <b/>
        <i val="0"/>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55"/>
      </font>
    </dxf>
    <dxf>
      <font>
        <b/>
        <i val="0"/>
        <condense val="0"/>
        <extend val="0"/>
        <color indexed="12"/>
      </font>
    </dxf>
    <dxf>
      <font>
        <condense val="0"/>
        <extend val="0"/>
        <color indexed="10"/>
      </font>
    </dxf>
  </dxfs>
  <tableStyles count="0" defaultTableStyle="TableStyleMedium2" defaultPivotStyle="PivotStyleLight16"/>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0" i="0" u="none" strike="noStrike" baseline="0">
                <a:solidFill>
                  <a:srgbClr val="800000"/>
                </a:solidFill>
                <a:latin typeface="HGS創英角ｺﾞｼｯｸUB"/>
                <a:ea typeface="HGS創英角ｺﾞｼｯｸUB"/>
                <a:cs typeface="HGS創英角ｺﾞｼｯｸUB"/>
              </a:defRPr>
            </a:pPr>
            <a:r>
              <a:rPr lang="ja-JP" altLang="en-US"/>
              <a:t>バーンダウンチャート</a:t>
            </a:r>
          </a:p>
        </c:rich>
      </c:tx>
      <c:layout>
        <c:manualLayout>
          <c:xMode val="edge"/>
          <c:yMode val="edge"/>
          <c:x val="0.34829753865906077"/>
          <c:y val="3.0303030303030304E-2"/>
        </c:manualLayout>
      </c:layout>
      <c:overlay val="0"/>
      <c:spPr>
        <a:solidFill>
          <a:srgbClr val="FFFFFF"/>
        </a:solidFill>
        <a:ln w="25400">
          <a:noFill/>
        </a:ln>
      </c:spPr>
    </c:title>
    <c:autoTitleDeleted val="0"/>
    <c:plotArea>
      <c:layout>
        <c:manualLayout>
          <c:layoutTarget val="inner"/>
          <c:xMode val="edge"/>
          <c:yMode val="edge"/>
          <c:x val="0.13931899075363924"/>
          <c:y val="0.15800899200358495"/>
          <c:w val="0.63467540232213437"/>
          <c:h val="0.64502300845299065"/>
        </c:manualLayout>
      </c:layout>
      <c:lineChart>
        <c:grouping val="standard"/>
        <c:varyColors val="0"/>
        <c:ser>
          <c:idx val="0"/>
          <c:order val="0"/>
          <c:tx>
            <c:strRef>
              <c:f>'スプリントバックログ(第１）'!$J$1</c:f>
              <c:strCache>
                <c:ptCount val="1"/>
                <c:pt idx="0">
                  <c:v>残作業時間</c:v>
                </c:pt>
              </c:strCache>
            </c:strRef>
          </c:tx>
          <c:spPr>
            <a:ln w="25400">
              <a:solidFill>
                <a:srgbClr val="800000"/>
              </a:solidFill>
              <a:prstDash val="solid"/>
            </a:ln>
          </c:spPr>
          <c:marker>
            <c:symbol val="circle"/>
            <c:size val="6"/>
            <c:spPr>
              <a:solidFill>
                <a:srgbClr val="993300"/>
              </a:solidFill>
              <a:ln>
                <a:solidFill>
                  <a:srgbClr val="800000"/>
                </a:solidFill>
                <a:prstDash val="solid"/>
              </a:ln>
            </c:spPr>
          </c:marker>
          <c:cat>
            <c:strRef>
              <c:f>'スプリントバックログ(第１）'!$J$2:$Q$2</c:f>
              <c:strCache>
                <c:ptCount val="8"/>
                <c:pt idx="0">
                  <c:v>10/17</c:v>
                </c:pt>
                <c:pt idx="1">
                  <c:v>10/20</c:v>
                </c:pt>
                <c:pt idx="2">
                  <c:v>10/24</c:v>
                </c:pt>
                <c:pt idx="3">
                  <c:v>10/27</c:v>
                </c:pt>
                <c:pt idx="4">
                  <c:v>10/31</c:v>
                </c:pt>
                <c:pt idx="5">
                  <c:v>11/3</c:v>
                </c:pt>
                <c:pt idx="6">
                  <c:v>11/7</c:v>
                </c:pt>
                <c:pt idx="7">
                  <c:v>11/10</c:v>
                </c:pt>
              </c:strCache>
            </c:strRef>
          </c:cat>
          <c:val>
            <c:numRef>
              <c:f>'スプリントバックログ(第１）'!$J$4:$Q$4</c:f>
              <c:numCache>
                <c:formatCode>General</c:formatCode>
                <c:ptCount val="8"/>
                <c:pt idx="0">
                  <c:v>0</c:v>
                </c:pt>
              </c:numCache>
            </c:numRef>
          </c:val>
          <c:smooth val="0"/>
          <c:extLst>
            <c:ext xmlns:c16="http://schemas.microsoft.com/office/drawing/2014/chart" uri="{C3380CC4-5D6E-409C-BE32-E72D297353CC}">
              <c16:uniqueId val="{00000000-B7A0-4707-AE1D-FED90E4187CC}"/>
            </c:ext>
          </c:extLst>
        </c:ser>
        <c:ser>
          <c:idx val="1"/>
          <c:order val="1"/>
          <c:tx>
            <c:v>理想時間</c:v>
          </c:tx>
          <c:spPr>
            <a:ln w="12700">
              <a:solidFill>
                <a:srgbClr val="99CCFF"/>
              </a:solidFill>
              <a:prstDash val="solid"/>
            </a:ln>
          </c:spPr>
          <c:marker>
            <c:symbol val="circle"/>
            <c:size val="5"/>
            <c:spPr>
              <a:solidFill>
                <a:srgbClr val="3366FF"/>
              </a:solidFill>
              <a:ln>
                <a:solidFill>
                  <a:srgbClr val="3366FF"/>
                </a:solidFill>
                <a:prstDash val="solid"/>
              </a:ln>
            </c:spPr>
          </c:marker>
          <c:cat>
            <c:strRef>
              <c:f>'スプリントバックログ(第１）'!$J$2:$Q$2</c:f>
              <c:strCache>
                <c:ptCount val="8"/>
                <c:pt idx="0">
                  <c:v>10/17</c:v>
                </c:pt>
                <c:pt idx="1">
                  <c:v>10/20</c:v>
                </c:pt>
                <c:pt idx="2">
                  <c:v>10/24</c:v>
                </c:pt>
                <c:pt idx="3">
                  <c:v>10/27</c:v>
                </c:pt>
                <c:pt idx="4">
                  <c:v>10/31</c:v>
                </c:pt>
                <c:pt idx="5">
                  <c:v>11/3</c:v>
                </c:pt>
                <c:pt idx="6">
                  <c:v>11/7</c:v>
                </c:pt>
                <c:pt idx="7">
                  <c:v>11/10</c:v>
                </c:pt>
              </c:strCache>
            </c:strRef>
          </c:cat>
          <c:val>
            <c:numRef>
              <c:f>'スプリントバックログ(第１）'!$J$3:$Q$3</c:f>
              <c:numCache>
                <c:formatCode>General</c:formatCode>
                <c:ptCount val="8"/>
                <c:pt idx="0">
                  <c:v>0</c:v>
                </c:pt>
              </c:numCache>
            </c:numRef>
          </c:val>
          <c:smooth val="1"/>
          <c:extLst>
            <c:ext xmlns:c16="http://schemas.microsoft.com/office/drawing/2014/chart" uri="{C3380CC4-5D6E-409C-BE32-E72D297353CC}">
              <c16:uniqueId val="{00000001-B7A0-4707-AE1D-FED90E4187CC}"/>
            </c:ext>
          </c:extLst>
        </c:ser>
        <c:dLbls>
          <c:showLegendKey val="0"/>
          <c:showVal val="0"/>
          <c:showCatName val="0"/>
          <c:showSerName val="0"/>
          <c:showPercent val="0"/>
          <c:showBubbleSize val="0"/>
        </c:dLbls>
        <c:marker val="1"/>
        <c:smooth val="0"/>
        <c:axId val="366503760"/>
        <c:axId val="366504152"/>
      </c:lineChart>
      <c:catAx>
        <c:axId val="366503760"/>
        <c:scaling>
          <c:orientation val="minMax"/>
        </c:scaling>
        <c:delete val="0"/>
        <c:axPos val="b"/>
        <c:title>
          <c:tx>
            <c:rich>
              <a:bodyPr/>
              <a:lstStyle/>
              <a:p>
                <a:pPr>
                  <a:defRPr sz="1150" b="0" i="0" u="none" strike="noStrike" baseline="0">
                    <a:solidFill>
                      <a:srgbClr val="0000FF"/>
                    </a:solidFill>
                    <a:latin typeface="ＭＳ Ｐゴシック"/>
                    <a:ea typeface="ＭＳ Ｐゴシック"/>
                    <a:cs typeface="ＭＳ Ｐゴシック"/>
                  </a:defRPr>
                </a:pPr>
                <a:r>
                  <a:rPr lang="ja-JP" altLang="en-US"/>
                  <a:t>作業日</a:t>
                </a:r>
              </a:p>
            </c:rich>
          </c:tx>
          <c:layout>
            <c:manualLayout>
              <c:xMode val="edge"/>
              <c:yMode val="edge"/>
              <c:x val="0.41950496899961809"/>
              <c:y val="0.91991546511231548"/>
            </c:manualLayout>
          </c:layout>
          <c:overlay val="0"/>
          <c:spPr>
            <a:noFill/>
            <a:ln w="25400">
              <a:noFill/>
            </a:ln>
          </c:spPr>
        </c:title>
        <c:numFmt formatCode="m/d;@" sourceLinked="0"/>
        <c:majorTickMark val="in"/>
        <c:minorTickMark val="none"/>
        <c:tickLblPos val="nextTo"/>
        <c:spPr>
          <a:ln w="3175">
            <a:solidFill>
              <a:srgbClr val="000000"/>
            </a:solidFill>
            <a:prstDash val="solid"/>
          </a:ln>
        </c:spPr>
        <c:txPr>
          <a:bodyPr rot="-5400000" vert="horz"/>
          <a:lstStyle/>
          <a:p>
            <a:pPr>
              <a:defRPr sz="1150" b="0" i="0" u="none" strike="noStrike" baseline="0">
                <a:solidFill>
                  <a:srgbClr val="000000"/>
                </a:solidFill>
                <a:latin typeface="ＭＳ Ｐゴシック"/>
                <a:ea typeface="ＭＳ Ｐゴシック"/>
                <a:cs typeface="ＭＳ Ｐゴシック"/>
              </a:defRPr>
            </a:pPr>
            <a:endParaRPr lang="ja-JP"/>
          </a:p>
        </c:txPr>
        <c:crossAx val="366504152"/>
        <c:crosses val="autoZero"/>
        <c:auto val="1"/>
        <c:lblAlgn val="ctr"/>
        <c:lblOffset val="100"/>
        <c:tickLblSkip val="1"/>
        <c:tickMarkSkip val="1"/>
        <c:noMultiLvlLbl val="0"/>
      </c:catAx>
      <c:valAx>
        <c:axId val="366504152"/>
        <c:scaling>
          <c:orientation val="minMax"/>
        </c:scaling>
        <c:delete val="0"/>
        <c:axPos val="l"/>
        <c:majorGridlines>
          <c:spPr>
            <a:ln w="3175">
              <a:solidFill>
                <a:srgbClr val="000000"/>
              </a:solidFill>
              <a:prstDash val="solid"/>
            </a:ln>
          </c:spPr>
        </c:majorGridlines>
        <c:title>
          <c:tx>
            <c:rich>
              <a:bodyPr rot="0" vert="wordArtVertRtl"/>
              <a:lstStyle/>
              <a:p>
                <a:pPr algn="ctr">
                  <a:defRPr sz="1100" b="0" i="0" u="none" strike="noStrike" baseline="0">
                    <a:solidFill>
                      <a:srgbClr val="0000FF"/>
                    </a:solidFill>
                    <a:latin typeface="ＭＳ Ｐゴシック"/>
                    <a:ea typeface="ＭＳ Ｐゴシック"/>
                    <a:cs typeface="ＭＳ Ｐゴシック"/>
                  </a:defRPr>
                </a:pPr>
                <a:r>
                  <a:rPr lang="ja-JP" altLang="en-US"/>
                  <a:t>残作業時間</a:t>
                </a:r>
              </a:p>
            </c:rich>
          </c:tx>
          <c:layout>
            <c:manualLayout>
              <c:xMode val="edge"/>
              <c:yMode val="edge"/>
              <c:x val="5.2631578947368418E-2"/>
              <c:y val="0.37878878776516567"/>
            </c:manualLayout>
          </c:layout>
          <c:overlay val="0"/>
          <c:spPr>
            <a:noFill/>
            <a:ln w="25400">
              <a:noFill/>
            </a:ln>
          </c:spPr>
        </c:title>
        <c:numFmt formatCode="General" sourceLinked="1"/>
        <c:majorTickMark val="in"/>
        <c:minorTickMark val="none"/>
        <c:tickLblPos val="nextTo"/>
        <c:spPr>
          <a:ln w="3175">
            <a:solidFill>
              <a:srgbClr val="000000"/>
            </a:solidFill>
            <a:prstDash val="solid"/>
          </a:ln>
        </c:spPr>
        <c:txPr>
          <a:bodyPr rot="0" vert="horz"/>
          <a:lstStyle/>
          <a:p>
            <a:pPr>
              <a:defRPr sz="1150" b="0" i="0" u="none" strike="noStrike" baseline="0">
                <a:solidFill>
                  <a:srgbClr val="800000"/>
                </a:solidFill>
                <a:latin typeface="ＭＳ Ｐゴシック"/>
                <a:ea typeface="ＭＳ Ｐゴシック"/>
                <a:cs typeface="ＭＳ Ｐゴシック"/>
              </a:defRPr>
            </a:pPr>
            <a:endParaRPr lang="ja-JP"/>
          </a:p>
        </c:txPr>
        <c:crossAx val="366503760"/>
        <c:crossesAt val="1"/>
        <c:crossBetween val="midCat"/>
      </c:valAx>
      <c:spPr>
        <a:solidFill>
          <a:srgbClr val="FFFFFF"/>
        </a:solidFill>
        <a:ln w="12700">
          <a:solidFill>
            <a:srgbClr val="808080"/>
          </a:solidFill>
          <a:prstDash val="solid"/>
        </a:ln>
      </c:spPr>
    </c:plotArea>
    <c:legend>
      <c:legendPos val="r"/>
      <c:layout>
        <c:manualLayout>
          <c:xMode val="edge"/>
          <c:yMode val="edge"/>
          <c:x val="0.80805018567725473"/>
          <c:y val="0.43723034620672413"/>
          <c:w val="0.1795667259858772"/>
          <c:h val="8.874481598891043E-2"/>
        </c:manualLayout>
      </c:layout>
      <c:overlay val="0"/>
      <c:spPr>
        <a:solidFill>
          <a:srgbClr val="FFFFFF"/>
        </a:solidFill>
        <a:ln w="3175">
          <a:solidFill>
            <a:srgbClr val="000000"/>
          </a:solidFill>
          <a:prstDash val="solid"/>
        </a:ln>
      </c:spPr>
      <c:txPr>
        <a:bodyPr/>
        <a:lstStyle/>
        <a:p>
          <a:pPr>
            <a:defRPr sz="1055" b="0" i="0" u="none" strike="noStrike" baseline="0">
              <a:solidFill>
                <a:srgbClr val="000000"/>
              </a:solidFill>
              <a:latin typeface="ＭＳ Ｐゴシック"/>
              <a:ea typeface="ＭＳ Ｐゴシック"/>
              <a:cs typeface="ＭＳ Ｐゴシック"/>
            </a:defRPr>
          </a:pPr>
          <a:endParaRPr lang="ja-JP"/>
        </a:p>
      </c:txPr>
    </c:legend>
    <c:plotVisOnly val="0"/>
    <c:dispBlanksAs val="span"/>
    <c:showDLblsOverMax val="0"/>
  </c:chart>
  <c:spPr>
    <a:solidFill>
      <a:srgbClr val="FFFFFF"/>
    </a:solidFill>
    <a:ln w="3175">
      <a:solidFill>
        <a:srgbClr val="000000"/>
      </a:solidFill>
      <a:prstDash val="solid"/>
    </a:ln>
  </c:spPr>
  <c:txPr>
    <a:bodyPr/>
    <a:lstStyle/>
    <a:p>
      <a:pPr>
        <a:defRPr sz="1150" b="0" i="0" u="none" strike="noStrike" baseline="0">
          <a:solidFill>
            <a:srgbClr val="000000"/>
          </a:solidFill>
          <a:latin typeface="ＭＳ Ｐゴシック"/>
          <a:ea typeface="ＭＳ Ｐゴシック"/>
          <a:cs typeface="ＭＳ Ｐゴシック"/>
        </a:defRPr>
      </a:pPr>
      <a:endParaRPr lang="ja-JP"/>
    </a:p>
  </c:txPr>
  <c:printSettings>
    <c:headerFooter alignWithMargins="0"/>
    <c:pageMargins b="1" l="0.75" r="0.75" t="1" header="0.51200000000000001" footer="0.51200000000000001"/>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50" b="0" i="0" u="none" strike="noStrike" baseline="0">
                <a:solidFill>
                  <a:srgbClr val="800000"/>
                </a:solidFill>
                <a:latin typeface="HG創英角ｺﾞｼｯｸUB"/>
                <a:ea typeface="HG創英角ｺﾞｼｯｸUB"/>
                <a:cs typeface="HG創英角ｺﾞｼｯｸUB"/>
              </a:defRPr>
            </a:pPr>
            <a:r>
              <a:rPr lang="ja-JP" altLang="en-US"/>
              <a:t>担当者別作業時間</a:t>
            </a:r>
          </a:p>
        </c:rich>
      </c:tx>
      <c:layout>
        <c:manualLayout>
          <c:xMode val="edge"/>
          <c:yMode val="edge"/>
          <c:x val="0.37151735290054688"/>
          <c:y val="2.7331189710610933E-2"/>
        </c:manualLayout>
      </c:layout>
      <c:overlay val="0"/>
      <c:spPr>
        <a:noFill/>
        <a:ln w="25400">
          <a:noFill/>
        </a:ln>
      </c:spPr>
    </c:title>
    <c:autoTitleDeleted val="0"/>
    <c:plotArea>
      <c:layout>
        <c:manualLayout>
          <c:layoutTarget val="inner"/>
          <c:xMode val="edge"/>
          <c:yMode val="edge"/>
          <c:x val="4.4891674798394871E-2"/>
          <c:y val="0.13022518261497582"/>
          <c:w val="0.79876221365419831"/>
          <c:h val="0.8569138559726186"/>
        </c:manualLayout>
      </c:layout>
      <c:barChart>
        <c:barDir val="bar"/>
        <c:grouping val="clustered"/>
        <c:varyColors val="0"/>
        <c:ser>
          <c:idx val="0"/>
          <c:order val="0"/>
          <c:tx>
            <c:strRef>
              <c:f>'スプリントバックログ(第１）'!$I$1</c:f>
              <c:strCache>
                <c:ptCount val="1"/>
                <c:pt idx="0">
                  <c:v>残作業</c:v>
                </c:pt>
              </c:strCache>
            </c:strRef>
          </c:tx>
          <c:spPr>
            <a:solidFill>
              <a:srgbClr val="800000"/>
            </a:solidFill>
            <a:ln w="3175">
              <a:solidFill>
                <a:srgbClr val="993300"/>
              </a:solidFill>
              <a:prstDash val="solid"/>
            </a:ln>
          </c:spPr>
          <c:invertIfNegative val="0"/>
          <c:dLbls>
            <c:spPr>
              <a:noFill/>
              <a:ln w="25400">
                <a:noFill/>
              </a:ln>
            </c:spPr>
            <c:txPr>
              <a:bodyPr wrap="square" lIns="38100" tIns="19050" rIns="38100" bIns="19050" anchor="ctr">
                <a:spAutoFit/>
              </a:bodyPr>
              <a:lstStyle/>
              <a:p>
                <a:pPr algn="ctr" rtl="1">
                  <a:defRPr sz="850" b="0" i="0" u="none" strike="noStrike" baseline="0">
                    <a:solidFill>
                      <a:srgbClr val="FF0000"/>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'スプリントバックログ(第１）'!$S$107:$S$116</c:f>
              <c:numCache>
                <c:formatCode>General</c:formatCode>
                <c:ptCount val="10"/>
              </c:numCache>
            </c:numRef>
          </c:cat>
          <c:val>
            <c:numRef>
              <c:f>'スプリントバックログ(第１）'!$U$107:$U$116</c:f>
              <c:numCache>
                <c:formatCode>General</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0-5DD0-42C2-BB4C-365BA097388A}"/>
            </c:ext>
          </c:extLst>
        </c:ser>
        <c:ser>
          <c:idx val="1"/>
          <c:order val="1"/>
          <c:tx>
            <c:strRef>
              <c:f>'スプリントバックログ(第１）'!$H$1</c:f>
              <c:strCache>
                <c:ptCount val="1"/>
                <c:pt idx="0">
                  <c:v>実作業</c:v>
                </c:pt>
              </c:strCache>
            </c:strRef>
          </c:tx>
          <c:spPr>
            <a:solidFill>
              <a:srgbClr val="FFFF99"/>
            </a:solidFill>
            <a:ln w="12700">
              <a:solidFill>
                <a:srgbClr val="FF6600"/>
              </a:solidFill>
              <a:prstDash val="solid"/>
            </a:ln>
          </c:spPr>
          <c:invertIfNegative val="0"/>
          <c:dLbls>
            <c:spPr>
              <a:noFill/>
              <a:ln w="25400">
                <a:noFill/>
              </a:ln>
            </c:spPr>
            <c:txPr>
              <a:bodyPr wrap="square" lIns="38100" tIns="19050" rIns="38100" bIns="19050" anchor="ctr">
                <a:spAutoFit/>
              </a:bodyPr>
              <a:lstStyle/>
              <a:p>
                <a:pPr algn="ctr" rtl="1">
                  <a:defRPr sz="850" b="0" i="0" u="none" strike="noStrike" baseline="0">
                    <a:solidFill>
                      <a:srgbClr val="FF6600"/>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'スプリントバックログ(第１）'!$S$107:$S$116</c:f>
              <c:numCache>
                <c:formatCode>General</c:formatCode>
                <c:ptCount val="10"/>
              </c:numCache>
            </c:numRef>
          </c:cat>
          <c:val>
            <c:numRef>
              <c:f>'スプリントバックログ(第１）'!$V$107:$V$116</c:f>
              <c:numCache>
                <c:formatCode>General</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1-5DD0-42C2-BB4C-365BA097388A}"/>
            </c:ext>
          </c:extLst>
        </c:ser>
        <c:ser>
          <c:idx val="2"/>
          <c:order val="2"/>
          <c:tx>
            <c:strRef>
              <c:f>'スプリントバックログ(第１）'!$G$1</c:f>
              <c:strCache>
                <c:ptCount val="1"/>
                <c:pt idx="0">
                  <c:v>見積もり</c:v>
                </c:pt>
              </c:strCache>
            </c:strRef>
          </c:tx>
          <c:spPr>
            <a:solidFill>
              <a:srgbClr val="CCFFFF"/>
            </a:solidFill>
            <a:ln w="3175">
              <a:solidFill>
                <a:srgbClr val="008080"/>
              </a:solidFill>
              <a:prstDash val="solid"/>
            </a:ln>
          </c:spPr>
          <c:invertIfNegative val="0"/>
          <c:dLbls>
            <c:spPr>
              <a:noFill/>
              <a:ln w="25400">
                <a:noFill/>
              </a:ln>
            </c:spPr>
            <c:txPr>
              <a:bodyPr wrap="square" lIns="38100" tIns="19050" rIns="38100" bIns="19050" anchor="ctr">
                <a:spAutoFit/>
              </a:bodyPr>
              <a:lstStyle/>
              <a:p>
                <a:pPr algn="ctr" rtl="1">
                  <a:defRPr sz="825" b="0" i="0" u="none" strike="noStrike" baseline="0">
                    <a:solidFill>
                      <a:srgbClr val="339966"/>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'スプリントバックログ(第１）'!$T$107:$T$116</c:f>
              <c:numCache>
                <c:formatCode>General</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2-5DD0-42C2-BB4C-365BA097388A}"/>
            </c:ext>
          </c:extLst>
        </c:ser>
        <c:ser>
          <c:idx val="3"/>
          <c:order val="3"/>
          <c:tx>
            <c:strRef>
              <c:f>'スプリントバックログ(第１）'!$X$106</c:f>
              <c:strCache>
                <c:ptCount val="1"/>
                <c:pt idx="0">
                  <c:v>遅延時間</c:v>
                </c:pt>
              </c:strCache>
            </c:strRef>
          </c:tx>
          <c:spPr>
            <a:solidFill>
              <a:srgbClr val="FF00FF"/>
            </a:solidFill>
            <a:ln w="12700">
              <a:solidFill>
                <a:srgbClr val="993366"/>
              </a:solidFill>
              <a:prstDash val="solid"/>
            </a:ln>
          </c:spPr>
          <c:invertIfNegative val="0"/>
          <c:dLbls>
            <c:spPr>
              <a:solidFill>
                <a:srgbClr val="FFFFFF"/>
              </a:solidFill>
              <a:ln w="25400">
                <a:noFill/>
              </a:ln>
            </c:spPr>
            <c:txPr>
              <a:bodyPr wrap="square" lIns="38100" tIns="19050" rIns="38100" bIns="19050" anchor="ctr">
                <a:spAutoFit/>
              </a:bodyPr>
              <a:lstStyle/>
              <a:p>
                <a:pPr algn="ctr" rtl="1">
                  <a:defRPr sz="825" b="0" i="0" u="none" strike="noStrike" baseline="0">
                    <a:solidFill>
                      <a:srgbClr val="FF00FF"/>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'スプリントバックログ(第１）'!$X$107:$X$116</c:f>
              <c:numCache>
                <c:formatCode>General</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3-5DD0-42C2-BB4C-365BA097388A}"/>
            </c:ext>
          </c:extLst>
        </c:ser>
        <c:dLbls>
          <c:showLegendKey val="0"/>
          <c:showVal val="0"/>
          <c:showCatName val="0"/>
          <c:showSerName val="0"/>
          <c:showPercent val="0"/>
          <c:showBubbleSize val="0"/>
        </c:dLbls>
        <c:gapWidth val="150"/>
        <c:axId val="366503368"/>
        <c:axId val="366506112"/>
      </c:barChart>
      <c:catAx>
        <c:axId val="366503368"/>
        <c:scaling>
          <c:orientation val="maxMin"/>
        </c:scaling>
        <c:delete val="0"/>
        <c:axPos val="l"/>
        <c:numFmt formatCode="General" sourceLinked="1"/>
        <c:majorTickMark val="in"/>
        <c:minorTickMark val="none"/>
        <c:tickLblPos val="nextTo"/>
        <c:spPr>
          <a:ln w="3175">
            <a:solidFill>
              <a:srgbClr val="000000"/>
            </a:solidFill>
            <a:prstDash val="solid"/>
          </a:ln>
        </c:spPr>
        <c:txPr>
          <a:bodyPr rot="0" vert="horz"/>
          <a:lstStyle/>
          <a:p>
            <a:pPr>
              <a:defRPr sz="1150" b="0" i="0" u="none" strike="noStrike" baseline="0">
                <a:solidFill>
                  <a:srgbClr val="000000"/>
                </a:solidFill>
                <a:latin typeface="ＭＳ Ｐゴシック"/>
                <a:ea typeface="ＭＳ Ｐゴシック"/>
                <a:cs typeface="ＭＳ Ｐゴシック"/>
              </a:defRPr>
            </a:pPr>
            <a:endParaRPr lang="ja-JP"/>
          </a:p>
        </c:txPr>
        <c:crossAx val="366506112"/>
        <c:crosses val="autoZero"/>
        <c:auto val="1"/>
        <c:lblAlgn val="ctr"/>
        <c:lblOffset val="100"/>
        <c:tickLblSkip val="1"/>
        <c:tickMarkSkip val="1"/>
        <c:noMultiLvlLbl val="0"/>
      </c:catAx>
      <c:valAx>
        <c:axId val="366506112"/>
        <c:scaling>
          <c:orientation val="minMax"/>
          <c:min val="0"/>
        </c:scaling>
        <c:delete val="0"/>
        <c:axPos val="t"/>
        <c:majorGridlines>
          <c:spPr>
            <a:ln w="3175">
              <a:solidFill>
                <a:srgbClr val="C0C0C0"/>
              </a:solidFill>
              <a:prstDash val="solid"/>
            </a:ln>
          </c:spPr>
        </c:majorGridlines>
        <c:numFmt formatCode="General" sourceLinked="1"/>
        <c:majorTickMark val="in"/>
        <c:minorTickMark val="none"/>
        <c:tickLblPos val="nextTo"/>
        <c:spPr>
          <a:ln w="3175">
            <a:solidFill>
              <a:srgbClr val="000000"/>
            </a:solidFill>
            <a:prstDash val="solid"/>
          </a:ln>
        </c:spPr>
        <c:txPr>
          <a:bodyPr rot="0" vert="horz"/>
          <a:lstStyle/>
          <a:p>
            <a:pPr>
              <a:defRPr sz="1150" b="0" i="0" u="none" strike="noStrike" baseline="0">
                <a:solidFill>
                  <a:srgbClr val="800000"/>
                </a:solidFill>
                <a:latin typeface="ＭＳ Ｐゴシック"/>
                <a:ea typeface="ＭＳ Ｐゴシック"/>
                <a:cs typeface="ＭＳ Ｐゴシック"/>
              </a:defRPr>
            </a:pPr>
            <a:endParaRPr lang="ja-JP"/>
          </a:p>
        </c:txPr>
        <c:crossAx val="366503368"/>
        <c:crosses val="autoZero"/>
        <c:crossBetween val="between"/>
        <c:majorUnit val="6"/>
      </c:valAx>
      <c:spPr>
        <a:noFill/>
        <a:ln w="12700">
          <a:solidFill>
            <a:srgbClr val="808080"/>
          </a:solidFill>
          <a:prstDash val="solid"/>
        </a:ln>
      </c:spPr>
    </c:plotArea>
    <c:legend>
      <c:legendPos val="r"/>
      <c:layout>
        <c:manualLayout>
          <c:xMode val="edge"/>
          <c:yMode val="edge"/>
          <c:x val="0.85913377700852411"/>
          <c:y val="0.50643120574558409"/>
          <c:w val="0.12848313465460781"/>
          <c:h val="0.13022524917504286"/>
        </c:manualLayout>
      </c:layout>
      <c:overlay val="0"/>
      <c:spPr>
        <a:solidFill>
          <a:srgbClr val="FFFFFF"/>
        </a:solidFill>
        <a:ln w="3175">
          <a:solidFill>
            <a:srgbClr val="000000"/>
          </a:solidFill>
          <a:prstDash val="solid"/>
        </a:ln>
      </c:spPr>
      <c:txPr>
        <a:bodyPr/>
        <a:lstStyle/>
        <a:p>
          <a:pPr>
            <a:defRPr sz="105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solidFill>
      <a:srgbClr val="FFFFFF"/>
    </a:solidFill>
    <a:ln w="3175">
      <a:solidFill>
        <a:srgbClr val="000000"/>
      </a:solidFill>
      <a:prstDash val="solid"/>
    </a:ln>
  </c:spPr>
  <c:txPr>
    <a:bodyPr/>
    <a:lstStyle/>
    <a:p>
      <a:pPr>
        <a:defRPr sz="1150" b="0" i="0" u="none" strike="noStrike" baseline="0">
          <a:solidFill>
            <a:srgbClr val="000000"/>
          </a:solidFill>
          <a:latin typeface="ＭＳ Ｐゴシック"/>
          <a:ea typeface="ＭＳ Ｐゴシック"/>
          <a:cs typeface="ＭＳ Ｐゴシック"/>
        </a:defRPr>
      </a:pPr>
      <a:endParaRPr lang="ja-JP"/>
    </a:p>
  </c:txPr>
  <c:printSettings>
    <c:headerFooter alignWithMargins="0"/>
    <c:pageMargins b="1" l="0.75" r="0.75" t="1" header="0.51200000000000001" footer="0.51200000000000001"/>
    <c:pageSetup paperSize="9" orientation="landscape" horizontalDpi="300" verticalDpi="0"/>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0" i="0" u="none" strike="noStrike" baseline="0">
                <a:solidFill>
                  <a:srgbClr val="800000"/>
                </a:solidFill>
                <a:latin typeface="HGS創英角ｺﾞｼｯｸUB"/>
                <a:ea typeface="HGS創英角ｺﾞｼｯｸUB"/>
                <a:cs typeface="HGS創英角ｺﾞｼｯｸUB"/>
              </a:defRPr>
            </a:pPr>
            <a:r>
              <a:rPr lang="ja-JP" altLang="en-US"/>
              <a:t>バーンダウンチャート</a:t>
            </a:r>
          </a:p>
        </c:rich>
      </c:tx>
      <c:layout>
        <c:manualLayout>
          <c:xMode val="edge"/>
          <c:yMode val="edge"/>
          <c:x val="0.34829753865906077"/>
          <c:y val="3.0303030303030304E-2"/>
        </c:manualLayout>
      </c:layout>
      <c:overlay val="0"/>
      <c:spPr>
        <a:solidFill>
          <a:srgbClr val="FFFFFF"/>
        </a:solidFill>
        <a:ln w="25400">
          <a:noFill/>
        </a:ln>
      </c:spPr>
    </c:title>
    <c:autoTitleDeleted val="0"/>
    <c:plotArea>
      <c:layout>
        <c:manualLayout>
          <c:layoutTarget val="inner"/>
          <c:xMode val="edge"/>
          <c:yMode val="edge"/>
          <c:x val="0.13931899075363924"/>
          <c:y val="0.15800899200358495"/>
          <c:w val="0.63467540232213437"/>
          <c:h val="0.64502300845299065"/>
        </c:manualLayout>
      </c:layout>
      <c:lineChart>
        <c:grouping val="standard"/>
        <c:varyColors val="0"/>
        <c:ser>
          <c:idx val="0"/>
          <c:order val="0"/>
          <c:tx>
            <c:strRef>
              <c:f>'スプリントバックログ(第２）'!$K$1</c:f>
              <c:strCache>
                <c:ptCount val="1"/>
                <c:pt idx="0">
                  <c:v>残作業時間</c:v>
                </c:pt>
              </c:strCache>
            </c:strRef>
          </c:tx>
          <c:spPr>
            <a:ln w="25400">
              <a:solidFill>
                <a:srgbClr val="800000"/>
              </a:solidFill>
              <a:prstDash val="solid"/>
            </a:ln>
          </c:spPr>
          <c:marker>
            <c:symbol val="circle"/>
            <c:size val="6"/>
            <c:spPr>
              <a:solidFill>
                <a:srgbClr val="993300"/>
              </a:solidFill>
              <a:ln>
                <a:solidFill>
                  <a:srgbClr val="800000"/>
                </a:solidFill>
                <a:prstDash val="solid"/>
              </a:ln>
            </c:spPr>
          </c:marker>
          <c:cat>
            <c:strRef>
              <c:f>'スプリントバックログ(第２）'!$K$2:$T$2</c:f>
              <c:strCache>
                <c:ptCount val="8"/>
                <c:pt idx="0">
                  <c:v>11/14</c:v>
                </c:pt>
                <c:pt idx="1">
                  <c:v>11/17</c:v>
                </c:pt>
                <c:pt idx="2">
                  <c:v>11/21</c:v>
                </c:pt>
                <c:pt idx="3">
                  <c:v>11/24</c:v>
                </c:pt>
                <c:pt idx="4">
                  <c:v>11/28</c:v>
                </c:pt>
                <c:pt idx="5">
                  <c:v>12/1</c:v>
                </c:pt>
                <c:pt idx="6">
                  <c:v>12/5</c:v>
                </c:pt>
                <c:pt idx="7">
                  <c:v>12/8</c:v>
                </c:pt>
              </c:strCache>
            </c:strRef>
          </c:cat>
          <c:val>
            <c:numRef>
              <c:f>'スプリントバックログ(第２）'!$K$4:$T$4</c:f>
              <c:numCache>
                <c:formatCode>General</c:formatCode>
                <c:ptCount val="10"/>
                <c:pt idx="0">
                  <c:v>298</c:v>
                </c:pt>
                <c:pt idx="1">
                  <c:v>276</c:v>
                </c:pt>
                <c:pt idx="2">
                  <c:v>254</c:v>
                </c:pt>
                <c:pt idx="3">
                  <c:v>240</c:v>
                </c:pt>
                <c:pt idx="4">
                  <c:v>211</c:v>
                </c:pt>
                <c:pt idx="5">
                  <c:v>160</c:v>
                </c:pt>
                <c:pt idx="6">
                  <c:v>110</c:v>
                </c:pt>
                <c:pt idx="7">
                  <c:v>43</c:v>
                </c:pt>
              </c:numCache>
            </c:numRef>
          </c:val>
          <c:smooth val="0"/>
          <c:extLst>
            <c:ext xmlns:c16="http://schemas.microsoft.com/office/drawing/2014/chart" uri="{C3380CC4-5D6E-409C-BE32-E72D297353CC}">
              <c16:uniqueId val="{00000000-DDE8-4E62-AC04-638BD0729AA1}"/>
            </c:ext>
          </c:extLst>
        </c:ser>
        <c:ser>
          <c:idx val="1"/>
          <c:order val="1"/>
          <c:tx>
            <c:v>理想時間</c:v>
          </c:tx>
          <c:spPr>
            <a:ln w="12700">
              <a:solidFill>
                <a:srgbClr val="99CCFF"/>
              </a:solidFill>
              <a:prstDash val="solid"/>
            </a:ln>
          </c:spPr>
          <c:marker>
            <c:symbol val="circle"/>
            <c:size val="5"/>
            <c:spPr>
              <a:solidFill>
                <a:srgbClr val="3366FF"/>
              </a:solidFill>
              <a:ln>
                <a:solidFill>
                  <a:srgbClr val="3366FF"/>
                </a:solidFill>
                <a:prstDash val="solid"/>
              </a:ln>
            </c:spPr>
          </c:marker>
          <c:cat>
            <c:strRef>
              <c:f>'スプリントバックログ(第２）'!$K$2:$T$2</c:f>
              <c:strCache>
                <c:ptCount val="8"/>
                <c:pt idx="0">
                  <c:v>11/14</c:v>
                </c:pt>
                <c:pt idx="1">
                  <c:v>11/17</c:v>
                </c:pt>
                <c:pt idx="2">
                  <c:v>11/21</c:v>
                </c:pt>
                <c:pt idx="3">
                  <c:v>11/24</c:v>
                </c:pt>
                <c:pt idx="4">
                  <c:v>11/28</c:v>
                </c:pt>
                <c:pt idx="5">
                  <c:v>12/1</c:v>
                </c:pt>
                <c:pt idx="6">
                  <c:v>12/5</c:v>
                </c:pt>
                <c:pt idx="7">
                  <c:v>12/8</c:v>
                </c:pt>
              </c:strCache>
            </c:strRef>
          </c:cat>
          <c:val>
            <c:numRef>
              <c:f>'スプリントバックログ(第２）'!$K$3:$T$3</c:f>
              <c:numCache>
                <c:formatCode>General</c:formatCode>
                <c:ptCount val="10"/>
                <c:pt idx="0">
                  <c:v>298</c:v>
                </c:pt>
                <c:pt idx="1">
                  <c:v>260</c:v>
                </c:pt>
                <c:pt idx="2">
                  <c:v>223</c:v>
                </c:pt>
                <c:pt idx="3">
                  <c:v>186</c:v>
                </c:pt>
                <c:pt idx="4">
                  <c:v>149</c:v>
                </c:pt>
                <c:pt idx="5">
                  <c:v>111</c:v>
                </c:pt>
                <c:pt idx="6">
                  <c:v>74</c:v>
                </c:pt>
                <c:pt idx="7">
                  <c:v>37</c:v>
                </c:pt>
              </c:numCache>
            </c:numRef>
          </c:val>
          <c:smooth val="1"/>
          <c:extLst>
            <c:ext xmlns:c16="http://schemas.microsoft.com/office/drawing/2014/chart" uri="{C3380CC4-5D6E-409C-BE32-E72D297353CC}">
              <c16:uniqueId val="{00000001-DDE8-4E62-AC04-638BD0729AA1}"/>
            </c:ext>
          </c:extLst>
        </c:ser>
        <c:dLbls>
          <c:showLegendKey val="0"/>
          <c:showVal val="0"/>
          <c:showCatName val="0"/>
          <c:showSerName val="0"/>
          <c:showPercent val="0"/>
          <c:showBubbleSize val="0"/>
        </c:dLbls>
        <c:marker val="1"/>
        <c:smooth val="0"/>
        <c:axId val="366504936"/>
        <c:axId val="386904496"/>
      </c:lineChart>
      <c:catAx>
        <c:axId val="366504936"/>
        <c:scaling>
          <c:orientation val="minMax"/>
        </c:scaling>
        <c:delete val="0"/>
        <c:axPos val="b"/>
        <c:title>
          <c:tx>
            <c:rich>
              <a:bodyPr/>
              <a:lstStyle/>
              <a:p>
                <a:pPr>
                  <a:defRPr sz="1150" b="0" i="0" u="none" strike="noStrike" baseline="0">
                    <a:solidFill>
                      <a:srgbClr val="0000FF"/>
                    </a:solidFill>
                    <a:latin typeface="ＭＳ Ｐゴシック"/>
                    <a:ea typeface="ＭＳ Ｐゴシック"/>
                    <a:cs typeface="ＭＳ Ｐゴシック"/>
                  </a:defRPr>
                </a:pPr>
                <a:r>
                  <a:rPr lang="ja-JP" altLang="en-US"/>
                  <a:t>作業日</a:t>
                </a:r>
              </a:p>
            </c:rich>
          </c:tx>
          <c:layout>
            <c:manualLayout>
              <c:xMode val="edge"/>
              <c:yMode val="edge"/>
              <c:x val="0.41950496899961809"/>
              <c:y val="0.91991546511231548"/>
            </c:manualLayout>
          </c:layout>
          <c:overlay val="0"/>
          <c:spPr>
            <a:noFill/>
            <a:ln w="25400">
              <a:noFill/>
            </a:ln>
          </c:spPr>
        </c:title>
        <c:numFmt formatCode="m/d;@" sourceLinked="0"/>
        <c:majorTickMark val="in"/>
        <c:minorTickMark val="none"/>
        <c:tickLblPos val="nextTo"/>
        <c:spPr>
          <a:ln w="3175">
            <a:solidFill>
              <a:srgbClr val="000000"/>
            </a:solidFill>
            <a:prstDash val="solid"/>
          </a:ln>
        </c:spPr>
        <c:txPr>
          <a:bodyPr rot="-5400000" vert="horz"/>
          <a:lstStyle/>
          <a:p>
            <a:pPr>
              <a:defRPr sz="1150" b="0" i="0" u="none" strike="noStrike" baseline="0">
                <a:solidFill>
                  <a:srgbClr val="000000"/>
                </a:solidFill>
                <a:latin typeface="ＭＳ Ｐゴシック"/>
                <a:ea typeface="ＭＳ Ｐゴシック"/>
                <a:cs typeface="ＭＳ Ｐゴシック"/>
              </a:defRPr>
            </a:pPr>
            <a:endParaRPr lang="ja-JP"/>
          </a:p>
        </c:txPr>
        <c:crossAx val="386904496"/>
        <c:crosses val="autoZero"/>
        <c:auto val="1"/>
        <c:lblAlgn val="ctr"/>
        <c:lblOffset val="100"/>
        <c:tickLblSkip val="1"/>
        <c:tickMarkSkip val="1"/>
        <c:noMultiLvlLbl val="0"/>
      </c:catAx>
      <c:valAx>
        <c:axId val="386904496"/>
        <c:scaling>
          <c:orientation val="minMax"/>
        </c:scaling>
        <c:delete val="0"/>
        <c:axPos val="l"/>
        <c:majorGridlines>
          <c:spPr>
            <a:ln w="3175">
              <a:solidFill>
                <a:srgbClr val="000000"/>
              </a:solidFill>
              <a:prstDash val="solid"/>
            </a:ln>
          </c:spPr>
        </c:majorGridlines>
        <c:title>
          <c:tx>
            <c:rich>
              <a:bodyPr rot="0" vert="wordArtVertRtl"/>
              <a:lstStyle/>
              <a:p>
                <a:pPr algn="ctr">
                  <a:defRPr sz="1100" b="0" i="0" u="none" strike="noStrike" baseline="0">
                    <a:solidFill>
                      <a:srgbClr val="0000FF"/>
                    </a:solidFill>
                    <a:latin typeface="ＭＳ Ｐゴシック"/>
                    <a:ea typeface="ＭＳ Ｐゴシック"/>
                    <a:cs typeface="ＭＳ Ｐゴシック"/>
                  </a:defRPr>
                </a:pPr>
                <a:r>
                  <a:rPr lang="ja-JP" altLang="en-US"/>
                  <a:t>残作業時間</a:t>
                </a:r>
              </a:p>
            </c:rich>
          </c:tx>
          <c:layout>
            <c:manualLayout>
              <c:xMode val="edge"/>
              <c:yMode val="edge"/>
              <c:x val="5.2631578947368418E-2"/>
              <c:y val="0.37878878776516567"/>
            </c:manualLayout>
          </c:layout>
          <c:overlay val="0"/>
          <c:spPr>
            <a:noFill/>
            <a:ln w="25400">
              <a:noFill/>
            </a:ln>
          </c:spPr>
        </c:title>
        <c:numFmt formatCode="General" sourceLinked="1"/>
        <c:majorTickMark val="in"/>
        <c:minorTickMark val="none"/>
        <c:tickLblPos val="nextTo"/>
        <c:spPr>
          <a:ln w="3175">
            <a:solidFill>
              <a:srgbClr val="000000"/>
            </a:solidFill>
            <a:prstDash val="solid"/>
          </a:ln>
        </c:spPr>
        <c:txPr>
          <a:bodyPr rot="0" vert="horz"/>
          <a:lstStyle/>
          <a:p>
            <a:pPr>
              <a:defRPr sz="1150" b="0" i="0" u="none" strike="noStrike" baseline="0">
                <a:solidFill>
                  <a:srgbClr val="800000"/>
                </a:solidFill>
                <a:latin typeface="ＭＳ Ｐゴシック"/>
                <a:ea typeface="ＭＳ Ｐゴシック"/>
                <a:cs typeface="ＭＳ Ｐゴシック"/>
              </a:defRPr>
            </a:pPr>
            <a:endParaRPr lang="ja-JP"/>
          </a:p>
        </c:txPr>
        <c:crossAx val="366504936"/>
        <c:crossesAt val="1"/>
        <c:crossBetween val="midCat"/>
      </c:valAx>
      <c:spPr>
        <a:solidFill>
          <a:srgbClr val="FFFFFF"/>
        </a:solidFill>
        <a:ln w="12700">
          <a:solidFill>
            <a:srgbClr val="808080"/>
          </a:solidFill>
          <a:prstDash val="solid"/>
        </a:ln>
      </c:spPr>
    </c:plotArea>
    <c:legend>
      <c:legendPos val="r"/>
      <c:layout>
        <c:manualLayout>
          <c:xMode val="edge"/>
          <c:yMode val="edge"/>
          <c:x val="0.80805018567725473"/>
          <c:y val="0.43723034620672413"/>
          <c:w val="0.1795667259858772"/>
          <c:h val="8.874481598891043E-2"/>
        </c:manualLayout>
      </c:layout>
      <c:overlay val="0"/>
      <c:spPr>
        <a:solidFill>
          <a:srgbClr val="FFFFFF"/>
        </a:solidFill>
        <a:ln w="3175">
          <a:solidFill>
            <a:srgbClr val="000000"/>
          </a:solidFill>
          <a:prstDash val="solid"/>
        </a:ln>
      </c:spPr>
      <c:txPr>
        <a:bodyPr/>
        <a:lstStyle/>
        <a:p>
          <a:pPr>
            <a:defRPr sz="1055" b="0" i="0" u="none" strike="noStrike" baseline="0">
              <a:solidFill>
                <a:srgbClr val="000000"/>
              </a:solidFill>
              <a:latin typeface="ＭＳ Ｐゴシック"/>
              <a:ea typeface="ＭＳ Ｐゴシック"/>
              <a:cs typeface="ＭＳ Ｐゴシック"/>
            </a:defRPr>
          </a:pPr>
          <a:endParaRPr lang="ja-JP"/>
        </a:p>
      </c:txPr>
    </c:legend>
    <c:plotVisOnly val="0"/>
    <c:dispBlanksAs val="span"/>
    <c:showDLblsOverMax val="0"/>
  </c:chart>
  <c:spPr>
    <a:solidFill>
      <a:srgbClr val="FFFFFF"/>
    </a:solidFill>
    <a:ln w="3175">
      <a:solidFill>
        <a:srgbClr val="000000"/>
      </a:solidFill>
      <a:prstDash val="solid"/>
    </a:ln>
  </c:spPr>
  <c:txPr>
    <a:bodyPr/>
    <a:lstStyle/>
    <a:p>
      <a:pPr>
        <a:defRPr sz="1150" b="0" i="0" u="none" strike="noStrike" baseline="0">
          <a:solidFill>
            <a:srgbClr val="000000"/>
          </a:solidFill>
          <a:latin typeface="ＭＳ Ｐゴシック"/>
          <a:ea typeface="ＭＳ Ｐゴシック"/>
          <a:cs typeface="ＭＳ Ｐゴシック"/>
        </a:defRPr>
      </a:pPr>
      <a:endParaRPr lang="ja-JP"/>
    </a:p>
  </c:txPr>
  <c:printSettings>
    <c:headerFooter alignWithMargins="0"/>
    <c:pageMargins b="1" l="0.75" r="0.75" t="1" header="0.51200000000000001" footer="0.51200000000000001"/>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50" b="0" i="0" u="none" strike="noStrike" baseline="0">
                <a:solidFill>
                  <a:srgbClr val="800000"/>
                </a:solidFill>
                <a:latin typeface="HG創英角ｺﾞｼｯｸUB"/>
                <a:ea typeface="HG創英角ｺﾞｼｯｸUB"/>
                <a:cs typeface="HG創英角ｺﾞｼｯｸUB"/>
              </a:defRPr>
            </a:pPr>
            <a:r>
              <a:rPr lang="ja-JP" altLang="en-US"/>
              <a:t>担当者別作業時間</a:t>
            </a:r>
          </a:p>
        </c:rich>
      </c:tx>
      <c:layout>
        <c:manualLayout>
          <c:xMode val="edge"/>
          <c:yMode val="edge"/>
          <c:x val="0.37151735290054688"/>
          <c:y val="2.7331189710610933E-2"/>
        </c:manualLayout>
      </c:layout>
      <c:overlay val="0"/>
      <c:spPr>
        <a:noFill/>
        <a:ln w="25400">
          <a:noFill/>
        </a:ln>
      </c:spPr>
    </c:title>
    <c:autoTitleDeleted val="0"/>
    <c:plotArea>
      <c:layout>
        <c:manualLayout>
          <c:layoutTarget val="inner"/>
          <c:xMode val="edge"/>
          <c:yMode val="edge"/>
          <c:x val="4.4891674798394871E-2"/>
          <c:y val="0.13022518261497582"/>
          <c:w val="0.79876221365419831"/>
          <c:h val="0.8569138559726186"/>
        </c:manualLayout>
      </c:layout>
      <c:barChart>
        <c:barDir val="bar"/>
        <c:grouping val="clustered"/>
        <c:varyColors val="0"/>
        <c:ser>
          <c:idx val="0"/>
          <c:order val="0"/>
          <c:tx>
            <c:strRef>
              <c:f>'スプリントバックログ(第２）'!$J$1</c:f>
              <c:strCache>
                <c:ptCount val="1"/>
                <c:pt idx="0">
                  <c:v>残作業</c:v>
                </c:pt>
              </c:strCache>
            </c:strRef>
          </c:tx>
          <c:spPr>
            <a:solidFill>
              <a:srgbClr val="800000"/>
            </a:solidFill>
            <a:ln w="3175">
              <a:solidFill>
                <a:srgbClr val="993300"/>
              </a:solidFill>
              <a:prstDash val="solid"/>
            </a:ln>
          </c:spPr>
          <c:invertIfNegative val="0"/>
          <c:dLbls>
            <c:spPr>
              <a:noFill/>
              <a:ln w="25400">
                <a:noFill/>
              </a:ln>
            </c:spPr>
            <c:txPr>
              <a:bodyPr wrap="square" lIns="38100" tIns="19050" rIns="38100" bIns="19050" anchor="ctr">
                <a:spAutoFit/>
              </a:bodyPr>
              <a:lstStyle/>
              <a:p>
                <a:pPr algn="ctr" rtl="1">
                  <a:defRPr sz="850" b="0" i="0" u="none" strike="noStrike" baseline="0">
                    <a:solidFill>
                      <a:srgbClr val="FF0000"/>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multiLvlStrRef>
              <c:f>'スプリントバックログ(第２）'!$W$70:$W$75</c:f>
            </c:multiLvlStrRef>
          </c:cat>
          <c:val>
            <c:numRef>
              <c:f>'スプリントバックログ(第２）'!$Y$70:$Y$75</c:f>
            </c:numRef>
          </c:val>
          <c:extLst>
            <c:ext xmlns:c16="http://schemas.microsoft.com/office/drawing/2014/chart" uri="{C3380CC4-5D6E-409C-BE32-E72D297353CC}">
              <c16:uniqueId val="{00000000-8A01-4EAA-8D07-C6DB4A9EF95D}"/>
            </c:ext>
          </c:extLst>
        </c:ser>
        <c:ser>
          <c:idx val="1"/>
          <c:order val="1"/>
          <c:tx>
            <c:strRef>
              <c:f>'スプリントバックログ(第２）'!$I$1</c:f>
              <c:strCache>
                <c:ptCount val="1"/>
                <c:pt idx="0">
                  <c:v>実作業</c:v>
                </c:pt>
              </c:strCache>
            </c:strRef>
          </c:tx>
          <c:spPr>
            <a:solidFill>
              <a:srgbClr val="FFFF99"/>
            </a:solidFill>
            <a:ln w="12700">
              <a:solidFill>
                <a:srgbClr val="FF6600"/>
              </a:solidFill>
              <a:prstDash val="solid"/>
            </a:ln>
          </c:spPr>
          <c:invertIfNegative val="0"/>
          <c:dLbls>
            <c:spPr>
              <a:noFill/>
              <a:ln w="25400">
                <a:noFill/>
              </a:ln>
            </c:spPr>
            <c:txPr>
              <a:bodyPr wrap="square" lIns="38100" tIns="19050" rIns="38100" bIns="19050" anchor="ctr">
                <a:spAutoFit/>
              </a:bodyPr>
              <a:lstStyle/>
              <a:p>
                <a:pPr algn="ctr" rtl="1">
                  <a:defRPr sz="850" b="0" i="0" u="none" strike="noStrike" baseline="0">
                    <a:solidFill>
                      <a:srgbClr val="FF6600"/>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multiLvlStrRef>
              <c:f>'スプリントバックログ(第２）'!$W$70:$W$75</c:f>
            </c:multiLvlStrRef>
          </c:cat>
          <c:val>
            <c:numRef>
              <c:f>'スプリントバックログ(第２）'!$Z$70:$Z$75</c:f>
            </c:numRef>
          </c:val>
          <c:extLst>
            <c:ext xmlns:c16="http://schemas.microsoft.com/office/drawing/2014/chart" uri="{C3380CC4-5D6E-409C-BE32-E72D297353CC}">
              <c16:uniqueId val="{00000001-8A01-4EAA-8D07-C6DB4A9EF95D}"/>
            </c:ext>
          </c:extLst>
        </c:ser>
        <c:ser>
          <c:idx val="2"/>
          <c:order val="2"/>
          <c:tx>
            <c:strRef>
              <c:f>'スプリントバックログ(第２）'!$H$1</c:f>
              <c:strCache>
                <c:ptCount val="1"/>
                <c:pt idx="0">
                  <c:v>見積もり</c:v>
                </c:pt>
              </c:strCache>
            </c:strRef>
          </c:tx>
          <c:spPr>
            <a:solidFill>
              <a:srgbClr val="CCFFFF"/>
            </a:solidFill>
            <a:ln w="3175">
              <a:solidFill>
                <a:srgbClr val="008080"/>
              </a:solidFill>
              <a:prstDash val="solid"/>
            </a:ln>
          </c:spPr>
          <c:invertIfNegative val="0"/>
          <c:dLbls>
            <c:spPr>
              <a:noFill/>
              <a:ln w="25400">
                <a:noFill/>
              </a:ln>
            </c:spPr>
            <c:txPr>
              <a:bodyPr wrap="square" lIns="38100" tIns="19050" rIns="38100" bIns="19050" anchor="ctr">
                <a:spAutoFit/>
              </a:bodyPr>
              <a:lstStyle/>
              <a:p>
                <a:pPr algn="ctr" rtl="1">
                  <a:defRPr sz="825" b="0" i="0" u="none" strike="noStrike" baseline="0">
                    <a:solidFill>
                      <a:srgbClr val="339966"/>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multiLvlStrRef>
              <c:f>'スプリントバックログ(第２）'!$W$70:$W$75</c:f>
            </c:multiLvlStrRef>
          </c:cat>
          <c:val>
            <c:numRef>
              <c:f>'スプリントバックログ(第２）'!$X$70:$X$75</c:f>
            </c:numRef>
          </c:val>
          <c:extLst>
            <c:ext xmlns:c16="http://schemas.microsoft.com/office/drawing/2014/chart" uri="{C3380CC4-5D6E-409C-BE32-E72D297353CC}">
              <c16:uniqueId val="{00000002-8A01-4EAA-8D07-C6DB4A9EF95D}"/>
            </c:ext>
          </c:extLst>
        </c:ser>
        <c:ser>
          <c:idx val="3"/>
          <c:order val="3"/>
          <c:tx>
            <c:strRef>
              <c:f>'スプリントバックログ(第２）'!$AB$69</c:f>
              <c:strCache>
                <c:ptCount val="1"/>
                <c:pt idx="0">
                  <c:v>遅延時間</c:v>
                </c:pt>
              </c:strCache>
            </c:strRef>
          </c:tx>
          <c:spPr>
            <a:solidFill>
              <a:srgbClr val="FF00FF"/>
            </a:solidFill>
            <a:ln w="12700">
              <a:solidFill>
                <a:srgbClr val="993366"/>
              </a:solidFill>
              <a:prstDash val="solid"/>
            </a:ln>
          </c:spPr>
          <c:invertIfNegative val="0"/>
          <c:dLbls>
            <c:spPr>
              <a:solidFill>
                <a:srgbClr val="FFFFFF"/>
              </a:solidFill>
              <a:ln w="25400">
                <a:noFill/>
              </a:ln>
            </c:spPr>
            <c:txPr>
              <a:bodyPr wrap="square" lIns="38100" tIns="19050" rIns="38100" bIns="19050" anchor="ctr">
                <a:spAutoFit/>
              </a:bodyPr>
              <a:lstStyle/>
              <a:p>
                <a:pPr algn="ctr" rtl="1">
                  <a:defRPr sz="825" b="0" i="0" u="none" strike="noStrike" baseline="0">
                    <a:solidFill>
                      <a:srgbClr val="FF00FF"/>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multiLvlStrRef>
              <c:f>'スプリントバックログ(第２）'!$W$70:$W$75</c:f>
            </c:multiLvlStrRef>
          </c:cat>
          <c:val>
            <c:numRef>
              <c:f>'スプリントバックログ(第２）'!$AB$70:$AB$75</c:f>
            </c:numRef>
          </c:val>
          <c:extLst>
            <c:ext xmlns:c16="http://schemas.microsoft.com/office/drawing/2014/chart" uri="{C3380CC4-5D6E-409C-BE32-E72D297353CC}">
              <c16:uniqueId val="{00000003-8A01-4EAA-8D07-C6DB4A9EF95D}"/>
            </c:ext>
          </c:extLst>
        </c:ser>
        <c:dLbls>
          <c:showLegendKey val="0"/>
          <c:showVal val="0"/>
          <c:showCatName val="0"/>
          <c:showSerName val="0"/>
          <c:showPercent val="0"/>
          <c:showBubbleSize val="0"/>
        </c:dLbls>
        <c:gapWidth val="150"/>
        <c:axId val="386905672"/>
        <c:axId val="386907240"/>
      </c:barChart>
      <c:catAx>
        <c:axId val="386905672"/>
        <c:scaling>
          <c:orientation val="maxMin"/>
        </c:scaling>
        <c:delete val="0"/>
        <c:axPos val="l"/>
        <c:numFmt formatCode="General" sourceLinked="1"/>
        <c:majorTickMark val="in"/>
        <c:minorTickMark val="none"/>
        <c:tickLblPos val="nextTo"/>
        <c:spPr>
          <a:ln w="3175">
            <a:solidFill>
              <a:srgbClr val="000000"/>
            </a:solidFill>
            <a:prstDash val="solid"/>
          </a:ln>
        </c:spPr>
        <c:txPr>
          <a:bodyPr rot="0" vert="horz"/>
          <a:lstStyle/>
          <a:p>
            <a:pPr>
              <a:defRPr sz="1150" b="0" i="0" u="none" strike="noStrike" baseline="0">
                <a:solidFill>
                  <a:srgbClr val="000000"/>
                </a:solidFill>
                <a:latin typeface="ＭＳ Ｐゴシック"/>
                <a:ea typeface="ＭＳ Ｐゴシック"/>
                <a:cs typeface="ＭＳ Ｐゴシック"/>
              </a:defRPr>
            </a:pPr>
            <a:endParaRPr lang="ja-JP"/>
          </a:p>
        </c:txPr>
        <c:crossAx val="386907240"/>
        <c:crosses val="autoZero"/>
        <c:auto val="1"/>
        <c:lblAlgn val="ctr"/>
        <c:lblOffset val="100"/>
        <c:tickLblSkip val="1"/>
        <c:tickMarkSkip val="1"/>
        <c:noMultiLvlLbl val="0"/>
      </c:catAx>
      <c:valAx>
        <c:axId val="386907240"/>
        <c:scaling>
          <c:orientation val="minMax"/>
          <c:min val="0"/>
        </c:scaling>
        <c:delete val="0"/>
        <c:axPos val="t"/>
        <c:majorGridlines>
          <c:spPr>
            <a:ln w="3175">
              <a:solidFill>
                <a:srgbClr val="C0C0C0"/>
              </a:solidFill>
              <a:prstDash val="solid"/>
            </a:ln>
          </c:spPr>
        </c:majorGridlines>
        <c:numFmt formatCode="General" sourceLinked="1"/>
        <c:majorTickMark val="in"/>
        <c:minorTickMark val="none"/>
        <c:tickLblPos val="nextTo"/>
        <c:spPr>
          <a:ln w="3175">
            <a:solidFill>
              <a:srgbClr val="000000"/>
            </a:solidFill>
            <a:prstDash val="solid"/>
          </a:ln>
        </c:spPr>
        <c:txPr>
          <a:bodyPr rot="0" vert="horz"/>
          <a:lstStyle/>
          <a:p>
            <a:pPr>
              <a:defRPr sz="1150" b="0" i="0" u="none" strike="noStrike" baseline="0">
                <a:solidFill>
                  <a:srgbClr val="800000"/>
                </a:solidFill>
                <a:latin typeface="ＭＳ Ｐゴシック"/>
                <a:ea typeface="ＭＳ Ｐゴシック"/>
                <a:cs typeface="ＭＳ Ｐゴシック"/>
              </a:defRPr>
            </a:pPr>
            <a:endParaRPr lang="ja-JP"/>
          </a:p>
        </c:txPr>
        <c:crossAx val="386905672"/>
        <c:crosses val="autoZero"/>
        <c:crossBetween val="between"/>
        <c:majorUnit val="6"/>
      </c:valAx>
      <c:spPr>
        <a:noFill/>
        <a:ln w="12700">
          <a:solidFill>
            <a:srgbClr val="808080"/>
          </a:solidFill>
          <a:prstDash val="solid"/>
        </a:ln>
      </c:spPr>
    </c:plotArea>
    <c:legend>
      <c:legendPos val="r"/>
      <c:layout>
        <c:manualLayout>
          <c:xMode val="edge"/>
          <c:yMode val="edge"/>
          <c:x val="0.85913377700852411"/>
          <c:y val="0.50643120574558409"/>
          <c:w val="0.12848313465460781"/>
          <c:h val="0.13022524917504286"/>
        </c:manualLayout>
      </c:layout>
      <c:overlay val="0"/>
      <c:spPr>
        <a:solidFill>
          <a:srgbClr val="FFFFFF"/>
        </a:solidFill>
        <a:ln w="3175">
          <a:solidFill>
            <a:srgbClr val="000000"/>
          </a:solidFill>
          <a:prstDash val="solid"/>
        </a:ln>
      </c:spPr>
      <c:txPr>
        <a:bodyPr/>
        <a:lstStyle/>
        <a:p>
          <a:pPr>
            <a:defRPr sz="105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solidFill>
      <a:srgbClr val="FFFFFF"/>
    </a:solidFill>
    <a:ln w="3175">
      <a:solidFill>
        <a:srgbClr val="000000"/>
      </a:solidFill>
      <a:prstDash val="solid"/>
    </a:ln>
  </c:spPr>
  <c:txPr>
    <a:bodyPr/>
    <a:lstStyle/>
    <a:p>
      <a:pPr>
        <a:defRPr sz="1150" b="0" i="0" u="none" strike="noStrike" baseline="0">
          <a:solidFill>
            <a:srgbClr val="000000"/>
          </a:solidFill>
          <a:latin typeface="ＭＳ Ｐゴシック"/>
          <a:ea typeface="ＭＳ Ｐゴシック"/>
          <a:cs typeface="ＭＳ Ｐゴシック"/>
        </a:defRPr>
      </a:pPr>
      <a:endParaRPr lang="ja-JP"/>
    </a:p>
  </c:txPr>
  <c:printSettings>
    <c:headerFooter alignWithMargins="0"/>
    <c:pageMargins b="1" l="0.75" r="0.75" t="1" header="0.51200000000000001" footer="0.51200000000000001"/>
    <c:pageSetup paperSize="9" orientation="landscape" horizontalDpi="300" verticalDpi="0"/>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0" i="0" u="none" strike="noStrike" baseline="0">
                <a:solidFill>
                  <a:srgbClr val="800000"/>
                </a:solidFill>
                <a:latin typeface="HGS創英角ｺﾞｼｯｸUB"/>
                <a:ea typeface="HGS創英角ｺﾞｼｯｸUB"/>
                <a:cs typeface="HGS創英角ｺﾞｼｯｸUB"/>
              </a:defRPr>
            </a:pPr>
            <a:r>
              <a:rPr lang="ja-JP" altLang="en-US"/>
              <a:t>バーンダウンチャート</a:t>
            </a:r>
          </a:p>
        </c:rich>
      </c:tx>
      <c:layout>
        <c:manualLayout>
          <c:xMode val="edge"/>
          <c:yMode val="edge"/>
          <c:x val="0.34829753865906077"/>
          <c:y val="3.0303030303030304E-2"/>
        </c:manualLayout>
      </c:layout>
      <c:overlay val="0"/>
      <c:spPr>
        <a:solidFill>
          <a:srgbClr val="FFFFFF"/>
        </a:solidFill>
        <a:ln w="25400">
          <a:noFill/>
        </a:ln>
      </c:spPr>
    </c:title>
    <c:autoTitleDeleted val="0"/>
    <c:plotArea>
      <c:layout>
        <c:manualLayout>
          <c:layoutTarget val="inner"/>
          <c:xMode val="edge"/>
          <c:yMode val="edge"/>
          <c:x val="0.13931899075363924"/>
          <c:y val="0.15800899200358495"/>
          <c:w val="0.63467540232213437"/>
          <c:h val="0.64502300845299065"/>
        </c:manualLayout>
      </c:layout>
      <c:lineChart>
        <c:grouping val="standard"/>
        <c:varyColors val="0"/>
        <c:ser>
          <c:idx val="0"/>
          <c:order val="0"/>
          <c:tx>
            <c:strRef>
              <c:f>'スプリントバックログ(第３）'!$K$1</c:f>
              <c:strCache>
                <c:ptCount val="1"/>
                <c:pt idx="0">
                  <c:v>残作業時間</c:v>
                </c:pt>
              </c:strCache>
            </c:strRef>
          </c:tx>
          <c:spPr>
            <a:ln w="25400">
              <a:solidFill>
                <a:srgbClr val="800000"/>
              </a:solidFill>
              <a:prstDash val="solid"/>
            </a:ln>
          </c:spPr>
          <c:marker>
            <c:symbol val="circle"/>
            <c:size val="6"/>
            <c:spPr>
              <a:solidFill>
                <a:srgbClr val="993300"/>
              </a:solidFill>
              <a:ln>
                <a:solidFill>
                  <a:srgbClr val="800000"/>
                </a:solidFill>
                <a:prstDash val="solid"/>
              </a:ln>
            </c:spPr>
          </c:marker>
          <c:cat>
            <c:strRef>
              <c:f>'スプリントバックログ(第３）'!$K$2:$T$2</c:f>
              <c:strCache>
                <c:ptCount val="10"/>
                <c:pt idx="0">
                  <c:v>12/15</c:v>
                </c:pt>
                <c:pt idx="1">
                  <c:v>12/19</c:v>
                </c:pt>
                <c:pt idx="2">
                  <c:v>12/22</c:v>
                </c:pt>
                <c:pt idx="3">
                  <c:v>12/26</c:v>
                </c:pt>
                <c:pt idx="4">
                  <c:v>12/29</c:v>
                </c:pt>
                <c:pt idx="5">
                  <c:v>1/5</c:v>
                </c:pt>
                <c:pt idx="6">
                  <c:v>1/8</c:v>
                </c:pt>
                <c:pt idx="7">
                  <c:v>1/9</c:v>
                </c:pt>
                <c:pt idx="8">
                  <c:v>1/10</c:v>
                </c:pt>
                <c:pt idx="9">
                  <c:v>1/12</c:v>
                </c:pt>
              </c:strCache>
            </c:strRef>
          </c:cat>
          <c:val>
            <c:numRef>
              <c:f>'スプリントバックログ(第３）'!$K$4:$R$4</c:f>
              <c:numCache>
                <c:formatCode>General</c:formatCode>
                <c:ptCount val="8"/>
                <c:pt idx="0">
                  <c:v>196.5</c:v>
                </c:pt>
                <c:pt idx="1">
                  <c:v>171.5</c:v>
                </c:pt>
                <c:pt idx="2">
                  <c:v>151</c:v>
                </c:pt>
                <c:pt idx="3">
                  <c:v>151</c:v>
                </c:pt>
                <c:pt idx="4">
                  <c:v>143</c:v>
                </c:pt>
                <c:pt idx="5">
                  <c:v>112</c:v>
                </c:pt>
                <c:pt idx="6">
                  <c:v>98</c:v>
                </c:pt>
                <c:pt idx="7">
                  <c:v>58</c:v>
                </c:pt>
              </c:numCache>
            </c:numRef>
          </c:val>
          <c:smooth val="0"/>
          <c:extLst>
            <c:ext xmlns:c16="http://schemas.microsoft.com/office/drawing/2014/chart" uri="{C3380CC4-5D6E-409C-BE32-E72D297353CC}">
              <c16:uniqueId val="{00000000-6912-48E1-95BE-E884EF07A686}"/>
            </c:ext>
          </c:extLst>
        </c:ser>
        <c:ser>
          <c:idx val="1"/>
          <c:order val="1"/>
          <c:tx>
            <c:v>理想時間</c:v>
          </c:tx>
          <c:spPr>
            <a:ln w="12700">
              <a:solidFill>
                <a:srgbClr val="99CCFF"/>
              </a:solidFill>
              <a:prstDash val="solid"/>
            </a:ln>
          </c:spPr>
          <c:marker>
            <c:symbol val="circle"/>
            <c:size val="5"/>
            <c:spPr>
              <a:solidFill>
                <a:srgbClr val="3366FF"/>
              </a:solidFill>
              <a:ln>
                <a:solidFill>
                  <a:srgbClr val="3366FF"/>
                </a:solidFill>
                <a:prstDash val="solid"/>
              </a:ln>
            </c:spPr>
          </c:marker>
          <c:cat>
            <c:strRef>
              <c:f>'スプリントバックログ(第３）'!$K$2:$T$2</c:f>
              <c:strCache>
                <c:ptCount val="10"/>
                <c:pt idx="0">
                  <c:v>12/15</c:v>
                </c:pt>
                <c:pt idx="1">
                  <c:v>12/19</c:v>
                </c:pt>
                <c:pt idx="2">
                  <c:v>12/22</c:v>
                </c:pt>
                <c:pt idx="3">
                  <c:v>12/26</c:v>
                </c:pt>
                <c:pt idx="4">
                  <c:v>12/29</c:v>
                </c:pt>
                <c:pt idx="5">
                  <c:v>1/5</c:v>
                </c:pt>
                <c:pt idx="6">
                  <c:v>1/8</c:v>
                </c:pt>
                <c:pt idx="7">
                  <c:v>1/9</c:v>
                </c:pt>
                <c:pt idx="8">
                  <c:v>1/10</c:v>
                </c:pt>
                <c:pt idx="9">
                  <c:v>1/12</c:v>
                </c:pt>
              </c:strCache>
            </c:strRef>
          </c:cat>
          <c:val>
            <c:numRef>
              <c:f>'スプリントバックログ(第３）'!$K$3:$T$3</c:f>
              <c:numCache>
                <c:formatCode>General</c:formatCode>
                <c:ptCount val="10"/>
                <c:pt idx="0">
                  <c:v>196</c:v>
                </c:pt>
                <c:pt idx="1">
                  <c:v>174</c:v>
                </c:pt>
                <c:pt idx="2">
                  <c:v>152</c:v>
                </c:pt>
                <c:pt idx="3">
                  <c:v>131</c:v>
                </c:pt>
                <c:pt idx="4">
                  <c:v>109</c:v>
                </c:pt>
                <c:pt idx="5">
                  <c:v>87</c:v>
                </c:pt>
                <c:pt idx="6">
                  <c:v>65</c:v>
                </c:pt>
                <c:pt idx="7">
                  <c:v>43</c:v>
                </c:pt>
                <c:pt idx="8">
                  <c:v>21</c:v>
                </c:pt>
                <c:pt idx="9">
                  <c:v>0</c:v>
                </c:pt>
              </c:numCache>
            </c:numRef>
          </c:val>
          <c:smooth val="1"/>
          <c:extLst>
            <c:ext xmlns:c16="http://schemas.microsoft.com/office/drawing/2014/chart" uri="{C3380CC4-5D6E-409C-BE32-E72D297353CC}">
              <c16:uniqueId val="{00000001-6912-48E1-95BE-E884EF07A686}"/>
            </c:ext>
          </c:extLst>
        </c:ser>
        <c:dLbls>
          <c:showLegendKey val="0"/>
          <c:showVal val="0"/>
          <c:showCatName val="0"/>
          <c:showSerName val="0"/>
          <c:showPercent val="0"/>
          <c:showBubbleSize val="0"/>
        </c:dLbls>
        <c:marker val="1"/>
        <c:smooth val="0"/>
        <c:axId val="386906064"/>
        <c:axId val="386906848"/>
      </c:lineChart>
      <c:catAx>
        <c:axId val="386906064"/>
        <c:scaling>
          <c:orientation val="minMax"/>
        </c:scaling>
        <c:delete val="0"/>
        <c:axPos val="b"/>
        <c:title>
          <c:tx>
            <c:rich>
              <a:bodyPr/>
              <a:lstStyle/>
              <a:p>
                <a:pPr>
                  <a:defRPr sz="1150" b="0" i="0" u="none" strike="noStrike" baseline="0">
                    <a:solidFill>
                      <a:srgbClr val="0000FF"/>
                    </a:solidFill>
                    <a:latin typeface="ＭＳ Ｐゴシック"/>
                    <a:ea typeface="ＭＳ Ｐゴシック"/>
                    <a:cs typeface="ＭＳ Ｐゴシック"/>
                  </a:defRPr>
                </a:pPr>
                <a:r>
                  <a:rPr lang="ja-JP" altLang="en-US"/>
                  <a:t>作業日</a:t>
                </a:r>
              </a:p>
            </c:rich>
          </c:tx>
          <c:layout>
            <c:manualLayout>
              <c:xMode val="edge"/>
              <c:yMode val="edge"/>
              <c:x val="0.41950496899961809"/>
              <c:y val="0.91991546511231548"/>
            </c:manualLayout>
          </c:layout>
          <c:overlay val="0"/>
          <c:spPr>
            <a:noFill/>
            <a:ln w="25400">
              <a:noFill/>
            </a:ln>
          </c:spPr>
        </c:title>
        <c:numFmt formatCode="m/d;@" sourceLinked="0"/>
        <c:majorTickMark val="in"/>
        <c:minorTickMark val="none"/>
        <c:tickLblPos val="nextTo"/>
        <c:spPr>
          <a:ln w="3175">
            <a:solidFill>
              <a:srgbClr val="000000"/>
            </a:solidFill>
            <a:prstDash val="solid"/>
          </a:ln>
        </c:spPr>
        <c:txPr>
          <a:bodyPr rot="-5400000" vert="horz"/>
          <a:lstStyle/>
          <a:p>
            <a:pPr>
              <a:defRPr sz="1150" b="0" i="0" u="none" strike="noStrike" baseline="0">
                <a:solidFill>
                  <a:srgbClr val="000000"/>
                </a:solidFill>
                <a:latin typeface="ＭＳ Ｐゴシック"/>
                <a:ea typeface="ＭＳ Ｐゴシック"/>
                <a:cs typeface="ＭＳ Ｐゴシック"/>
              </a:defRPr>
            </a:pPr>
            <a:endParaRPr lang="ja-JP"/>
          </a:p>
        </c:txPr>
        <c:crossAx val="386906848"/>
        <c:crosses val="autoZero"/>
        <c:auto val="1"/>
        <c:lblAlgn val="ctr"/>
        <c:lblOffset val="100"/>
        <c:tickLblSkip val="1"/>
        <c:tickMarkSkip val="1"/>
        <c:noMultiLvlLbl val="0"/>
      </c:catAx>
      <c:valAx>
        <c:axId val="386906848"/>
        <c:scaling>
          <c:orientation val="minMax"/>
        </c:scaling>
        <c:delete val="0"/>
        <c:axPos val="l"/>
        <c:majorGridlines>
          <c:spPr>
            <a:ln w="3175">
              <a:solidFill>
                <a:srgbClr val="000000"/>
              </a:solidFill>
              <a:prstDash val="solid"/>
            </a:ln>
          </c:spPr>
        </c:majorGridlines>
        <c:title>
          <c:tx>
            <c:rich>
              <a:bodyPr rot="0" vert="wordArtVertRtl"/>
              <a:lstStyle/>
              <a:p>
                <a:pPr algn="ctr">
                  <a:defRPr sz="1100" b="0" i="0" u="none" strike="noStrike" baseline="0">
                    <a:solidFill>
                      <a:srgbClr val="0000FF"/>
                    </a:solidFill>
                    <a:latin typeface="ＭＳ Ｐゴシック"/>
                    <a:ea typeface="ＭＳ Ｐゴシック"/>
                    <a:cs typeface="ＭＳ Ｐゴシック"/>
                  </a:defRPr>
                </a:pPr>
                <a:r>
                  <a:rPr lang="ja-JP" altLang="en-US"/>
                  <a:t>残作業時間</a:t>
                </a:r>
              </a:p>
            </c:rich>
          </c:tx>
          <c:layout>
            <c:manualLayout>
              <c:xMode val="edge"/>
              <c:yMode val="edge"/>
              <c:x val="5.2631578947368418E-2"/>
              <c:y val="0.37878878776516567"/>
            </c:manualLayout>
          </c:layout>
          <c:overlay val="0"/>
          <c:spPr>
            <a:noFill/>
            <a:ln w="25400">
              <a:noFill/>
            </a:ln>
          </c:spPr>
        </c:title>
        <c:numFmt formatCode="General" sourceLinked="1"/>
        <c:majorTickMark val="in"/>
        <c:minorTickMark val="none"/>
        <c:tickLblPos val="nextTo"/>
        <c:spPr>
          <a:ln w="3175">
            <a:solidFill>
              <a:srgbClr val="000000"/>
            </a:solidFill>
            <a:prstDash val="solid"/>
          </a:ln>
        </c:spPr>
        <c:txPr>
          <a:bodyPr rot="0" vert="horz"/>
          <a:lstStyle/>
          <a:p>
            <a:pPr>
              <a:defRPr sz="1150" b="0" i="0" u="none" strike="noStrike" baseline="0">
                <a:solidFill>
                  <a:srgbClr val="800000"/>
                </a:solidFill>
                <a:latin typeface="ＭＳ Ｐゴシック"/>
                <a:ea typeface="ＭＳ Ｐゴシック"/>
                <a:cs typeface="ＭＳ Ｐゴシック"/>
              </a:defRPr>
            </a:pPr>
            <a:endParaRPr lang="ja-JP"/>
          </a:p>
        </c:txPr>
        <c:crossAx val="386906064"/>
        <c:crossesAt val="1"/>
        <c:crossBetween val="midCat"/>
      </c:valAx>
      <c:spPr>
        <a:solidFill>
          <a:srgbClr val="FFFFFF"/>
        </a:solidFill>
        <a:ln w="12700">
          <a:solidFill>
            <a:srgbClr val="808080"/>
          </a:solidFill>
          <a:prstDash val="solid"/>
        </a:ln>
      </c:spPr>
    </c:plotArea>
    <c:legend>
      <c:legendPos val="r"/>
      <c:layout>
        <c:manualLayout>
          <c:xMode val="edge"/>
          <c:yMode val="edge"/>
          <c:x val="0.80805018567725473"/>
          <c:y val="0.43723034620672413"/>
          <c:w val="0.1795667259858772"/>
          <c:h val="8.874481598891043E-2"/>
        </c:manualLayout>
      </c:layout>
      <c:overlay val="0"/>
      <c:spPr>
        <a:solidFill>
          <a:srgbClr val="FFFFFF"/>
        </a:solidFill>
        <a:ln w="3175">
          <a:solidFill>
            <a:srgbClr val="000000"/>
          </a:solidFill>
          <a:prstDash val="solid"/>
        </a:ln>
      </c:spPr>
      <c:txPr>
        <a:bodyPr/>
        <a:lstStyle/>
        <a:p>
          <a:pPr>
            <a:defRPr sz="1055" b="0" i="0" u="none" strike="noStrike" baseline="0">
              <a:solidFill>
                <a:srgbClr val="000000"/>
              </a:solidFill>
              <a:latin typeface="ＭＳ Ｐゴシック"/>
              <a:ea typeface="ＭＳ Ｐゴシック"/>
              <a:cs typeface="ＭＳ Ｐゴシック"/>
            </a:defRPr>
          </a:pPr>
          <a:endParaRPr lang="ja-JP"/>
        </a:p>
      </c:txPr>
    </c:legend>
    <c:plotVisOnly val="0"/>
    <c:dispBlanksAs val="span"/>
    <c:showDLblsOverMax val="0"/>
  </c:chart>
  <c:spPr>
    <a:solidFill>
      <a:srgbClr val="FFFFFF"/>
    </a:solidFill>
    <a:ln w="3175">
      <a:solidFill>
        <a:srgbClr val="000000"/>
      </a:solidFill>
      <a:prstDash val="solid"/>
    </a:ln>
  </c:spPr>
  <c:txPr>
    <a:bodyPr/>
    <a:lstStyle/>
    <a:p>
      <a:pPr>
        <a:defRPr sz="1150" b="0" i="0" u="none" strike="noStrike" baseline="0">
          <a:solidFill>
            <a:srgbClr val="000000"/>
          </a:solidFill>
          <a:latin typeface="ＭＳ Ｐゴシック"/>
          <a:ea typeface="ＭＳ Ｐゴシック"/>
          <a:cs typeface="ＭＳ Ｐゴシック"/>
        </a:defRPr>
      </a:pPr>
      <a:endParaRPr lang="ja-JP"/>
    </a:p>
  </c:txPr>
  <c:printSettings>
    <c:headerFooter alignWithMargins="0"/>
    <c:pageMargins b="1" l="0.75" r="0.75" t="1" header="0.51200000000000001" footer="0.51200000000000001"/>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50" b="0" i="0" u="none" strike="noStrike" baseline="0">
                <a:solidFill>
                  <a:srgbClr val="800000"/>
                </a:solidFill>
                <a:latin typeface="HG創英角ｺﾞｼｯｸUB"/>
                <a:ea typeface="HG創英角ｺﾞｼｯｸUB"/>
                <a:cs typeface="HG創英角ｺﾞｼｯｸUB"/>
              </a:defRPr>
            </a:pPr>
            <a:r>
              <a:rPr lang="ja-JP" altLang="en-US"/>
              <a:t>担当者別作業時間</a:t>
            </a:r>
          </a:p>
        </c:rich>
      </c:tx>
      <c:layout>
        <c:manualLayout>
          <c:xMode val="edge"/>
          <c:yMode val="edge"/>
          <c:x val="0.37151735290054688"/>
          <c:y val="2.7331189710610933E-2"/>
        </c:manualLayout>
      </c:layout>
      <c:overlay val="0"/>
      <c:spPr>
        <a:noFill/>
        <a:ln w="25400">
          <a:noFill/>
        </a:ln>
      </c:spPr>
    </c:title>
    <c:autoTitleDeleted val="0"/>
    <c:plotArea>
      <c:layout>
        <c:manualLayout>
          <c:layoutTarget val="inner"/>
          <c:xMode val="edge"/>
          <c:yMode val="edge"/>
          <c:x val="4.4891674798394871E-2"/>
          <c:y val="0.13022518261497582"/>
          <c:w val="0.79876221365419831"/>
          <c:h val="0.8569138559726186"/>
        </c:manualLayout>
      </c:layout>
      <c:barChart>
        <c:barDir val="bar"/>
        <c:grouping val="clustered"/>
        <c:varyColors val="0"/>
        <c:ser>
          <c:idx val="0"/>
          <c:order val="0"/>
          <c:tx>
            <c:strRef>
              <c:f>'スプリントバックログ(第３）'!$J$1</c:f>
              <c:strCache>
                <c:ptCount val="1"/>
                <c:pt idx="0">
                  <c:v>残作業</c:v>
                </c:pt>
              </c:strCache>
            </c:strRef>
          </c:tx>
          <c:spPr>
            <a:solidFill>
              <a:srgbClr val="800000"/>
            </a:solidFill>
            <a:ln w="3175">
              <a:solidFill>
                <a:srgbClr val="993300"/>
              </a:solidFill>
              <a:prstDash val="solid"/>
            </a:ln>
          </c:spPr>
          <c:invertIfNegative val="0"/>
          <c:dLbls>
            <c:spPr>
              <a:noFill/>
              <a:ln w="25400">
                <a:noFill/>
              </a:ln>
            </c:spPr>
            <c:txPr>
              <a:bodyPr wrap="square" lIns="38100" tIns="19050" rIns="38100" bIns="19050" anchor="ctr">
                <a:spAutoFit/>
              </a:bodyPr>
              <a:lstStyle/>
              <a:p>
                <a:pPr algn="ctr" rtl="1">
                  <a:defRPr sz="850" b="0" i="0" u="none" strike="noStrike" baseline="0">
                    <a:solidFill>
                      <a:srgbClr val="FF0000"/>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'スプリントバックログ(第３）'!$V$68:$V$77</c:f>
              <c:strCache>
                <c:ptCount val="6"/>
                <c:pt idx="0">
                  <c:v>野澤</c:v>
                </c:pt>
                <c:pt idx="1">
                  <c:v>杉浦</c:v>
                </c:pt>
                <c:pt idx="2">
                  <c:v>南雲</c:v>
                </c:pt>
                <c:pt idx="3">
                  <c:v>中山</c:v>
                </c:pt>
                <c:pt idx="4">
                  <c:v>石田</c:v>
                </c:pt>
                <c:pt idx="5">
                  <c:v>樋田</c:v>
                </c:pt>
              </c:strCache>
            </c:strRef>
          </c:cat>
          <c:val>
            <c:numRef>
              <c:f>'スプリントバックログ(第３）'!$X$68:$X$77</c:f>
              <c:numCache>
                <c:formatCode>General</c:formatCode>
                <c:ptCount val="10"/>
                <c:pt idx="0">
                  <c:v>1</c:v>
                </c:pt>
                <c:pt idx="1">
                  <c:v>7</c:v>
                </c:pt>
                <c:pt idx="2">
                  <c:v>0</c:v>
                </c:pt>
                <c:pt idx="3">
                  <c:v>11</c:v>
                </c:pt>
                <c:pt idx="4">
                  <c:v>17</c:v>
                </c:pt>
                <c:pt idx="5">
                  <c:v>6</c:v>
                </c:pt>
                <c:pt idx="6">
                  <c:v>0</c:v>
                </c:pt>
                <c:pt idx="7">
                  <c:v>0</c:v>
                </c:pt>
                <c:pt idx="8">
                  <c:v>0</c:v>
                </c:pt>
                <c:pt idx="9">
                  <c:v>0</c:v>
                </c:pt>
              </c:numCache>
            </c:numRef>
          </c:val>
          <c:extLst>
            <c:ext xmlns:c16="http://schemas.microsoft.com/office/drawing/2014/chart" uri="{C3380CC4-5D6E-409C-BE32-E72D297353CC}">
              <c16:uniqueId val="{00000000-E445-4087-AA36-F609D3B3834F}"/>
            </c:ext>
          </c:extLst>
        </c:ser>
        <c:ser>
          <c:idx val="1"/>
          <c:order val="1"/>
          <c:tx>
            <c:strRef>
              <c:f>'スプリントバックログ(第３）'!$I$1</c:f>
              <c:strCache>
                <c:ptCount val="1"/>
                <c:pt idx="0">
                  <c:v>実作業</c:v>
                </c:pt>
              </c:strCache>
            </c:strRef>
          </c:tx>
          <c:spPr>
            <a:solidFill>
              <a:srgbClr val="FFFF99"/>
            </a:solidFill>
            <a:ln w="12700">
              <a:solidFill>
                <a:srgbClr val="FF6600"/>
              </a:solidFill>
              <a:prstDash val="solid"/>
            </a:ln>
          </c:spPr>
          <c:invertIfNegative val="0"/>
          <c:dLbls>
            <c:spPr>
              <a:noFill/>
              <a:ln w="25400">
                <a:noFill/>
              </a:ln>
            </c:spPr>
            <c:txPr>
              <a:bodyPr wrap="square" lIns="38100" tIns="19050" rIns="38100" bIns="19050" anchor="ctr">
                <a:spAutoFit/>
              </a:bodyPr>
              <a:lstStyle/>
              <a:p>
                <a:pPr algn="ctr" rtl="1">
                  <a:defRPr sz="850" b="0" i="0" u="none" strike="noStrike" baseline="0">
                    <a:solidFill>
                      <a:srgbClr val="FF6600"/>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'スプリントバックログ(第３）'!$V$68:$V$77</c:f>
              <c:strCache>
                <c:ptCount val="6"/>
                <c:pt idx="0">
                  <c:v>野澤</c:v>
                </c:pt>
                <c:pt idx="1">
                  <c:v>杉浦</c:v>
                </c:pt>
                <c:pt idx="2">
                  <c:v>南雲</c:v>
                </c:pt>
                <c:pt idx="3">
                  <c:v>中山</c:v>
                </c:pt>
                <c:pt idx="4">
                  <c:v>石田</c:v>
                </c:pt>
                <c:pt idx="5">
                  <c:v>樋田</c:v>
                </c:pt>
              </c:strCache>
            </c:strRef>
          </c:cat>
          <c:val>
            <c:numRef>
              <c:f>'スプリントバックログ(第３）'!$Y$68:$Y$77</c:f>
              <c:numCache>
                <c:formatCode>General</c:formatCode>
                <c:ptCount val="10"/>
                <c:pt idx="0">
                  <c:v>46</c:v>
                </c:pt>
                <c:pt idx="1">
                  <c:v>36</c:v>
                </c:pt>
                <c:pt idx="2">
                  <c:v>18</c:v>
                </c:pt>
                <c:pt idx="3">
                  <c:v>17.5</c:v>
                </c:pt>
                <c:pt idx="4">
                  <c:v>28</c:v>
                </c:pt>
                <c:pt idx="5">
                  <c:v>20</c:v>
                </c:pt>
                <c:pt idx="6">
                  <c:v>0</c:v>
                </c:pt>
                <c:pt idx="7">
                  <c:v>0</c:v>
                </c:pt>
                <c:pt idx="8">
                  <c:v>0</c:v>
                </c:pt>
                <c:pt idx="9">
                  <c:v>0</c:v>
                </c:pt>
              </c:numCache>
            </c:numRef>
          </c:val>
          <c:extLst>
            <c:ext xmlns:c16="http://schemas.microsoft.com/office/drawing/2014/chart" uri="{C3380CC4-5D6E-409C-BE32-E72D297353CC}">
              <c16:uniqueId val="{00000001-E445-4087-AA36-F609D3B3834F}"/>
            </c:ext>
          </c:extLst>
        </c:ser>
        <c:ser>
          <c:idx val="2"/>
          <c:order val="2"/>
          <c:tx>
            <c:strRef>
              <c:f>'スプリントバックログ(第３）'!$H$1</c:f>
              <c:strCache>
                <c:ptCount val="1"/>
                <c:pt idx="0">
                  <c:v>見積もり</c:v>
                </c:pt>
              </c:strCache>
            </c:strRef>
          </c:tx>
          <c:spPr>
            <a:solidFill>
              <a:srgbClr val="CCFFFF"/>
            </a:solidFill>
            <a:ln w="3175">
              <a:solidFill>
                <a:srgbClr val="008080"/>
              </a:solidFill>
              <a:prstDash val="solid"/>
            </a:ln>
          </c:spPr>
          <c:invertIfNegative val="0"/>
          <c:dLbls>
            <c:spPr>
              <a:noFill/>
              <a:ln w="25400">
                <a:noFill/>
              </a:ln>
            </c:spPr>
            <c:txPr>
              <a:bodyPr wrap="square" lIns="38100" tIns="19050" rIns="38100" bIns="19050" anchor="ctr">
                <a:spAutoFit/>
              </a:bodyPr>
              <a:lstStyle/>
              <a:p>
                <a:pPr algn="ctr" rtl="1">
                  <a:defRPr sz="825" b="0" i="0" u="none" strike="noStrike" baseline="0">
                    <a:solidFill>
                      <a:srgbClr val="339966"/>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val>
            <c:numRef>
              <c:f>'スプリントバックログ(第３）'!$W$68:$W$77</c:f>
              <c:numCache>
                <c:formatCode>General</c:formatCode>
                <c:ptCount val="10"/>
                <c:pt idx="0">
                  <c:v>49</c:v>
                </c:pt>
                <c:pt idx="1">
                  <c:v>41</c:v>
                </c:pt>
                <c:pt idx="2">
                  <c:v>29</c:v>
                </c:pt>
                <c:pt idx="3">
                  <c:v>31</c:v>
                </c:pt>
                <c:pt idx="4">
                  <c:v>39</c:v>
                </c:pt>
                <c:pt idx="5">
                  <c:v>27</c:v>
                </c:pt>
                <c:pt idx="6">
                  <c:v>0</c:v>
                </c:pt>
                <c:pt idx="7">
                  <c:v>0</c:v>
                </c:pt>
                <c:pt idx="8">
                  <c:v>0</c:v>
                </c:pt>
                <c:pt idx="9">
                  <c:v>0</c:v>
                </c:pt>
              </c:numCache>
            </c:numRef>
          </c:val>
          <c:extLst>
            <c:ext xmlns:c16="http://schemas.microsoft.com/office/drawing/2014/chart" uri="{C3380CC4-5D6E-409C-BE32-E72D297353CC}">
              <c16:uniqueId val="{00000002-E445-4087-AA36-F609D3B3834F}"/>
            </c:ext>
          </c:extLst>
        </c:ser>
        <c:ser>
          <c:idx val="3"/>
          <c:order val="3"/>
          <c:tx>
            <c:strRef>
              <c:f>'スプリントバックログ(第３）'!$AA$67</c:f>
              <c:strCache>
                <c:ptCount val="1"/>
                <c:pt idx="0">
                  <c:v>遅延時間</c:v>
                </c:pt>
              </c:strCache>
            </c:strRef>
          </c:tx>
          <c:spPr>
            <a:solidFill>
              <a:srgbClr val="FF00FF"/>
            </a:solidFill>
            <a:ln w="12700">
              <a:solidFill>
                <a:srgbClr val="993366"/>
              </a:solidFill>
              <a:prstDash val="solid"/>
            </a:ln>
          </c:spPr>
          <c:invertIfNegative val="0"/>
          <c:dLbls>
            <c:spPr>
              <a:solidFill>
                <a:srgbClr val="FFFFFF"/>
              </a:solidFill>
              <a:ln w="25400">
                <a:noFill/>
              </a:ln>
            </c:spPr>
            <c:txPr>
              <a:bodyPr wrap="square" lIns="38100" tIns="19050" rIns="38100" bIns="19050" anchor="ctr">
                <a:spAutoFit/>
              </a:bodyPr>
              <a:lstStyle/>
              <a:p>
                <a:pPr algn="ctr" rtl="1">
                  <a:defRPr sz="825" b="0" i="0" u="none" strike="noStrike" baseline="0">
                    <a:solidFill>
                      <a:srgbClr val="FF00FF"/>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val>
            <c:numRef>
              <c:f>'スプリントバックログ(第３）'!$AA$68:$AA$77</c:f>
              <c:numCache>
                <c:formatCode>General</c:formatCode>
                <c:ptCount val="10"/>
                <c:pt idx="0">
                  <c:v>0</c:v>
                </c:pt>
                <c:pt idx="1">
                  <c:v>1</c:v>
                </c:pt>
                <c:pt idx="2">
                  <c:v>0</c:v>
                </c:pt>
                <c:pt idx="3">
                  <c:v>5</c:v>
                </c:pt>
                <c:pt idx="4">
                  <c:v>11</c:v>
                </c:pt>
                <c:pt idx="5">
                  <c:v>0</c:v>
                </c:pt>
                <c:pt idx="6">
                  <c:v>0</c:v>
                </c:pt>
                <c:pt idx="7">
                  <c:v>0</c:v>
                </c:pt>
                <c:pt idx="8">
                  <c:v>0</c:v>
                </c:pt>
                <c:pt idx="9">
                  <c:v>0</c:v>
                </c:pt>
              </c:numCache>
            </c:numRef>
          </c:val>
          <c:extLst>
            <c:ext xmlns:c16="http://schemas.microsoft.com/office/drawing/2014/chart" uri="{C3380CC4-5D6E-409C-BE32-E72D297353CC}">
              <c16:uniqueId val="{00000003-E445-4087-AA36-F609D3B3834F}"/>
            </c:ext>
          </c:extLst>
        </c:ser>
        <c:dLbls>
          <c:showLegendKey val="0"/>
          <c:showVal val="0"/>
          <c:showCatName val="0"/>
          <c:showSerName val="0"/>
          <c:showPercent val="0"/>
          <c:showBubbleSize val="0"/>
        </c:dLbls>
        <c:gapWidth val="150"/>
        <c:axId val="390422304"/>
        <c:axId val="390422696"/>
      </c:barChart>
      <c:catAx>
        <c:axId val="390422304"/>
        <c:scaling>
          <c:orientation val="maxMin"/>
        </c:scaling>
        <c:delete val="0"/>
        <c:axPos val="l"/>
        <c:numFmt formatCode="General" sourceLinked="1"/>
        <c:majorTickMark val="in"/>
        <c:minorTickMark val="none"/>
        <c:tickLblPos val="nextTo"/>
        <c:spPr>
          <a:ln w="3175">
            <a:solidFill>
              <a:srgbClr val="000000"/>
            </a:solidFill>
            <a:prstDash val="solid"/>
          </a:ln>
        </c:spPr>
        <c:txPr>
          <a:bodyPr rot="0" vert="horz"/>
          <a:lstStyle/>
          <a:p>
            <a:pPr>
              <a:defRPr sz="1150" b="0" i="0" u="none" strike="noStrike" baseline="0">
                <a:solidFill>
                  <a:srgbClr val="000000"/>
                </a:solidFill>
                <a:latin typeface="ＭＳ Ｐゴシック"/>
                <a:ea typeface="ＭＳ Ｐゴシック"/>
                <a:cs typeface="ＭＳ Ｐゴシック"/>
              </a:defRPr>
            </a:pPr>
            <a:endParaRPr lang="ja-JP"/>
          </a:p>
        </c:txPr>
        <c:crossAx val="390422696"/>
        <c:crosses val="autoZero"/>
        <c:auto val="1"/>
        <c:lblAlgn val="ctr"/>
        <c:lblOffset val="100"/>
        <c:tickLblSkip val="1"/>
        <c:tickMarkSkip val="1"/>
        <c:noMultiLvlLbl val="0"/>
      </c:catAx>
      <c:valAx>
        <c:axId val="390422696"/>
        <c:scaling>
          <c:orientation val="minMax"/>
          <c:min val="0"/>
        </c:scaling>
        <c:delete val="0"/>
        <c:axPos val="t"/>
        <c:majorGridlines>
          <c:spPr>
            <a:ln w="3175">
              <a:solidFill>
                <a:srgbClr val="C0C0C0"/>
              </a:solidFill>
              <a:prstDash val="solid"/>
            </a:ln>
          </c:spPr>
        </c:majorGridlines>
        <c:numFmt formatCode="General" sourceLinked="1"/>
        <c:majorTickMark val="in"/>
        <c:minorTickMark val="none"/>
        <c:tickLblPos val="nextTo"/>
        <c:spPr>
          <a:ln w="3175">
            <a:solidFill>
              <a:srgbClr val="000000"/>
            </a:solidFill>
            <a:prstDash val="solid"/>
          </a:ln>
        </c:spPr>
        <c:txPr>
          <a:bodyPr rot="0" vert="horz"/>
          <a:lstStyle/>
          <a:p>
            <a:pPr>
              <a:defRPr sz="1150" b="0" i="0" u="none" strike="noStrike" baseline="0">
                <a:solidFill>
                  <a:srgbClr val="800000"/>
                </a:solidFill>
                <a:latin typeface="ＭＳ Ｐゴシック"/>
                <a:ea typeface="ＭＳ Ｐゴシック"/>
                <a:cs typeface="ＭＳ Ｐゴシック"/>
              </a:defRPr>
            </a:pPr>
            <a:endParaRPr lang="ja-JP"/>
          </a:p>
        </c:txPr>
        <c:crossAx val="390422304"/>
        <c:crosses val="autoZero"/>
        <c:crossBetween val="between"/>
        <c:majorUnit val="6"/>
      </c:valAx>
      <c:spPr>
        <a:noFill/>
        <a:ln w="12700">
          <a:solidFill>
            <a:srgbClr val="808080"/>
          </a:solidFill>
          <a:prstDash val="solid"/>
        </a:ln>
      </c:spPr>
    </c:plotArea>
    <c:legend>
      <c:legendPos val="r"/>
      <c:layout>
        <c:manualLayout>
          <c:xMode val="edge"/>
          <c:yMode val="edge"/>
          <c:x val="0.85913377700852411"/>
          <c:y val="0.50643120574558409"/>
          <c:w val="0.12848313465460781"/>
          <c:h val="0.13022524917504286"/>
        </c:manualLayout>
      </c:layout>
      <c:overlay val="0"/>
      <c:spPr>
        <a:solidFill>
          <a:srgbClr val="FFFFFF"/>
        </a:solidFill>
        <a:ln w="3175">
          <a:solidFill>
            <a:srgbClr val="000000"/>
          </a:solidFill>
          <a:prstDash val="solid"/>
        </a:ln>
      </c:spPr>
      <c:txPr>
        <a:bodyPr/>
        <a:lstStyle/>
        <a:p>
          <a:pPr>
            <a:defRPr sz="105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solidFill>
      <a:srgbClr val="FFFFFF"/>
    </a:solidFill>
    <a:ln w="3175">
      <a:solidFill>
        <a:srgbClr val="000000"/>
      </a:solidFill>
      <a:prstDash val="solid"/>
    </a:ln>
  </c:spPr>
  <c:txPr>
    <a:bodyPr/>
    <a:lstStyle/>
    <a:p>
      <a:pPr>
        <a:defRPr sz="1150" b="0" i="0" u="none" strike="noStrike" baseline="0">
          <a:solidFill>
            <a:srgbClr val="000000"/>
          </a:solidFill>
          <a:latin typeface="ＭＳ Ｐゴシック"/>
          <a:ea typeface="ＭＳ Ｐゴシック"/>
          <a:cs typeface="ＭＳ Ｐゴシック"/>
        </a:defRPr>
      </a:pPr>
      <a:endParaRPr lang="ja-JP"/>
    </a:p>
  </c:txPr>
  <c:printSettings>
    <c:headerFooter alignWithMargins="0"/>
    <c:pageMargins b="1" l="0.75" r="0.75" t="1" header="0.51200000000000001" footer="0.51200000000000001"/>
    <c:pageSetup paperSize="9" orientation="landscape" horizontalDpi="300" verticalDpi="0"/>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editAs="oneCell">
    <xdr:from>
      <xdr:col>18</xdr:col>
      <xdr:colOff>9525</xdr:colOff>
      <xdr:row>4</xdr:row>
      <xdr:rowOff>9525</xdr:rowOff>
    </xdr:from>
    <xdr:to>
      <xdr:col>26</xdr:col>
      <xdr:colOff>676275</xdr:colOff>
      <xdr:row>29</xdr:row>
      <xdr:rowOff>123825</xdr:rowOff>
    </xdr:to>
    <xdr:graphicFrame macro="">
      <xdr:nvGraphicFramePr>
        <xdr:cNvPr id="1536" name="グラフ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18</xdr:col>
      <xdr:colOff>9525</xdr:colOff>
      <xdr:row>29</xdr:row>
      <xdr:rowOff>123825</xdr:rowOff>
    </xdr:from>
    <xdr:to>
      <xdr:col>26</xdr:col>
      <xdr:colOff>676275</xdr:colOff>
      <xdr:row>64</xdr:row>
      <xdr:rowOff>47625</xdr:rowOff>
    </xdr:to>
    <xdr:graphicFrame macro="">
      <xdr:nvGraphicFramePr>
        <xdr:cNvPr id="1537" name="グラフ 3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21</xdr:col>
      <xdr:colOff>9525</xdr:colOff>
      <xdr:row>4</xdr:row>
      <xdr:rowOff>0</xdr:rowOff>
    </xdr:from>
    <xdr:to>
      <xdr:col>29</xdr:col>
      <xdr:colOff>676275</xdr:colOff>
      <xdr:row>281</xdr:row>
      <xdr:rowOff>114299</xdr:rowOff>
    </xdr:to>
    <xdr:graphicFrame macro="">
      <xdr:nvGraphicFramePr>
        <xdr:cNvPr id="2" name="グラフ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20</xdr:col>
      <xdr:colOff>183215</xdr:colOff>
      <xdr:row>31</xdr:row>
      <xdr:rowOff>81802</xdr:rowOff>
    </xdr:from>
    <xdr:to>
      <xdr:col>29</xdr:col>
      <xdr:colOff>642657</xdr:colOff>
      <xdr:row>290</xdr:row>
      <xdr:rowOff>111246</xdr:rowOff>
    </xdr:to>
    <xdr:graphicFrame macro="">
      <xdr:nvGraphicFramePr>
        <xdr:cNvPr id="3" name="グラフ 3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21</xdr:col>
      <xdr:colOff>9525</xdr:colOff>
      <xdr:row>4</xdr:row>
      <xdr:rowOff>9525</xdr:rowOff>
    </xdr:from>
    <xdr:to>
      <xdr:col>29</xdr:col>
      <xdr:colOff>676275</xdr:colOff>
      <xdr:row>29</xdr:row>
      <xdr:rowOff>123825</xdr:rowOff>
    </xdr:to>
    <xdr:graphicFrame macro="">
      <xdr:nvGraphicFramePr>
        <xdr:cNvPr id="2" name="グラフ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21</xdr:col>
      <xdr:colOff>9524</xdr:colOff>
      <xdr:row>29</xdr:row>
      <xdr:rowOff>123825</xdr:rowOff>
    </xdr:from>
    <xdr:to>
      <xdr:col>30</xdr:col>
      <xdr:colOff>662103</xdr:colOff>
      <xdr:row>64</xdr:row>
      <xdr:rowOff>47625</xdr:rowOff>
    </xdr:to>
    <xdr:graphicFrame macro="">
      <xdr:nvGraphicFramePr>
        <xdr:cNvPr id="3" name="グラフ 3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22"/>
  <sheetViews>
    <sheetView topLeftCell="A163" zoomScaleNormal="100" workbookViewId="0">
      <selection activeCell="C2" sqref="C2"/>
    </sheetView>
  </sheetViews>
  <sheetFormatPr defaultRowHeight="13.5"/>
  <cols>
    <col min="1" max="1" width="3.5" style="40" customWidth="1"/>
    <col min="2" max="2" width="10.75" style="41" customWidth="1"/>
    <col min="3" max="3" width="47.625" style="40" customWidth="1"/>
    <col min="4" max="4" width="53.125" style="40" customWidth="1"/>
    <col min="5" max="5" width="17.5" style="40" customWidth="1"/>
    <col min="6" max="16384" width="9" style="40"/>
  </cols>
  <sheetData>
    <row r="1" spans="1:5" ht="18.75">
      <c r="A1" s="131" t="s">
        <v>67</v>
      </c>
      <c r="B1" s="131"/>
      <c r="C1" s="131"/>
      <c r="D1" s="131"/>
      <c r="E1" s="131"/>
    </row>
    <row r="2" spans="1:5" ht="27" customHeight="1">
      <c r="D2" s="132" t="s">
        <v>37</v>
      </c>
      <c r="E2" s="132"/>
    </row>
    <row r="3" spans="1:5" ht="7.5" customHeight="1" thickBot="1"/>
    <row r="4" spans="1:5" s="46" customFormat="1" ht="14.25" thickBot="1">
      <c r="A4" s="42"/>
      <c r="B4" s="43" t="s">
        <v>38</v>
      </c>
      <c r="C4" s="44" t="s">
        <v>39</v>
      </c>
      <c r="D4" s="44" t="s">
        <v>14</v>
      </c>
      <c r="E4" s="45" t="s">
        <v>15</v>
      </c>
    </row>
    <row r="5" spans="1:5" ht="20.100000000000001" customHeight="1">
      <c r="A5" s="133" t="s">
        <v>44</v>
      </c>
      <c r="B5" s="76"/>
      <c r="C5" s="47"/>
      <c r="D5" s="48"/>
      <c r="E5" s="49"/>
    </row>
    <row r="6" spans="1:5" ht="20.100000000000001" customHeight="1">
      <c r="A6" s="134"/>
      <c r="B6" s="70"/>
      <c r="C6" s="50"/>
      <c r="D6" s="51"/>
      <c r="E6" s="52"/>
    </row>
    <row r="7" spans="1:5" ht="20.100000000000001" customHeight="1">
      <c r="A7" s="134"/>
      <c r="B7" s="70"/>
      <c r="C7" s="50"/>
      <c r="D7" s="51"/>
      <c r="E7" s="52"/>
    </row>
    <row r="8" spans="1:5" ht="20.100000000000001" customHeight="1">
      <c r="A8" s="134"/>
      <c r="B8" s="71">
        <v>43025</v>
      </c>
      <c r="C8" s="50"/>
      <c r="D8" s="51"/>
      <c r="E8" s="52"/>
    </row>
    <row r="9" spans="1:5" ht="20.100000000000001" customHeight="1">
      <c r="A9" s="134"/>
      <c r="B9" s="72">
        <f>B8</f>
        <v>43025</v>
      </c>
      <c r="C9" s="50"/>
      <c r="D9" s="51"/>
      <c r="E9" s="52"/>
    </row>
    <row r="10" spans="1:5" ht="20.100000000000001" customHeight="1">
      <c r="A10" s="134"/>
      <c r="B10" s="72"/>
      <c r="C10" s="50"/>
      <c r="D10" s="51"/>
      <c r="E10" s="52"/>
    </row>
    <row r="11" spans="1:5" ht="20.100000000000001" customHeight="1">
      <c r="A11" s="134"/>
      <c r="B11" s="71"/>
      <c r="C11" s="50"/>
      <c r="D11" s="51"/>
      <c r="E11" s="52"/>
    </row>
    <row r="12" spans="1:5" ht="20.100000000000001" customHeight="1">
      <c r="A12" s="134"/>
      <c r="B12" s="69"/>
      <c r="C12" s="55"/>
      <c r="D12" s="51"/>
      <c r="E12" s="52"/>
    </row>
    <row r="13" spans="1:5" ht="20.100000000000001" customHeight="1">
      <c r="A13" s="134"/>
      <c r="B13" s="68"/>
      <c r="C13" s="53"/>
      <c r="D13" s="51"/>
      <c r="E13" s="52"/>
    </row>
    <row r="14" spans="1:5" ht="20.100000000000001" customHeight="1">
      <c r="A14" s="134"/>
      <c r="B14" s="70"/>
      <c r="C14" s="50"/>
      <c r="D14" s="51"/>
      <c r="E14" s="52"/>
    </row>
    <row r="15" spans="1:5" ht="20.100000000000001" customHeight="1">
      <c r="A15" s="134"/>
      <c r="B15" s="71"/>
      <c r="C15" s="50"/>
      <c r="D15" s="51"/>
      <c r="E15" s="52"/>
    </row>
    <row r="16" spans="1:5" ht="20.100000000000001" customHeight="1">
      <c r="A16" s="134"/>
      <c r="B16" s="71">
        <v>43028</v>
      </c>
      <c r="C16" s="50"/>
      <c r="D16" s="51"/>
      <c r="E16" s="52"/>
    </row>
    <row r="17" spans="1:5" ht="20.100000000000001" customHeight="1">
      <c r="A17" s="134"/>
      <c r="B17" s="72">
        <f>B16</f>
        <v>43028</v>
      </c>
      <c r="C17" s="50"/>
      <c r="D17" s="51"/>
      <c r="E17" s="52"/>
    </row>
    <row r="18" spans="1:5" ht="20.100000000000001" customHeight="1">
      <c r="A18" s="134"/>
      <c r="B18" s="72"/>
      <c r="C18" s="50"/>
      <c r="D18" s="51"/>
      <c r="E18" s="52"/>
    </row>
    <row r="19" spans="1:5" ht="20.100000000000001" customHeight="1">
      <c r="A19" s="134"/>
      <c r="B19" s="71"/>
      <c r="C19" s="50"/>
      <c r="D19" s="51"/>
      <c r="E19" s="52"/>
    </row>
    <row r="20" spans="1:5" ht="20.100000000000001" customHeight="1">
      <c r="A20" s="134"/>
      <c r="B20" s="69"/>
      <c r="C20" s="55"/>
      <c r="D20" s="51"/>
      <c r="E20" s="52"/>
    </row>
    <row r="21" spans="1:5" ht="20.100000000000001" customHeight="1">
      <c r="A21" s="134"/>
      <c r="B21" s="68"/>
      <c r="C21" s="53"/>
      <c r="D21" s="51"/>
      <c r="E21" s="52"/>
    </row>
    <row r="22" spans="1:5" ht="20.100000000000001" customHeight="1">
      <c r="A22" s="134"/>
      <c r="B22" s="70"/>
      <c r="C22" s="50"/>
      <c r="D22" s="51"/>
      <c r="E22" s="52"/>
    </row>
    <row r="23" spans="1:5" ht="20.100000000000001" customHeight="1">
      <c r="A23" s="134"/>
      <c r="B23" s="70"/>
      <c r="C23" s="50"/>
      <c r="D23" s="51"/>
      <c r="E23" s="52"/>
    </row>
    <row r="24" spans="1:5" ht="20.100000000000001" customHeight="1">
      <c r="A24" s="134"/>
      <c r="B24" s="71">
        <v>43032</v>
      </c>
      <c r="C24" s="50"/>
      <c r="D24" s="51"/>
      <c r="E24" s="52"/>
    </row>
    <row r="25" spans="1:5" ht="20.100000000000001" customHeight="1">
      <c r="A25" s="134"/>
      <c r="B25" s="72">
        <f>B24</f>
        <v>43032</v>
      </c>
      <c r="C25" s="50"/>
      <c r="D25" s="51"/>
      <c r="E25" s="52"/>
    </row>
    <row r="26" spans="1:5" ht="20.100000000000001" customHeight="1">
      <c r="A26" s="134"/>
      <c r="B26" s="72"/>
      <c r="C26" s="50"/>
      <c r="D26" s="51"/>
      <c r="E26" s="52"/>
    </row>
    <row r="27" spans="1:5" ht="20.100000000000001" customHeight="1">
      <c r="A27" s="134"/>
      <c r="B27" s="71"/>
      <c r="C27" s="50"/>
      <c r="D27" s="51"/>
      <c r="E27" s="52"/>
    </row>
    <row r="28" spans="1:5" ht="20.100000000000001" customHeight="1">
      <c r="A28" s="134"/>
      <c r="B28" s="70"/>
      <c r="C28" s="55"/>
      <c r="D28" s="51"/>
      <c r="E28" s="52"/>
    </row>
    <row r="29" spans="1:5" ht="20.100000000000001" customHeight="1">
      <c r="A29" s="134"/>
      <c r="B29" s="68"/>
      <c r="C29" s="78"/>
      <c r="D29" s="51"/>
      <c r="E29" s="54"/>
    </row>
    <row r="30" spans="1:5" ht="20.100000000000001" customHeight="1">
      <c r="A30" s="134"/>
      <c r="B30" s="70"/>
      <c r="C30" s="75"/>
      <c r="D30" s="51"/>
      <c r="E30" s="54"/>
    </row>
    <row r="31" spans="1:5" ht="20.100000000000001" customHeight="1">
      <c r="A31" s="134"/>
      <c r="B31" s="70"/>
      <c r="C31" s="50"/>
      <c r="D31" s="51"/>
      <c r="E31" s="54"/>
    </row>
    <row r="32" spans="1:5" ht="20.100000000000001" customHeight="1">
      <c r="A32" s="134"/>
      <c r="B32" s="71">
        <v>43035</v>
      </c>
      <c r="C32" s="50"/>
      <c r="D32" s="51"/>
      <c r="E32" s="52"/>
    </row>
    <row r="33" spans="1:5" ht="20.100000000000001" customHeight="1">
      <c r="A33" s="134"/>
      <c r="B33" s="72">
        <f>B32</f>
        <v>43035</v>
      </c>
      <c r="C33" s="50"/>
      <c r="D33" s="51"/>
      <c r="E33" s="52"/>
    </row>
    <row r="34" spans="1:5" ht="20.100000000000001" customHeight="1">
      <c r="A34" s="134"/>
      <c r="B34" s="72"/>
      <c r="C34" s="50"/>
      <c r="D34" s="51"/>
      <c r="E34" s="52"/>
    </row>
    <row r="35" spans="1:5" ht="20.100000000000001" customHeight="1">
      <c r="A35" s="134"/>
      <c r="B35" s="71"/>
      <c r="C35" s="50"/>
      <c r="D35" s="51"/>
      <c r="E35" s="52"/>
    </row>
    <row r="36" spans="1:5" ht="20.100000000000001" customHeight="1">
      <c r="A36" s="134"/>
      <c r="B36" s="69"/>
      <c r="C36" s="55"/>
      <c r="D36" s="51"/>
      <c r="E36" s="52"/>
    </row>
    <row r="37" spans="1:5" ht="20.100000000000001" customHeight="1">
      <c r="A37" s="134"/>
      <c r="B37" s="68"/>
      <c r="C37" s="50"/>
      <c r="D37" s="51"/>
      <c r="E37" s="52"/>
    </row>
    <row r="38" spans="1:5" ht="20.100000000000001" customHeight="1">
      <c r="A38" s="134"/>
      <c r="B38" s="70"/>
      <c r="C38" s="50"/>
      <c r="D38" s="51"/>
      <c r="E38" s="52"/>
    </row>
    <row r="39" spans="1:5" ht="20.100000000000001" customHeight="1">
      <c r="A39" s="134"/>
      <c r="B39" s="70"/>
      <c r="C39" s="50"/>
      <c r="D39" s="51"/>
      <c r="E39" s="52"/>
    </row>
    <row r="40" spans="1:5" ht="20.100000000000001" customHeight="1">
      <c r="A40" s="134"/>
      <c r="B40" s="71">
        <v>43039</v>
      </c>
      <c r="C40" s="50"/>
      <c r="D40" s="51"/>
      <c r="E40" s="52"/>
    </row>
    <row r="41" spans="1:5" ht="20.100000000000001" customHeight="1">
      <c r="A41" s="134"/>
      <c r="B41" s="72">
        <f>B40</f>
        <v>43039</v>
      </c>
      <c r="C41" s="50"/>
      <c r="D41" s="51"/>
      <c r="E41" s="52"/>
    </row>
    <row r="42" spans="1:5" ht="20.100000000000001" customHeight="1">
      <c r="A42" s="134"/>
      <c r="B42" s="72"/>
      <c r="C42" s="50"/>
      <c r="D42" s="51"/>
      <c r="E42" s="52"/>
    </row>
    <row r="43" spans="1:5" ht="20.100000000000001" customHeight="1">
      <c r="A43" s="134"/>
      <c r="B43" s="71"/>
      <c r="C43" s="50"/>
      <c r="D43" s="51"/>
      <c r="E43" s="52"/>
    </row>
    <row r="44" spans="1:5" ht="20.100000000000001" customHeight="1">
      <c r="A44" s="134"/>
      <c r="B44" s="69"/>
      <c r="C44" s="50"/>
      <c r="D44" s="51"/>
      <c r="E44" s="52"/>
    </row>
    <row r="45" spans="1:5" ht="20.100000000000001" customHeight="1">
      <c r="A45" s="134"/>
      <c r="B45" s="87" t="s">
        <v>43</v>
      </c>
      <c r="C45" s="74"/>
      <c r="D45" s="51"/>
      <c r="E45" s="52"/>
    </row>
    <row r="46" spans="1:5" ht="20.100000000000001" customHeight="1">
      <c r="A46" s="134"/>
      <c r="B46" s="70"/>
      <c r="C46" s="50"/>
      <c r="D46" s="51"/>
      <c r="E46" s="54"/>
    </row>
    <row r="47" spans="1:5" ht="20.100000000000001" customHeight="1">
      <c r="A47" s="134"/>
      <c r="B47" s="70"/>
      <c r="C47" s="50"/>
      <c r="D47" s="51"/>
      <c r="E47" s="54"/>
    </row>
    <row r="48" spans="1:5" ht="20.100000000000001" customHeight="1">
      <c r="A48" s="134"/>
      <c r="B48" s="71">
        <v>43042</v>
      </c>
      <c r="C48" s="50"/>
      <c r="D48" s="51"/>
      <c r="E48" s="54"/>
    </row>
    <row r="49" spans="1:5" ht="20.100000000000001" customHeight="1">
      <c r="A49" s="134"/>
      <c r="B49" s="72">
        <f>B48</f>
        <v>43042</v>
      </c>
      <c r="C49" s="50"/>
      <c r="D49" s="56"/>
      <c r="E49" s="52"/>
    </row>
    <row r="50" spans="1:5" ht="20.100000000000001" customHeight="1">
      <c r="A50" s="134"/>
      <c r="B50" s="72"/>
      <c r="C50" s="50"/>
      <c r="D50" s="56"/>
      <c r="E50" s="52"/>
    </row>
    <row r="51" spans="1:5" ht="20.100000000000001" customHeight="1">
      <c r="A51" s="134"/>
      <c r="B51" s="71"/>
      <c r="C51" s="50"/>
      <c r="D51" s="56"/>
      <c r="E51" s="63"/>
    </row>
    <row r="52" spans="1:5" ht="20.100000000000001" customHeight="1">
      <c r="A52" s="134"/>
      <c r="B52" s="69"/>
      <c r="C52" s="55"/>
      <c r="D52" s="56"/>
      <c r="E52" s="57"/>
    </row>
    <row r="53" spans="1:5" ht="20.100000000000001" customHeight="1">
      <c r="A53" s="134"/>
      <c r="B53" s="80"/>
      <c r="C53" s="78" t="s">
        <v>41</v>
      </c>
      <c r="D53" s="56"/>
      <c r="E53" s="57"/>
    </row>
    <row r="54" spans="1:5" ht="20.100000000000001" customHeight="1">
      <c r="A54" s="134"/>
      <c r="B54" s="81"/>
      <c r="C54" s="75" t="s">
        <v>40</v>
      </c>
      <c r="D54" s="56"/>
      <c r="E54" s="57"/>
    </row>
    <row r="55" spans="1:5" ht="20.100000000000001" customHeight="1">
      <c r="A55" s="134"/>
      <c r="B55" s="81"/>
      <c r="C55" s="50"/>
      <c r="D55" s="56"/>
      <c r="E55" s="57"/>
    </row>
    <row r="56" spans="1:5" ht="20.100000000000001" customHeight="1">
      <c r="A56" s="134"/>
      <c r="B56" s="82">
        <v>43046</v>
      </c>
      <c r="C56" s="50"/>
      <c r="D56" s="56"/>
      <c r="E56" s="57"/>
    </row>
    <row r="57" spans="1:5" ht="20.100000000000001" customHeight="1">
      <c r="A57" s="134"/>
      <c r="B57" s="83">
        <f>B56</f>
        <v>43046</v>
      </c>
      <c r="C57" s="50"/>
      <c r="D57" s="56"/>
      <c r="E57" s="57"/>
    </row>
    <row r="58" spans="1:5" ht="20.100000000000001" customHeight="1">
      <c r="A58" s="134"/>
      <c r="B58" s="83"/>
      <c r="C58" s="50"/>
      <c r="D58" s="56"/>
      <c r="E58" s="57"/>
    </row>
    <row r="59" spans="1:5" ht="20.100000000000001" customHeight="1">
      <c r="A59" s="134"/>
      <c r="B59" s="82"/>
      <c r="C59" s="50"/>
      <c r="D59" s="56"/>
      <c r="E59" s="57"/>
    </row>
    <row r="60" spans="1:5" ht="20.100000000000001" customHeight="1">
      <c r="A60" s="134"/>
      <c r="B60" s="84"/>
      <c r="C60" s="55"/>
      <c r="D60" s="56"/>
      <c r="E60" s="57"/>
    </row>
    <row r="61" spans="1:5" ht="20.100000000000001" customHeight="1">
      <c r="A61" s="134"/>
      <c r="B61" s="80"/>
      <c r="C61" s="78" t="s">
        <v>41</v>
      </c>
      <c r="D61" s="56"/>
      <c r="E61" s="57"/>
    </row>
    <row r="62" spans="1:5" ht="20.100000000000001" customHeight="1">
      <c r="A62" s="134"/>
      <c r="B62" s="81"/>
      <c r="C62" s="75" t="s">
        <v>40</v>
      </c>
      <c r="D62" s="56"/>
      <c r="E62" s="57"/>
    </row>
    <row r="63" spans="1:5" ht="20.100000000000001" customHeight="1">
      <c r="A63" s="134"/>
      <c r="B63" s="81"/>
      <c r="C63" s="50"/>
      <c r="D63" s="56"/>
      <c r="E63" s="57"/>
    </row>
    <row r="64" spans="1:5" ht="20.100000000000001" customHeight="1">
      <c r="A64" s="134"/>
      <c r="B64" s="82">
        <v>43049</v>
      </c>
      <c r="C64" s="50"/>
      <c r="D64" s="56"/>
      <c r="E64" s="57"/>
    </row>
    <row r="65" spans="1:5" ht="20.100000000000001" customHeight="1">
      <c r="A65" s="134"/>
      <c r="B65" s="83">
        <f>B64</f>
        <v>43049</v>
      </c>
      <c r="C65" s="50"/>
      <c r="D65" s="56"/>
      <c r="E65" s="57"/>
    </row>
    <row r="66" spans="1:5" ht="20.100000000000001" customHeight="1">
      <c r="A66" s="134"/>
      <c r="B66" s="83"/>
      <c r="C66" s="50"/>
      <c r="D66" s="56"/>
      <c r="E66" s="57"/>
    </row>
    <row r="67" spans="1:5" ht="20.100000000000001" customHeight="1">
      <c r="A67" s="134"/>
      <c r="B67" s="82"/>
      <c r="C67" s="50"/>
      <c r="D67" s="56"/>
      <c r="E67" s="57"/>
    </row>
    <row r="68" spans="1:5" ht="20.100000000000001" customHeight="1" thickBot="1">
      <c r="A68" s="134"/>
      <c r="B68" s="84"/>
      <c r="C68" s="55"/>
      <c r="D68" s="56"/>
      <c r="E68" s="57"/>
    </row>
    <row r="69" spans="1:5" ht="20.100000000000001" customHeight="1">
      <c r="A69" s="135" t="s">
        <v>45</v>
      </c>
      <c r="B69" s="76"/>
      <c r="C69" s="47"/>
      <c r="D69" s="88"/>
      <c r="E69" s="49"/>
    </row>
    <row r="70" spans="1:5" ht="20.100000000000001" customHeight="1">
      <c r="A70" s="136"/>
      <c r="B70" s="70"/>
      <c r="C70" s="50"/>
      <c r="D70" s="89"/>
      <c r="E70" s="52"/>
    </row>
    <row r="71" spans="1:5" ht="20.100000000000001" customHeight="1">
      <c r="A71" s="136"/>
      <c r="B71" s="70"/>
      <c r="C71" s="50"/>
      <c r="D71" s="89"/>
      <c r="E71" s="52"/>
    </row>
    <row r="72" spans="1:5" ht="20.100000000000001" customHeight="1">
      <c r="A72" s="136"/>
      <c r="B72" s="71">
        <v>43053</v>
      </c>
      <c r="C72" s="50"/>
      <c r="D72" s="89"/>
      <c r="E72" s="52"/>
    </row>
    <row r="73" spans="1:5" ht="20.100000000000001" customHeight="1">
      <c r="A73" s="136"/>
      <c r="B73" s="72">
        <f>B72</f>
        <v>43053</v>
      </c>
      <c r="C73" s="50"/>
      <c r="D73" s="90"/>
      <c r="E73" s="57"/>
    </row>
    <row r="74" spans="1:5" ht="20.100000000000001" customHeight="1">
      <c r="A74" s="136"/>
      <c r="B74" s="72"/>
      <c r="C74" s="50"/>
      <c r="D74" s="90"/>
      <c r="E74" s="57"/>
    </row>
    <row r="75" spans="1:5" ht="20.100000000000001" customHeight="1">
      <c r="A75" s="136"/>
      <c r="B75" s="71"/>
      <c r="C75" s="50"/>
      <c r="D75" s="90"/>
      <c r="E75" s="57"/>
    </row>
    <row r="76" spans="1:5" ht="20.100000000000001" customHeight="1">
      <c r="A76" s="136"/>
      <c r="B76" s="69"/>
      <c r="C76" s="55"/>
      <c r="D76" s="90"/>
      <c r="E76" s="57"/>
    </row>
    <row r="77" spans="1:5" ht="20.100000000000001" customHeight="1">
      <c r="A77" s="136"/>
      <c r="B77" s="70"/>
      <c r="C77" s="78"/>
      <c r="D77" s="89"/>
      <c r="E77" s="52"/>
    </row>
    <row r="78" spans="1:5" ht="20.100000000000001" customHeight="1">
      <c r="A78" s="136"/>
      <c r="B78" s="70"/>
      <c r="C78" s="75"/>
      <c r="D78" s="91"/>
      <c r="E78" s="54"/>
    </row>
    <row r="79" spans="1:5" ht="20.100000000000001" customHeight="1">
      <c r="A79" s="136"/>
      <c r="B79" s="70"/>
      <c r="C79" s="73"/>
      <c r="D79" s="91"/>
      <c r="E79" s="54"/>
    </row>
    <row r="80" spans="1:5" ht="20.100000000000001" customHeight="1">
      <c r="A80" s="136"/>
      <c r="B80" s="71">
        <v>43056</v>
      </c>
      <c r="C80" s="50"/>
      <c r="D80" s="89"/>
      <c r="E80" s="52"/>
    </row>
    <row r="81" spans="1:5" ht="20.100000000000001" customHeight="1">
      <c r="A81" s="136"/>
      <c r="B81" s="72">
        <f>B80</f>
        <v>43056</v>
      </c>
      <c r="C81" s="50"/>
      <c r="D81" s="89"/>
      <c r="E81" s="52"/>
    </row>
    <row r="82" spans="1:5" ht="20.100000000000001" customHeight="1">
      <c r="A82" s="136"/>
      <c r="B82" s="72"/>
      <c r="C82" s="50"/>
      <c r="D82" s="89"/>
      <c r="E82" s="52"/>
    </row>
    <row r="83" spans="1:5" ht="20.100000000000001" customHeight="1">
      <c r="A83" s="136"/>
      <c r="B83" s="71"/>
      <c r="C83" s="50"/>
      <c r="D83" s="89"/>
      <c r="E83" s="52"/>
    </row>
    <row r="84" spans="1:5" ht="20.100000000000001" customHeight="1">
      <c r="A84" s="136"/>
      <c r="B84" s="70"/>
      <c r="C84" s="55"/>
      <c r="D84" s="90"/>
      <c r="E84" s="57"/>
    </row>
    <row r="85" spans="1:5" ht="20.100000000000001" customHeight="1">
      <c r="A85" s="136"/>
      <c r="B85" s="68"/>
      <c r="C85" s="73"/>
      <c r="D85" s="89"/>
      <c r="E85" s="52"/>
    </row>
    <row r="86" spans="1:5" ht="20.100000000000001" customHeight="1">
      <c r="A86" s="136"/>
      <c r="B86" s="70"/>
      <c r="C86" s="73"/>
      <c r="D86" s="91"/>
      <c r="E86" s="54"/>
    </row>
    <row r="87" spans="1:5" ht="20.100000000000001" customHeight="1">
      <c r="A87" s="136"/>
      <c r="B87" s="70"/>
      <c r="C87" s="73"/>
      <c r="D87" s="91"/>
      <c r="E87" s="54"/>
    </row>
    <row r="88" spans="1:5" ht="20.100000000000001" customHeight="1">
      <c r="A88" s="136"/>
      <c r="B88" s="71">
        <v>43060</v>
      </c>
      <c r="C88" s="73"/>
      <c r="D88" s="89"/>
      <c r="E88" s="52"/>
    </row>
    <row r="89" spans="1:5" ht="20.100000000000001" customHeight="1">
      <c r="A89" s="136"/>
      <c r="B89" s="72">
        <f>B88</f>
        <v>43060</v>
      </c>
      <c r="C89" s="50"/>
      <c r="D89" s="89"/>
      <c r="E89" s="52"/>
    </row>
    <row r="90" spans="1:5" ht="20.100000000000001" customHeight="1">
      <c r="A90" s="136"/>
      <c r="B90" s="72"/>
      <c r="C90" s="50"/>
      <c r="D90" s="89"/>
      <c r="E90" s="52"/>
    </row>
    <row r="91" spans="1:5" ht="20.100000000000001" customHeight="1">
      <c r="A91" s="136"/>
      <c r="B91" s="71"/>
      <c r="C91" s="50"/>
      <c r="D91" s="89"/>
      <c r="E91" s="52"/>
    </row>
    <row r="92" spans="1:5" ht="20.100000000000001" customHeight="1">
      <c r="A92" s="136"/>
      <c r="B92" s="69"/>
      <c r="C92" s="55"/>
      <c r="D92" s="89"/>
      <c r="E92" s="52"/>
    </row>
    <row r="93" spans="1:5" ht="20.100000000000001" customHeight="1">
      <c r="A93" s="136"/>
      <c r="B93" s="70"/>
      <c r="C93" s="73"/>
      <c r="D93" s="89"/>
      <c r="E93" s="54"/>
    </row>
    <row r="94" spans="1:5" ht="20.100000000000001" customHeight="1">
      <c r="A94" s="136"/>
      <c r="B94" s="70"/>
      <c r="C94" s="75"/>
      <c r="D94" s="89"/>
      <c r="E94" s="54"/>
    </row>
    <row r="95" spans="1:5" ht="20.100000000000001" customHeight="1">
      <c r="A95" s="136"/>
      <c r="B95" s="70"/>
      <c r="C95" s="75"/>
      <c r="D95" s="89"/>
      <c r="E95" s="54"/>
    </row>
    <row r="96" spans="1:5" ht="20.100000000000001" customHeight="1">
      <c r="A96" s="136"/>
      <c r="B96" s="71">
        <v>43063</v>
      </c>
      <c r="C96" s="75"/>
      <c r="D96" s="89"/>
      <c r="E96" s="52"/>
    </row>
    <row r="97" spans="1:5" ht="20.100000000000001" customHeight="1">
      <c r="A97" s="136"/>
      <c r="B97" s="72">
        <f>B96</f>
        <v>43063</v>
      </c>
      <c r="C97" s="50"/>
      <c r="D97" s="89"/>
      <c r="E97" s="52"/>
    </row>
    <row r="98" spans="1:5" ht="20.100000000000001" customHeight="1">
      <c r="A98" s="136"/>
      <c r="B98" s="72"/>
      <c r="C98" s="50"/>
      <c r="D98" s="89"/>
      <c r="E98" s="52"/>
    </row>
    <row r="99" spans="1:5" ht="20.100000000000001" customHeight="1">
      <c r="A99" s="136"/>
      <c r="B99" s="71"/>
      <c r="C99" s="50"/>
      <c r="D99" s="89"/>
      <c r="E99" s="52"/>
    </row>
    <row r="100" spans="1:5" ht="20.100000000000001" customHeight="1">
      <c r="A100" s="136"/>
      <c r="B100" s="69"/>
      <c r="C100" s="55"/>
      <c r="D100" s="89"/>
      <c r="E100" s="52"/>
    </row>
    <row r="101" spans="1:5" ht="20.100000000000001" customHeight="1">
      <c r="A101" s="136"/>
      <c r="B101" s="70"/>
      <c r="C101" s="78"/>
      <c r="D101" s="89"/>
      <c r="E101" s="54"/>
    </row>
    <row r="102" spans="1:5" ht="20.100000000000001" customHeight="1">
      <c r="A102" s="136"/>
      <c r="B102" s="70"/>
      <c r="C102" s="75"/>
      <c r="D102" s="89"/>
      <c r="E102" s="52"/>
    </row>
    <row r="103" spans="1:5" ht="20.100000000000001" customHeight="1">
      <c r="A103" s="136"/>
      <c r="B103" s="70"/>
      <c r="C103" s="75"/>
      <c r="D103" s="89"/>
      <c r="E103" s="52"/>
    </row>
    <row r="104" spans="1:5" ht="20.100000000000001" customHeight="1">
      <c r="A104" s="136"/>
      <c r="B104" s="71">
        <v>43067</v>
      </c>
      <c r="C104" s="50"/>
      <c r="D104" s="89"/>
      <c r="E104" s="52"/>
    </row>
    <row r="105" spans="1:5" ht="20.100000000000001" customHeight="1">
      <c r="A105" s="136"/>
      <c r="B105" s="72">
        <f>B104</f>
        <v>43067</v>
      </c>
      <c r="C105" s="50"/>
      <c r="D105" s="89"/>
      <c r="E105" s="52"/>
    </row>
    <row r="106" spans="1:5" ht="20.100000000000001" customHeight="1">
      <c r="A106" s="136"/>
      <c r="B106" s="72"/>
      <c r="C106" s="50"/>
      <c r="D106" s="89"/>
      <c r="E106" s="52"/>
    </row>
    <row r="107" spans="1:5" ht="20.100000000000001" customHeight="1">
      <c r="A107" s="136"/>
      <c r="B107" s="71"/>
      <c r="C107" s="50"/>
      <c r="D107" s="89"/>
      <c r="E107" s="52"/>
    </row>
    <row r="108" spans="1:5" ht="20.100000000000001" customHeight="1">
      <c r="A108" s="136"/>
      <c r="B108" s="69"/>
      <c r="C108" s="55"/>
      <c r="D108" s="51"/>
      <c r="E108" s="52"/>
    </row>
    <row r="109" spans="1:5" ht="20.100000000000001" customHeight="1">
      <c r="A109" s="136"/>
      <c r="B109" s="70"/>
      <c r="C109" s="73"/>
      <c r="D109" s="91"/>
      <c r="E109" s="54"/>
    </row>
    <row r="110" spans="1:5" ht="20.100000000000001" customHeight="1">
      <c r="A110" s="136"/>
      <c r="B110" s="70"/>
      <c r="C110" s="75"/>
      <c r="D110" s="89"/>
      <c r="E110" s="54"/>
    </row>
    <row r="111" spans="1:5" ht="20.100000000000001" customHeight="1">
      <c r="A111" s="136"/>
      <c r="B111" s="70"/>
      <c r="C111" s="75"/>
      <c r="D111" s="89"/>
      <c r="E111" s="54"/>
    </row>
    <row r="112" spans="1:5" ht="20.100000000000001" customHeight="1">
      <c r="A112" s="136"/>
      <c r="B112" s="71">
        <v>43070</v>
      </c>
      <c r="C112" s="75"/>
      <c r="D112" s="89"/>
      <c r="E112" s="52"/>
    </row>
    <row r="113" spans="1:5" ht="20.100000000000001" customHeight="1">
      <c r="A113" s="136"/>
      <c r="B113" s="72">
        <f>B112</f>
        <v>43070</v>
      </c>
      <c r="C113" s="50"/>
      <c r="D113" s="89"/>
      <c r="E113" s="52"/>
    </row>
    <row r="114" spans="1:5" ht="20.100000000000001" customHeight="1">
      <c r="A114" s="136"/>
      <c r="B114" s="72"/>
      <c r="C114" s="50"/>
      <c r="D114" s="89"/>
      <c r="E114" s="52"/>
    </row>
    <row r="115" spans="1:5" ht="20.100000000000001" customHeight="1">
      <c r="A115" s="136"/>
      <c r="B115" s="71"/>
      <c r="C115" s="50"/>
      <c r="D115" s="89"/>
      <c r="E115" s="52"/>
    </row>
    <row r="116" spans="1:5" ht="20.100000000000001" customHeight="1">
      <c r="A116" s="136"/>
      <c r="B116" s="69"/>
      <c r="C116" s="55"/>
      <c r="D116" s="89"/>
      <c r="E116" s="52"/>
    </row>
    <row r="117" spans="1:5" ht="20.100000000000001" customHeight="1">
      <c r="A117" s="136"/>
      <c r="B117" s="70"/>
      <c r="C117" s="73"/>
      <c r="D117" s="89"/>
      <c r="E117" s="52"/>
    </row>
    <row r="118" spans="1:5" ht="20.100000000000001" customHeight="1">
      <c r="A118" s="136"/>
      <c r="B118" s="70"/>
      <c r="C118" s="75"/>
      <c r="D118" s="89"/>
      <c r="E118" s="52"/>
    </row>
    <row r="119" spans="1:5" ht="20.100000000000001" customHeight="1">
      <c r="A119" s="136"/>
      <c r="B119" s="70"/>
      <c r="C119" s="75"/>
      <c r="D119" s="89"/>
      <c r="E119" s="52"/>
    </row>
    <row r="120" spans="1:5" ht="20.100000000000001" customHeight="1">
      <c r="A120" s="136"/>
      <c r="B120" s="71">
        <v>43074</v>
      </c>
      <c r="C120" s="75"/>
      <c r="D120" s="89"/>
      <c r="E120" s="52"/>
    </row>
    <row r="121" spans="1:5" ht="20.100000000000001" customHeight="1">
      <c r="A121" s="136"/>
      <c r="B121" s="72">
        <f>B120</f>
        <v>43074</v>
      </c>
      <c r="C121" s="50"/>
      <c r="D121" s="89"/>
      <c r="E121" s="52"/>
    </row>
    <row r="122" spans="1:5" ht="20.100000000000001" customHeight="1">
      <c r="A122" s="136"/>
      <c r="B122" s="72"/>
      <c r="C122" s="50"/>
      <c r="D122" s="89"/>
      <c r="E122" s="52"/>
    </row>
    <row r="123" spans="1:5" ht="20.100000000000001" customHeight="1">
      <c r="A123" s="136"/>
      <c r="B123" s="71"/>
      <c r="C123" s="50"/>
      <c r="D123" s="89"/>
      <c r="E123" s="52"/>
    </row>
    <row r="124" spans="1:5" ht="20.100000000000001" customHeight="1">
      <c r="A124" s="136"/>
      <c r="B124" s="69"/>
      <c r="C124" s="55"/>
      <c r="D124" s="89"/>
      <c r="E124" s="52"/>
    </row>
    <row r="125" spans="1:5" ht="20.100000000000001" customHeight="1">
      <c r="A125" s="136"/>
      <c r="B125" s="70"/>
      <c r="C125" s="73"/>
      <c r="D125" s="89"/>
      <c r="E125" s="52"/>
    </row>
    <row r="126" spans="1:5" ht="20.100000000000001" customHeight="1">
      <c r="A126" s="136"/>
      <c r="B126" s="70"/>
      <c r="C126" s="75"/>
      <c r="D126" s="89"/>
      <c r="E126" s="52"/>
    </row>
    <row r="127" spans="1:5" ht="20.100000000000001" customHeight="1">
      <c r="A127" s="136"/>
      <c r="B127" s="70"/>
      <c r="C127" s="75"/>
      <c r="D127" s="89"/>
      <c r="E127" s="52"/>
    </row>
    <row r="128" spans="1:5" ht="20.100000000000001" customHeight="1">
      <c r="A128" s="136"/>
      <c r="B128" s="71">
        <v>43077</v>
      </c>
      <c r="C128" s="75"/>
      <c r="D128" s="89"/>
      <c r="E128" s="52"/>
    </row>
    <row r="129" spans="1:5" ht="20.100000000000001" customHeight="1">
      <c r="A129" s="136"/>
      <c r="B129" s="72">
        <f>B128</f>
        <v>43077</v>
      </c>
      <c r="C129" s="50"/>
      <c r="D129" s="89"/>
      <c r="E129" s="52"/>
    </row>
    <row r="130" spans="1:5" ht="20.100000000000001" customHeight="1">
      <c r="A130" s="136"/>
      <c r="B130" s="72"/>
      <c r="C130" s="50"/>
      <c r="D130" s="89"/>
      <c r="E130" s="52"/>
    </row>
    <row r="131" spans="1:5" ht="20.100000000000001" customHeight="1">
      <c r="A131" s="136"/>
      <c r="B131" s="71"/>
      <c r="C131" s="50"/>
      <c r="D131" s="89"/>
      <c r="E131" s="52"/>
    </row>
    <row r="132" spans="1:5" ht="20.100000000000001" customHeight="1">
      <c r="A132" s="136"/>
      <c r="B132" s="69"/>
      <c r="C132" s="55"/>
      <c r="D132" s="89"/>
      <c r="E132" s="52"/>
    </row>
    <row r="133" spans="1:5" ht="20.100000000000001" customHeight="1">
      <c r="A133" s="136"/>
      <c r="B133" s="81"/>
      <c r="C133" s="78" t="s">
        <v>42</v>
      </c>
      <c r="D133" s="89"/>
      <c r="E133" s="52"/>
    </row>
    <row r="134" spans="1:5" ht="20.100000000000001" customHeight="1">
      <c r="A134" s="136"/>
      <c r="B134" s="81"/>
      <c r="C134" s="75" t="s">
        <v>40</v>
      </c>
      <c r="D134" s="89"/>
      <c r="E134" s="52"/>
    </row>
    <row r="135" spans="1:5" ht="20.100000000000001" customHeight="1">
      <c r="A135" s="136"/>
      <c r="B135" s="81"/>
      <c r="C135" s="75"/>
      <c r="D135" s="89"/>
      <c r="E135" s="52"/>
    </row>
    <row r="136" spans="1:5" ht="20.100000000000001" customHeight="1">
      <c r="A136" s="136"/>
      <c r="B136" s="82">
        <v>43081</v>
      </c>
      <c r="C136" s="75"/>
      <c r="D136" s="89"/>
      <c r="E136" s="52"/>
    </row>
    <row r="137" spans="1:5" ht="20.100000000000001" customHeight="1">
      <c r="A137" s="136"/>
      <c r="B137" s="83">
        <f>B136</f>
        <v>43081</v>
      </c>
      <c r="C137" s="50"/>
      <c r="D137" s="89"/>
      <c r="E137" s="52"/>
    </row>
    <row r="138" spans="1:5" ht="20.100000000000001" customHeight="1">
      <c r="A138" s="136"/>
      <c r="B138" s="83"/>
      <c r="C138" s="50"/>
      <c r="D138" s="89"/>
      <c r="E138" s="52"/>
    </row>
    <row r="139" spans="1:5" ht="20.100000000000001" customHeight="1">
      <c r="A139" s="136"/>
      <c r="B139" s="82"/>
      <c r="C139" s="50"/>
      <c r="D139" s="89"/>
      <c r="E139" s="52"/>
    </row>
    <row r="140" spans="1:5" ht="20.100000000000001" customHeight="1">
      <c r="A140" s="136"/>
      <c r="B140" s="84"/>
      <c r="C140" s="55"/>
      <c r="D140" s="89"/>
      <c r="E140" s="52"/>
    </row>
    <row r="141" spans="1:5" ht="20.100000000000001" customHeight="1">
      <c r="A141" s="136"/>
      <c r="B141" s="81"/>
      <c r="C141" s="78" t="s">
        <v>42</v>
      </c>
      <c r="D141" s="89"/>
      <c r="E141" s="52"/>
    </row>
    <row r="142" spans="1:5" ht="20.100000000000001" customHeight="1">
      <c r="A142" s="136"/>
      <c r="B142" s="81"/>
      <c r="C142" s="75" t="s">
        <v>40</v>
      </c>
      <c r="D142" s="89"/>
      <c r="E142" s="52"/>
    </row>
    <row r="143" spans="1:5" ht="20.100000000000001" customHeight="1">
      <c r="A143" s="136"/>
      <c r="B143" s="81"/>
      <c r="C143" s="75"/>
      <c r="D143" s="89"/>
      <c r="E143" s="52"/>
    </row>
    <row r="144" spans="1:5" ht="20.100000000000001" customHeight="1">
      <c r="A144" s="136"/>
      <c r="B144" s="82">
        <v>43084</v>
      </c>
      <c r="C144" s="75"/>
      <c r="D144" s="89"/>
      <c r="E144" s="52"/>
    </row>
    <row r="145" spans="1:5" ht="20.100000000000001" customHeight="1">
      <c r="A145" s="136"/>
      <c r="B145" s="83">
        <f>B144</f>
        <v>43084</v>
      </c>
      <c r="C145" s="50"/>
      <c r="D145" s="89"/>
      <c r="E145" s="52"/>
    </row>
    <row r="146" spans="1:5" ht="20.100000000000001" customHeight="1">
      <c r="A146" s="136"/>
      <c r="B146" s="83"/>
      <c r="C146" s="50"/>
      <c r="D146" s="89"/>
      <c r="E146" s="52"/>
    </row>
    <row r="147" spans="1:5" ht="20.100000000000001" customHeight="1">
      <c r="A147" s="136"/>
      <c r="B147" s="82"/>
      <c r="C147" s="50"/>
      <c r="D147" s="89"/>
      <c r="E147" s="52"/>
    </row>
    <row r="148" spans="1:5" ht="20.100000000000001" customHeight="1" thickBot="1">
      <c r="A148" s="137"/>
      <c r="B148" s="94"/>
      <c r="C148" s="58"/>
      <c r="D148" s="92"/>
      <c r="E148" s="59"/>
    </row>
    <row r="149" spans="1:5" ht="20.100000000000001" customHeight="1">
      <c r="A149" s="138" t="s">
        <v>47</v>
      </c>
      <c r="B149" s="76"/>
      <c r="C149" s="79"/>
      <c r="D149" s="88"/>
      <c r="E149" s="49"/>
    </row>
    <row r="150" spans="1:5" ht="20.100000000000001" customHeight="1">
      <c r="A150" s="139"/>
      <c r="B150" s="70"/>
      <c r="C150" s="75"/>
      <c r="D150" s="89"/>
      <c r="E150" s="52"/>
    </row>
    <row r="151" spans="1:5" ht="20.100000000000001" customHeight="1">
      <c r="A151" s="139"/>
      <c r="B151" s="70"/>
      <c r="C151" s="75"/>
      <c r="D151" s="89"/>
      <c r="E151" s="52"/>
    </row>
    <row r="152" spans="1:5" ht="20.100000000000001" customHeight="1">
      <c r="A152" s="139"/>
      <c r="B152" s="71">
        <v>43088</v>
      </c>
      <c r="C152" s="75"/>
      <c r="D152" s="89"/>
      <c r="E152" s="52"/>
    </row>
    <row r="153" spans="1:5" ht="20.100000000000001" customHeight="1">
      <c r="A153" s="139"/>
      <c r="B153" s="72">
        <f>B152</f>
        <v>43088</v>
      </c>
      <c r="C153" s="50"/>
      <c r="D153" s="89"/>
      <c r="E153" s="52"/>
    </row>
    <row r="154" spans="1:5" ht="20.100000000000001" customHeight="1">
      <c r="A154" s="139"/>
      <c r="B154" s="72"/>
      <c r="C154" s="50"/>
      <c r="D154" s="89"/>
      <c r="E154" s="52"/>
    </row>
    <row r="155" spans="1:5" ht="20.100000000000001" customHeight="1">
      <c r="A155" s="139"/>
      <c r="B155" s="71"/>
      <c r="C155" s="50"/>
      <c r="D155" s="89"/>
      <c r="E155" s="52"/>
    </row>
    <row r="156" spans="1:5" ht="20.100000000000001" customHeight="1">
      <c r="A156" s="139"/>
      <c r="B156" s="69"/>
      <c r="C156" s="60"/>
      <c r="D156" s="89"/>
      <c r="E156" s="52"/>
    </row>
    <row r="157" spans="1:5" ht="20.100000000000001" customHeight="1">
      <c r="A157" s="139"/>
      <c r="B157" s="70"/>
      <c r="C157" s="75"/>
      <c r="D157" s="91"/>
      <c r="E157" s="54"/>
    </row>
    <row r="158" spans="1:5" ht="20.100000000000001" customHeight="1">
      <c r="A158" s="139"/>
      <c r="B158" s="65"/>
      <c r="C158" s="75"/>
      <c r="D158" s="91"/>
      <c r="E158" s="54"/>
    </row>
    <row r="159" spans="1:5" ht="20.100000000000001" customHeight="1">
      <c r="A159" s="139"/>
      <c r="B159" s="65"/>
      <c r="C159" s="50"/>
      <c r="D159" s="91"/>
      <c r="E159" s="54"/>
    </row>
    <row r="160" spans="1:5" ht="20.100000000000001" customHeight="1">
      <c r="A160" s="139"/>
      <c r="B160" s="71">
        <v>43091</v>
      </c>
      <c r="C160" s="50"/>
      <c r="D160" s="89"/>
      <c r="E160" s="52"/>
    </row>
    <row r="161" spans="1:5" ht="20.100000000000001" customHeight="1">
      <c r="A161" s="139"/>
      <c r="B161" s="77">
        <f>B160</f>
        <v>43091</v>
      </c>
      <c r="C161" s="50"/>
      <c r="D161" s="89"/>
      <c r="E161" s="52"/>
    </row>
    <row r="162" spans="1:5" ht="20.100000000000001" customHeight="1">
      <c r="A162" s="139"/>
      <c r="B162" s="77"/>
      <c r="C162" s="50"/>
      <c r="D162" s="89"/>
      <c r="E162" s="52"/>
    </row>
    <row r="163" spans="1:5" ht="20.100000000000001" customHeight="1">
      <c r="A163" s="139"/>
      <c r="B163" s="66"/>
      <c r="C163" s="50"/>
      <c r="D163" s="89"/>
      <c r="E163" s="52"/>
    </row>
    <row r="164" spans="1:5" ht="20.100000000000001" customHeight="1">
      <c r="A164" s="139"/>
      <c r="B164" s="67"/>
      <c r="C164" s="55"/>
      <c r="D164" s="89"/>
      <c r="E164" s="52"/>
    </row>
    <row r="165" spans="1:5" ht="20.100000000000001" customHeight="1">
      <c r="A165" s="139"/>
      <c r="B165" s="70"/>
      <c r="C165" s="75"/>
      <c r="D165" s="89"/>
      <c r="E165" s="54"/>
    </row>
    <row r="166" spans="1:5" ht="20.100000000000001" customHeight="1">
      <c r="A166" s="139"/>
      <c r="B166" s="70"/>
      <c r="C166" s="75"/>
      <c r="D166" s="89"/>
      <c r="E166" s="54"/>
    </row>
    <row r="167" spans="1:5" ht="20.100000000000001" customHeight="1">
      <c r="A167" s="139"/>
      <c r="B167" s="70"/>
      <c r="C167" s="75"/>
      <c r="D167" s="89"/>
      <c r="E167" s="54"/>
    </row>
    <row r="168" spans="1:5" ht="20.100000000000001" customHeight="1">
      <c r="A168" s="139"/>
      <c r="B168" s="71">
        <v>43105</v>
      </c>
      <c r="C168" s="75"/>
      <c r="D168" s="89"/>
      <c r="E168" s="54"/>
    </row>
    <row r="169" spans="1:5" ht="20.100000000000001" customHeight="1">
      <c r="A169" s="139"/>
      <c r="B169" s="72">
        <f>B168</f>
        <v>43105</v>
      </c>
      <c r="C169" s="50"/>
      <c r="D169" s="89"/>
      <c r="E169" s="54"/>
    </row>
    <row r="170" spans="1:5" ht="20.100000000000001" customHeight="1">
      <c r="A170" s="139"/>
      <c r="B170" s="72"/>
      <c r="C170" s="50"/>
      <c r="D170" s="89"/>
      <c r="E170" s="54"/>
    </row>
    <row r="171" spans="1:5" ht="20.100000000000001" customHeight="1">
      <c r="A171" s="139"/>
      <c r="B171" s="71"/>
      <c r="C171" s="50"/>
      <c r="D171" s="89"/>
      <c r="E171" s="54"/>
    </row>
    <row r="172" spans="1:5" ht="20.100000000000001" customHeight="1">
      <c r="A172" s="139"/>
      <c r="B172" s="69"/>
      <c r="C172" s="55"/>
      <c r="D172" s="89"/>
      <c r="E172" s="54"/>
    </row>
    <row r="173" spans="1:5" ht="20.100000000000001" customHeight="1">
      <c r="A173" s="139"/>
      <c r="B173" s="70"/>
      <c r="C173" s="73"/>
      <c r="D173" s="89"/>
      <c r="E173" s="54"/>
    </row>
    <row r="174" spans="1:5" ht="20.100000000000001" customHeight="1">
      <c r="A174" s="139"/>
      <c r="B174" s="70"/>
      <c r="C174" s="75"/>
      <c r="D174" s="89"/>
      <c r="E174" s="54"/>
    </row>
    <row r="175" spans="1:5" ht="20.100000000000001" customHeight="1">
      <c r="A175" s="139"/>
      <c r="B175" s="70"/>
      <c r="C175" s="75"/>
      <c r="D175" s="89"/>
      <c r="E175" s="54"/>
    </row>
    <row r="176" spans="1:5" ht="20.100000000000001" customHeight="1">
      <c r="A176" s="139"/>
      <c r="B176" s="71">
        <v>43109</v>
      </c>
      <c r="C176" s="75"/>
      <c r="D176" s="89"/>
      <c r="E176" s="54"/>
    </row>
    <row r="177" spans="1:5" ht="20.100000000000001" customHeight="1">
      <c r="A177" s="139"/>
      <c r="B177" s="72">
        <f>B176</f>
        <v>43109</v>
      </c>
      <c r="C177" s="50"/>
      <c r="D177" s="89"/>
      <c r="E177" s="54"/>
    </row>
    <row r="178" spans="1:5" ht="20.100000000000001" customHeight="1">
      <c r="A178" s="139"/>
      <c r="B178" s="72"/>
      <c r="C178" s="50"/>
      <c r="D178" s="89"/>
      <c r="E178" s="54"/>
    </row>
    <row r="179" spans="1:5" ht="20.100000000000001" customHeight="1">
      <c r="A179" s="139"/>
      <c r="B179" s="71"/>
      <c r="C179" s="50"/>
      <c r="D179" s="89"/>
      <c r="E179" s="54"/>
    </row>
    <row r="180" spans="1:5" ht="20.100000000000001" customHeight="1">
      <c r="A180" s="139"/>
      <c r="B180" s="69"/>
      <c r="C180" s="55"/>
      <c r="D180" s="89"/>
      <c r="E180" s="54"/>
    </row>
    <row r="181" spans="1:5" ht="20.100000000000001" customHeight="1">
      <c r="A181" s="139"/>
      <c r="B181" s="70"/>
      <c r="C181" s="75"/>
      <c r="D181" s="89"/>
      <c r="E181" s="54"/>
    </row>
    <row r="182" spans="1:5" ht="20.100000000000001" customHeight="1">
      <c r="A182" s="139"/>
      <c r="B182" s="70"/>
      <c r="C182" s="75"/>
      <c r="D182" s="89"/>
      <c r="E182" s="54"/>
    </row>
    <row r="183" spans="1:5" ht="20.100000000000001" customHeight="1">
      <c r="A183" s="139"/>
      <c r="B183" s="70"/>
      <c r="C183" s="75"/>
      <c r="D183" s="89"/>
      <c r="E183" s="54"/>
    </row>
    <row r="184" spans="1:5" ht="20.100000000000001" customHeight="1">
      <c r="A184" s="139"/>
      <c r="B184" s="71">
        <v>43112</v>
      </c>
      <c r="C184" s="75"/>
      <c r="D184" s="89"/>
      <c r="E184" s="54"/>
    </row>
    <row r="185" spans="1:5" ht="20.100000000000001" customHeight="1">
      <c r="A185" s="139"/>
      <c r="B185" s="72">
        <f>B184</f>
        <v>43112</v>
      </c>
      <c r="C185" s="50"/>
      <c r="D185" s="89"/>
      <c r="E185" s="54"/>
    </row>
    <row r="186" spans="1:5" ht="20.100000000000001" customHeight="1">
      <c r="A186" s="139"/>
      <c r="B186" s="72"/>
      <c r="C186" s="50"/>
      <c r="D186" s="89"/>
      <c r="E186" s="54"/>
    </row>
    <row r="187" spans="1:5" ht="20.100000000000001" customHeight="1">
      <c r="A187" s="139"/>
      <c r="B187" s="71"/>
      <c r="C187" s="50"/>
      <c r="D187" s="89"/>
      <c r="E187" s="54"/>
    </row>
    <row r="188" spans="1:5" ht="20.100000000000001" customHeight="1">
      <c r="A188" s="139"/>
      <c r="B188" s="69"/>
      <c r="C188" s="55"/>
      <c r="D188" s="89"/>
      <c r="E188" s="54"/>
    </row>
    <row r="189" spans="1:5" ht="20.100000000000001" customHeight="1">
      <c r="A189" s="139"/>
      <c r="B189" s="95"/>
      <c r="C189" s="75" t="s">
        <v>48</v>
      </c>
      <c r="D189" s="89"/>
      <c r="E189" s="54"/>
    </row>
    <row r="190" spans="1:5" ht="20.100000000000001" customHeight="1">
      <c r="A190" s="139"/>
      <c r="B190" s="96"/>
      <c r="C190" s="75" t="s">
        <v>40</v>
      </c>
      <c r="D190" s="89"/>
      <c r="E190" s="54"/>
    </row>
    <row r="191" spans="1:5" ht="20.100000000000001" customHeight="1">
      <c r="A191" s="139"/>
      <c r="B191" s="96"/>
      <c r="C191" s="75"/>
      <c r="D191" s="89"/>
      <c r="E191" s="54"/>
    </row>
    <row r="192" spans="1:5" ht="20.100000000000001" customHeight="1">
      <c r="A192" s="139"/>
      <c r="B192" s="82">
        <v>43116</v>
      </c>
      <c r="C192" s="75"/>
      <c r="D192" s="89"/>
      <c r="E192" s="52"/>
    </row>
    <row r="193" spans="1:5" ht="20.100000000000001" customHeight="1">
      <c r="A193" s="139"/>
      <c r="B193" s="97">
        <f>B192</f>
        <v>43116</v>
      </c>
      <c r="C193" s="50"/>
      <c r="D193" s="89"/>
      <c r="E193" s="52"/>
    </row>
    <row r="194" spans="1:5" ht="20.100000000000001" customHeight="1">
      <c r="A194" s="139"/>
      <c r="B194" s="97"/>
      <c r="C194" s="50"/>
      <c r="D194" s="89"/>
      <c r="E194" s="52"/>
    </row>
    <row r="195" spans="1:5" ht="20.100000000000001" customHeight="1">
      <c r="A195" s="139"/>
      <c r="B195" s="98"/>
      <c r="C195" s="50"/>
      <c r="D195" s="89"/>
      <c r="E195" s="52"/>
    </row>
    <row r="196" spans="1:5" ht="20.100000000000001" customHeight="1">
      <c r="A196" s="139"/>
      <c r="B196" s="84"/>
      <c r="C196" s="55"/>
      <c r="D196" s="89"/>
      <c r="E196" s="52"/>
    </row>
    <row r="197" spans="1:5" ht="20.100000000000001" customHeight="1">
      <c r="A197" s="139"/>
      <c r="B197" s="95"/>
      <c r="C197" s="75" t="s">
        <v>48</v>
      </c>
      <c r="D197" s="89"/>
      <c r="E197" s="54"/>
    </row>
    <row r="198" spans="1:5" ht="20.100000000000001" customHeight="1">
      <c r="A198" s="139"/>
      <c r="B198" s="96"/>
      <c r="C198" s="75" t="s">
        <v>40</v>
      </c>
      <c r="D198" s="89"/>
      <c r="E198" s="54"/>
    </row>
    <row r="199" spans="1:5" ht="20.100000000000001" customHeight="1">
      <c r="A199" s="139"/>
      <c r="B199" s="96"/>
      <c r="C199" s="50"/>
      <c r="D199" s="89"/>
      <c r="E199" s="54"/>
    </row>
    <row r="200" spans="1:5" ht="20.100000000000001" customHeight="1">
      <c r="A200" s="139"/>
      <c r="B200" s="82">
        <v>43119</v>
      </c>
      <c r="C200" s="50"/>
      <c r="D200" s="89"/>
      <c r="E200" s="54"/>
    </row>
    <row r="201" spans="1:5" ht="20.100000000000001" customHeight="1">
      <c r="A201" s="139"/>
      <c r="B201" s="97">
        <f>B200</f>
        <v>43119</v>
      </c>
      <c r="C201" s="50"/>
      <c r="D201" s="89"/>
      <c r="E201" s="54"/>
    </row>
    <row r="202" spans="1:5" ht="20.100000000000001" customHeight="1">
      <c r="A202" s="139"/>
      <c r="B202" s="97"/>
      <c r="C202" s="50"/>
      <c r="D202" s="89"/>
      <c r="E202" s="54"/>
    </row>
    <row r="203" spans="1:5" ht="20.100000000000001" customHeight="1">
      <c r="A203" s="139"/>
      <c r="B203" s="98"/>
      <c r="C203" s="50"/>
      <c r="D203" s="89"/>
      <c r="E203" s="54"/>
    </row>
    <row r="204" spans="1:5" ht="20.100000000000001" customHeight="1" thickBot="1">
      <c r="A204" s="140"/>
      <c r="B204" s="94"/>
      <c r="C204" s="58"/>
      <c r="D204" s="92"/>
      <c r="E204" s="93"/>
    </row>
    <row r="205" spans="1:5" ht="10.5" customHeight="1">
      <c r="A205" s="64"/>
    </row>
    <row r="206" spans="1:5" ht="20.100000000000001" customHeight="1">
      <c r="A206" s="64"/>
      <c r="B206" s="61" t="s">
        <v>46</v>
      </c>
      <c r="C206" s="62"/>
    </row>
    <row r="207" spans="1:5" ht="20.100000000000001" customHeight="1">
      <c r="A207" s="64"/>
      <c r="B207" s="61" t="s">
        <v>66</v>
      </c>
      <c r="C207" s="62"/>
    </row>
    <row r="208" spans="1:5" ht="20.100000000000001" customHeight="1">
      <c r="A208" s="64"/>
      <c r="B208" s="40"/>
      <c r="C208" s="62"/>
    </row>
    <row r="209" spans="1:1" ht="20.100000000000001" customHeight="1">
      <c r="A209" s="64"/>
    </row>
    <row r="210" spans="1:1" ht="20.100000000000001" customHeight="1">
      <c r="A210" s="64"/>
    </row>
    <row r="211" spans="1:1" ht="20.100000000000001" customHeight="1">
      <c r="A211" s="64"/>
    </row>
    <row r="212" spans="1:1" ht="20.100000000000001" customHeight="1">
      <c r="A212" s="64"/>
    </row>
    <row r="213" spans="1:1" ht="20.100000000000001" customHeight="1">
      <c r="A213" s="64"/>
    </row>
    <row r="214" spans="1:1" ht="20.100000000000001" customHeight="1">
      <c r="A214" s="64"/>
    </row>
    <row r="215" spans="1:1" ht="20.100000000000001" customHeight="1">
      <c r="A215" s="64"/>
    </row>
    <row r="216" spans="1:1" ht="20.100000000000001" customHeight="1">
      <c r="A216" s="64"/>
    </row>
    <row r="217" spans="1:1" ht="20.100000000000001" customHeight="1">
      <c r="A217" s="64"/>
    </row>
    <row r="218" spans="1:1" ht="20.100000000000001" customHeight="1">
      <c r="A218" s="64"/>
    </row>
    <row r="219" spans="1:1" ht="19.5" customHeight="1">
      <c r="A219" s="64"/>
    </row>
    <row r="220" spans="1:1" ht="19.5" customHeight="1">
      <c r="A220" s="64"/>
    </row>
    <row r="221" spans="1:1" ht="19.5" customHeight="1">
      <c r="A221" s="64"/>
    </row>
    <row r="222" spans="1:1" ht="19.5" customHeight="1">
      <c r="A222" s="64"/>
    </row>
  </sheetData>
  <mergeCells count="5">
    <mergeCell ref="A1:E1"/>
    <mergeCell ref="D2:E2"/>
    <mergeCell ref="A5:A68"/>
    <mergeCell ref="A69:A148"/>
    <mergeCell ref="A149:A204"/>
  </mergeCells>
  <phoneticPr fontId="2"/>
  <pageMargins left="0.51181102362204722" right="0.47244094488188981" top="0.27559055118110237" bottom="0.47244094488188981" header="0.27559055118110237" footer="0.51181102362204722"/>
  <pageSetup paperSize="9" scale="44" orientation="portrait" horizontalDpi="300" verticalDpi="200" r:id="rId1"/>
  <headerFooter alignWithMargins="0"/>
  <rowBreaks count="1" manualBreakCount="1">
    <brk id="100" max="4" man="1"/>
  </rowBreak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188"/>
  <sheetViews>
    <sheetView workbookViewId="0">
      <pane ySplit="4" topLeftCell="A5" activePane="bottomLeft" state="frozen"/>
      <selection pane="bottomLeft" activeCell="C1" sqref="C1:C4"/>
    </sheetView>
  </sheetViews>
  <sheetFormatPr defaultRowHeight="13.5"/>
  <cols>
    <col min="1" max="1" width="3.875" customWidth="1"/>
    <col min="2" max="2" width="32.5" style="3" customWidth="1"/>
    <col min="3" max="3" width="9" style="3"/>
    <col min="4" max="4" width="8.25" style="1" customWidth="1"/>
    <col min="5" max="6" width="6.875" style="5" customWidth="1"/>
    <col min="7" max="8" width="6.875" style="9" customWidth="1"/>
    <col min="9" max="9" width="6.75" style="2" customWidth="1"/>
    <col min="10" max="13" width="4.75" style="7" customWidth="1"/>
    <col min="14" max="17" width="4.625" style="7" customWidth="1"/>
    <col min="18" max="18" width="2.875" customWidth="1"/>
    <col min="29" max="29" width="14.25" customWidth="1"/>
    <col min="30" max="30" width="4.75" customWidth="1"/>
    <col min="31" max="31" width="3.75" customWidth="1"/>
  </cols>
  <sheetData>
    <row r="1" spans="1:17" s="8" customFormat="1" ht="15" customHeight="1">
      <c r="A1" s="144" t="s">
        <v>10</v>
      </c>
      <c r="B1" s="144" t="s">
        <v>2</v>
      </c>
      <c r="C1" s="144" t="s">
        <v>0</v>
      </c>
      <c r="D1" s="144" t="s">
        <v>1</v>
      </c>
      <c r="E1" s="147" t="s">
        <v>3</v>
      </c>
      <c r="F1" s="147" t="s">
        <v>4</v>
      </c>
      <c r="G1" s="148" t="s">
        <v>7</v>
      </c>
      <c r="H1" s="148" t="s">
        <v>6</v>
      </c>
      <c r="I1" s="144" t="s">
        <v>8</v>
      </c>
      <c r="J1" s="141" t="s">
        <v>5</v>
      </c>
      <c r="K1" s="142"/>
      <c r="L1" s="142"/>
      <c r="M1" s="142"/>
      <c r="N1" s="143"/>
      <c r="O1" s="143"/>
      <c r="P1" s="143"/>
      <c r="Q1" s="143"/>
    </row>
    <row r="2" spans="1:17" s="8" customFormat="1">
      <c r="A2" s="144"/>
      <c r="B2" s="145"/>
      <c r="C2" s="145"/>
      <c r="D2" s="144"/>
      <c r="E2" s="147"/>
      <c r="F2" s="147"/>
      <c r="G2" s="149"/>
      <c r="H2" s="149"/>
      <c r="I2" s="144"/>
      <c r="J2" s="23" t="s">
        <v>49</v>
      </c>
      <c r="K2" s="23" t="s">
        <v>50</v>
      </c>
      <c r="L2" s="23" t="s">
        <v>51</v>
      </c>
      <c r="M2" s="23" t="s">
        <v>52</v>
      </c>
      <c r="N2" s="23" t="s">
        <v>53</v>
      </c>
      <c r="O2" s="23" t="s">
        <v>54</v>
      </c>
      <c r="P2" s="99" t="s">
        <v>56</v>
      </c>
      <c r="Q2" s="99" t="s">
        <v>55</v>
      </c>
    </row>
    <row r="3" spans="1:17" s="8" customFormat="1">
      <c r="A3" s="144"/>
      <c r="B3" s="145"/>
      <c r="C3" s="145"/>
      <c r="D3" s="144"/>
      <c r="E3" s="147"/>
      <c r="F3" s="147"/>
      <c r="G3" s="149"/>
      <c r="H3" s="149"/>
      <c r="I3" s="144"/>
      <c r="J3" s="20">
        <f>INT(($J$4-(COLUMN()-COLUMN($J4))*($J$4/COUNTA($J$2:$Q$2))))</f>
        <v>0</v>
      </c>
      <c r="K3" s="20"/>
      <c r="L3" s="20"/>
      <c r="M3" s="20"/>
      <c r="N3" s="20"/>
      <c r="O3" s="20"/>
      <c r="P3" s="20"/>
      <c r="Q3" s="20"/>
    </row>
    <row r="4" spans="1:17" s="8" customFormat="1">
      <c r="A4" s="144"/>
      <c r="B4" s="145"/>
      <c r="C4" s="146"/>
      <c r="D4" s="144"/>
      <c r="E4" s="147"/>
      <c r="F4" s="147"/>
      <c r="G4" s="149"/>
      <c r="H4" s="149"/>
      <c r="I4" s="144"/>
      <c r="J4" s="21">
        <f>SUM(J5:J104)</f>
        <v>0</v>
      </c>
      <c r="K4" s="21"/>
      <c r="L4" s="21"/>
      <c r="M4" s="21"/>
      <c r="N4" s="21"/>
      <c r="O4" s="21"/>
      <c r="P4" s="21"/>
      <c r="Q4" s="21"/>
    </row>
    <row r="5" spans="1:17">
      <c r="A5" s="16"/>
      <c r="B5" s="100" t="s">
        <v>68</v>
      </c>
      <c r="C5" s="18"/>
      <c r="D5" s="12"/>
      <c r="E5" s="4"/>
      <c r="F5" s="4"/>
      <c r="G5" s="19"/>
      <c r="H5" s="19"/>
      <c r="I5" s="12"/>
      <c r="J5" s="22"/>
      <c r="K5" s="22"/>
      <c r="L5" s="22"/>
      <c r="M5" s="22"/>
      <c r="N5" s="22"/>
      <c r="O5" s="22"/>
      <c r="P5" s="22"/>
      <c r="Q5" s="22"/>
    </row>
    <row r="6" spans="1:17">
      <c r="A6" s="16"/>
      <c r="B6" s="85" t="s">
        <v>69</v>
      </c>
      <c r="C6" s="18" t="s">
        <v>112</v>
      </c>
      <c r="D6" s="12" t="str">
        <f t="shared" ref="D6:D56" si="0">IF(ISBLANK($B6),"",IF(ISBLANK($F6),"未着手",IF($I6=0,"完了","作業中")))</f>
        <v>未着手</v>
      </c>
      <c r="E6" s="4"/>
      <c r="F6" s="4"/>
      <c r="G6" s="19"/>
      <c r="H6" s="19"/>
      <c r="I6" s="12"/>
      <c r="J6" s="22"/>
      <c r="K6" s="22"/>
      <c r="L6" s="22"/>
      <c r="M6" s="22"/>
      <c r="N6" s="22"/>
      <c r="O6" s="22"/>
      <c r="P6" s="22"/>
      <c r="Q6" s="22"/>
    </row>
    <row r="7" spans="1:17">
      <c r="A7" s="16"/>
      <c r="B7" s="85" t="s">
        <v>70</v>
      </c>
      <c r="C7" s="18" t="s">
        <v>112</v>
      </c>
      <c r="D7" s="12" t="str">
        <f t="shared" si="0"/>
        <v>未着手</v>
      </c>
      <c r="E7" s="4"/>
      <c r="F7" s="4"/>
      <c r="G7" s="19"/>
      <c r="H7" s="19"/>
      <c r="I7" s="12"/>
      <c r="J7" s="22"/>
      <c r="K7" s="22"/>
      <c r="L7" s="22"/>
      <c r="M7" s="22"/>
      <c r="N7" s="22"/>
      <c r="O7" s="22"/>
      <c r="P7" s="22"/>
      <c r="Q7" s="22"/>
    </row>
    <row r="8" spans="1:17">
      <c r="A8" s="16"/>
      <c r="B8" s="85" t="s">
        <v>71</v>
      </c>
      <c r="C8" s="18" t="s">
        <v>112</v>
      </c>
      <c r="D8" s="12" t="str">
        <f t="shared" si="0"/>
        <v>未着手</v>
      </c>
      <c r="E8" s="4"/>
      <c r="F8" s="4"/>
      <c r="G8" s="19"/>
      <c r="H8" s="19"/>
      <c r="I8" s="12"/>
      <c r="J8" s="22"/>
      <c r="K8" s="22"/>
      <c r="L8" s="22"/>
      <c r="M8" s="22"/>
      <c r="N8" s="22"/>
      <c r="O8" s="22"/>
      <c r="P8" s="22"/>
      <c r="Q8" s="22"/>
    </row>
    <row r="9" spans="1:17">
      <c r="A9" s="16"/>
      <c r="B9" s="86" t="s">
        <v>72</v>
      </c>
      <c r="C9" s="18" t="s">
        <v>112</v>
      </c>
      <c r="D9" s="12" t="str">
        <f t="shared" si="0"/>
        <v>未着手</v>
      </c>
      <c r="E9" s="4"/>
      <c r="F9" s="4"/>
      <c r="G9" s="19"/>
      <c r="H9" s="19"/>
      <c r="I9" s="12"/>
      <c r="J9" s="22"/>
      <c r="K9" s="22"/>
      <c r="L9" s="22"/>
      <c r="M9" s="22"/>
      <c r="N9" s="22"/>
      <c r="O9" s="22"/>
      <c r="P9" s="22"/>
      <c r="Q9" s="22"/>
    </row>
    <row r="10" spans="1:17">
      <c r="A10" s="16"/>
      <c r="B10" s="85" t="s">
        <v>73</v>
      </c>
      <c r="C10" s="18" t="s">
        <v>112</v>
      </c>
      <c r="D10" s="12" t="str">
        <f t="shared" si="0"/>
        <v>未着手</v>
      </c>
      <c r="E10" s="4"/>
      <c r="F10" s="4"/>
      <c r="G10" s="19"/>
      <c r="H10" s="19"/>
      <c r="I10" s="12"/>
      <c r="J10" s="22"/>
      <c r="K10" s="22"/>
      <c r="L10" s="22"/>
      <c r="M10" s="22"/>
      <c r="N10" s="22"/>
      <c r="O10" s="22"/>
      <c r="P10" s="22"/>
      <c r="Q10" s="22"/>
    </row>
    <row r="11" spans="1:17">
      <c r="A11" s="16"/>
      <c r="B11" s="85" t="s">
        <v>74</v>
      </c>
      <c r="C11" s="18" t="s">
        <v>112</v>
      </c>
      <c r="D11" s="12" t="str">
        <f t="shared" si="0"/>
        <v>未着手</v>
      </c>
      <c r="E11" s="4"/>
      <c r="F11" s="4"/>
      <c r="G11" s="19"/>
      <c r="H11" s="19"/>
      <c r="I11" s="12"/>
      <c r="J11" s="22"/>
      <c r="K11" s="22"/>
      <c r="L11" s="22"/>
      <c r="M11" s="22"/>
      <c r="N11" s="22"/>
      <c r="O11" s="22"/>
      <c r="P11" s="22"/>
      <c r="Q11" s="22"/>
    </row>
    <row r="12" spans="1:17">
      <c r="A12" s="16"/>
      <c r="B12" s="86" t="s">
        <v>75</v>
      </c>
      <c r="C12" s="18" t="s">
        <v>112</v>
      </c>
      <c r="D12" s="12" t="str">
        <f t="shared" si="0"/>
        <v>未着手</v>
      </c>
      <c r="E12" s="4"/>
      <c r="F12" s="4"/>
      <c r="G12" s="19"/>
      <c r="H12" s="19"/>
      <c r="I12" s="12"/>
      <c r="J12" s="22"/>
      <c r="K12" s="22"/>
      <c r="L12" s="22"/>
      <c r="M12" s="22"/>
      <c r="N12" s="22"/>
      <c r="O12" s="22"/>
      <c r="P12" s="22"/>
      <c r="Q12" s="22"/>
    </row>
    <row r="13" spans="1:17">
      <c r="A13" s="16"/>
      <c r="B13" s="85" t="s">
        <v>76</v>
      </c>
      <c r="C13" s="18" t="s">
        <v>112</v>
      </c>
      <c r="D13" s="12" t="str">
        <f t="shared" si="0"/>
        <v>未着手</v>
      </c>
      <c r="E13" s="4"/>
      <c r="F13" s="4"/>
      <c r="G13" s="19"/>
      <c r="H13" s="19"/>
      <c r="I13" s="12"/>
      <c r="J13" s="22"/>
      <c r="K13" s="22"/>
      <c r="L13" s="22"/>
      <c r="M13" s="22"/>
      <c r="N13" s="22"/>
      <c r="O13" s="22"/>
      <c r="P13" s="22"/>
      <c r="Q13" s="22"/>
    </row>
    <row r="14" spans="1:17">
      <c r="A14" s="16"/>
      <c r="B14" s="85" t="s">
        <v>77</v>
      </c>
      <c r="C14" s="18" t="s">
        <v>112</v>
      </c>
      <c r="D14" s="12" t="str">
        <f t="shared" si="0"/>
        <v>未着手</v>
      </c>
      <c r="E14" s="4"/>
      <c r="F14" s="4"/>
      <c r="G14" s="19"/>
      <c r="H14" s="19"/>
      <c r="I14" s="12"/>
      <c r="J14" s="22"/>
      <c r="K14" s="22"/>
      <c r="L14" s="22"/>
      <c r="M14" s="22"/>
      <c r="N14" s="22"/>
      <c r="O14" s="22"/>
      <c r="P14" s="22"/>
      <c r="Q14" s="22"/>
    </row>
    <row r="15" spans="1:17">
      <c r="A15" s="16"/>
      <c r="B15" s="85" t="s">
        <v>78</v>
      </c>
      <c r="C15" s="18" t="s">
        <v>112</v>
      </c>
      <c r="D15" s="12" t="str">
        <f t="shared" si="0"/>
        <v>未着手</v>
      </c>
      <c r="E15" s="4"/>
      <c r="F15" s="4"/>
      <c r="G15" s="19"/>
      <c r="H15" s="19"/>
      <c r="I15" s="12"/>
      <c r="J15" s="22"/>
      <c r="K15" s="22"/>
      <c r="L15" s="22"/>
      <c r="M15" s="22"/>
      <c r="N15" s="22"/>
      <c r="O15" s="22"/>
      <c r="P15" s="22"/>
      <c r="Q15" s="22"/>
    </row>
    <row r="16" spans="1:17">
      <c r="A16" s="16"/>
      <c r="B16" s="85"/>
      <c r="C16" s="18"/>
      <c r="D16" s="12" t="str">
        <f t="shared" si="0"/>
        <v/>
      </c>
      <c r="E16" s="4"/>
      <c r="F16" s="4"/>
      <c r="G16" s="19"/>
      <c r="H16" s="19"/>
      <c r="I16" s="12"/>
      <c r="J16" s="22"/>
      <c r="K16" s="22"/>
      <c r="L16" s="22"/>
      <c r="M16" s="22"/>
      <c r="N16" s="22"/>
      <c r="O16" s="22"/>
      <c r="P16" s="22"/>
      <c r="Q16" s="22"/>
    </row>
    <row r="17" spans="1:17">
      <c r="A17" s="16"/>
      <c r="B17" s="100" t="s">
        <v>79</v>
      </c>
      <c r="C17" s="18"/>
      <c r="D17" s="12"/>
      <c r="E17" s="4"/>
      <c r="F17" s="4"/>
      <c r="G17" s="19"/>
      <c r="H17" s="19"/>
      <c r="I17" s="12"/>
      <c r="J17" s="22"/>
      <c r="K17" s="22"/>
      <c r="L17" s="22"/>
      <c r="M17" s="22"/>
      <c r="N17" s="22"/>
      <c r="O17" s="22"/>
      <c r="P17" s="22"/>
      <c r="Q17" s="22"/>
    </row>
    <row r="18" spans="1:17">
      <c r="A18" s="16"/>
      <c r="B18" s="85" t="s">
        <v>80</v>
      </c>
      <c r="C18" s="18" t="s">
        <v>113</v>
      </c>
      <c r="D18" s="12" t="str">
        <f t="shared" si="0"/>
        <v>未着手</v>
      </c>
      <c r="E18" s="4"/>
      <c r="F18" s="4"/>
      <c r="G18" s="19"/>
      <c r="H18" s="19"/>
      <c r="I18" s="12"/>
      <c r="J18" s="22"/>
      <c r="K18" s="22"/>
      <c r="L18" s="22"/>
      <c r="M18" s="22"/>
      <c r="N18" s="22"/>
      <c r="O18" s="22"/>
      <c r="P18" s="22"/>
      <c r="Q18" s="22"/>
    </row>
    <row r="19" spans="1:17">
      <c r="A19" s="16"/>
      <c r="B19" s="85" t="s">
        <v>81</v>
      </c>
      <c r="C19" s="18" t="s">
        <v>113</v>
      </c>
      <c r="D19" s="12" t="str">
        <f t="shared" si="0"/>
        <v>未着手</v>
      </c>
      <c r="E19" s="4"/>
      <c r="F19" s="4"/>
      <c r="G19" s="19"/>
      <c r="H19" s="19"/>
      <c r="I19" s="12"/>
      <c r="J19" s="22"/>
      <c r="K19" s="22"/>
      <c r="L19" s="22"/>
      <c r="M19" s="22"/>
      <c r="N19" s="22"/>
      <c r="O19" s="22"/>
      <c r="P19" s="22"/>
      <c r="Q19" s="22"/>
    </row>
    <row r="20" spans="1:17">
      <c r="A20" s="16"/>
      <c r="B20" s="85" t="s">
        <v>82</v>
      </c>
      <c r="C20" s="18" t="s">
        <v>113</v>
      </c>
      <c r="D20" s="12" t="str">
        <f t="shared" si="0"/>
        <v>未着手</v>
      </c>
      <c r="E20" s="4"/>
      <c r="F20" s="4"/>
      <c r="G20" s="19"/>
      <c r="H20" s="19"/>
      <c r="I20" s="12"/>
      <c r="J20" s="22"/>
      <c r="K20" s="22"/>
      <c r="L20" s="22"/>
      <c r="M20" s="22"/>
      <c r="N20" s="22"/>
      <c r="O20" s="22"/>
      <c r="P20" s="22"/>
      <c r="Q20" s="22"/>
    </row>
    <row r="21" spans="1:17">
      <c r="A21" s="16"/>
      <c r="B21" s="85" t="s">
        <v>83</v>
      </c>
      <c r="C21" s="18" t="s">
        <v>113</v>
      </c>
      <c r="D21" s="12" t="str">
        <f t="shared" si="0"/>
        <v>未着手</v>
      </c>
      <c r="E21" s="4"/>
      <c r="F21" s="4"/>
      <c r="G21" s="19"/>
      <c r="H21" s="19"/>
      <c r="I21" s="12"/>
      <c r="J21" s="22"/>
      <c r="K21" s="22"/>
      <c r="L21" s="22"/>
      <c r="M21" s="22"/>
      <c r="N21" s="22"/>
      <c r="O21" s="22"/>
      <c r="P21" s="22"/>
      <c r="Q21" s="22"/>
    </row>
    <row r="22" spans="1:17">
      <c r="A22" s="16"/>
      <c r="B22" s="85" t="s">
        <v>84</v>
      </c>
      <c r="C22" s="18" t="s">
        <v>113</v>
      </c>
      <c r="D22" s="12" t="str">
        <f t="shared" si="0"/>
        <v>未着手</v>
      </c>
      <c r="E22" s="4"/>
      <c r="F22" s="4"/>
      <c r="G22" s="19"/>
      <c r="H22" s="19"/>
      <c r="I22" s="12"/>
      <c r="J22" s="22"/>
      <c r="K22" s="22"/>
      <c r="L22" s="22"/>
      <c r="M22" s="22"/>
      <c r="N22" s="22"/>
      <c r="O22" s="22"/>
      <c r="P22" s="22"/>
      <c r="Q22" s="22"/>
    </row>
    <row r="23" spans="1:17">
      <c r="A23" s="16"/>
      <c r="B23" s="85" t="s">
        <v>85</v>
      </c>
      <c r="C23" s="18" t="s">
        <v>113</v>
      </c>
      <c r="D23" s="12" t="str">
        <f t="shared" si="0"/>
        <v>未着手</v>
      </c>
      <c r="E23" s="4"/>
      <c r="F23" s="4"/>
      <c r="G23" s="19"/>
      <c r="H23" s="19"/>
      <c r="I23" s="12"/>
      <c r="J23" s="22"/>
      <c r="K23" s="22"/>
      <c r="L23" s="22"/>
      <c r="M23" s="22"/>
      <c r="N23" s="22"/>
      <c r="O23" s="22"/>
      <c r="P23" s="22"/>
      <c r="Q23" s="22"/>
    </row>
    <row r="24" spans="1:17">
      <c r="A24" s="16"/>
      <c r="B24" s="85" t="s">
        <v>86</v>
      </c>
      <c r="C24" s="18" t="s">
        <v>113</v>
      </c>
      <c r="D24" s="12" t="str">
        <f t="shared" si="0"/>
        <v>未着手</v>
      </c>
      <c r="E24" s="4"/>
      <c r="F24" s="4"/>
      <c r="G24" s="19"/>
      <c r="H24" s="19"/>
      <c r="I24" s="12"/>
      <c r="J24" s="22"/>
      <c r="K24" s="22"/>
      <c r="L24" s="22"/>
      <c r="M24" s="22"/>
      <c r="N24" s="22"/>
      <c r="O24" s="22"/>
      <c r="P24" s="22"/>
      <c r="Q24" s="22"/>
    </row>
    <row r="25" spans="1:17">
      <c r="A25" s="16"/>
      <c r="B25" s="85"/>
      <c r="C25" s="18"/>
      <c r="D25" s="12" t="str">
        <f t="shared" si="0"/>
        <v/>
      </c>
      <c r="E25" s="4"/>
      <c r="F25" s="4"/>
      <c r="G25" s="19"/>
      <c r="H25" s="19"/>
      <c r="I25" s="12"/>
      <c r="J25" s="22"/>
      <c r="K25" s="22"/>
      <c r="L25" s="22"/>
      <c r="M25" s="22"/>
      <c r="N25" s="22"/>
      <c r="O25" s="22"/>
      <c r="P25" s="22"/>
      <c r="Q25" s="22"/>
    </row>
    <row r="26" spans="1:17">
      <c r="A26" s="16"/>
      <c r="B26" s="85"/>
      <c r="C26" s="18"/>
      <c r="D26" s="12" t="str">
        <f t="shared" si="0"/>
        <v/>
      </c>
      <c r="E26" s="4"/>
      <c r="F26" s="4"/>
      <c r="G26" s="19"/>
      <c r="H26" s="19"/>
      <c r="I26" s="12"/>
      <c r="J26" s="22"/>
      <c r="K26" s="22"/>
      <c r="L26" s="22"/>
      <c r="M26" s="22"/>
      <c r="N26" s="22"/>
      <c r="O26" s="22"/>
      <c r="P26" s="22"/>
      <c r="Q26" s="22"/>
    </row>
    <row r="27" spans="1:17">
      <c r="A27" s="16"/>
      <c r="B27" s="100" t="s">
        <v>87</v>
      </c>
      <c r="C27" s="18"/>
      <c r="D27" s="12"/>
      <c r="E27" s="4"/>
      <c r="F27" s="4"/>
      <c r="G27" s="19"/>
      <c r="H27" s="19"/>
      <c r="I27" s="12"/>
      <c r="J27" s="22"/>
      <c r="K27" s="22"/>
      <c r="L27" s="22"/>
      <c r="M27" s="22"/>
      <c r="N27" s="22"/>
      <c r="O27" s="22"/>
      <c r="P27" s="22"/>
      <c r="Q27" s="22"/>
    </row>
    <row r="28" spans="1:17">
      <c r="A28" s="16"/>
      <c r="B28" s="85" t="s">
        <v>88</v>
      </c>
      <c r="C28" s="18" t="s">
        <v>114</v>
      </c>
      <c r="D28" s="12" t="str">
        <f t="shared" si="0"/>
        <v>未着手</v>
      </c>
      <c r="E28" s="4"/>
      <c r="F28" s="4"/>
      <c r="G28" s="19"/>
      <c r="H28" s="19"/>
      <c r="I28" s="12"/>
      <c r="J28" s="22"/>
      <c r="K28" s="22"/>
      <c r="L28" s="22"/>
      <c r="M28" s="22"/>
      <c r="N28" s="22"/>
      <c r="O28" s="22"/>
      <c r="P28" s="22"/>
      <c r="Q28" s="22"/>
    </row>
    <row r="29" spans="1:17">
      <c r="A29" s="16"/>
      <c r="B29" s="85" t="s">
        <v>89</v>
      </c>
      <c r="C29" s="18" t="s">
        <v>114</v>
      </c>
      <c r="D29" s="12" t="str">
        <f t="shared" si="0"/>
        <v>未着手</v>
      </c>
      <c r="E29" s="4"/>
      <c r="F29" s="4"/>
      <c r="G29" s="19"/>
      <c r="H29" s="19"/>
      <c r="I29" s="12"/>
      <c r="J29" s="22"/>
      <c r="K29" s="22"/>
      <c r="L29" s="22"/>
      <c r="M29" s="22"/>
      <c r="N29" s="22"/>
      <c r="O29" s="22"/>
      <c r="P29" s="22"/>
      <c r="Q29" s="22"/>
    </row>
    <row r="30" spans="1:17">
      <c r="A30" s="16"/>
      <c r="B30" s="85" t="s">
        <v>90</v>
      </c>
      <c r="C30" s="18" t="s">
        <v>114</v>
      </c>
      <c r="D30" s="12" t="str">
        <f t="shared" si="0"/>
        <v>未着手</v>
      </c>
      <c r="E30" s="4"/>
      <c r="F30" s="4"/>
      <c r="G30" s="19"/>
      <c r="H30" s="19"/>
      <c r="I30" s="12"/>
      <c r="J30" s="22"/>
      <c r="K30" s="22"/>
      <c r="L30" s="22"/>
      <c r="M30" s="22"/>
      <c r="N30" s="22"/>
      <c r="O30" s="22"/>
      <c r="P30" s="22"/>
      <c r="Q30" s="22"/>
    </row>
    <row r="31" spans="1:17">
      <c r="A31" s="16"/>
      <c r="B31" s="85" t="s">
        <v>91</v>
      </c>
      <c r="C31" s="18" t="s">
        <v>114</v>
      </c>
      <c r="D31" s="12" t="str">
        <f t="shared" si="0"/>
        <v>未着手</v>
      </c>
      <c r="E31" s="4"/>
      <c r="F31" s="4"/>
      <c r="G31" s="19"/>
      <c r="H31" s="19"/>
      <c r="I31" s="12"/>
      <c r="J31" s="22"/>
      <c r="K31" s="22"/>
      <c r="L31" s="22"/>
      <c r="M31" s="22"/>
      <c r="N31" s="22"/>
      <c r="O31" s="22"/>
      <c r="P31" s="22"/>
      <c r="Q31" s="22"/>
    </row>
    <row r="32" spans="1:17">
      <c r="A32" s="16"/>
      <c r="B32" s="85" t="s">
        <v>92</v>
      </c>
      <c r="C32" s="18" t="s">
        <v>114</v>
      </c>
      <c r="D32" s="12" t="str">
        <f t="shared" si="0"/>
        <v>未着手</v>
      </c>
      <c r="E32" s="4"/>
      <c r="F32" s="4"/>
      <c r="G32" s="19"/>
      <c r="H32" s="19"/>
      <c r="I32" s="12"/>
      <c r="J32" s="22"/>
      <c r="K32" s="22"/>
      <c r="L32" s="22"/>
      <c r="M32" s="22"/>
      <c r="N32" s="22"/>
      <c r="O32" s="22"/>
      <c r="P32" s="22"/>
      <c r="Q32" s="22"/>
    </row>
    <row r="33" spans="1:17">
      <c r="A33" s="16"/>
      <c r="B33" s="85" t="s">
        <v>93</v>
      </c>
      <c r="C33" s="18" t="s">
        <v>114</v>
      </c>
      <c r="D33" s="12" t="str">
        <f t="shared" si="0"/>
        <v>未着手</v>
      </c>
      <c r="E33" s="4"/>
      <c r="F33" s="4"/>
      <c r="G33" s="19"/>
      <c r="H33" s="19"/>
      <c r="I33" s="12"/>
      <c r="J33" s="22"/>
      <c r="K33" s="22"/>
      <c r="L33" s="22"/>
      <c r="M33" s="22"/>
      <c r="N33" s="22"/>
      <c r="O33" s="22"/>
      <c r="P33" s="22"/>
      <c r="Q33" s="22"/>
    </row>
    <row r="34" spans="1:17">
      <c r="A34" s="16"/>
      <c r="B34" s="85" t="s">
        <v>94</v>
      </c>
      <c r="C34" s="18" t="s">
        <v>114</v>
      </c>
      <c r="D34" s="12" t="str">
        <f t="shared" si="0"/>
        <v>未着手</v>
      </c>
      <c r="E34" s="4"/>
      <c r="F34" s="4"/>
      <c r="G34" s="19"/>
      <c r="H34" s="19"/>
      <c r="I34" s="12"/>
      <c r="J34" s="22"/>
      <c r="K34" s="22"/>
      <c r="L34" s="22"/>
      <c r="M34" s="22"/>
      <c r="N34" s="22"/>
      <c r="O34" s="22"/>
      <c r="P34" s="22"/>
      <c r="Q34" s="22"/>
    </row>
    <row r="35" spans="1:17">
      <c r="A35" s="16"/>
      <c r="B35" s="85"/>
      <c r="C35" s="18"/>
      <c r="D35" s="12" t="str">
        <f t="shared" si="0"/>
        <v/>
      </c>
      <c r="E35" s="4"/>
      <c r="F35" s="4"/>
      <c r="G35" s="19"/>
      <c r="H35" s="19"/>
      <c r="I35" s="12"/>
      <c r="J35" s="22"/>
      <c r="K35" s="22"/>
      <c r="L35" s="22"/>
      <c r="M35" s="22"/>
      <c r="N35" s="22"/>
      <c r="O35" s="22"/>
      <c r="P35" s="22"/>
      <c r="Q35" s="22"/>
    </row>
    <row r="36" spans="1:17">
      <c r="A36" s="16"/>
      <c r="B36" s="100" t="s">
        <v>95</v>
      </c>
      <c r="C36" s="18"/>
      <c r="D36" s="12" t="str">
        <f t="shared" si="0"/>
        <v>未着手</v>
      </c>
      <c r="E36" s="4"/>
      <c r="F36" s="4"/>
      <c r="G36" s="19"/>
      <c r="H36" s="19"/>
      <c r="I36" s="12"/>
      <c r="J36" s="22"/>
      <c r="K36" s="22"/>
      <c r="L36" s="22"/>
      <c r="M36" s="22"/>
      <c r="N36" s="22"/>
      <c r="O36" s="22"/>
      <c r="P36" s="22"/>
      <c r="Q36" s="22"/>
    </row>
    <row r="37" spans="1:17">
      <c r="A37" s="16"/>
      <c r="B37" s="85" t="s">
        <v>96</v>
      </c>
      <c r="C37" s="18" t="s">
        <v>115</v>
      </c>
      <c r="D37" s="12" t="str">
        <f t="shared" si="0"/>
        <v>未着手</v>
      </c>
      <c r="E37" s="4"/>
      <c r="F37" s="4"/>
      <c r="G37" s="19"/>
      <c r="H37" s="19"/>
      <c r="I37" s="12"/>
      <c r="J37" s="22"/>
      <c r="K37" s="22"/>
      <c r="L37" s="22"/>
      <c r="M37" s="22"/>
      <c r="N37" s="22"/>
      <c r="O37" s="22"/>
      <c r="P37" s="22"/>
      <c r="Q37" s="22"/>
    </row>
    <row r="38" spans="1:17">
      <c r="A38" s="16"/>
      <c r="B38" s="85" t="s">
        <v>97</v>
      </c>
      <c r="C38" s="18" t="s">
        <v>115</v>
      </c>
      <c r="D38" s="12" t="str">
        <f t="shared" si="0"/>
        <v>未着手</v>
      </c>
      <c r="E38" s="4"/>
      <c r="F38" s="4"/>
      <c r="G38" s="19"/>
      <c r="H38" s="19"/>
      <c r="I38" s="12"/>
      <c r="J38" s="22"/>
      <c r="K38" s="22"/>
      <c r="L38" s="22"/>
      <c r="M38" s="22"/>
      <c r="N38" s="22"/>
      <c r="O38" s="22"/>
      <c r="P38" s="22"/>
      <c r="Q38" s="22"/>
    </row>
    <row r="39" spans="1:17">
      <c r="A39" s="16"/>
      <c r="B39" s="85" t="s">
        <v>98</v>
      </c>
      <c r="C39" s="18" t="s">
        <v>115</v>
      </c>
      <c r="D39" s="12" t="str">
        <f t="shared" si="0"/>
        <v>未着手</v>
      </c>
      <c r="E39" s="4"/>
      <c r="F39" s="4"/>
      <c r="G39" s="19"/>
      <c r="H39" s="19"/>
      <c r="I39" s="12"/>
      <c r="J39" s="22"/>
      <c r="K39" s="22"/>
      <c r="L39" s="22"/>
      <c r="M39" s="22"/>
      <c r="N39" s="22"/>
      <c r="O39" s="22"/>
      <c r="P39" s="22"/>
      <c r="Q39" s="22"/>
    </row>
    <row r="40" spans="1:17">
      <c r="A40" s="16"/>
      <c r="B40" s="85" t="s">
        <v>99</v>
      </c>
      <c r="C40" s="18" t="s">
        <v>115</v>
      </c>
      <c r="D40" s="12" t="str">
        <f t="shared" si="0"/>
        <v>未着手</v>
      </c>
      <c r="E40" s="4"/>
      <c r="F40" s="4"/>
      <c r="G40" s="19"/>
      <c r="H40" s="19"/>
      <c r="I40" s="12"/>
      <c r="J40" s="22"/>
      <c r="K40" s="22"/>
      <c r="L40" s="22"/>
      <c r="M40" s="22"/>
      <c r="N40" s="22"/>
      <c r="O40" s="22"/>
      <c r="P40" s="22"/>
      <c r="Q40" s="22"/>
    </row>
    <row r="41" spans="1:17">
      <c r="A41" s="16"/>
      <c r="B41" s="85" t="s">
        <v>100</v>
      </c>
      <c r="C41" s="18" t="s">
        <v>115</v>
      </c>
      <c r="D41" s="12" t="str">
        <f t="shared" si="0"/>
        <v>未着手</v>
      </c>
      <c r="E41" s="4"/>
      <c r="F41" s="4"/>
      <c r="G41" s="19"/>
      <c r="H41" s="19"/>
      <c r="I41" s="12"/>
      <c r="J41" s="22"/>
      <c r="K41" s="22"/>
      <c r="L41" s="22"/>
      <c r="M41" s="22"/>
      <c r="N41" s="22"/>
      <c r="O41" s="22"/>
      <c r="P41" s="22"/>
      <c r="Q41" s="22"/>
    </row>
    <row r="42" spans="1:17">
      <c r="A42" s="16"/>
      <c r="B42" s="85"/>
      <c r="C42" s="18"/>
      <c r="D42" s="12" t="str">
        <f t="shared" si="0"/>
        <v/>
      </c>
      <c r="E42" s="4"/>
      <c r="F42" s="4"/>
      <c r="G42" s="19"/>
      <c r="H42" s="19"/>
      <c r="I42" s="12"/>
      <c r="J42" s="22"/>
      <c r="K42" s="22"/>
      <c r="L42" s="22"/>
      <c r="M42" s="22"/>
      <c r="N42" s="22"/>
      <c r="O42" s="22"/>
      <c r="P42" s="22"/>
      <c r="Q42" s="22"/>
    </row>
    <row r="43" spans="1:17">
      <c r="A43" s="16"/>
      <c r="B43" s="100"/>
      <c r="C43" s="18"/>
      <c r="D43" s="12" t="str">
        <f t="shared" si="0"/>
        <v/>
      </c>
      <c r="E43" s="4"/>
      <c r="F43" s="4"/>
      <c r="G43" s="19"/>
      <c r="H43" s="19"/>
      <c r="I43" s="12"/>
      <c r="J43" s="22"/>
      <c r="K43" s="22"/>
      <c r="L43" s="22"/>
      <c r="M43" s="22"/>
      <c r="N43" s="22"/>
      <c r="O43" s="22"/>
      <c r="P43" s="22"/>
      <c r="Q43" s="22"/>
    </row>
    <row r="44" spans="1:17">
      <c r="A44" s="16"/>
      <c r="B44" s="85"/>
      <c r="C44" s="18"/>
      <c r="D44" s="12" t="str">
        <f t="shared" si="0"/>
        <v/>
      </c>
      <c r="E44" s="4"/>
      <c r="F44" s="4"/>
      <c r="G44" s="19"/>
      <c r="H44" s="19"/>
      <c r="I44" s="12"/>
      <c r="J44" s="22"/>
      <c r="K44" s="22"/>
      <c r="L44" s="22"/>
      <c r="M44" s="22"/>
      <c r="N44" s="22"/>
      <c r="O44" s="22"/>
      <c r="P44" s="22"/>
      <c r="Q44" s="22"/>
    </row>
    <row r="45" spans="1:17">
      <c r="A45" s="16"/>
      <c r="B45" s="85"/>
      <c r="C45" s="18"/>
      <c r="D45" s="12" t="str">
        <f t="shared" si="0"/>
        <v/>
      </c>
      <c r="E45" s="4"/>
      <c r="F45" s="4"/>
      <c r="G45" s="19"/>
      <c r="H45" s="19"/>
      <c r="I45" s="12"/>
      <c r="J45" s="22"/>
      <c r="K45" s="22"/>
      <c r="L45" s="22"/>
      <c r="M45" s="22"/>
      <c r="N45" s="22"/>
      <c r="O45" s="22"/>
      <c r="P45" s="22"/>
      <c r="Q45" s="22"/>
    </row>
    <row r="46" spans="1:17">
      <c r="A46" s="16"/>
      <c r="B46" s="85"/>
      <c r="C46" s="18"/>
      <c r="D46" s="12" t="str">
        <f t="shared" si="0"/>
        <v/>
      </c>
      <c r="E46" s="4"/>
      <c r="F46" s="4"/>
      <c r="G46" s="19"/>
      <c r="H46" s="19"/>
      <c r="I46" s="12"/>
      <c r="J46" s="22"/>
      <c r="K46" s="22"/>
      <c r="L46" s="22"/>
      <c r="M46" s="22"/>
      <c r="N46" s="22"/>
      <c r="O46" s="22"/>
      <c r="P46" s="22"/>
      <c r="Q46" s="22"/>
    </row>
    <row r="47" spans="1:17">
      <c r="A47" s="16"/>
      <c r="B47" s="85"/>
      <c r="C47" s="18"/>
      <c r="D47" s="12" t="str">
        <f t="shared" si="0"/>
        <v/>
      </c>
      <c r="E47" s="4"/>
      <c r="F47" s="4"/>
      <c r="G47" s="19"/>
      <c r="H47" s="19"/>
      <c r="I47" s="12"/>
      <c r="J47" s="22"/>
      <c r="K47" s="22"/>
      <c r="L47" s="22"/>
      <c r="M47" s="22"/>
      <c r="N47" s="22"/>
      <c r="O47" s="22"/>
      <c r="P47" s="22"/>
      <c r="Q47" s="22"/>
    </row>
    <row r="48" spans="1:17">
      <c r="A48" s="16"/>
      <c r="B48" s="85"/>
      <c r="C48" s="18"/>
      <c r="D48" s="12" t="str">
        <f t="shared" si="0"/>
        <v/>
      </c>
      <c r="E48" s="4"/>
      <c r="F48" s="4"/>
      <c r="G48" s="19"/>
      <c r="H48" s="19"/>
      <c r="I48" s="12"/>
      <c r="J48" s="22"/>
      <c r="K48" s="22"/>
      <c r="L48" s="22"/>
      <c r="M48" s="22"/>
      <c r="N48" s="22"/>
      <c r="O48" s="22"/>
      <c r="P48" s="22"/>
      <c r="Q48" s="22"/>
    </row>
    <row r="49" spans="1:17">
      <c r="A49" s="16"/>
      <c r="B49" s="85"/>
      <c r="C49" s="18"/>
      <c r="D49" s="12" t="str">
        <f t="shared" si="0"/>
        <v/>
      </c>
      <c r="E49" s="4"/>
      <c r="F49" s="4"/>
      <c r="G49" s="19"/>
      <c r="H49" s="19"/>
      <c r="I49" s="12"/>
      <c r="J49" s="22"/>
      <c r="K49" s="22"/>
      <c r="L49" s="22"/>
      <c r="M49" s="22"/>
      <c r="N49" s="22"/>
      <c r="O49" s="22"/>
      <c r="P49" s="22"/>
      <c r="Q49" s="22"/>
    </row>
    <row r="50" spans="1:17">
      <c r="A50" s="16"/>
      <c r="B50" s="85"/>
      <c r="C50" s="18"/>
      <c r="D50" s="12" t="str">
        <f t="shared" si="0"/>
        <v/>
      </c>
      <c r="E50" s="4"/>
      <c r="F50" s="4"/>
      <c r="G50" s="19"/>
      <c r="H50" s="19"/>
      <c r="I50" s="12"/>
      <c r="J50" s="22"/>
      <c r="K50" s="22"/>
      <c r="L50" s="22"/>
      <c r="M50" s="22"/>
      <c r="N50" s="22"/>
      <c r="O50" s="22"/>
      <c r="P50" s="22"/>
      <c r="Q50" s="22"/>
    </row>
    <row r="51" spans="1:17">
      <c r="A51" s="16"/>
      <c r="B51" s="85"/>
      <c r="C51" s="18"/>
      <c r="D51" s="12" t="str">
        <f t="shared" si="0"/>
        <v/>
      </c>
      <c r="E51" s="4"/>
      <c r="F51" s="4"/>
      <c r="G51" s="19"/>
      <c r="H51" s="19"/>
      <c r="I51" s="12"/>
      <c r="J51" s="22"/>
      <c r="K51" s="22"/>
      <c r="L51" s="22"/>
      <c r="M51" s="22"/>
      <c r="N51" s="22"/>
      <c r="O51" s="22"/>
      <c r="P51" s="22"/>
      <c r="Q51" s="22"/>
    </row>
    <row r="52" spans="1:17">
      <c r="A52" s="16"/>
      <c r="B52" s="100" t="s">
        <v>101</v>
      </c>
      <c r="C52" s="18"/>
      <c r="D52" s="12"/>
      <c r="E52" s="4"/>
      <c r="F52" s="4"/>
      <c r="G52" s="19"/>
      <c r="H52" s="19"/>
      <c r="I52" s="12"/>
      <c r="J52" s="22"/>
      <c r="K52" s="22"/>
      <c r="L52" s="22"/>
      <c r="M52" s="22"/>
      <c r="N52" s="22"/>
      <c r="O52" s="22"/>
      <c r="P52" s="22"/>
      <c r="Q52" s="22"/>
    </row>
    <row r="53" spans="1:17">
      <c r="A53" s="16"/>
      <c r="B53" s="85" t="s">
        <v>116</v>
      </c>
      <c r="C53" s="18"/>
      <c r="D53" s="12" t="str">
        <f t="shared" si="0"/>
        <v>未着手</v>
      </c>
      <c r="E53" s="4"/>
      <c r="F53" s="4"/>
      <c r="G53" s="19"/>
      <c r="H53" s="19"/>
      <c r="I53" s="12"/>
      <c r="J53" s="22"/>
      <c r="K53" s="22"/>
      <c r="L53" s="22"/>
      <c r="M53" s="22"/>
      <c r="N53" s="22"/>
      <c r="O53" s="22"/>
      <c r="P53" s="22"/>
      <c r="Q53" s="22"/>
    </row>
    <row r="54" spans="1:17">
      <c r="A54" s="16"/>
      <c r="B54" s="85" t="s">
        <v>102</v>
      </c>
      <c r="C54" s="18"/>
      <c r="D54" s="12" t="str">
        <f t="shared" si="0"/>
        <v>未着手</v>
      </c>
      <c r="E54" s="4"/>
      <c r="F54" s="4"/>
      <c r="G54" s="19"/>
      <c r="H54" s="19"/>
      <c r="I54" s="12"/>
      <c r="J54" s="22"/>
      <c r="K54" s="22"/>
      <c r="L54" s="22"/>
      <c r="M54" s="22"/>
      <c r="N54" s="22"/>
      <c r="O54" s="22"/>
      <c r="P54" s="22"/>
      <c r="Q54" s="22"/>
    </row>
    <row r="55" spans="1:17">
      <c r="A55" s="16"/>
      <c r="B55" s="85" t="s">
        <v>103</v>
      </c>
      <c r="C55" s="18"/>
      <c r="D55" s="12" t="str">
        <f t="shared" si="0"/>
        <v>未着手</v>
      </c>
      <c r="E55" s="4"/>
      <c r="F55" s="4"/>
      <c r="G55" s="19"/>
      <c r="H55" s="19"/>
      <c r="I55" s="12"/>
      <c r="J55" s="22"/>
      <c r="K55" s="22"/>
      <c r="L55" s="22"/>
      <c r="M55" s="22"/>
      <c r="N55" s="22"/>
      <c r="O55" s="22"/>
      <c r="P55" s="22"/>
      <c r="Q55" s="22"/>
    </row>
    <row r="56" spans="1:17">
      <c r="A56" s="16"/>
      <c r="B56" s="85" t="s">
        <v>104</v>
      </c>
      <c r="C56" s="18"/>
      <c r="D56" s="12" t="str">
        <f t="shared" si="0"/>
        <v>未着手</v>
      </c>
      <c r="E56" s="4"/>
      <c r="F56" s="4"/>
      <c r="G56" s="19"/>
      <c r="H56" s="19"/>
      <c r="I56" s="12"/>
      <c r="J56" s="22"/>
      <c r="K56" s="22"/>
      <c r="L56" s="22"/>
      <c r="M56" s="22"/>
      <c r="N56" s="22"/>
      <c r="O56" s="22"/>
      <c r="P56" s="22"/>
      <c r="Q56" s="22"/>
    </row>
    <row r="57" spans="1:17">
      <c r="A57" s="16"/>
      <c r="B57" s="85" t="s">
        <v>105</v>
      </c>
      <c r="C57" s="18"/>
      <c r="D57" s="12" t="str">
        <f t="shared" ref="D57:D69" si="1">IF(ISBLANK($B57),"",IF(ISBLANK($F57),"未着手",IF($I57=0,"完了","作業中")))</f>
        <v>未着手</v>
      </c>
      <c r="E57" s="4"/>
      <c r="F57" s="4"/>
      <c r="G57" s="19"/>
      <c r="H57" s="19"/>
      <c r="I57" s="12" t="str">
        <f t="shared" ref="I57:I104" ca="1" si="2">IF(ISBLANK(J57)=FALSE,OFFSET(I57,0,COUNTA(J57:Q57)),"")</f>
        <v/>
      </c>
      <c r="J57" s="22"/>
      <c r="K57" s="22"/>
      <c r="L57" s="22"/>
      <c r="M57" s="22"/>
      <c r="N57" s="22"/>
      <c r="O57" s="22"/>
      <c r="P57" s="22"/>
      <c r="Q57" s="22"/>
    </row>
    <row r="58" spans="1:17">
      <c r="A58" s="16"/>
      <c r="B58" s="85" t="s">
        <v>106</v>
      </c>
      <c r="C58" s="18"/>
      <c r="D58" s="12" t="str">
        <f t="shared" si="1"/>
        <v>未着手</v>
      </c>
      <c r="E58" s="4"/>
      <c r="F58" s="4"/>
      <c r="G58" s="19"/>
      <c r="H58" s="19"/>
      <c r="I58" s="12" t="str">
        <f t="shared" ca="1" si="2"/>
        <v/>
      </c>
      <c r="J58" s="22"/>
      <c r="K58" s="22"/>
      <c r="L58" s="22"/>
      <c r="M58" s="22"/>
      <c r="N58" s="22"/>
      <c r="O58" s="22"/>
      <c r="P58" s="22"/>
      <c r="Q58" s="22"/>
    </row>
    <row r="59" spans="1:17">
      <c r="A59" s="16"/>
      <c r="B59" s="85" t="s">
        <v>107</v>
      </c>
      <c r="C59" s="18"/>
      <c r="D59" s="12" t="str">
        <f t="shared" si="1"/>
        <v>未着手</v>
      </c>
      <c r="E59" s="4"/>
      <c r="F59" s="4"/>
      <c r="G59" s="19"/>
      <c r="H59" s="19"/>
      <c r="I59" s="12" t="str">
        <f t="shared" ca="1" si="2"/>
        <v/>
      </c>
      <c r="J59" s="22"/>
      <c r="K59" s="22"/>
      <c r="L59" s="22"/>
      <c r="M59" s="22"/>
      <c r="N59" s="22"/>
      <c r="O59" s="22"/>
      <c r="P59" s="22"/>
      <c r="Q59" s="22"/>
    </row>
    <row r="60" spans="1:17">
      <c r="A60" s="16"/>
      <c r="B60" s="85" t="s">
        <v>108</v>
      </c>
      <c r="C60" s="18"/>
      <c r="D60" s="12" t="str">
        <f t="shared" si="1"/>
        <v>未着手</v>
      </c>
      <c r="E60" s="4"/>
      <c r="F60" s="4"/>
      <c r="G60" s="19"/>
      <c r="H60" s="19"/>
      <c r="I60" s="12" t="str">
        <f t="shared" ca="1" si="2"/>
        <v/>
      </c>
      <c r="J60" s="22"/>
      <c r="K60" s="22"/>
      <c r="L60" s="22"/>
      <c r="M60" s="22"/>
      <c r="N60" s="22"/>
      <c r="O60" s="22"/>
      <c r="P60" s="22"/>
      <c r="Q60" s="22"/>
    </row>
    <row r="61" spans="1:17">
      <c r="A61" s="16"/>
      <c r="B61" s="85"/>
      <c r="C61" s="18"/>
      <c r="D61" s="12" t="str">
        <f t="shared" si="1"/>
        <v/>
      </c>
      <c r="E61" s="4"/>
      <c r="F61" s="4"/>
      <c r="G61" s="19"/>
      <c r="H61" s="19"/>
      <c r="I61" s="12" t="str">
        <f t="shared" ca="1" si="2"/>
        <v/>
      </c>
      <c r="J61" s="22"/>
      <c r="K61" s="22"/>
      <c r="L61" s="22"/>
      <c r="M61" s="22"/>
      <c r="N61" s="22"/>
      <c r="O61" s="22"/>
      <c r="P61" s="22"/>
      <c r="Q61" s="22"/>
    </row>
    <row r="62" spans="1:17">
      <c r="A62" s="16"/>
      <c r="B62" s="85"/>
      <c r="C62" s="18"/>
      <c r="D62" s="12" t="str">
        <f t="shared" si="1"/>
        <v/>
      </c>
      <c r="E62" s="4"/>
      <c r="F62" s="4"/>
      <c r="G62" s="19"/>
      <c r="H62" s="19"/>
      <c r="I62" s="12" t="str">
        <f t="shared" ca="1" si="2"/>
        <v/>
      </c>
      <c r="J62" s="22"/>
      <c r="K62" s="22"/>
      <c r="L62" s="22"/>
      <c r="M62" s="22"/>
      <c r="N62" s="22"/>
      <c r="O62" s="22"/>
      <c r="P62" s="22"/>
      <c r="Q62" s="22"/>
    </row>
    <row r="63" spans="1:17">
      <c r="A63" s="16"/>
      <c r="B63" s="85"/>
      <c r="C63" s="18"/>
      <c r="D63" s="12" t="str">
        <f t="shared" si="1"/>
        <v/>
      </c>
      <c r="E63" s="4"/>
      <c r="F63" s="4"/>
      <c r="G63" s="19"/>
      <c r="H63" s="19"/>
      <c r="I63" s="12" t="str">
        <f t="shared" ca="1" si="2"/>
        <v/>
      </c>
      <c r="J63" s="22"/>
      <c r="K63" s="22"/>
      <c r="L63" s="22"/>
      <c r="M63" s="22"/>
      <c r="N63" s="22"/>
      <c r="O63" s="22"/>
      <c r="P63" s="22"/>
      <c r="Q63" s="22"/>
    </row>
    <row r="64" spans="1:17">
      <c r="A64" s="16"/>
      <c r="B64" s="85" t="s">
        <v>109</v>
      </c>
      <c r="C64" s="18"/>
      <c r="D64" s="12" t="str">
        <f t="shared" si="1"/>
        <v>未着手</v>
      </c>
      <c r="E64" s="4"/>
      <c r="F64" s="4"/>
      <c r="G64" s="19"/>
      <c r="H64" s="19"/>
      <c r="I64" s="12" t="str">
        <f t="shared" ca="1" si="2"/>
        <v/>
      </c>
      <c r="J64" s="22"/>
      <c r="K64" s="22"/>
      <c r="L64" s="22"/>
      <c r="M64" s="22"/>
      <c r="N64" s="22"/>
      <c r="O64" s="22"/>
      <c r="P64" s="22"/>
      <c r="Q64" s="22"/>
    </row>
    <row r="65" spans="1:17">
      <c r="A65" s="16"/>
      <c r="B65" s="85" t="s">
        <v>110</v>
      </c>
      <c r="C65" s="18"/>
      <c r="D65" s="12" t="str">
        <f t="shared" si="1"/>
        <v>未着手</v>
      </c>
      <c r="E65" s="4"/>
      <c r="F65" s="4"/>
      <c r="G65" s="19"/>
      <c r="H65" s="19"/>
      <c r="I65" s="12" t="str">
        <f t="shared" ca="1" si="2"/>
        <v/>
      </c>
      <c r="J65" s="22"/>
      <c r="K65" s="22"/>
      <c r="L65" s="22"/>
      <c r="M65" s="22"/>
      <c r="N65" s="22"/>
      <c r="O65" s="22"/>
      <c r="P65" s="22"/>
      <c r="Q65" s="22"/>
    </row>
    <row r="66" spans="1:17">
      <c r="A66" s="16"/>
      <c r="B66" s="17" t="s">
        <v>111</v>
      </c>
      <c r="C66" s="18"/>
      <c r="D66" s="12" t="str">
        <f t="shared" si="1"/>
        <v>未着手</v>
      </c>
      <c r="E66" s="4"/>
      <c r="F66" s="4"/>
      <c r="G66" s="19"/>
      <c r="H66" s="19"/>
      <c r="I66" s="12" t="str">
        <f t="shared" ca="1" si="2"/>
        <v/>
      </c>
      <c r="J66" s="22"/>
      <c r="K66" s="22"/>
      <c r="L66" s="22"/>
      <c r="M66" s="22"/>
      <c r="N66" s="22"/>
      <c r="O66" s="22"/>
      <c r="P66" s="22"/>
      <c r="Q66" s="22"/>
    </row>
    <row r="67" spans="1:17">
      <c r="A67" s="16"/>
      <c r="B67" s="17"/>
      <c r="C67" s="18"/>
      <c r="D67" s="12" t="str">
        <f t="shared" si="1"/>
        <v/>
      </c>
      <c r="E67" s="4"/>
      <c r="F67" s="4"/>
      <c r="G67" s="19"/>
      <c r="H67" s="19"/>
      <c r="I67" s="12" t="str">
        <f t="shared" ca="1" si="2"/>
        <v/>
      </c>
      <c r="J67" s="22"/>
      <c r="K67" s="22"/>
      <c r="L67" s="22"/>
      <c r="M67" s="22"/>
      <c r="N67" s="22"/>
      <c r="O67" s="22"/>
      <c r="P67" s="22"/>
      <c r="Q67" s="22"/>
    </row>
    <row r="68" spans="1:17">
      <c r="A68" s="16"/>
      <c r="B68" s="17"/>
      <c r="C68" s="18"/>
      <c r="D68" s="12" t="str">
        <f t="shared" si="1"/>
        <v/>
      </c>
      <c r="E68" s="4"/>
      <c r="F68" s="4"/>
      <c r="G68" s="19"/>
      <c r="H68" s="19"/>
      <c r="I68" s="12" t="str">
        <f t="shared" ca="1" si="2"/>
        <v/>
      </c>
      <c r="J68" s="22"/>
      <c r="K68" s="22"/>
      <c r="L68" s="22"/>
      <c r="M68" s="22"/>
      <c r="N68" s="22"/>
      <c r="O68" s="22"/>
      <c r="P68" s="22"/>
      <c r="Q68" s="22"/>
    </row>
    <row r="69" spans="1:17">
      <c r="A69" s="16"/>
      <c r="B69" s="17"/>
      <c r="C69" s="18"/>
      <c r="D69" s="12" t="str">
        <f t="shared" si="1"/>
        <v/>
      </c>
      <c r="E69" s="4"/>
      <c r="F69" s="4"/>
      <c r="G69" s="19"/>
      <c r="H69" s="19"/>
      <c r="I69" s="12" t="str">
        <f t="shared" ca="1" si="2"/>
        <v/>
      </c>
      <c r="J69" s="22"/>
      <c r="K69" s="22"/>
      <c r="L69" s="22"/>
      <c r="M69" s="22"/>
      <c r="N69" s="22"/>
      <c r="O69" s="22"/>
      <c r="P69" s="22"/>
      <c r="Q69" s="22"/>
    </row>
    <row r="70" spans="1:17">
      <c r="A70" s="16"/>
      <c r="B70" s="100" t="s">
        <v>123</v>
      </c>
      <c r="C70" s="18"/>
      <c r="D70" s="12"/>
      <c r="E70" s="4"/>
      <c r="F70" s="4"/>
      <c r="G70" s="19"/>
      <c r="H70" s="19"/>
      <c r="I70" s="12" t="str">
        <f t="shared" ca="1" si="2"/>
        <v/>
      </c>
      <c r="J70" s="22"/>
      <c r="K70" s="22"/>
      <c r="L70" s="22"/>
      <c r="M70" s="22"/>
      <c r="N70" s="22"/>
      <c r="O70" s="22"/>
      <c r="P70" s="22"/>
      <c r="Q70" s="22"/>
    </row>
    <row r="71" spans="1:17">
      <c r="A71" s="16"/>
      <c r="B71" s="85" t="s">
        <v>117</v>
      </c>
      <c r="C71" s="18" t="s">
        <v>115</v>
      </c>
      <c r="D71" s="12" t="str">
        <f t="shared" ref="D71:D104" si="3">IF(ISBLANK($B71),"",IF(ISBLANK($F71),"未着手",IF($I71=0,"完了","作業中")))</f>
        <v>未着手</v>
      </c>
      <c r="E71" s="4"/>
      <c r="F71" s="4"/>
      <c r="G71" s="19"/>
      <c r="H71" s="19"/>
      <c r="I71" s="12" t="str">
        <f t="shared" ca="1" si="2"/>
        <v/>
      </c>
      <c r="J71" s="22"/>
      <c r="K71" s="22"/>
      <c r="L71" s="22"/>
      <c r="M71" s="22"/>
      <c r="N71" s="22"/>
      <c r="O71" s="22"/>
      <c r="P71" s="22"/>
      <c r="Q71" s="22"/>
    </row>
    <row r="72" spans="1:17">
      <c r="A72" s="16"/>
      <c r="B72" s="85" t="s">
        <v>118</v>
      </c>
      <c r="C72" s="18" t="s">
        <v>124</v>
      </c>
      <c r="D72" s="12" t="str">
        <f t="shared" si="3"/>
        <v>未着手</v>
      </c>
      <c r="E72" s="4"/>
      <c r="F72" s="4"/>
      <c r="G72" s="19"/>
      <c r="H72" s="19"/>
      <c r="I72" s="12" t="str">
        <f t="shared" ca="1" si="2"/>
        <v/>
      </c>
      <c r="J72" s="22"/>
      <c r="K72" s="22"/>
      <c r="L72" s="22"/>
      <c r="M72" s="22"/>
      <c r="N72" s="22"/>
      <c r="O72" s="22"/>
      <c r="P72" s="22"/>
      <c r="Q72" s="22"/>
    </row>
    <row r="73" spans="1:17">
      <c r="A73" s="16"/>
      <c r="B73" s="85" t="s">
        <v>119</v>
      </c>
      <c r="C73" s="18" t="s">
        <v>124</v>
      </c>
      <c r="D73" s="12" t="str">
        <f t="shared" si="3"/>
        <v>未着手</v>
      </c>
      <c r="E73" s="4"/>
      <c r="F73" s="4"/>
      <c r="G73" s="19"/>
      <c r="H73" s="19"/>
      <c r="I73" s="12" t="str">
        <f t="shared" ca="1" si="2"/>
        <v/>
      </c>
      <c r="J73" s="22"/>
      <c r="K73" s="22"/>
      <c r="L73" s="22"/>
      <c r="M73" s="22"/>
      <c r="N73" s="22"/>
      <c r="O73" s="22"/>
      <c r="P73" s="22"/>
      <c r="Q73" s="22"/>
    </row>
    <row r="74" spans="1:17">
      <c r="A74" s="16"/>
      <c r="B74" s="86" t="s">
        <v>120</v>
      </c>
      <c r="C74" s="18" t="s">
        <v>124</v>
      </c>
      <c r="D74" s="12" t="str">
        <f t="shared" si="3"/>
        <v>未着手</v>
      </c>
      <c r="E74" s="4"/>
      <c r="F74" s="4"/>
      <c r="G74" s="19"/>
      <c r="H74" s="19"/>
      <c r="I74" s="12" t="str">
        <f t="shared" ca="1" si="2"/>
        <v/>
      </c>
      <c r="J74" s="22"/>
      <c r="K74" s="22"/>
      <c r="L74" s="22"/>
      <c r="M74" s="22"/>
      <c r="N74" s="22"/>
      <c r="O74" s="22"/>
      <c r="P74" s="22"/>
      <c r="Q74" s="22"/>
    </row>
    <row r="75" spans="1:17">
      <c r="A75" s="16"/>
      <c r="B75" s="85" t="s">
        <v>121</v>
      </c>
      <c r="C75" s="18" t="s">
        <v>113</v>
      </c>
      <c r="D75" s="12" t="str">
        <f t="shared" si="3"/>
        <v>未着手</v>
      </c>
      <c r="E75" s="4"/>
      <c r="F75" s="4"/>
      <c r="G75" s="19"/>
      <c r="H75" s="19"/>
      <c r="I75" s="12" t="str">
        <f t="shared" ca="1" si="2"/>
        <v/>
      </c>
      <c r="J75" s="22"/>
      <c r="K75" s="22"/>
      <c r="L75" s="22"/>
      <c r="M75" s="22"/>
      <c r="N75" s="22"/>
      <c r="O75" s="22"/>
      <c r="P75" s="22"/>
      <c r="Q75" s="22"/>
    </row>
    <row r="76" spans="1:17">
      <c r="A76" s="16"/>
      <c r="B76" s="86" t="s">
        <v>122</v>
      </c>
      <c r="C76" s="18" t="s">
        <v>112</v>
      </c>
      <c r="D76" s="12" t="str">
        <f t="shared" si="3"/>
        <v>未着手</v>
      </c>
      <c r="E76" s="4"/>
      <c r="F76" s="4"/>
      <c r="G76" s="19"/>
      <c r="H76" s="19"/>
      <c r="I76" s="12" t="str">
        <f t="shared" ca="1" si="2"/>
        <v/>
      </c>
      <c r="J76" s="22"/>
      <c r="K76" s="22"/>
      <c r="L76" s="22"/>
      <c r="M76" s="22"/>
      <c r="N76" s="22"/>
      <c r="O76" s="22"/>
      <c r="P76" s="22"/>
      <c r="Q76" s="22"/>
    </row>
    <row r="77" spans="1:17">
      <c r="A77" s="16"/>
      <c r="B77" s="17"/>
      <c r="C77" s="18"/>
      <c r="D77" s="12" t="str">
        <f t="shared" si="3"/>
        <v/>
      </c>
      <c r="E77" s="4"/>
      <c r="F77" s="4"/>
      <c r="G77" s="19"/>
      <c r="H77" s="19"/>
      <c r="I77" s="12" t="str">
        <f t="shared" ca="1" si="2"/>
        <v/>
      </c>
      <c r="J77" s="22"/>
      <c r="K77" s="22"/>
      <c r="L77" s="22"/>
      <c r="M77" s="22"/>
      <c r="N77" s="22"/>
      <c r="O77" s="22"/>
      <c r="P77" s="22"/>
      <c r="Q77" s="22"/>
    </row>
    <row r="78" spans="1:17">
      <c r="A78" s="16"/>
      <c r="B78" s="17"/>
      <c r="C78" s="18"/>
      <c r="D78" s="12" t="str">
        <f t="shared" si="3"/>
        <v/>
      </c>
      <c r="E78" s="4"/>
      <c r="F78" s="4"/>
      <c r="G78" s="19"/>
      <c r="H78" s="19"/>
      <c r="I78" s="12" t="str">
        <f t="shared" ca="1" si="2"/>
        <v/>
      </c>
      <c r="J78" s="22"/>
      <c r="K78" s="22"/>
      <c r="L78" s="22"/>
      <c r="M78" s="22"/>
      <c r="N78" s="22"/>
      <c r="O78" s="22"/>
      <c r="P78" s="22"/>
      <c r="Q78" s="22"/>
    </row>
    <row r="79" spans="1:17">
      <c r="A79" s="16"/>
      <c r="B79" s="17"/>
      <c r="C79" s="18"/>
      <c r="D79" s="12" t="str">
        <f t="shared" si="3"/>
        <v/>
      </c>
      <c r="E79" s="4"/>
      <c r="F79" s="4"/>
      <c r="G79" s="19"/>
      <c r="H79" s="19"/>
      <c r="I79" s="12" t="str">
        <f t="shared" ca="1" si="2"/>
        <v/>
      </c>
      <c r="J79" s="22"/>
      <c r="K79" s="22"/>
      <c r="L79" s="22"/>
      <c r="M79" s="22"/>
      <c r="N79" s="22"/>
      <c r="O79" s="22"/>
      <c r="P79" s="22"/>
      <c r="Q79" s="22"/>
    </row>
    <row r="80" spans="1:17">
      <c r="A80" s="16"/>
      <c r="B80" s="17"/>
      <c r="C80" s="18"/>
      <c r="D80" s="12" t="str">
        <f t="shared" si="3"/>
        <v/>
      </c>
      <c r="E80" s="4"/>
      <c r="F80" s="4"/>
      <c r="G80" s="19"/>
      <c r="H80" s="19"/>
      <c r="I80" s="12" t="str">
        <f t="shared" ca="1" si="2"/>
        <v/>
      </c>
      <c r="J80" s="22"/>
      <c r="K80" s="22"/>
      <c r="L80" s="22"/>
      <c r="M80" s="22"/>
      <c r="N80" s="22"/>
      <c r="O80" s="22"/>
      <c r="P80" s="22"/>
      <c r="Q80" s="22"/>
    </row>
    <row r="81" spans="1:17">
      <c r="A81" s="16"/>
      <c r="B81" s="17"/>
      <c r="C81" s="18"/>
      <c r="D81" s="12" t="str">
        <f t="shared" si="3"/>
        <v/>
      </c>
      <c r="E81" s="4"/>
      <c r="F81" s="4"/>
      <c r="G81" s="19"/>
      <c r="H81" s="19"/>
      <c r="I81" s="12" t="str">
        <f t="shared" ca="1" si="2"/>
        <v/>
      </c>
      <c r="J81" s="22"/>
      <c r="K81" s="22"/>
      <c r="L81" s="22"/>
      <c r="M81" s="22"/>
      <c r="N81" s="22"/>
      <c r="O81" s="22"/>
      <c r="P81" s="22"/>
      <c r="Q81" s="22"/>
    </row>
    <row r="82" spans="1:17">
      <c r="A82" s="16"/>
      <c r="B82" s="17"/>
      <c r="C82" s="18"/>
      <c r="D82" s="12" t="str">
        <f t="shared" si="3"/>
        <v/>
      </c>
      <c r="E82" s="4"/>
      <c r="F82" s="4"/>
      <c r="G82" s="19"/>
      <c r="H82" s="19"/>
      <c r="I82" s="12" t="str">
        <f t="shared" ca="1" si="2"/>
        <v/>
      </c>
      <c r="J82" s="22"/>
      <c r="K82" s="22"/>
      <c r="L82" s="22"/>
      <c r="M82" s="22"/>
      <c r="N82" s="22"/>
      <c r="O82" s="22"/>
      <c r="P82" s="22"/>
      <c r="Q82" s="22"/>
    </row>
    <row r="83" spans="1:17">
      <c r="A83" s="16"/>
      <c r="B83" s="17"/>
      <c r="C83" s="18"/>
      <c r="D83" s="12" t="str">
        <f t="shared" si="3"/>
        <v/>
      </c>
      <c r="E83" s="4"/>
      <c r="F83" s="4"/>
      <c r="G83" s="19"/>
      <c r="H83" s="19"/>
      <c r="I83" s="12" t="str">
        <f t="shared" ca="1" si="2"/>
        <v/>
      </c>
      <c r="J83" s="22"/>
      <c r="K83" s="22"/>
      <c r="L83" s="22"/>
      <c r="M83" s="22"/>
      <c r="N83" s="22"/>
      <c r="O83" s="22"/>
      <c r="P83" s="22"/>
      <c r="Q83" s="22"/>
    </row>
    <row r="84" spans="1:17">
      <c r="A84" s="16"/>
      <c r="B84" s="17"/>
      <c r="C84" s="18"/>
      <c r="D84" s="12" t="str">
        <f t="shared" si="3"/>
        <v/>
      </c>
      <c r="E84" s="4"/>
      <c r="F84" s="4"/>
      <c r="G84" s="19"/>
      <c r="H84" s="19"/>
      <c r="I84" s="12" t="str">
        <f t="shared" ca="1" si="2"/>
        <v/>
      </c>
      <c r="J84" s="22"/>
      <c r="K84" s="22"/>
      <c r="L84" s="22"/>
      <c r="M84" s="22"/>
      <c r="N84" s="22"/>
      <c r="O84" s="22"/>
      <c r="P84" s="22"/>
      <c r="Q84" s="22"/>
    </row>
    <row r="85" spans="1:17">
      <c r="A85" s="16"/>
      <c r="B85" s="17"/>
      <c r="C85" s="18"/>
      <c r="D85" s="12" t="str">
        <f t="shared" si="3"/>
        <v/>
      </c>
      <c r="E85" s="4"/>
      <c r="F85" s="4"/>
      <c r="G85" s="19"/>
      <c r="H85" s="19"/>
      <c r="I85" s="12" t="str">
        <f t="shared" ca="1" si="2"/>
        <v/>
      </c>
      <c r="J85" s="22"/>
      <c r="K85" s="22"/>
      <c r="L85" s="22"/>
      <c r="M85" s="22"/>
      <c r="N85" s="22"/>
      <c r="O85" s="22"/>
      <c r="P85" s="22"/>
      <c r="Q85" s="22"/>
    </row>
    <row r="86" spans="1:17">
      <c r="A86" s="16"/>
      <c r="B86" s="17"/>
      <c r="C86" s="18"/>
      <c r="D86" s="12" t="str">
        <f t="shared" si="3"/>
        <v/>
      </c>
      <c r="E86" s="4"/>
      <c r="F86" s="4"/>
      <c r="G86" s="19"/>
      <c r="H86" s="19"/>
      <c r="I86" s="12" t="str">
        <f t="shared" ca="1" si="2"/>
        <v/>
      </c>
      <c r="J86" s="22"/>
      <c r="K86" s="22"/>
      <c r="L86" s="22"/>
      <c r="M86" s="22"/>
      <c r="N86" s="22"/>
      <c r="O86" s="22"/>
      <c r="P86" s="22"/>
      <c r="Q86" s="22"/>
    </row>
    <row r="87" spans="1:17">
      <c r="A87" s="16"/>
      <c r="B87" s="17"/>
      <c r="C87" s="18"/>
      <c r="D87" s="12" t="str">
        <f t="shared" si="3"/>
        <v/>
      </c>
      <c r="E87" s="4"/>
      <c r="F87" s="4"/>
      <c r="G87" s="19"/>
      <c r="H87" s="19"/>
      <c r="I87" s="12" t="str">
        <f t="shared" ca="1" si="2"/>
        <v/>
      </c>
      <c r="J87" s="22"/>
      <c r="K87" s="22"/>
      <c r="L87" s="22"/>
      <c r="M87" s="22"/>
      <c r="N87" s="22"/>
      <c r="O87" s="22"/>
      <c r="P87" s="22"/>
      <c r="Q87" s="22"/>
    </row>
    <row r="88" spans="1:17">
      <c r="A88" s="16"/>
      <c r="B88" s="17"/>
      <c r="C88" s="18"/>
      <c r="D88" s="12" t="str">
        <f t="shared" si="3"/>
        <v/>
      </c>
      <c r="E88" s="4"/>
      <c r="F88" s="4"/>
      <c r="G88" s="19"/>
      <c r="H88" s="19"/>
      <c r="I88" s="12" t="str">
        <f t="shared" ca="1" si="2"/>
        <v/>
      </c>
      <c r="J88" s="22"/>
      <c r="K88" s="22"/>
      <c r="L88" s="22"/>
      <c r="M88" s="22"/>
      <c r="N88" s="22"/>
      <c r="O88" s="22"/>
      <c r="P88" s="22"/>
      <c r="Q88" s="22"/>
    </row>
    <row r="89" spans="1:17">
      <c r="A89" s="16"/>
      <c r="B89" s="17"/>
      <c r="C89" s="18"/>
      <c r="D89" s="12" t="str">
        <f t="shared" si="3"/>
        <v/>
      </c>
      <c r="E89" s="4"/>
      <c r="F89" s="4"/>
      <c r="G89" s="19"/>
      <c r="H89" s="19"/>
      <c r="I89" s="12" t="str">
        <f t="shared" ca="1" si="2"/>
        <v/>
      </c>
      <c r="J89" s="22"/>
      <c r="K89" s="22"/>
      <c r="L89" s="22"/>
      <c r="M89" s="22"/>
      <c r="N89" s="22"/>
      <c r="O89" s="22"/>
      <c r="P89" s="22"/>
      <c r="Q89" s="22"/>
    </row>
    <row r="90" spans="1:17">
      <c r="A90" s="16"/>
      <c r="B90" s="17"/>
      <c r="C90" s="18"/>
      <c r="D90" s="12" t="str">
        <f t="shared" si="3"/>
        <v/>
      </c>
      <c r="E90" s="4"/>
      <c r="F90" s="4"/>
      <c r="G90" s="19"/>
      <c r="H90" s="19"/>
      <c r="I90" s="12" t="str">
        <f t="shared" ca="1" si="2"/>
        <v/>
      </c>
      <c r="J90" s="22"/>
      <c r="K90" s="22"/>
      <c r="L90" s="22"/>
      <c r="M90" s="22"/>
      <c r="N90" s="22"/>
      <c r="O90" s="22"/>
      <c r="P90" s="22"/>
      <c r="Q90" s="22"/>
    </row>
    <row r="91" spans="1:17">
      <c r="A91" s="16"/>
      <c r="B91" s="17"/>
      <c r="C91" s="18"/>
      <c r="D91" s="12" t="str">
        <f t="shared" si="3"/>
        <v/>
      </c>
      <c r="E91" s="4"/>
      <c r="F91" s="4"/>
      <c r="G91" s="19"/>
      <c r="H91" s="19"/>
      <c r="I91" s="12" t="str">
        <f t="shared" ca="1" si="2"/>
        <v/>
      </c>
      <c r="J91" s="22"/>
      <c r="K91" s="22"/>
      <c r="L91" s="22"/>
      <c r="M91" s="22"/>
      <c r="N91" s="22"/>
      <c r="O91" s="22"/>
      <c r="P91" s="22"/>
      <c r="Q91" s="22"/>
    </row>
    <row r="92" spans="1:17">
      <c r="A92" s="16"/>
      <c r="B92" s="17"/>
      <c r="C92" s="18"/>
      <c r="D92" s="12" t="str">
        <f t="shared" si="3"/>
        <v/>
      </c>
      <c r="E92" s="4"/>
      <c r="F92" s="4"/>
      <c r="G92" s="19"/>
      <c r="H92" s="19"/>
      <c r="I92" s="12" t="str">
        <f t="shared" ca="1" si="2"/>
        <v/>
      </c>
      <c r="J92" s="22"/>
      <c r="K92" s="22"/>
      <c r="L92" s="22"/>
      <c r="M92" s="22"/>
      <c r="N92" s="22"/>
      <c r="O92" s="22"/>
      <c r="P92" s="22"/>
      <c r="Q92" s="22"/>
    </row>
    <row r="93" spans="1:17">
      <c r="A93" s="16"/>
      <c r="B93" s="17"/>
      <c r="C93" s="18"/>
      <c r="D93" s="12" t="str">
        <f t="shared" si="3"/>
        <v/>
      </c>
      <c r="E93" s="4"/>
      <c r="F93" s="4"/>
      <c r="G93" s="19"/>
      <c r="H93" s="19"/>
      <c r="I93" s="12" t="str">
        <f t="shared" ca="1" si="2"/>
        <v/>
      </c>
      <c r="J93" s="22"/>
      <c r="K93" s="22"/>
      <c r="L93" s="22"/>
      <c r="M93" s="22"/>
      <c r="N93" s="22"/>
      <c r="O93" s="22"/>
      <c r="P93" s="22"/>
      <c r="Q93" s="22"/>
    </row>
    <row r="94" spans="1:17">
      <c r="A94" s="16"/>
      <c r="B94" s="17"/>
      <c r="C94" s="18"/>
      <c r="D94" s="12" t="str">
        <f t="shared" si="3"/>
        <v/>
      </c>
      <c r="E94" s="4"/>
      <c r="F94" s="4"/>
      <c r="G94" s="19"/>
      <c r="H94" s="19"/>
      <c r="I94" s="12" t="str">
        <f t="shared" ca="1" si="2"/>
        <v/>
      </c>
      <c r="J94" s="22"/>
      <c r="K94" s="22"/>
      <c r="L94" s="22"/>
      <c r="M94" s="22"/>
      <c r="N94" s="22"/>
      <c r="O94" s="22"/>
      <c r="P94" s="22"/>
      <c r="Q94" s="22"/>
    </row>
    <row r="95" spans="1:17">
      <c r="A95" s="16"/>
      <c r="B95" s="17"/>
      <c r="C95" s="18"/>
      <c r="D95" s="12" t="str">
        <f t="shared" si="3"/>
        <v/>
      </c>
      <c r="E95" s="4"/>
      <c r="F95" s="4"/>
      <c r="G95" s="19"/>
      <c r="H95" s="19"/>
      <c r="I95" s="12" t="str">
        <f t="shared" ca="1" si="2"/>
        <v/>
      </c>
      <c r="J95" s="22"/>
      <c r="K95" s="22"/>
      <c r="L95" s="22"/>
      <c r="M95" s="22"/>
      <c r="N95" s="22"/>
      <c r="O95" s="22"/>
      <c r="P95" s="22"/>
      <c r="Q95" s="22"/>
    </row>
    <row r="96" spans="1:17">
      <c r="A96" s="16"/>
      <c r="B96" s="17"/>
      <c r="C96" s="18"/>
      <c r="D96" s="12" t="str">
        <f t="shared" si="3"/>
        <v/>
      </c>
      <c r="E96" s="4"/>
      <c r="F96" s="4"/>
      <c r="G96" s="19"/>
      <c r="H96" s="19"/>
      <c r="I96" s="12" t="str">
        <f t="shared" ca="1" si="2"/>
        <v/>
      </c>
      <c r="J96" s="22"/>
      <c r="K96" s="22"/>
      <c r="L96" s="22"/>
      <c r="M96" s="22"/>
      <c r="N96" s="22"/>
      <c r="O96" s="22"/>
      <c r="P96" s="22"/>
      <c r="Q96" s="22"/>
    </row>
    <row r="97" spans="1:24">
      <c r="A97" s="16"/>
      <c r="B97" s="17"/>
      <c r="C97" s="18"/>
      <c r="D97" s="12" t="str">
        <f t="shared" si="3"/>
        <v/>
      </c>
      <c r="E97" s="4"/>
      <c r="F97" s="4"/>
      <c r="G97" s="19"/>
      <c r="H97" s="19"/>
      <c r="I97" s="12" t="str">
        <f t="shared" ca="1" si="2"/>
        <v/>
      </c>
      <c r="J97" s="22"/>
      <c r="K97" s="22"/>
      <c r="L97" s="22"/>
      <c r="M97" s="22"/>
      <c r="N97" s="22"/>
      <c r="O97" s="22"/>
      <c r="P97" s="22"/>
      <c r="Q97" s="22"/>
    </row>
    <row r="98" spans="1:24">
      <c r="A98" s="16"/>
      <c r="B98" s="17"/>
      <c r="C98" s="18"/>
      <c r="D98" s="12" t="str">
        <f t="shared" si="3"/>
        <v/>
      </c>
      <c r="E98" s="4"/>
      <c r="F98" s="4"/>
      <c r="G98" s="19"/>
      <c r="H98" s="19"/>
      <c r="I98" s="12" t="str">
        <f t="shared" ca="1" si="2"/>
        <v/>
      </c>
      <c r="J98" s="22"/>
      <c r="K98" s="22"/>
      <c r="L98" s="22"/>
      <c r="M98" s="22"/>
      <c r="N98" s="22"/>
      <c r="O98" s="22"/>
      <c r="P98" s="22"/>
      <c r="Q98" s="22"/>
    </row>
    <row r="99" spans="1:24">
      <c r="A99" s="16"/>
      <c r="B99" s="17"/>
      <c r="C99" s="18"/>
      <c r="D99" s="12" t="str">
        <f t="shared" si="3"/>
        <v/>
      </c>
      <c r="E99" s="4"/>
      <c r="F99" s="4"/>
      <c r="G99" s="19"/>
      <c r="H99" s="19"/>
      <c r="I99" s="12" t="str">
        <f t="shared" ca="1" si="2"/>
        <v/>
      </c>
      <c r="J99" s="22"/>
      <c r="K99" s="22"/>
      <c r="L99" s="22"/>
      <c r="M99" s="22"/>
      <c r="N99" s="22"/>
      <c r="O99" s="22"/>
      <c r="P99" s="22"/>
      <c r="Q99" s="22"/>
    </row>
    <row r="100" spans="1:24">
      <c r="A100" s="16"/>
      <c r="B100" s="17"/>
      <c r="C100" s="18"/>
      <c r="D100" s="12" t="str">
        <f t="shared" si="3"/>
        <v/>
      </c>
      <c r="E100" s="4"/>
      <c r="F100" s="4"/>
      <c r="G100" s="19"/>
      <c r="H100" s="19"/>
      <c r="I100" s="12" t="str">
        <f t="shared" ca="1" si="2"/>
        <v/>
      </c>
      <c r="J100" s="22"/>
      <c r="K100" s="22"/>
      <c r="L100" s="22"/>
      <c r="M100" s="22"/>
      <c r="N100" s="22"/>
      <c r="O100" s="22"/>
      <c r="P100" s="22"/>
      <c r="Q100" s="22"/>
    </row>
    <row r="101" spans="1:24">
      <c r="A101" s="16"/>
      <c r="B101" s="17"/>
      <c r="C101" s="18"/>
      <c r="D101" s="12" t="str">
        <f t="shared" si="3"/>
        <v/>
      </c>
      <c r="E101" s="4"/>
      <c r="F101" s="4"/>
      <c r="G101" s="19"/>
      <c r="H101" s="19"/>
      <c r="I101" s="12" t="str">
        <f t="shared" ca="1" si="2"/>
        <v/>
      </c>
      <c r="J101" s="22"/>
      <c r="K101" s="22"/>
      <c r="L101" s="22"/>
      <c r="M101" s="22"/>
      <c r="N101" s="22"/>
      <c r="O101" s="22"/>
      <c r="P101" s="22"/>
      <c r="Q101" s="22"/>
    </row>
    <row r="102" spans="1:24">
      <c r="A102" s="16"/>
      <c r="B102" s="17"/>
      <c r="C102" s="18"/>
      <c r="D102" s="12" t="str">
        <f t="shared" si="3"/>
        <v/>
      </c>
      <c r="E102" s="4"/>
      <c r="F102" s="4"/>
      <c r="G102" s="19"/>
      <c r="H102" s="19"/>
      <c r="I102" s="12" t="str">
        <f t="shared" ca="1" si="2"/>
        <v/>
      </c>
      <c r="J102" s="22"/>
      <c r="K102" s="22"/>
      <c r="L102" s="22"/>
      <c r="M102" s="22"/>
      <c r="N102" s="22"/>
      <c r="O102" s="22"/>
      <c r="P102" s="22"/>
      <c r="Q102" s="22"/>
    </row>
    <row r="103" spans="1:24">
      <c r="A103" s="16"/>
      <c r="B103" s="17"/>
      <c r="C103" s="18"/>
      <c r="D103" s="12" t="str">
        <f t="shared" si="3"/>
        <v/>
      </c>
      <c r="E103" s="4"/>
      <c r="F103" s="4"/>
      <c r="G103" s="19"/>
      <c r="H103" s="19"/>
      <c r="I103" s="12" t="str">
        <f t="shared" ca="1" si="2"/>
        <v/>
      </c>
      <c r="J103" s="22"/>
      <c r="K103" s="22"/>
      <c r="L103" s="22"/>
      <c r="M103" s="22"/>
      <c r="N103" s="22"/>
      <c r="O103" s="22"/>
      <c r="P103" s="22"/>
      <c r="Q103" s="22"/>
    </row>
    <row r="104" spans="1:24">
      <c r="A104" s="16"/>
      <c r="B104" s="17"/>
      <c r="C104" s="18"/>
      <c r="D104" s="12" t="str">
        <f t="shared" si="3"/>
        <v/>
      </c>
      <c r="E104" s="4"/>
      <c r="F104" s="4"/>
      <c r="G104" s="19"/>
      <c r="H104" s="19"/>
      <c r="I104" s="12" t="str">
        <f t="shared" ca="1" si="2"/>
        <v/>
      </c>
      <c r="J104" s="22"/>
      <c r="K104" s="22"/>
      <c r="L104" s="22"/>
      <c r="M104" s="22"/>
      <c r="N104" s="22"/>
      <c r="O104" s="22"/>
      <c r="P104" s="22"/>
      <c r="Q104" s="22"/>
    </row>
    <row r="105" spans="1:24" ht="10.5" customHeight="1">
      <c r="J105" s="6"/>
      <c r="K105" s="6"/>
      <c r="L105" s="6"/>
      <c r="M105" s="6"/>
      <c r="N105" s="6"/>
      <c r="O105" s="6"/>
      <c r="P105" s="6"/>
      <c r="Q105" s="6"/>
    </row>
    <row r="106" spans="1:24">
      <c r="J106" s="6"/>
      <c r="K106" s="6"/>
      <c r="L106" s="6"/>
      <c r="M106" s="6"/>
      <c r="N106" s="6"/>
      <c r="O106" s="6"/>
      <c r="P106" s="6"/>
      <c r="Q106" s="6"/>
      <c r="S106" s="13" t="s">
        <v>11</v>
      </c>
      <c r="T106" s="13" t="s">
        <v>7</v>
      </c>
      <c r="U106" s="13" t="s">
        <v>8</v>
      </c>
      <c r="V106" s="13" t="s">
        <v>9</v>
      </c>
      <c r="W106" s="13" t="s">
        <v>12</v>
      </c>
      <c r="X106" s="13" t="s">
        <v>13</v>
      </c>
    </row>
    <row r="107" spans="1:24">
      <c r="J107" s="6"/>
      <c r="K107" s="6"/>
      <c r="L107" s="6"/>
      <c r="M107" s="6"/>
      <c r="N107" s="6"/>
      <c r="O107" s="6"/>
      <c r="P107" s="6"/>
      <c r="Q107" s="6"/>
      <c r="S107" s="11"/>
      <c r="T107" s="10">
        <f t="shared" ref="T107:T116" si="4">SUMIF($C$5:$C$104,S107,$G$5:$G$104)</f>
        <v>0</v>
      </c>
      <c r="U107" s="10">
        <f t="shared" ref="U107:U116" si="5">SUMIF($C$5:$C$104,S107,$I$5:$I$104)</f>
        <v>0</v>
      </c>
      <c r="V107" s="10">
        <f t="shared" ref="V107:V116" si="6">SUMIF($C$5:$C$104,S107,$H$5:$H$104)</f>
        <v>0</v>
      </c>
      <c r="W107" s="14">
        <f t="shared" ref="W107:W116" si="7">COUNTA($J$2:$Q$2)*6-COUNTA($J$4:$Q$4)*6</f>
        <v>42</v>
      </c>
      <c r="X107" s="15">
        <f>IF(W107&gt;U107,0,U107-W107)</f>
        <v>0</v>
      </c>
    </row>
    <row r="108" spans="1:24">
      <c r="J108" s="6"/>
      <c r="K108" s="6"/>
      <c r="L108" s="6"/>
      <c r="M108" s="6"/>
      <c r="N108" s="6"/>
      <c r="O108" s="6"/>
      <c r="P108" s="6"/>
      <c r="Q108" s="6"/>
      <c r="S108" s="11"/>
      <c r="T108" s="10">
        <f t="shared" si="4"/>
        <v>0</v>
      </c>
      <c r="U108" s="10">
        <f t="shared" si="5"/>
        <v>0</v>
      </c>
      <c r="V108" s="10">
        <f t="shared" si="6"/>
        <v>0</v>
      </c>
      <c r="W108" s="14">
        <f t="shared" si="7"/>
        <v>42</v>
      </c>
      <c r="X108" s="15">
        <f t="shared" ref="X108:X116" si="8">IF(W108&gt;U108,0,U108-W108)</f>
        <v>0</v>
      </c>
    </row>
    <row r="109" spans="1:24">
      <c r="J109" s="6"/>
      <c r="K109" s="6"/>
      <c r="L109" s="6"/>
      <c r="M109" s="6"/>
      <c r="N109" s="6"/>
      <c r="O109" s="6"/>
      <c r="P109" s="6"/>
      <c r="Q109" s="6"/>
      <c r="S109" s="11"/>
      <c r="T109" s="10">
        <f t="shared" si="4"/>
        <v>0</v>
      </c>
      <c r="U109" s="10">
        <f t="shared" si="5"/>
        <v>0</v>
      </c>
      <c r="V109" s="10">
        <f t="shared" si="6"/>
        <v>0</v>
      </c>
      <c r="W109" s="14">
        <f t="shared" si="7"/>
        <v>42</v>
      </c>
      <c r="X109" s="15">
        <f t="shared" si="8"/>
        <v>0</v>
      </c>
    </row>
    <row r="110" spans="1:24">
      <c r="J110" s="6"/>
      <c r="K110" s="6"/>
      <c r="L110" s="6"/>
      <c r="M110" s="6"/>
      <c r="N110" s="6"/>
      <c r="O110" s="6"/>
      <c r="P110" s="6"/>
      <c r="Q110" s="6"/>
      <c r="S110" s="11"/>
      <c r="T110" s="10">
        <f t="shared" si="4"/>
        <v>0</v>
      </c>
      <c r="U110" s="10">
        <f t="shared" si="5"/>
        <v>0</v>
      </c>
      <c r="V110" s="10">
        <f t="shared" si="6"/>
        <v>0</v>
      </c>
      <c r="W110" s="14">
        <f t="shared" si="7"/>
        <v>42</v>
      </c>
      <c r="X110" s="15">
        <f t="shared" si="8"/>
        <v>0</v>
      </c>
    </row>
    <row r="111" spans="1:24">
      <c r="J111" s="6"/>
      <c r="K111" s="6"/>
      <c r="L111" s="6"/>
      <c r="M111" s="6"/>
      <c r="N111" s="6"/>
      <c r="O111" s="6"/>
      <c r="P111" s="6"/>
      <c r="Q111" s="6"/>
      <c r="S111" s="11"/>
      <c r="T111" s="10">
        <f t="shared" si="4"/>
        <v>0</v>
      </c>
      <c r="U111" s="10">
        <f t="shared" si="5"/>
        <v>0</v>
      </c>
      <c r="V111" s="10">
        <f t="shared" si="6"/>
        <v>0</v>
      </c>
      <c r="W111" s="14">
        <f t="shared" si="7"/>
        <v>42</v>
      </c>
      <c r="X111" s="15">
        <f t="shared" si="8"/>
        <v>0</v>
      </c>
    </row>
    <row r="112" spans="1:24">
      <c r="J112" s="6"/>
      <c r="K112" s="6"/>
      <c r="L112" s="6"/>
      <c r="M112" s="6"/>
      <c r="N112" s="6"/>
      <c r="O112" s="6"/>
      <c r="P112" s="6"/>
      <c r="Q112" s="6"/>
      <c r="S112" s="11"/>
      <c r="T112" s="10">
        <f t="shared" si="4"/>
        <v>0</v>
      </c>
      <c r="U112" s="10">
        <f t="shared" si="5"/>
        <v>0</v>
      </c>
      <c r="V112" s="10">
        <f t="shared" si="6"/>
        <v>0</v>
      </c>
      <c r="W112" s="14">
        <f t="shared" si="7"/>
        <v>42</v>
      </c>
      <c r="X112" s="15">
        <f t="shared" si="8"/>
        <v>0</v>
      </c>
    </row>
    <row r="113" spans="10:24">
      <c r="J113" s="6"/>
      <c r="K113" s="6"/>
      <c r="L113" s="6"/>
      <c r="M113" s="6"/>
      <c r="N113" s="6"/>
      <c r="O113" s="6"/>
      <c r="P113" s="6"/>
      <c r="Q113" s="6"/>
      <c r="S113" s="11"/>
      <c r="T113" s="10">
        <f t="shared" si="4"/>
        <v>0</v>
      </c>
      <c r="U113" s="10">
        <f t="shared" si="5"/>
        <v>0</v>
      </c>
      <c r="V113" s="10">
        <f t="shared" si="6"/>
        <v>0</v>
      </c>
      <c r="W113" s="14">
        <f t="shared" si="7"/>
        <v>42</v>
      </c>
      <c r="X113" s="15">
        <f t="shared" si="8"/>
        <v>0</v>
      </c>
    </row>
    <row r="114" spans="10:24">
      <c r="J114" s="6"/>
      <c r="K114" s="6"/>
      <c r="L114" s="6"/>
      <c r="M114" s="6"/>
      <c r="N114" s="6"/>
      <c r="O114" s="6"/>
      <c r="P114" s="6"/>
      <c r="Q114" s="6"/>
      <c r="S114" s="11"/>
      <c r="T114" s="10">
        <f t="shared" si="4"/>
        <v>0</v>
      </c>
      <c r="U114" s="10">
        <f t="shared" si="5"/>
        <v>0</v>
      </c>
      <c r="V114" s="10">
        <f t="shared" si="6"/>
        <v>0</v>
      </c>
      <c r="W114" s="14">
        <f t="shared" si="7"/>
        <v>42</v>
      </c>
      <c r="X114" s="15">
        <f t="shared" si="8"/>
        <v>0</v>
      </c>
    </row>
    <row r="115" spans="10:24">
      <c r="J115" s="6"/>
      <c r="K115" s="6"/>
      <c r="L115" s="6"/>
      <c r="M115" s="6"/>
      <c r="N115" s="6"/>
      <c r="O115" s="6"/>
      <c r="P115" s="6"/>
      <c r="Q115" s="6"/>
      <c r="S115" s="11"/>
      <c r="T115" s="10">
        <f t="shared" si="4"/>
        <v>0</v>
      </c>
      <c r="U115" s="10">
        <f t="shared" si="5"/>
        <v>0</v>
      </c>
      <c r="V115" s="10">
        <f t="shared" si="6"/>
        <v>0</v>
      </c>
      <c r="W115" s="14">
        <f t="shared" si="7"/>
        <v>42</v>
      </c>
      <c r="X115" s="15">
        <f t="shared" si="8"/>
        <v>0</v>
      </c>
    </row>
    <row r="116" spans="10:24">
      <c r="J116" s="6"/>
      <c r="K116" s="6"/>
      <c r="L116" s="6"/>
      <c r="M116" s="6"/>
      <c r="N116" s="6"/>
      <c r="O116" s="6"/>
      <c r="P116" s="6"/>
      <c r="Q116" s="6"/>
      <c r="S116" s="11"/>
      <c r="T116" s="10">
        <f t="shared" si="4"/>
        <v>0</v>
      </c>
      <c r="U116" s="10">
        <f t="shared" si="5"/>
        <v>0</v>
      </c>
      <c r="V116" s="10">
        <f t="shared" si="6"/>
        <v>0</v>
      </c>
      <c r="W116" s="14">
        <f t="shared" si="7"/>
        <v>42</v>
      </c>
      <c r="X116" s="15">
        <f t="shared" si="8"/>
        <v>0</v>
      </c>
    </row>
    <row r="117" spans="10:24">
      <c r="J117" s="6"/>
      <c r="K117" s="6"/>
      <c r="L117" s="6"/>
      <c r="M117" s="6"/>
      <c r="N117" s="6"/>
      <c r="O117" s="6"/>
      <c r="P117" s="6"/>
      <c r="Q117" s="6"/>
    </row>
    <row r="118" spans="10:24">
      <c r="J118" s="6"/>
      <c r="K118" s="6"/>
      <c r="L118" s="6"/>
      <c r="M118" s="6"/>
      <c r="N118" s="6"/>
      <c r="O118" s="6"/>
      <c r="P118" s="6"/>
      <c r="Q118" s="6"/>
    </row>
    <row r="119" spans="10:24">
      <c r="J119" s="6"/>
      <c r="K119" s="6"/>
      <c r="L119" s="6"/>
      <c r="M119" s="6"/>
      <c r="N119" s="6"/>
      <c r="O119" s="6"/>
      <c r="P119" s="6"/>
      <c r="Q119" s="6"/>
    </row>
    <row r="120" spans="10:24">
      <c r="J120" s="6"/>
      <c r="K120" s="6"/>
      <c r="L120" s="6"/>
      <c r="M120" s="6"/>
      <c r="N120" s="6"/>
      <c r="O120" s="6"/>
      <c r="P120" s="6"/>
      <c r="Q120" s="6"/>
    </row>
    <row r="121" spans="10:24">
      <c r="J121" s="6"/>
      <c r="K121" s="6"/>
      <c r="L121" s="6"/>
      <c r="M121" s="6"/>
      <c r="N121" s="6"/>
      <c r="O121" s="6"/>
      <c r="P121" s="6"/>
      <c r="Q121" s="6"/>
    </row>
    <row r="122" spans="10:24">
      <c r="J122" s="6"/>
      <c r="K122" s="6"/>
      <c r="L122" s="6"/>
      <c r="M122" s="6"/>
      <c r="N122" s="6"/>
      <c r="O122" s="6"/>
      <c r="P122" s="6"/>
      <c r="Q122" s="6"/>
    </row>
    <row r="123" spans="10:24">
      <c r="J123" s="6"/>
      <c r="K123" s="6"/>
      <c r="L123" s="6"/>
      <c r="M123" s="6"/>
      <c r="N123" s="6"/>
      <c r="O123" s="6"/>
      <c r="P123" s="6"/>
      <c r="Q123" s="6"/>
    </row>
    <row r="124" spans="10:24">
      <c r="J124" s="6"/>
      <c r="K124" s="6"/>
      <c r="L124" s="6"/>
      <c r="M124" s="6"/>
      <c r="N124" s="6"/>
      <c r="O124" s="6"/>
      <c r="P124" s="6"/>
      <c r="Q124" s="6"/>
    </row>
    <row r="125" spans="10:24">
      <c r="J125" s="6"/>
      <c r="K125" s="6"/>
      <c r="L125" s="6"/>
      <c r="M125" s="6"/>
      <c r="N125" s="6"/>
      <c r="O125" s="6"/>
      <c r="P125" s="6"/>
      <c r="Q125" s="6"/>
    </row>
    <row r="126" spans="10:24">
      <c r="J126" s="6"/>
      <c r="K126" s="6"/>
      <c r="L126" s="6"/>
      <c r="M126" s="6"/>
      <c r="N126" s="6"/>
      <c r="O126" s="6"/>
      <c r="P126" s="6"/>
      <c r="Q126" s="6"/>
    </row>
    <row r="127" spans="10:24">
      <c r="J127" s="6"/>
      <c r="K127" s="6"/>
      <c r="L127" s="6"/>
      <c r="M127" s="6"/>
      <c r="N127" s="6"/>
      <c r="O127" s="6"/>
      <c r="P127" s="6"/>
      <c r="Q127" s="6"/>
    </row>
    <row r="128" spans="10:24">
      <c r="J128" s="6"/>
      <c r="K128" s="6"/>
      <c r="L128" s="6"/>
      <c r="M128" s="6"/>
      <c r="N128" s="6"/>
      <c r="O128" s="6"/>
      <c r="P128" s="6"/>
      <c r="Q128" s="6"/>
    </row>
    <row r="129" spans="10:17">
      <c r="J129" s="6"/>
      <c r="K129" s="6"/>
      <c r="L129" s="6"/>
      <c r="M129" s="6"/>
      <c r="N129" s="6"/>
      <c r="O129" s="6"/>
      <c r="P129" s="6"/>
      <c r="Q129" s="6"/>
    </row>
    <row r="130" spans="10:17">
      <c r="J130" s="6"/>
      <c r="K130" s="6"/>
      <c r="L130" s="6"/>
      <c r="M130" s="6"/>
      <c r="N130" s="6"/>
      <c r="O130" s="6"/>
      <c r="P130" s="6"/>
      <c r="Q130" s="6"/>
    </row>
    <row r="131" spans="10:17">
      <c r="J131" s="6"/>
      <c r="K131" s="6"/>
      <c r="L131" s="6"/>
      <c r="M131" s="6"/>
      <c r="N131" s="6"/>
      <c r="O131" s="6"/>
      <c r="P131" s="6"/>
      <c r="Q131" s="6"/>
    </row>
    <row r="132" spans="10:17">
      <c r="J132" s="6"/>
      <c r="K132" s="6"/>
      <c r="L132" s="6"/>
      <c r="M132" s="6"/>
      <c r="N132" s="6"/>
      <c r="O132" s="6"/>
      <c r="P132" s="6"/>
      <c r="Q132" s="6"/>
    </row>
    <row r="133" spans="10:17">
      <c r="J133" s="6"/>
      <c r="K133" s="6"/>
      <c r="L133" s="6"/>
      <c r="M133" s="6"/>
      <c r="N133" s="6"/>
      <c r="O133" s="6"/>
      <c r="P133" s="6"/>
      <c r="Q133" s="6"/>
    </row>
    <row r="134" spans="10:17">
      <c r="J134" s="6"/>
      <c r="K134" s="6"/>
      <c r="L134" s="6"/>
      <c r="M134" s="6"/>
      <c r="N134" s="6"/>
      <c r="O134" s="6"/>
      <c r="P134" s="6"/>
      <c r="Q134" s="6"/>
    </row>
    <row r="135" spans="10:17">
      <c r="J135" s="6"/>
      <c r="K135" s="6"/>
      <c r="L135" s="6"/>
      <c r="M135" s="6"/>
      <c r="N135" s="6"/>
      <c r="O135" s="6"/>
      <c r="P135" s="6"/>
      <c r="Q135" s="6"/>
    </row>
    <row r="136" spans="10:17">
      <c r="J136" s="6"/>
      <c r="K136" s="6"/>
      <c r="L136" s="6"/>
      <c r="M136" s="6"/>
      <c r="N136" s="6"/>
      <c r="O136" s="6"/>
      <c r="P136" s="6"/>
      <c r="Q136" s="6"/>
    </row>
    <row r="137" spans="10:17">
      <c r="J137" s="6"/>
      <c r="K137" s="6"/>
      <c r="L137" s="6"/>
      <c r="M137" s="6"/>
      <c r="N137" s="6"/>
      <c r="O137" s="6"/>
      <c r="P137" s="6"/>
      <c r="Q137" s="6"/>
    </row>
    <row r="138" spans="10:17">
      <c r="J138" s="6"/>
      <c r="K138" s="6"/>
      <c r="L138" s="6"/>
      <c r="M138" s="6"/>
      <c r="N138" s="6"/>
      <c r="O138" s="6"/>
      <c r="P138" s="6"/>
      <c r="Q138" s="6"/>
    </row>
    <row r="139" spans="10:17">
      <c r="J139" s="6"/>
      <c r="K139" s="6"/>
      <c r="L139" s="6"/>
      <c r="M139" s="6"/>
      <c r="N139" s="6"/>
      <c r="O139" s="6"/>
      <c r="P139" s="6"/>
      <c r="Q139" s="6"/>
    </row>
    <row r="140" spans="10:17">
      <c r="J140" s="6"/>
      <c r="K140" s="6"/>
      <c r="L140" s="6"/>
      <c r="M140" s="6"/>
      <c r="N140" s="6"/>
      <c r="O140" s="6"/>
      <c r="P140" s="6"/>
      <c r="Q140" s="6"/>
    </row>
    <row r="141" spans="10:17">
      <c r="J141" s="6"/>
      <c r="K141" s="6"/>
      <c r="L141" s="6"/>
      <c r="M141" s="6"/>
      <c r="N141" s="6"/>
      <c r="O141" s="6"/>
      <c r="P141" s="6"/>
      <c r="Q141" s="6"/>
    </row>
    <row r="142" spans="10:17">
      <c r="J142" s="6"/>
      <c r="K142" s="6"/>
      <c r="L142" s="6"/>
      <c r="M142" s="6"/>
      <c r="N142" s="6"/>
      <c r="O142" s="6"/>
      <c r="P142" s="6"/>
      <c r="Q142" s="6"/>
    </row>
    <row r="143" spans="10:17">
      <c r="J143" s="6"/>
      <c r="K143" s="6"/>
      <c r="L143" s="6"/>
      <c r="M143" s="6"/>
      <c r="N143" s="6"/>
      <c r="O143" s="6"/>
      <c r="P143" s="6"/>
      <c r="Q143" s="6"/>
    </row>
    <row r="144" spans="10:17">
      <c r="J144" s="6"/>
      <c r="K144" s="6"/>
      <c r="L144" s="6"/>
      <c r="M144" s="6"/>
      <c r="N144" s="6"/>
      <c r="O144" s="6"/>
      <c r="P144" s="6"/>
      <c r="Q144" s="6"/>
    </row>
    <row r="145" spans="10:17">
      <c r="J145" s="6"/>
      <c r="K145" s="6"/>
      <c r="L145" s="6"/>
      <c r="M145" s="6"/>
      <c r="N145" s="6"/>
      <c r="O145" s="6"/>
      <c r="P145" s="6"/>
      <c r="Q145" s="6"/>
    </row>
    <row r="146" spans="10:17">
      <c r="J146" s="6"/>
      <c r="K146" s="6"/>
      <c r="L146" s="6"/>
      <c r="M146" s="6"/>
      <c r="N146" s="6"/>
      <c r="O146" s="6"/>
      <c r="P146" s="6"/>
      <c r="Q146" s="6"/>
    </row>
    <row r="147" spans="10:17">
      <c r="J147" s="6"/>
      <c r="K147" s="6"/>
      <c r="L147" s="6"/>
      <c r="M147" s="6"/>
      <c r="N147" s="6"/>
      <c r="O147" s="6"/>
      <c r="P147" s="6"/>
      <c r="Q147" s="6"/>
    </row>
    <row r="148" spans="10:17">
      <c r="J148" s="6"/>
      <c r="K148" s="6"/>
      <c r="L148" s="6"/>
      <c r="M148" s="6"/>
      <c r="N148" s="6"/>
      <c r="O148" s="6"/>
      <c r="P148" s="6"/>
      <c r="Q148" s="6"/>
    </row>
    <row r="149" spans="10:17">
      <c r="J149" s="6"/>
      <c r="K149" s="6"/>
      <c r="L149" s="6"/>
      <c r="M149" s="6"/>
      <c r="N149" s="6"/>
      <c r="O149" s="6"/>
      <c r="P149" s="6"/>
      <c r="Q149" s="6"/>
    </row>
    <row r="150" spans="10:17">
      <c r="J150" s="6"/>
      <c r="K150" s="6"/>
      <c r="L150" s="6"/>
      <c r="M150" s="6"/>
      <c r="N150" s="6"/>
      <c r="O150" s="6"/>
      <c r="P150" s="6"/>
      <c r="Q150" s="6"/>
    </row>
    <row r="151" spans="10:17">
      <c r="J151" s="6"/>
      <c r="K151" s="6"/>
      <c r="L151" s="6"/>
      <c r="M151" s="6"/>
      <c r="N151" s="6"/>
      <c r="O151" s="6"/>
      <c r="P151" s="6"/>
      <c r="Q151" s="6"/>
    </row>
    <row r="152" spans="10:17">
      <c r="J152" s="6"/>
      <c r="K152" s="6"/>
      <c r="L152" s="6"/>
      <c r="M152" s="6"/>
      <c r="N152" s="6"/>
      <c r="O152" s="6"/>
      <c r="P152" s="6"/>
      <c r="Q152" s="6"/>
    </row>
    <row r="153" spans="10:17">
      <c r="J153" s="6"/>
      <c r="K153" s="6"/>
      <c r="L153" s="6"/>
      <c r="M153" s="6"/>
      <c r="N153" s="6"/>
      <c r="O153" s="6"/>
      <c r="P153" s="6"/>
      <c r="Q153" s="6"/>
    </row>
    <row r="154" spans="10:17">
      <c r="J154" s="6"/>
      <c r="K154" s="6"/>
      <c r="L154" s="6"/>
      <c r="M154" s="6"/>
      <c r="N154" s="6"/>
      <c r="O154" s="6"/>
      <c r="P154" s="6"/>
      <c r="Q154" s="6"/>
    </row>
    <row r="155" spans="10:17">
      <c r="J155" s="6"/>
      <c r="K155" s="6"/>
      <c r="L155" s="6"/>
      <c r="M155" s="6"/>
      <c r="N155" s="6"/>
      <c r="O155" s="6"/>
      <c r="P155" s="6"/>
      <c r="Q155" s="6"/>
    </row>
    <row r="156" spans="10:17">
      <c r="J156" s="6"/>
      <c r="K156" s="6"/>
      <c r="L156" s="6"/>
      <c r="M156" s="6"/>
      <c r="N156" s="6"/>
      <c r="O156" s="6"/>
      <c r="P156" s="6"/>
      <c r="Q156" s="6"/>
    </row>
    <row r="157" spans="10:17">
      <c r="J157" s="6"/>
      <c r="K157" s="6"/>
      <c r="L157" s="6"/>
      <c r="M157" s="6"/>
      <c r="N157" s="6"/>
      <c r="O157" s="6"/>
      <c r="P157" s="6"/>
      <c r="Q157" s="6"/>
    </row>
    <row r="158" spans="10:17">
      <c r="J158" s="6"/>
      <c r="K158" s="6"/>
      <c r="L158" s="6"/>
      <c r="M158" s="6"/>
      <c r="N158" s="6"/>
      <c r="O158" s="6"/>
      <c r="P158" s="6"/>
      <c r="Q158" s="6"/>
    </row>
    <row r="159" spans="10:17">
      <c r="J159" s="6"/>
      <c r="K159" s="6"/>
      <c r="L159" s="6"/>
      <c r="M159" s="6"/>
      <c r="N159" s="6"/>
      <c r="O159" s="6"/>
      <c r="P159" s="6"/>
      <c r="Q159" s="6"/>
    </row>
    <row r="160" spans="10:17">
      <c r="J160" s="6"/>
      <c r="K160" s="6"/>
      <c r="L160" s="6"/>
      <c r="M160" s="6"/>
      <c r="N160" s="6"/>
      <c r="O160" s="6"/>
      <c r="P160" s="6"/>
      <c r="Q160" s="6"/>
    </row>
    <row r="161" spans="10:17">
      <c r="J161" s="6"/>
      <c r="K161" s="6"/>
      <c r="L161" s="6"/>
      <c r="M161" s="6"/>
      <c r="N161" s="6"/>
      <c r="O161" s="6"/>
      <c r="P161" s="6"/>
      <c r="Q161" s="6"/>
    </row>
    <row r="162" spans="10:17">
      <c r="J162" s="6"/>
      <c r="K162" s="6"/>
      <c r="L162" s="6"/>
      <c r="M162" s="6"/>
      <c r="N162" s="6"/>
      <c r="O162" s="6"/>
      <c r="P162" s="6"/>
      <c r="Q162" s="6"/>
    </row>
    <row r="163" spans="10:17">
      <c r="J163" s="6"/>
      <c r="K163" s="6"/>
      <c r="L163" s="6"/>
      <c r="M163" s="6"/>
      <c r="N163" s="6"/>
      <c r="O163" s="6"/>
      <c r="P163" s="6"/>
      <c r="Q163" s="6"/>
    </row>
    <row r="164" spans="10:17">
      <c r="J164" s="6"/>
      <c r="K164" s="6"/>
      <c r="L164" s="6"/>
      <c r="M164" s="6"/>
      <c r="N164" s="6"/>
      <c r="O164" s="6"/>
      <c r="P164" s="6"/>
      <c r="Q164" s="6"/>
    </row>
    <row r="165" spans="10:17">
      <c r="J165" s="6"/>
      <c r="K165" s="6"/>
      <c r="L165" s="6"/>
      <c r="M165" s="6"/>
      <c r="N165" s="6"/>
      <c r="O165" s="6"/>
      <c r="P165" s="6"/>
      <c r="Q165" s="6"/>
    </row>
    <row r="166" spans="10:17">
      <c r="J166" s="6"/>
      <c r="K166" s="6"/>
      <c r="L166" s="6"/>
      <c r="M166" s="6"/>
      <c r="N166" s="6"/>
      <c r="O166" s="6"/>
      <c r="P166" s="6"/>
      <c r="Q166" s="6"/>
    </row>
    <row r="167" spans="10:17">
      <c r="J167" s="6"/>
      <c r="K167" s="6"/>
      <c r="L167" s="6"/>
      <c r="M167" s="6"/>
      <c r="N167" s="6"/>
      <c r="O167" s="6"/>
      <c r="P167" s="6"/>
      <c r="Q167" s="6"/>
    </row>
    <row r="168" spans="10:17">
      <c r="J168" s="6"/>
      <c r="K168" s="6"/>
      <c r="L168" s="6"/>
      <c r="M168" s="6"/>
      <c r="N168" s="6"/>
      <c r="O168" s="6"/>
      <c r="P168" s="6"/>
      <c r="Q168" s="6"/>
    </row>
    <row r="169" spans="10:17">
      <c r="J169" s="6"/>
      <c r="K169" s="6"/>
      <c r="L169" s="6"/>
      <c r="M169" s="6"/>
      <c r="N169" s="6"/>
      <c r="O169" s="6"/>
      <c r="P169" s="6"/>
      <c r="Q169" s="6"/>
    </row>
    <row r="170" spans="10:17">
      <c r="J170" s="6"/>
      <c r="K170" s="6"/>
      <c r="L170" s="6"/>
      <c r="M170" s="6"/>
      <c r="N170" s="6"/>
      <c r="O170" s="6"/>
      <c r="P170" s="6"/>
      <c r="Q170" s="6"/>
    </row>
    <row r="171" spans="10:17">
      <c r="J171" s="6"/>
      <c r="K171" s="6"/>
      <c r="L171" s="6"/>
      <c r="M171" s="6"/>
      <c r="N171" s="6"/>
      <c r="O171" s="6"/>
      <c r="P171" s="6"/>
      <c r="Q171" s="6"/>
    </row>
    <row r="172" spans="10:17">
      <c r="J172" s="6"/>
      <c r="K172" s="6"/>
      <c r="L172" s="6"/>
      <c r="M172" s="6"/>
      <c r="N172" s="6"/>
      <c r="O172" s="6"/>
      <c r="P172" s="6"/>
      <c r="Q172" s="6"/>
    </row>
    <row r="173" spans="10:17">
      <c r="J173" s="6"/>
      <c r="K173" s="6"/>
      <c r="L173" s="6"/>
      <c r="M173" s="6"/>
      <c r="N173" s="6"/>
      <c r="O173" s="6"/>
      <c r="P173" s="6"/>
      <c r="Q173" s="6"/>
    </row>
    <row r="174" spans="10:17">
      <c r="J174" s="6"/>
      <c r="K174" s="6"/>
      <c r="L174" s="6"/>
      <c r="M174" s="6"/>
      <c r="N174" s="6"/>
      <c r="O174" s="6"/>
      <c r="P174" s="6"/>
      <c r="Q174" s="6"/>
    </row>
    <row r="175" spans="10:17">
      <c r="J175" s="6"/>
      <c r="K175" s="6"/>
      <c r="L175" s="6"/>
      <c r="M175" s="6"/>
      <c r="N175" s="6"/>
      <c r="O175" s="6"/>
      <c r="P175" s="6"/>
      <c r="Q175" s="6"/>
    </row>
    <row r="176" spans="10:17">
      <c r="J176" s="6"/>
      <c r="K176" s="6"/>
      <c r="L176" s="6"/>
      <c r="M176" s="6"/>
      <c r="N176" s="6"/>
      <c r="O176" s="6"/>
      <c r="P176" s="6"/>
      <c r="Q176" s="6"/>
    </row>
    <row r="177" spans="10:17">
      <c r="J177" s="6"/>
      <c r="K177" s="6"/>
      <c r="L177" s="6"/>
      <c r="M177" s="6"/>
      <c r="N177" s="6"/>
      <c r="O177" s="6"/>
      <c r="P177" s="6"/>
      <c r="Q177" s="6"/>
    </row>
    <row r="178" spans="10:17">
      <c r="J178" s="6"/>
      <c r="K178" s="6"/>
      <c r="L178" s="6"/>
      <c r="M178" s="6"/>
      <c r="N178" s="6"/>
      <c r="O178" s="6"/>
      <c r="P178" s="6"/>
      <c r="Q178" s="6"/>
    </row>
    <row r="179" spans="10:17">
      <c r="J179" s="6"/>
      <c r="K179" s="6"/>
      <c r="L179" s="6"/>
      <c r="M179" s="6"/>
      <c r="N179" s="6"/>
      <c r="O179" s="6"/>
      <c r="P179" s="6"/>
      <c r="Q179" s="6"/>
    </row>
    <row r="180" spans="10:17">
      <c r="J180" s="6"/>
      <c r="K180" s="6"/>
      <c r="L180" s="6"/>
      <c r="M180" s="6"/>
      <c r="N180" s="6"/>
      <c r="O180" s="6"/>
      <c r="P180" s="6"/>
      <c r="Q180" s="6"/>
    </row>
    <row r="181" spans="10:17">
      <c r="J181" s="6"/>
      <c r="K181" s="6"/>
      <c r="L181" s="6"/>
      <c r="M181" s="6"/>
      <c r="N181" s="6"/>
      <c r="O181" s="6"/>
      <c r="P181" s="6"/>
      <c r="Q181" s="6"/>
    </row>
    <row r="182" spans="10:17">
      <c r="J182" s="6"/>
      <c r="K182" s="6"/>
      <c r="L182" s="6"/>
      <c r="M182" s="6"/>
      <c r="N182" s="6"/>
      <c r="O182" s="6"/>
      <c r="P182" s="6"/>
      <c r="Q182" s="6"/>
    </row>
    <row r="183" spans="10:17">
      <c r="J183" s="6"/>
      <c r="K183" s="6"/>
      <c r="L183" s="6"/>
      <c r="M183" s="6"/>
      <c r="N183" s="6"/>
      <c r="O183" s="6"/>
      <c r="P183" s="6"/>
      <c r="Q183" s="6"/>
    </row>
    <row r="184" spans="10:17">
      <c r="J184" s="6"/>
      <c r="K184" s="6"/>
      <c r="L184" s="6"/>
      <c r="M184" s="6"/>
      <c r="N184" s="6"/>
      <c r="O184" s="6"/>
      <c r="P184" s="6"/>
      <c r="Q184" s="6"/>
    </row>
    <row r="185" spans="10:17">
      <c r="J185" s="6"/>
      <c r="K185" s="6"/>
      <c r="L185" s="6"/>
      <c r="M185" s="6"/>
      <c r="N185" s="6"/>
      <c r="O185" s="6"/>
      <c r="P185" s="6"/>
      <c r="Q185" s="6"/>
    </row>
    <row r="186" spans="10:17">
      <c r="J186" s="6"/>
      <c r="K186" s="6"/>
      <c r="L186" s="6"/>
      <c r="M186" s="6"/>
      <c r="N186" s="6"/>
      <c r="O186" s="6"/>
      <c r="P186" s="6"/>
      <c r="Q186" s="6"/>
    </row>
    <row r="187" spans="10:17">
      <c r="J187" s="6"/>
      <c r="K187" s="6"/>
      <c r="L187" s="6"/>
      <c r="M187" s="6"/>
      <c r="N187" s="6"/>
      <c r="O187" s="6"/>
      <c r="P187" s="6"/>
      <c r="Q187" s="6"/>
    </row>
    <row r="188" spans="10:17">
      <c r="J188" s="6"/>
      <c r="K188" s="6"/>
      <c r="L188" s="6"/>
      <c r="M188" s="6"/>
      <c r="N188" s="6"/>
      <c r="O188" s="6"/>
      <c r="P188" s="6"/>
      <c r="Q188" s="6"/>
    </row>
  </sheetData>
  <mergeCells count="10">
    <mergeCell ref="J1:Q1"/>
    <mergeCell ref="A1:A4"/>
    <mergeCell ref="B1:B4"/>
    <mergeCell ref="I1:I4"/>
    <mergeCell ref="C1:C4"/>
    <mergeCell ref="D1:D4"/>
    <mergeCell ref="E1:E4"/>
    <mergeCell ref="F1:F4"/>
    <mergeCell ref="G1:G4"/>
    <mergeCell ref="H1:H4"/>
  </mergeCells>
  <phoneticPr fontId="4"/>
  <conditionalFormatting sqref="D105:D65536">
    <cfRule type="expression" dxfId="116" priority="7" stopIfTrue="1">
      <formula>D105="未着手"</formula>
    </cfRule>
    <cfRule type="expression" dxfId="115" priority="8" stopIfTrue="1">
      <formula>D105="作業中"</formula>
    </cfRule>
    <cfRule type="expression" dxfId="114" priority="9" stopIfTrue="1">
      <formula>OR(D105="終了",D105="完了")</formula>
    </cfRule>
  </conditionalFormatting>
  <conditionalFormatting sqref="A67:XFD69 A5:A66 A77:XFD104 A70:A76 D70:XFD76 C5:XFD66">
    <cfRule type="expression" dxfId="113" priority="10" stopIfTrue="1">
      <formula>$D5="未着手"</formula>
    </cfRule>
    <cfRule type="expression" dxfId="112" priority="11" stopIfTrue="1">
      <formula>$D5="作業中"</formula>
    </cfRule>
    <cfRule type="expression" dxfId="111" priority="12" stopIfTrue="1">
      <formula>OR($D5="終了",$D5="完了")</formula>
    </cfRule>
  </conditionalFormatting>
  <conditionalFormatting sqref="B105:B65536">
    <cfRule type="expression" dxfId="110" priority="13" stopIfTrue="1">
      <formula>D105="未着手"</formula>
    </cfRule>
    <cfRule type="expression" dxfId="109" priority="14" stopIfTrue="1">
      <formula>D105="作業中"</formula>
    </cfRule>
    <cfRule type="expression" dxfId="108" priority="15" stopIfTrue="1">
      <formula>OR(D105="終了",D105="完了")</formula>
    </cfRule>
  </conditionalFormatting>
  <conditionalFormatting sqref="C105:C65536">
    <cfRule type="expression" dxfId="107" priority="16" stopIfTrue="1">
      <formula>D105="未着手"</formula>
    </cfRule>
    <cfRule type="expression" dxfId="106" priority="17" stopIfTrue="1">
      <formula>D105="作業中"</formula>
    </cfRule>
    <cfRule type="expression" dxfId="105" priority="18" stopIfTrue="1">
      <formula>OR(D105="終了",D105="完了")</formula>
    </cfRule>
  </conditionalFormatting>
  <conditionalFormatting sqref="E105:Q65536">
    <cfRule type="expression" dxfId="104" priority="19" stopIfTrue="1">
      <formula>$D105="未着手"</formula>
    </cfRule>
    <cfRule type="expression" dxfId="103" priority="20" stopIfTrue="1">
      <formula>$D105="作業中"</formula>
    </cfRule>
    <cfRule type="expression" dxfId="102" priority="21" stopIfTrue="1">
      <formula>OR($D105="終了",$D105="完了")</formula>
    </cfRule>
  </conditionalFormatting>
  <conditionalFormatting sqref="B5:B66">
    <cfRule type="expression" dxfId="101" priority="4" stopIfTrue="1">
      <formula>$D5="未着手"</formula>
    </cfRule>
    <cfRule type="expression" dxfId="100" priority="5" stopIfTrue="1">
      <formula>$D5="作業中"</formula>
    </cfRule>
    <cfRule type="expression" dxfId="99" priority="6" stopIfTrue="1">
      <formula>OR($D5="終了",$D5="完了")</formula>
    </cfRule>
  </conditionalFormatting>
  <conditionalFormatting sqref="B70:C76">
    <cfRule type="expression" dxfId="98" priority="1" stopIfTrue="1">
      <formula>$D70="未着手"</formula>
    </cfRule>
    <cfRule type="expression" dxfId="97" priority="2" stopIfTrue="1">
      <formula>$D70="作業中"</formula>
    </cfRule>
    <cfRule type="expression" dxfId="96" priority="3" stopIfTrue="1">
      <formula>OR($D70="終了",$D70="完了")</formula>
    </cfRule>
  </conditionalFormatting>
  <pageMargins left="0.75" right="0.75" top="1" bottom="1" header="0.51200000000000001" footer="0.51200000000000001"/>
  <pageSetup paperSize="9" orientation="portrait" horizontalDpi="300" verticalDpi="0" r:id="rId1"/>
  <headerFooter alignWithMargins="0"/>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A1:AB271"/>
  <sheetViews>
    <sheetView zoomScale="85" zoomScaleNormal="85" workbookViewId="0">
      <pane ySplit="4" topLeftCell="A5" activePane="bottomLeft" state="frozen"/>
      <selection pane="bottomLeft" activeCell="T2" sqref="T2"/>
    </sheetView>
  </sheetViews>
  <sheetFormatPr defaultRowHeight="13.5"/>
  <cols>
    <col min="1" max="1" width="3.875" customWidth="1"/>
    <col min="2" max="2" width="3.375" customWidth="1"/>
    <col min="3" max="3" width="56.5" style="3" customWidth="1"/>
    <col min="4" max="4" width="9" style="3"/>
    <col min="5" max="5" width="8.25" style="1" customWidth="1"/>
    <col min="6" max="7" width="6.875" style="5" customWidth="1"/>
    <col min="8" max="9" width="6.875" style="9" customWidth="1"/>
    <col min="10" max="10" width="6.75" style="2" customWidth="1"/>
    <col min="11" max="14" width="4.75" style="7" customWidth="1"/>
    <col min="15" max="20" width="4.625" style="7" customWidth="1"/>
    <col min="21" max="21" width="2.875" customWidth="1"/>
    <col min="32" max="32" width="14.25" customWidth="1"/>
    <col min="33" max="33" width="4.75" customWidth="1"/>
    <col min="34" max="34" width="3.75" customWidth="1"/>
  </cols>
  <sheetData>
    <row r="1" spans="1:20" s="8" customFormat="1" ht="15" customHeight="1">
      <c r="A1" s="144"/>
      <c r="B1" s="150" t="s">
        <v>203</v>
      </c>
      <c r="C1" s="144" t="s">
        <v>2</v>
      </c>
      <c r="D1" s="144" t="s">
        <v>0</v>
      </c>
      <c r="E1" s="144" t="s">
        <v>1</v>
      </c>
      <c r="F1" s="147" t="s">
        <v>3</v>
      </c>
      <c r="G1" s="147" t="s">
        <v>4</v>
      </c>
      <c r="H1" s="148" t="s">
        <v>7</v>
      </c>
      <c r="I1" s="148" t="s">
        <v>6</v>
      </c>
      <c r="J1" s="144" t="s">
        <v>8</v>
      </c>
      <c r="K1" s="141" t="s">
        <v>5</v>
      </c>
      <c r="L1" s="142"/>
      <c r="M1" s="142"/>
      <c r="N1" s="142"/>
      <c r="O1" s="143"/>
      <c r="P1" s="143"/>
      <c r="Q1" s="143"/>
      <c r="R1" s="143"/>
      <c r="S1" s="143"/>
      <c r="T1" s="143"/>
    </row>
    <row r="2" spans="1:20" s="8" customFormat="1" hidden="1">
      <c r="A2" s="144"/>
      <c r="B2" s="151"/>
      <c r="C2" s="145"/>
      <c r="D2" s="145"/>
      <c r="E2" s="144"/>
      <c r="F2" s="147"/>
      <c r="G2" s="147"/>
      <c r="H2" s="149"/>
      <c r="I2" s="149"/>
      <c r="J2" s="144"/>
      <c r="K2" s="23" t="s">
        <v>57</v>
      </c>
      <c r="L2" s="23" t="s">
        <v>58</v>
      </c>
      <c r="M2" s="23" t="s">
        <v>59</v>
      </c>
      <c r="N2" s="23" t="s">
        <v>60</v>
      </c>
      <c r="O2" s="23" t="s">
        <v>61</v>
      </c>
      <c r="P2" s="23" t="s">
        <v>62</v>
      </c>
      <c r="Q2" s="23" t="s">
        <v>63</v>
      </c>
      <c r="R2" s="23" t="s">
        <v>64</v>
      </c>
      <c r="S2" s="99"/>
      <c r="T2" s="99"/>
    </row>
    <row r="3" spans="1:20" s="8" customFormat="1" hidden="1">
      <c r="A3" s="144"/>
      <c r="B3" s="151"/>
      <c r="C3" s="145"/>
      <c r="D3" s="145"/>
      <c r="E3" s="144"/>
      <c r="F3" s="147"/>
      <c r="G3" s="147"/>
      <c r="H3" s="149"/>
      <c r="I3" s="149"/>
      <c r="J3" s="144"/>
      <c r="K3" s="20">
        <f>INT(($K$4-(COLUMN()-COLUMN($K4))*($K$4/COUNTA($K$2:$T$2))))</f>
        <v>298</v>
      </c>
      <c r="L3" s="20">
        <f t="shared" ref="L3:R3" si="0">INT(($K$4-(COLUMN()-COLUMN($K4))*($K$4/COUNTA($K$2:$T$2))))</f>
        <v>260</v>
      </c>
      <c r="M3" s="20">
        <f t="shared" si="0"/>
        <v>223</v>
      </c>
      <c r="N3" s="20">
        <f t="shared" si="0"/>
        <v>186</v>
      </c>
      <c r="O3" s="20">
        <f t="shared" si="0"/>
        <v>149</v>
      </c>
      <c r="P3" s="20">
        <f t="shared" si="0"/>
        <v>111</v>
      </c>
      <c r="Q3" s="20">
        <f t="shared" si="0"/>
        <v>74</v>
      </c>
      <c r="R3" s="20">
        <f t="shared" si="0"/>
        <v>37</v>
      </c>
      <c r="S3" s="20"/>
      <c r="T3" s="20"/>
    </row>
    <row r="4" spans="1:20" s="8" customFormat="1" hidden="1">
      <c r="A4" s="144"/>
      <c r="B4" s="152"/>
      <c r="C4" s="145"/>
      <c r="D4" s="146"/>
      <c r="E4" s="144"/>
      <c r="F4" s="147"/>
      <c r="G4" s="147"/>
      <c r="H4" s="149"/>
      <c r="I4" s="149"/>
      <c r="J4" s="144"/>
      <c r="K4" s="21">
        <f t="shared" ref="K4:R4" si="1">SUM(K5:K171)</f>
        <v>298</v>
      </c>
      <c r="L4" s="21">
        <f t="shared" si="1"/>
        <v>276</v>
      </c>
      <c r="M4" s="21">
        <f t="shared" si="1"/>
        <v>254</v>
      </c>
      <c r="N4" s="21">
        <f t="shared" si="1"/>
        <v>240</v>
      </c>
      <c r="O4" s="21">
        <f t="shared" si="1"/>
        <v>211</v>
      </c>
      <c r="P4" s="21">
        <f t="shared" si="1"/>
        <v>160</v>
      </c>
      <c r="Q4" s="21">
        <f t="shared" si="1"/>
        <v>110</v>
      </c>
      <c r="R4" s="21">
        <f t="shared" si="1"/>
        <v>43</v>
      </c>
      <c r="S4" s="21"/>
      <c r="T4" s="21"/>
    </row>
    <row r="5" spans="1:20" hidden="1">
      <c r="A5" s="16"/>
      <c r="B5" s="16" t="s">
        <v>204</v>
      </c>
      <c r="C5" s="119" t="s">
        <v>213</v>
      </c>
      <c r="D5" s="18" t="s">
        <v>112</v>
      </c>
      <c r="E5" s="12" t="str">
        <f>IF(ISBLANK($C5),"",IF(ISBLANK($G5),"未着手",IF($J5=0,"完了","作業中")))</f>
        <v>完了</v>
      </c>
      <c r="F5" s="4">
        <v>43074</v>
      </c>
      <c r="G5" s="4">
        <v>43077</v>
      </c>
      <c r="H5" s="19">
        <v>1</v>
      </c>
      <c r="I5" s="19">
        <v>2</v>
      </c>
      <c r="J5" s="12"/>
      <c r="K5" s="19">
        <v>1</v>
      </c>
      <c r="L5" s="19">
        <v>1</v>
      </c>
      <c r="M5" s="19">
        <v>1</v>
      </c>
      <c r="N5" s="19">
        <v>1</v>
      </c>
      <c r="O5" s="19">
        <v>1</v>
      </c>
      <c r="P5" s="22">
        <v>1</v>
      </c>
      <c r="Q5" s="22">
        <v>1</v>
      </c>
      <c r="R5" s="22">
        <v>0</v>
      </c>
      <c r="S5" s="22"/>
      <c r="T5" s="22"/>
    </row>
    <row r="6" spans="1:20" hidden="1">
      <c r="A6" s="16"/>
      <c r="B6" s="16" t="s">
        <v>204</v>
      </c>
      <c r="C6" s="85" t="s">
        <v>286</v>
      </c>
      <c r="D6" s="18" t="s">
        <v>112</v>
      </c>
      <c r="E6" s="12" t="str">
        <f ca="1">IF(ISBLANK($C6),"",IF(ISBLANK($G6),"未着手",IF($J6=0,"完了","作業中")))</f>
        <v>完了</v>
      </c>
      <c r="F6" s="4">
        <v>43074</v>
      </c>
      <c r="G6" s="4">
        <v>43077</v>
      </c>
      <c r="H6" s="19">
        <v>2</v>
      </c>
      <c r="I6" s="19">
        <v>3</v>
      </c>
      <c r="J6" s="12">
        <f ca="1">IF(ISBLANK(K6)=FALSE,OFFSET(J6,0,COUNTA(K6:R6)),"")</f>
        <v>0</v>
      </c>
      <c r="K6" s="19">
        <v>2</v>
      </c>
      <c r="L6" s="19">
        <v>2</v>
      </c>
      <c r="M6" s="19">
        <v>2</v>
      </c>
      <c r="N6" s="19">
        <v>2</v>
      </c>
      <c r="O6" s="19">
        <v>2</v>
      </c>
      <c r="P6" s="22">
        <v>2</v>
      </c>
      <c r="Q6" s="22">
        <v>2</v>
      </c>
      <c r="R6" s="22">
        <v>0</v>
      </c>
      <c r="S6" s="22"/>
      <c r="T6" s="22"/>
    </row>
    <row r="7" spans="1:20" hidden="1">
      <c r="A7" s="16"/>
      <c r="B7" s="16" t="s">
        <v>204</v>
      </c>
      <c r="C7" s="85" t="s">
        <v>297</v>
      </c>
      <c r="D7" s="18" t="s">
        <v>112</v>
      </c>
      <c r="E7" s="12" t="str">
        <f t="shared" ref="E7:E53" ca="1" si="2">IF(ISBLANK($C7),"",IF(ISBLANK($G7),"未着手",IF($J7=0,"完了","作業中")))</f>
        <v>完了</v>
      </c>
      <c r="F7" s="4">
        <v>43074</v>
      </c>
      <c r="G7" s="4">
        <v>43077</v>
      </c>
      <c r="H7" s="19">
        <v>2</v>
      </c>
      <c r="I7" s="19">
        <v>1</v>
      </c>
      <c r="J7" s="12">
        <f t="shared" ref="J7:J53" ca="1" si="3">IF(ISBLANK(K7)=FALSE,OFFSET(J7,0,COUNTA(K7:R7)),"")</f>
        <v>0</v>
      </c>
      <c r="K7" s="19">
        <v>2</v>
      </c>
      <c r="L7" s="19">
        <v>2</v>
      </c>
      <c r="M7" s="19">
        <v>2</v>
      </c>
      <c r="N7" s="19">
        <v>2</v>
      </c>
      <c r="O7" s="19">
        <v>2</v>
      </c>
      <c r="P7" s="22">
        <v>2</v>
      </c>
      <c r="Q7" s="22">
        <v>2</v>
      </c>
      <c r="R7" s="22">
        <v>0</v>
      </c>
      <c r="S7" s="22"/>
      <c r="T7" s="22"/>
    </row>
    <row r="8" spans="1:20" hidden="1">
      <c r="A8" s="16"/>
      <c r="B8" s="16" t="s">
        <v>321</v>
      </c>
      <c r="C8" s="101" t="s">
        <v>319</v>
      </c>
      <c r="D8" s="18" t="s">
        <v>320</v>
      </c>
      <c r="E8" s="12" t="str">
        <f t="shared" ca="1" si="2"/>
        <v>完了</v>
      </c>
      <c r="F8" s="4">
        <v>43077</v>
      </c>
      <c r="G8" s="4">
        <v>43077</v>
      </c>
      <c r="H8" s="19">
        <v>3</v>
      </c>
      <c r="I8" s="19">
        <v>3</v>
      </c>
      <c r="J8" s="12">
        <f t="shared" ca="1" si="3"/>
        <v>0</v>
      </c>
      <c r="K8" s="19">
        <v>3</v>
      </c>
      <c r="L8" s="19">
        <v>3</v>
      </c>
      <c r="M8" s="19">
        <v>3</v>
      </c>
      <c r="N8" s="19">
        <v>3</v>
      </c>
      <c r="O8" s="19">
        <v>3</v>
      </c>
      <c r="P8" s="22">
        <v>3</v>
      </c>
      <c r="Q8" s="22">
        <v>3</v>
      </c>
      <c r="R8" s="22">
        <v>0</v>
      </c>
      <c r="S8" s="22"/>
      <c r="T8" s="22"/>
    </row>
    <row r="9" spans="1:20" hidden="1">
      <c r="A9" s="16"/>
      <c r="B9" s="16" t="s">
        <v>304</v>
      </c>
      <c r="C9" s="85" t="s">
        <v>339</v>
      </c>
      <c r="D9" s="18" t="s">
        <v>112</v>
      </c>
      <c r="E9" s="12" t="str">
        <f t="shared" ca="1" si="2"/>
        <v>作業中</v>
      </c>
      <c r="F9" s="4">
        <v>43074</v>
      </c>
      <c r="G9" s="4">
        <v>43074</v>
      </c>
      <c r="H9" s="19">
        <v>2</v>
      </c>
      <c r="I9" s="19">
        <v>3</v>
      </c>
      <c r="J9" s="12">
        <f t="shared" ca="1" si="3"/>
        <v>2</v>
      </c>
      <c r="K9" s="19">
        <v>2</v>
      </c>
      <c r="L9" s="19">
        <v>2</v>
      </c>
      <c r="M9" s="19">
        <v>2</v>
      </c>
      <c r="N9" s="19">
        <v>2</v>
      </c>
      <c r="O9" s="19">
        <v>2</v>
      </c>
      <c r="P9" s="22">
        <v>2</v>
      </c>
      <c r="Q9" s="22">
        <v>2</v>
      </c>
      <c r="R9" s="22">
        <v>2</v>
      </c>
      <c r="S9" s="22"/>
      <c r="T9" s="22"/>
    </row>
    <row r="10" spans="1:20" hidden="1">
      <c r="A10" s="16"/>
      <c r="B10" s="16" t="s">
        <v>305</v>
      </c>
      <c r="C10" s="85" t="s">
        <v>287</v>
      </c>
      <c r="D10" s="18" t="s">
        <v>112</v>
      </c>
      <c r="E10" s="12" t="str">
        <f t="shared" ca="1" si="2"/>
        <v>完了</v>
      </c>
      <c r="F10" s="4">
        <v>43074</v>
      </c>
      <c r="G10" s="4">
        <v>43074</v>
      </c>
      <c r="H10" s="19">
        <v>1</v>
      </c>
      <c r="I10" s="19">
        <v>2</v>
      </c>
      <c r="J10" s="12">
        <f t="shared" ca="1" si="3"/>
        <v>0</v>
      </c>
      <c r="K10" s="19">
        <v>1</v>
      </c>
      <c r="L10" s="19">
        <v>1</v>
      </c>
      <c r="M10" s="19">
        <v>1</v>
      </c>
      <c r="N10" s="19">
        <v>1</v>
      </c>
      <c r="O10" s="19">
        <v>1</v>
      </c>
      <c r="P10" s="22">
        <v>1</v>
      </c>
      <c r="Q10" s="22">
        <v>1</v>
      </c>
      <c r="R10" s="22">
        <v>0</v>
      </c>
      <c r="S10" s="22"/>
      <c r="T10" s="22"/>
    </row>
    <row r="11" spans="1:20" hidden="1">
      <c r="A11" s="16"/>
      <c r="B11" s="16" t="s">
        <v>304</v>
      </c>
      <c r="C11" s="85" t="s">
        <v>311</v>
      </c>
      <c r="D11" s="18" t="s">
        <v>112</v>
      </c>
      <c r="E11" s="12" t="str">
        <f t="shared" ca="1" si="2"/>
        <v>完了</v>
      </c>
      <c r="F11" s="4">
        <v>43074</v>
      </c>
      <c r="G11" s="4">
        <v>43074</v>
      </c>
      <c r="H11" s="19">
        <v>2</v>
      </c>
      <c r="I11" s="19">
        <v>1</v>
      </c>
      <c r="J11" s="12">
        <f t="shared" ca="1" si="3"/>
        <v>0</v>
      </c>
      <c r="K11" s="19">
        <v>2</v>
      </c>
      <c r="L11" s="19">
        <v>2</v>
      </c>
      <c r="M11" s="19">
        <v>2</v>
      </c>
      <c r="N11" s="19">
        <v>2</v>
      </c>
      <c r="O11" s="19">
        <v>2</v>
      </c>
      <c r="P11" s="22">
        <v>2</v>
      </c>
      <c r="Q11" s="22">
        <v>2</v>
      </c>
      <c r="R11" s="22">
        <v>0</v>
      </c>
      <c r="S11" s="22"/>
      <c r="T11" s="22"/>
    </row>
    <row r="12" spans="1:20" hidden="1">
      <c r="A12" s="16"/>
      <c r="B12" s="16" t="s">
        <v>204</v>
      </c>
      <c r="C12" s="17" t="s">
        <v>166</v>
      </c>
      <c r="D12" s="18" t="s">
        <v>173</v>
      </c>
      <c r="E12" s="12" t="str">
        <f t="shared" ca="1" si="2"/>
        <v>完了</v>
      </c>
      <c r="F12" s="4">
        <v>43067</v>
      </c>
      <c r="G12" s="4">
        <v>43067</v>
      </c>
      <c r="H12" s="19">
        <v>3</v>
      </c>
      <c r="I12" s="19">
        <v>3</v>
      </c>
      <c r="J12" s="12">
        <f t="shared" ca="1" si="3"/>
        <v>0</v>
      </c>
      <c r="K12" s="22">
        <v>3</v>
      </c>
      <c r="L12" s="22">
        <v>3</v>
      </c>
      <c r="M12" s="22">
        <v>3</v>
      </c>
      <c r="N12" s="22">
        <v>3</v>
      </c>
      <c r="O12" s="22">
        <v>2</v>
      </c>
      <c r="P12" s="22">
        <v>2</v>
      </c>
      <c r="Q12" s="22">
        <v>1</v>
      </c>
      <c r="R12" s="22">
        <v>0</v>
      </c>
      <c r="S12" s="22"/>
      <c r="T12" s="22"/>
    </row>
    <row r="13" spans="1:20" hidden="1">
      <c r="A13" s="16"/>
      <c r="B13" s="16" t="s">
        <v>204</v>
      </c>
      <c r="C13" s="17" t="s">
        <v>168</v>
      </c>
      <c r="D13" s="18" t="s">
        <v>173</v>
      </c>
      <c r="E13" s="12" t="str">
        <f t="shared" ca="1" si="2"/>
        <v>完了</v>
      </c>
      <c r="F13" s="4">
        <v>43067</v>
      </c>
      <c r="G13" s="4">
        <v>43070</v>
      </c>
      <c r="H13" s="19">
        <v>4</v>
      </c>
      <c r="I13" s="19">
        <v>4</v>
      </c>
      <c r="J13" s="12">
        <f t="shared" ca="1" si="3"/>
        <v>0</v>
      </c>
      <c r="K13" s="22">
        <v>4</v>
      </c>
      <c r="L13" s="22">
        <v>4</v>
      </c>
      <c r="M13" s="22">
        <v>4</v>
      </c>
      <c r="N13" s="22">
        <v>4</v>
      </c>
      <c r="O13" s="22">
        <v>3</v>
      </c>
      <c r="P13" s="22">
        <v>3</v>
      </c>
      <c r="Q13" s="22">
        <v>1</v>
      </c>
      <c r="R13" s="22">
        <v>0</v>
      </c>
      <c r="S13" s="22"/>
      <c r="T13" s="22"/>
    </row>
    <row r="14" spans="1:20" hidden="1">
      <c r="A14" s="16"/>
      <c r="B14" s="16"/>
      <c r="C14" s="85"/>
      <c r="D14" s="18"/>
      <c r="E14" s="12" t="str">
        <f t="shared" si="2"/>
        <v/>
      </c>
      <c r="F14" s="4"/>
      <c r="G14" s="4"/>
      <c r="H14" s="19"/>
      <c r="I14" s="19"/>
      <c r="J14" s="12" t="str">
        <f t="shared" ca="1" si="3"/>
        <v/>
      </c>
      <c r="K14" s="22"/>
      <c r="L14" s="22"/>
      <c r="M14" s="22"/>
      <c r="N14" s="22"/>
      <c r="O14" s="22"/>
      <c r="P14" s="22"/>
      <c r="Q14" s="22"/>
      <c r="R14" s="22"/>
      <c r="S14" s="22"/>
      <c r="T14" s="22"/>
    </row>
    <row r="15" spans="1:20" hidden="1">
      <c r="A15" s="16"/>
      <c r="B15" s="16" t="s">
        <v>204</v>
      </c>
      <c r="C15" s="17" t="s">
        <v>157</v>
      </c>
      <c r="D15" s="18" t="s">
        <v>173</v>
      </c>
      <c r="E15" s="12" t="str">
        <f t="shared" ca="1" si="2"/>
        <v>完了</v>
      </c>
      <c r="F15" s="4">
        <v>43067</v>
      </c>
      <c r="G15" s="4">
        <v>43067</v>
      </c>
      <c r="H15" s="19">
        <v>1</v>
      </c>
      <c r="I15" s="19">
        <v>1</v>
      </c>
      <c r="J15" s="12">
        <f t="shared" ca="1" si="3"/>
        <v>0</v>
      </c>
      <c r="K15" s="22">
        <v>1</v>
      </c>
      <c r="L15" s="22">
        <v>1</v>
      </c>
      <c r="M15" s="22">
        <v>1</v>
      </c>
      <c r="N15" s="22">
        <v>1</v>
      </c>
      <c r="O15" s="22">
        <v>0</v>
      </c>
      <c r="P15" s="22"/>
      <c r="Q15" s="22"/>
      <c r="R15" s="22"/>
      <c r="S15" s="22"/>
      <c r="T15" s="22"/>
    </row>
    <row r="16" spans="1:20" hidden="1">
      <c r="A16" s="16"/>
      <c r="B16" s="16" t="s">
        <v>205</v>
      </c>
      <c r="C16" s="17" t="s">
        <v>222</v>
      </c>
      <c r="D16" s="18" t="s">
        <v>112</v>
      </c>
      <c r="E16" s="12" t="str">
        <f t="shared" si="2"/>
        <v>未着手</v>
      </c>
      <c r="F16" s="4">
        <v>43074</v>
      </c>
      <c r="G16" s="4"/>
      <c r="H16" s="19">
        <v>2</v>
      </c>
      <c r="I16" s="19"/>
      <c r="J16" s="12">
        <f t="shared" ca="1" si="3"/>
        <v>2</v>
      </c>
      <c r="K16" s="22">
        <v>2</v>
      </c>
      <c r="L16" s="22">
        <v>2</v>
      </c>
      <c r="M16" s="22">
        <v>2</v>
      </c>
      <c r="N16" s="22">
        <v>2</v>
      </c>
      <c r="O16" s="22">
        <v>2</v>
      </c>
      <c r="P16" s="22">
        <v>2</v>
      </c>
      <c r="Q16" s="22">
        <v>2</v>
      </c>
      <c r="R16" s="22">
        <v>2</v>
      </c>
      <c r="S16" s="22"/>
      <c r="T16" s="22"/>
    </row>
    <row r="17" spans="1:20" hidden="1">
      <c r="A17" s="16"/>
      <c r="B17" s="16" t="s">
        <v>346</v>
      </c>
      <c r="C17" s="17" t="s">
        <v>223</v>
      </c>
      <c r="D17" s="18" t="s">
        <v>112</v>
      </c>
      <c r="E17" s="12" t="str">
        <f t="shared" si="2"/>
        <v>未着手</v>
      </c>
      <c r="F17" s="4">
        <v>43074</v>
      </c>
      <c r="G17" s="4"/>
      <c r="H17" s="19">
        <v>1</v>
      </c>
      <c r="I17" s="19"/>
      <c r="J17" s="12">
        <f t="shared" ca="1" si="3"/>
        <v>1</v>
      </c>
      <c r="K17" s="22">
        <v>1</v>
      </c>
      <c r="L17" s="22">
        <v>1</v>
      </c>
      <c r="M17" s="22">
        <v>1</v>
      </c>
      <c r="N17" s="22">
        <v>1</v>
      </c>
      <c r="O17" s="22">
        <v>1</v>
      </c>
      <c r="P17" s="22">
        <v>1</v>
      </c>
      <c r="Q17" s="22">
        <v>1</v>
      </c>
      <c r="R17" s="22">
        <v>1</v>
      </c>
      <c r="S17" s="22"/>
      <c r="T17" s="22"/>
    </row>
    <row r="18" spans="1:20" hidden="1">
      <c r="A18" s="16"/>
      <c r="B18" s="16" t="s">
        <v>204</v>
      </c>
      <c r="C18" s="17" t="s">
        <v>224</v>
      </c>
      <c r="D18" s="18" t="s">
        <v>113</v>
      </c>
      <c r="E18" s="12" t="str">
        <f t="shared" si="2"/>
        <v>未着手</v>
      </c>
      <c r="F18" s="4">
        <v>43074</v>
      </c>
      <c r="G18" s="4"/>
      <c r="H18" s="19">
        <v>2</v>
      </c>
      <c r="I18" s="19"/>
      <c r="J18" s="12">
        <f t="shared" ca="1" si="3"/>
        <v>1</v>
      </c>
      <c r="K18" s="22">
        <v>2</v>
      </c>
      <c r="L18" s="22">
        <v>2</v>
      </c>
      <c r="M18" s="22">
        <v>2</v>
      </c>
      <c r="N18" s="22">
        <v>2</v>
      </c>
      <c r="O18" s="22">
        <v>2</v>
      </c>
      <c r="P18" s="22">
        <v>2</v>
      </c>
      <c r="Q18" s="22">
        <v>2</v>
      </c>
      <c r="R18" s="22">
        <v>1</v>
      </c>
      <c r="S18" s="22"/>
      <c r="T18" s="22"/>
    </row>
    <row r="19" spans="1:20" hidden="1">
      <c r="A19" s="16"/>
      <c r="B19" s="16" t="s">
        <v>204</v>
      </c>
      <c r="C19" s="17" t="s">
        <v>176</v>
      </c>
      <c r="D19" s="18" t="s">
        <v>113</v>
      </c>
      <c r="E19" s="12" t="str">
        <f t="shared" si="2"/>
        <v>未着手</v>
      </c>
      <c r="F19" s="4">
        <v>43074</v>
      </c>
      <c r="G19" s="4"/>
      <c r="H19" s="19">
        <v>1</v>
      </c>
      <c r="I19" s="19"/>
      <c r="J19" s="12">
        <f t="shared" ca="1" si="3"/>
        <v>1</v>
      </c>
      <c r="K19" s="19">
        <v>1</v>
      </c>
      <c r="L19" s="19">
        <v>1</v>
      </c>
      <c r="M19" s="19">
        <v>1</v>
      </c>
      <c r="N19" s="19">
        <v>1</v>
      </c>
      <c r="O19" s="22">
        <v>1</v>
      </c>
      <c r="P19" s="22">
        <v>1</v>
      </c>
      <c r="Q19" s="22">
        <v>1</v>
      </c>
      <c r="R19" s="22">
        <v>1</v>
      </c>
      <c r="S19" s="22"/>
      <c r="T19" s="22"/>
    </row>
    <row r="20" spans="1:20" hidden="1">
      <c r="A20" s="16"/>
      <c r="B20" s="16" t="s">
        <v>204</v>
      </c>
      <c r="C20" s="17" t="s">
        <v>177</v>
      </c>
      <c r="D20" s="18" t="s">
        <v>113</v>
      </c>
      <c r="E20" s="12" t="str">
        <f t="shared" si="2"/>
        <v>未着手</v>
      </c>
      <c r="F20" s="4">
        <v>43074</v>
      </c>
      <c r="G20" s="4"/>
      <c r="H20" s="19">
        <v>1</v>
      </c>
      <c r="I20" s="19"/>
      <c r="J20" s="12">
        <f t="shared" ca="1" si="3"/>
        <v>1</v>
      </c>
      <c r="K20" s="19">
        <v>1</v>
      </c>
      <c r="L20" s="19">
        <v>1</v>
      </c>
      <c r="M20" s="19">
        <v>1</v>
      </c>
      <c r="N20" s="19">
        <v>1</v>
      </c>
      <c r="O20" s="22">
        <v>1</v>
      </c>
      <c r="P20" s="22">
        <v>1</v>
      </c>
      <c r="Q20" s="22">
        <v>1</v>
      </c>
      <c r="R20" s="22">
        <v>1</v>
      </c>
      <c r="S20" s="22"/>
      <c r="T20" s="22"/>
    </row>
    <row r="21" spans="1:20" hidden="1">
      <c r="A21" s="16"/>
      <c r="B21" s="16" t="s">
        <v>204</v>
      </c>
      <c r="C21" s="17" t="s">
        <v>178</v>
      </c>
      <c r="D21" s="18" t="s">
        <v>113</v>
      </c>
      <c r="E21" s="12" t="str">
        <f t="shared" si="2"/>
        <v>未着手</v>
      </c>
      <c r="F21" s="4">
        <v>43074</v>
      </c>
      <c r="G21" s="4"/>
      <c r="H21" s="19">
        <v>1</v>
      </c>
      <c r="I21" s="19"/>
      <c r="J21" s="12">
        <f t="shared" ca="1" si="3"/>
        <v>1</v>
      </c>
      <c r="K21" s="19">
        <v>1</v>
      </c>
      <c r="L21" s="19">
        <v>1</v>
      </c>
      <c r="M21" s="19">
        <v>1</v>
      </c>
      <c r="N21" s="19">
        <v>1</v>
      </c>
      <c r="O21" s="22">
        <v>1</v>
      </c>
      <c r="P21" s="22">
        <v>1</v>
      </c>
      <c r="Q21" s="22">
        <v>1</v>
      </c>
      <c r="R21" s="22">
        <v>1</v>
      </c>
      <c r="S21" s="22"/>
      <c r="T21" s="22"/>
    </row>
    <row r="22" spans="1:20" hidden="1">
      <c r="A22" s="16"/>
      <c r="B22" s="16" t="s">
        <v>204</v>
      </c>
      <c r="C22" s="17" t="s">
        <v>179</v>
      </c>
      <c r="D22" s="18" t="s">
        <v>113</v>
      </c>
      <c r="E22" s="12" t="str">
        <f t="shared" si="2"/>
        <v>未着手</v>
      </c>
      <c r="F22" s="4">
        <v>43074</v>
      </c>
      <c r="G22" s="4"/>
      <c r="H22" s="19">
        <v>1</v>
      </c>
      <c r="I22" s="19"/>
      <c r="J22" s="12">
        <f t="shared" ca="1" si="3"/>
        <v>1</v>
      </c>
      <c r="K22" s="19">
        <v>1</v>
      </c>
      <c r="L22" s="19">
        <v>1</v>
      </c>
      <c r="M22" s="19">
        <v>1</v>
      </c>
      <c r="N22" s="19">
        <v>1</v>
      </c>
      <c r="O22" s="22">
        <v>1</v>
      </c>
      <c r="P22" s="22">
        <v>1</v>
      </c>
      <c r="Q22" s="22">
        <v>1</v>
      </c>
      <c r="R22" s="22">
        <v>1</v>
      </c>
      <c r="S22" s="22"/>
      <c r="T22" s="22"/>
    </row>
    <row r="23" spans="1:20" hidden="1">
      <c r="A23" s="16"/>
      <c r="B23" s="16" t="s">
        <v>332</v>
      </c>
      <c r="C23" s="17" t="s">
        <v>333</v>
      </c>
      <c r="D23" s="18" t="s">
        <v>334</v>
      </c>
      <c r="E23" s="12" t="str">
        <f t="shared" ca="1" si="2"/>
        <v>完了</v>
      </c>
      <c r="F23" s="4">
        <v>43077</v>
      </c>
      <c r="G23" s="4">
        <v>43077</v>
      </c>
      <c r="H23" s="19">
        <v>6</v>
      </c>
      <c r="I23" s="19">
        <v>9</v>
      </c>
      <c r="J23" s="12">
        <f t="shared" ca="1" si="3"/>
        <v>0</v>
      </c>
      <c r="K23" s="22">
        <v>6</v>
      </c>
      <c r="L23" s="22">
        <v>6</v>
      </c>
      <c r="M23" s="22">
        <v>6</v>
      </c>
      <c r="N23" s="22">
        <v>6</v>
      </c>
      <c r="O23" s="22">
        <v>6</v>
      </c>
      <c r="P23" s="22">
        <v>6</v>
      </c>
      <c r="Q23" s="22">
        <v>6</v>
      </c>
      <c r="R23" s="22">
        <v>0</v>
      </c>
      <c r="S23" s="22"/>
      <c r="T23" s="22"/>
    </row>
    <row r="24" spans="1:20" hidden="1">
      <c r="A24" s="16"/>
      <c r="B24" s="16" t="s">
        <v>204</v>
      </c>
      <c r="C24" s="17" t="s">
        <v>180</v>
      </c>
      <c r="D24" s="18" t="s">
        <v>113</v>
      </c>
      <c r="E24" s="12" t="str">
        <f t="shared" ca="1" si="2"/>
        <v>完了</v>
      </c>
      <c r="F24" s="4">
        <v>43074</v>
      </c>
      <c r="G24" s="4">
        <v>43077</v>
      </c>
      <c r="H24" s="19">
        <v>2</v>
      </c>
      <c r="I24" s="19">
        <v>2</v>
      </c>
      <c r="J24" s="12">
        <f t="shared" ca="1" si="3"/>
        <v>0</v>
      </c>
      <c r="K24" s="19">
        <v>2</v>
      </c>
      <c r="L24" s="19">
        <v>2</v>
      </c>
      <c r="M24" s="19">
        <v>2</v>
      </c>
      <c r="N24" s="19">
        <v>2</v>
      </c>
      <c r="O24" s="22">
        <v>2</v>
      </c>
      <c r="P24" s="22">
        <v>2</v>
      </c>
      <c r="Q24" s="22">
        <v>2</v>
      </c>
      <c r="R24" s="22">
        <v>0</v>
      </c>
      <c r="S24" s="22"/>
      <c r="T24" s="22"/>
    </row>
    <row r="25" spans="1:20" hidden="1">
      <c r="A25" s="16"/>
      <c r="B25" s="16" t="s">
        <v>331</v>
      </c>
      <c r="C25" s="17" t="s">
        <v>330</v>
      </c>
      <c r="D25" s="18" t="s">
        <v>334</v>
      </c>
      <c r="E25" s="12" t="str">
        <f t="shared" ca="1" si="2"/>
        <v>完了</v>
      </c>
      <c r="F25" s="4">
        <v>43077</v>
      </c>
      <c r="G25" s="4">
        <v>43077</v>
      </c>
      <c r="H25" s="19">
        <v>1</v>
      </c>
      <c r="I25" s="19">
        <v>2</v>
      </c>
      <c r="J25" s="12">
        <f t="shared" ca="1" si="3"/>
        <v>0</v>
      </c>
      <c r="K25" s="22">
        <v>1</v>
      </c>
      <c r="L25" s="22">
        <v>1</v>
      </c>
      <c r="M25" s="22">
        <v>1</v>
      </c>
      <c r="N25" s="22">
        <v>1</v>
      </c>
      <c r="O25" s="22">
        <v>1</v>
      </c>
      <c r="P25" s="22">
        <v>1</v>
      </c>
      <c r="Q25" s="22">
        <v>1</v>
      </c>
      <c r="R25" s="22">
        <v>0</v>
      </c>
      <c r="S25" s="22"/>
      <c r="T25" s="22"/>
    </row>
    <row r="26" spans="1:20" hidden="1">
      <c r="A26" s="16"/>
      <c r="B26" s="16" t="s">
        <v>204</v>
      </c>
      <c r="C26" s="17" t="s">
        <v>181</v>
      </c>
      <c r="D26" s="18" t="s">
        <v>113</v>
      </c>
      <c r="E26" s="12" t="str">
        <f t="shared" si="2"/>
        <v>未着手</v>
      </c>
      <c r="F26" s="4">
        <v>43074</v>
      </c>
      <c r="G26" s="4"/>
      <c r="H26" s="19">
        <v>2</v>
      </c>
      <c r="I26" s="19"/>
      <c r="J26" s="12">
        <f t="shared" ca="1" si="3"/>
        <v>2</v>
      </c>
      <c r="K26" s="19">
        <v>2</v>
      </c>
      <c r="L26" s="19">
        <v>2</v>
      </c>
      <c r="M26" s="19">
        <v>2</v>
      </c>
      <c r="N26" s="19">
        <v>2</v>
      </c>
      <c r="O26" s="22">
        <v>2</v>
      </c>
      <c r="P26" s="22">
        <v>2</v>
      </c>
      <c r="Q26" s="22">
        <v>2</v>
      </c>
      <c r="R26" s="22">
        <v>2</v>
      </c>
      <c r="S26" s="22"/>
      <c r="T26" s="22"/>
    </row>
    <row r="27" spans="1:20" hidden="1">
      <c r="A27" s="16"/>
      <c r="B27" s="16" t="s">
        <v>204</v>
      </c>
      <c r="C27" s="17" t="s">
        <v>182</v>
      </c>
      <c r="D27" s="18" t="s">
        <v>113</v>
      </c>
      <c r="E27" s="12" t="str">
        <f t="shared" si="2"/>
        <v>未着手</v>
      </c>
      <c r="F27" s="4">
        <v>43074</v>
      </c>
      <c r="G27" s="4"/>
      <c r="H27" s="19">
        <v>2</v>
      </c>
      <c r="I27" s="19"/>
      <c r="J27" s="12">
        <f t="shared" ca="1" si="3"/>
        <v>2</v>
      </c>
      <c r="K27" s="19">
        <v>2</v>
      </c>
      <c r="L27" s="19">
        <v>2</v>
      </c>
      <c r="M27" s="19">
        <v>2</v>
      </c>
      <c r="N27" s="19">
        <v>2</v>
      </c>
      <c r="O27" s="22">
        <v>2</v>
      </c>
      <c r="P27" s="22">
        <v>2</v>
      </c>
      <c r="Q27" s="22">
        <v>2</v>
      </c>
      <c r="R27" s="22">
        <v>2</v>
      </c>
      <c r="S27" s="22"/>
      <c r="T27" s="22"/>
    </row>
    <row r="28" spans="1:20" hidden="1">
      <c r="A28" s="16"/>
      <c r="B28" s="16" t="s">
        <v>204</v>
      </c>
      <c r="C28" s="17" t="s">
        <v>158</v>
      </c>
      <c r="D28" s="18" t="s">
        <v>173</v>
      </c>
      <c r="E28" s="12" t="str">
        <f t="shared" ca="1" si="2"/>
        <v>完了</v>
      </c>
      <c r="F28" s="4">
        <v>43067</v>
      </c>
      <c r="G28" s="4">
        <v>43067</v>
      </c>
      <c r="H28" s="19">
        <v>1</v>
      </c>
      <c r="I28" s="19">
        <v>1</v>
      </c>
      <c r="J28" s="12">
        <f t="shared" ca="1" si="3"/>
        <v>0</v>
      </c>
      <c r="K28" s="22">
        <v>1</v>
      </c>
      <c r="L28" s="22">
        <v>1</v>
      </c>
      <c r="M28" s="22">
        <v>1</v>
      </c>
      <c r="N28" s="22">
        <v>1</v>
      </c>
      <c r="O28" s="22">
        <v>0</v>
      </c>
      <c r="P28" s="22"/>
      <c r="Q28" s="22"/>
      <c r="R28" s="22"/>
      <c r="S28" s="22"/>
      <c r="T28" s="22"/>
    </row>
    <row r="29" spans="1:20" hidden="1">
      <c r="A29" s="16"/>
      <c r="B29" s="16" t="s">
        <v>204</v>
      </c>
      <c r="C29" s="17" t="s">
        <v>159</v>
      </c>
      <c r="D29" s="18" t="s">
        <v>173</v>
      </c>
      <c r="E29" s="12" t="str">
        <f t="shared" ca="1" si="2"/>
        <v>完了</v>
      </c>
      <c r="F29" s="4">
        <v>43067</v>
      </c>
      <c r="G29" s="4">
        <v>43067</v>
      </c>
      <c r="H29" s="19">
        <v>1</v>
      </c>
      <c r="I29" s="19">
        <v>1</v>
      </c>
      <c r="J29" s="12">
        <f t="shared" ca="1" si="3"/>
        <v>0</v>
      </c>
      <c r="K29" s="22">
        <v>1</v>
      </c>
      <c r="L29" s="22">
        <v>1</v>
      </c>
      <c r="M29" s="22">
        <v>1</v>
      </c>
      <c r="N29" s="22">
        <v>1</v>
      </c>
      <c r="O29" s="22">
        <v>0</v>
      </c>
      <c r="P29" s="22"/>
      <c r="Q29" s="22"/>
      <c r="R29" s="22"/>
      <c r="S29" s="22"/>
      <c r="T29" s="22"/>
    </row>
    <row r="30" spans="1:20" hidden="1">
      <c r="A30" s="16"/>
      <c r="B30" s="16" t="s">
        <v>204</v>
      </c>
      <c r="C30" s="17" t="s">
        <v>160</v>
      </c>
      <c r="D30" s="18" t="s">
        <v>173</v>
      </c>
      <c r="E30" s="12" t="str">
        <f t="shared" ca="1" si="2"/>
        <v>完了</v>
      </c>
      <c r="F30" s="4">
        <v>43067</v>
      </c>
      <c r="G30" s="4">
        <v>43067</v>
      </c>
      <c r="H30" s="19">
        <v>1</v>
      </c>
      <c r="I30" s="19">
        <v>1</v>
      </c>
      <c r="J30" s="12">
        <f t="shared" ca="1" si="3"/>
        <v>0</v>
      </c>
      <c r="K30" s="22">
        <v>1</v>
      </c>
      <c r="L30" s="22">
        <v>1</v>
      </c>
      <c r="M30" s="22">
        <v>1</v>
      </c>
      <c r="N30" s="22">
        <v>1</v>
      </c>
      <c r="O30" s="22">
        <v>0</v>
      </c>
      <c r="P30" s="22"/>
      <c r="Q30" s="22"/>
      <c r="R30" s="22"/>
      <c r="S30" s="22"/>
      <c r="T30" s="22"/>
    </row>
    <row r="31" spans="1:20" hidden="1">
      <c r="A31" s="16"/>
      <c r="B31" s="16" t="s">
        <v>204</v>
      </c>
      <c r="C31" s="17" t="s">
        <v>161</v>
      </c>
      <c r="D31" s="18" t="s">
        <v>173</v>
      </c>
      <c r="E31" s="12" t="str">
        <f t="shared" ca="1" si="2"/>
        <v>完了</v>
      </c>
      <c r="F31" s="4">
        <v>43067</v>
      </c>
      <c r="G31" s="4">
        <v>43067</v>
      </c>
      <c r="H31" s="19">
        <v>1</v>
      </c>
      <c r="I31" s="19">
        <v>1</v>
      </c>
      <c r="J31" s="12">
        <f t="shared" ca="1" si="3"/>
        <v>0</v>
      </c>
      <c r="K31" s="22">
        <v>1</v>
      </c>
      <c r="L31" s="22">
        <v>1</v>
      </c>
      <c r="M31" s="22">
        <v>1</v>
      </c>
      <c r="N31" s="22">
        <v>1</v>
      </c>
      <c r="O31" s="22">
        <v>0</v>
      </c>
      <c r="P31" s="22"/>
      <c r="Q31" s="22"/>
      <c r="R31" s="22"/>
      <c r="S31" s="22"/>
      <c r="T31" s="22"/>
    </row>
    <row r="32" spans="1:20" hidden="1">
      <c r="A32" s="16"/>
      <c r="B32" s="16" t="s">
        <v>204</v>
      </c>
      <c r="C32" s="17" t="s">
        <v>162</v>
      </c>
      <c r="D32" s="18" t="s">
        <v>173</v>
      </c>
      <c r="E32" s="12" t="str">
        <f t="shared" ca="1" si="2"/>
        <v>完了</v>
      </c>
      <c r="F32" s="4">
        <v>43067</v>
      </c>
      <c r="G32" s="4">
        <v>43067</v>
      </c>
      <c r="H32" s="19">
        <v>1</v>
      </c>
      <c r="I32" s="19">
        <v>1</v>
      </c>
      <c r="J32" s="12">
        <f t="shared" ca="1" si="3"/>
        <v>0</v>
      </c>
      <c r="K32" s="22">
        <v>1</v>
      </c>
      <c r="L32" s="22">
        <v>1</v>
      </c>
      <c r="M32" s="22">
        <v>1</v>
      </c>
      <c r="N32" s="22">
        <v>1</v>
      </c>
      <c r="O32" s="22">
        <v>0</v>
      </c>
      <c r="P32" s="22"/>
      <c r="Q32" s="22"/>
      <c r="R32" s="22"/>
      <c r="S32" s="22"/>
      <c r="T32" s="22"/>
    </row>
    <row r="33" spans="1:20" hidden="1">
      <c r="A33" s="16"/>
      <c r="B33" s="16" t="s">
        <v>204</v>
      </c>
      <c r="C33" s="17" t="s">
        <v>174</v>
      </c>
      <c r="D33" s="18" t="s">
        <v>173</v>
      </c>
      <c r="E33" s="12" t="str">
        <f t="shared" ca="1" si="2"/>
        <v>完了</v>
      </c>
      <c r="F33" s="4">
        <v>43067</v>
      </c>
      <c r="G33" s="4">
        <v>43067</v>
      </c>
      <c r="H33" s="19">
        <v>1</v>
      </c>
      <c r="I33" s="19">
        <v>1</v>
      </c>
      <c r="J33" s="12">
        <f t="shared" ca="1" si="3"/>
        <v>0</v>
      </c>
      <c r="K33" s="22">
        <v>1</v>
      </c>
      <c r="L33" s="22">
        <v>1</v>
      </c>
      <c r="M33" s="22">
        <v>1</v>
      </c>
      <c r="N33" s="22">
        <v>1</v>
      </c>
      <c r="O33" s="22">
        <v>0</v>
      </c>
      <c r="P33" s="22"/>
      <c r="Q33" s="22"/>
      <c r="R33" s="22"/>
      <c r="S33" s="22"/>
      <c r="T33" s="22"/>
    </row>
    <row r="34" spans="1:20" hidden="1">
      <c r="A34" s="16"/>
      <c r="B34" s="16" t="s">
        <v>204</v>
      </c>
      <c r="C34" s="17" t="s">
        <v>163</v>
      </c>
      <c r="D34" s="18" t="s">
        <v>173</v>
      </c>
      <c r="E34" s="12" t="str">
        <f t="shared" ca="1" si="2"/>
        <v>完了</v>
      </c>
      <c r="F34" s="4">
        <v>43067</v>
      </c>
      <c r="G34" s="4">
        <v>43067</v>
      </c>
      <c r="H34" s="19">
        <v>1</v>
      </c>
      <c r="I34" s="19">
        <v>1</v>
      </c>
      <c r="J34" s="12">
        <f t="shared" ca="1" si="3"/>
        <v>0</v>
      </c>
      <c r="K34" s="22">
        <v>1</v>
      </c>
      <c r="L34" s="22">
        <v>1</v>
      </c>
      <c r="M34" s="22">
        <v>1</v>
      </c>
      <c r="N34" s="22">
        <v>1</v>
      </c>
      <c r="O34" s="22">
        <v>0</v>
      </c>
      <c r="P34" s="22"/>
      <c r="Q34" s="22"/>
      <c r="R34" s="22"/>
      <c r="S34" s="22"/>
      <c r="T34" s="22"/>
    </row>
    <row r="35" spans="1:20" hidden="1">
      <c r="A35" s="16"/>
      <c r="B35" s="16" t="s">
        <v>318</v>
      </c>
      <c r="C35" s="101" t="s">
        <v>314</v>
      </c>
      <c r="D35" s="18" t="s">
        <v>315</v>
      </c>
      <c r="E35" s="12" t="str">
        <f t="shared" si="2"/>
        <v>未着手</v>
      </c>
      <c r="F35" s="4">
        <v>43077</v>
      </c>
      <c r="G35" s="4"/>
      <c r="H35" s="19">
        <v>2</v>
      </c>
      <c r="I35" s="19"/>
      <c r="J35" s="12">
        <f t="shared" ca="1" si="3"/>
        <v>2</v>
      </c>
      <c r="K35" s="22">
        <v>2</v>
      </c>
      <c r="L35" s="22">
        <v>2</v>
      </c>
      <c r="M35" s="22">
        <v>2</v>
      </c>
      <c r="N35" s="22">
        <v>2</v>
      </c>
      <c r="O35" s="22">
        <v>2</v>
      </c>
      <c r="P35" s="22">
        <v>2</v>
      </c>
      <c r="Q35" s="22">
        <v>2</v>
      </c>
      <c r="R35" s="22">
        <v>2</v>
      </c>
      <c r="S35" s="22"/>
      <c r="T35" s="22"/>
    </row>
    <row r="36" spans="1:20">
      <c r="A36" s="16"/>
      <c r="B36" s="16" t="s">
        <v>304</v>
      </c>
      <c r="C36" s="85" t="s">
        <v>226</v>
      </c>
      <c r="D36" s="18" t="s">
        <v>124</v>
      </c>
      <c r="E36" s="12" t="str">
        <f t="shared" ca="1" si="2"/>
        <v>作業中</v>
      </c>
      <c r="F36" s="4">
        <v>43070</v>
      </c>
      <c r="G36" s="4">
        <v>43070</v>
      </c>
      <c r="H36" s="19">
        <v>4</v>
      </c>
      <c r="I36" s="19">
        <v>3.5</v>
      </c>
      <c r="J36" s="12">
        <f t="shared" ca="1" si="3"/>
        <v>1</v>
      </c>
      <c r="K36" s="22">
        <v>4</v>
      </c>
      <c r="L36" s="22">
        <v>4</v>
      </c>
      <c r="M36" s="22">
        <v>4</v>
      </c>
      <c r="N36" s="22">
        <v>4</v>
      </c>
      <c r="O36" s="22">
        <v>2</v>
      </c>
      <c r="P36" s="22">
        <v>2</v>
      </c>
      <c r="Q36" s="22">
        <v>1</v>
      </c>
      <c r="R36" s="22">
        <v>1</v>
      </c>
      <c r="S36" s="22"/>
      <c r="T36" s="22"/>
    </row>
    <row r="37" spans="1:20" hidden="1">
      <c r="A37" s="16"/>
      <c r="B37" s="16" t="s">
        <v>317</v>
      </c>
      <c r="C37" s="101" t="s">
        <v>316</v>
      </c>
      <c r="D37" s="18" t="s">
        <v>315</v>
      </c>
      <c r="E37" s="12" t="str">
        <f t="shared" ca="1" si="2"/>
        <v>完了</v>
      </c>
      <c r="F37" s="4">
        <v>43077</v>
      </c>
      <c r="G37" s="4">
        <v>43077</v>
      </c>
      <c r="H37" s="19">
        <v>2</v>
      </c>
      <c r="I37" s="19"/>
      <c r="J37" s="12">
        <f t="shared" ca="1" si="3"/>
        <v>0</v>
      </c>
      <c r="K37" s="22">
        <v>2</v>
      </c>
      <c r="L37" s="22">
        <v>2</v>
      </c>
      <c r="M37" s="22">
        <v>2</v>
      </c>
      <c r="N37" s="22">
        <v>2</v>
      </c>
      <c r="O37" s="22">
        <v>2</v>
      </c>
      <c r="P37" s="22">
        <v>2</v>
      </c>
      <c r="Q37" s="22">
        <v>2</v>
      </c>
      <c r="R37" s="22">
        <v>0</v>
      </c>
      <c r="S37" s="22"/>
      <c r="T37" s="22"/>
    </row>
    <row r="38" spans="1:20" hidden="1">
      <c r="A38" s="16"/>
      <c r="B38" s="16" t="s">
        <v>304</v>
      </c>
      <c r="C38" s="17" t="s">
        <v>218</v>
      </c>
      <c r="D38" s="18" t="s">
        <v>113</v>
      </c>
      <c r="E38" s="12" t="str">
        <f t="shared" ca="1" si="2"/>
        <v>完了</v>
      </c>
      <c r="F38" s="4">
        <v>43070</v>
      </c>
      <c r="G38" s="4">
        <v>43070</v>
      </c>
      <c r="H38" s="19">
        <v>2</v>
      </c>
      <c r="I38" s="19">
        <v>4</v>
      </c>
      <c r="J38" s="12">
        <f t="shared" ca="1" si="3"/>
        <v>0</v>
      </c>
      <c r="K38" s="22">
        <v>2</v>
      </c>
      <c r="L38" s="22">
        <v>2</v>
      </c>
      <c r="M38" s="22">
        <v>2</v>
      </c>
      <c r="N38" s="22">
        <v>2</v>
      </c>
      <c r="O38" s="22">
        <v>2</v>
      </c>
      <c r="P38" s="22">
        <v>1</v>
      </c>
      <c r="Q38" s="22">
        <v>1</v>
      </c>
      <c r="R38" s="22">
        <v>0</v>
      </c>
      <c r="S38" s="22"/>
      <c r="T38" s="22"/>
    </row>
    <row r="39" spans="1:20" hidden="1">
      <c r="A39" s="16"/>
      <c r="B39" s="16" t="s">
        <v>304</v>
      </c>
      <c r="C39" s="17" t="s">
        <v>219</v>
      </c>
      <c r="D39" s="18" t="s">
        <v>113</v>
      </c>
      <c r="E39" s="12" t="str">
        <f t="shared" ca="1" si="2"/>
        <v>完了</v>
      </c>
      <c r="F39" s="4">
        <v>43070</v>
      </c>
      <c r="G39" s="4">
        <v>43070</v>
      </c>
      <c r="H39" s="19">
        <v>2</v>
      </c>
      <c r="I39" s="19">
        <v>2</v>
      </c>
      <c r="J39" s="12">
        <f t="shared" ca="1" si="3"/>
        <v>0</v>
      </c>
      <c r="K39" s="22">
        <v>2</v>
      </c>
      <c r="L39" s="22">
        <v>2</v>
      </c>
      <c r="M39" s="22">
        <v>2</v>
      </c>
      <c r="N39" s="22">
        <v>2</v>
      </c>
      <c r="O39" s="22">
        <v>2</v>
      </c>
      <c r="P39" s="22">
        <v>1</v>
      </c>
      <c r="Q39" s="22">
        <v>1</v>
      </c>
      <c r="R39" s="22">
        <v>0</v>
      </c>
      <c r="S39" s="22"/>
      <c r="T39" s="22"/>
    </row>
    <row r="40" spans="1:20" hidden="1">
      <c r="A40" s="16"/>
      <c r="B40" s="16" t="s">
        <v>304</v>
      </c>
      <c r="C40" s="17" t="s">
        <v>221</v>
      </c>
      <c r="D40" s="18" t="s">
        <v>113</v>
      </c>
      <c r="E40" s="12" t="str">
        <f t="shared" ca="1" si="2"/>
        <v>完了</v>
      </c>
      <c r="F40" s="4">
        <v>43074</v>
      </c>
      <c r="G40" s="4">
        <v>43070</v>
      </c>
      <c r="H40" s="19">
        <v>1</v>
      </c>
      <c r="I40" s="19">
        <v>2</v>
      </c>
      <c r="J40" s="12">
        <f t="shared" ca="1" si="3"/>
        <v>0</v>
      </c>
      <c r="K40" s="22">
        <v>1</v>
      </c>
      <c r="L40" s="22">
        <v>1</v>
      </c>
      <c r="M40" s="22">
        <v>1</v>
      </c>
      <c r="N40" s="22">
        <v>1</v>
      </c>
      <c r="O40" s="22">
        <v>1</v>
      </c>
      <c r="P40" s="22">
        <v>1</v>
      </c>
      <c r="Q40" s="22">
        <v>0</v>
      </c>
      <c r="R40" s="22"/>
      <c r="S40" s="22"/>
      <c r="T40" s="22"/>
    </row>
    <row r="41" spans="1:20" hidden="1">
      <c r="A41" s="16"/>
      <c r="B41" s="16" t="s">
        <v>304</v>
      </c>
      <c r="C41" s="17" t="s">
        <v>220</v>
      </c>
      <c r="D41" s="18" t="s">
        <v>113</v>
      </c>
      <c r="E41" s="12" t="str">
        <f t="shared" ca="1" si="2"/>
        <v>完了</v>
      </c>
      <c r="F41" s="4">
        <v>43074</v>
      </c>
      <c r="G41" s="4">
        <v>43074</v>
      </c>
      <c r="H41" s="19">
        <v>1</v>
      </c>
      <c r="I41" s="19">
        <v>2</v>
      </c>
      <c r="J41" s="12">
        <f t="shared" ca="1" si="3"/>
        <v>0</v>
      </c>
      <c r="K41" s="22">
        <v>1</v>
      </c>
      <c r="L41" s="22">
        <v>1</v>
      </c>
      <c r="M41" s="22">
        <v>1</v>
      </c>
      <c r="N41" s="22">
        <v>1</v>
      </c>
      <c r="O41" s="22">
        <v>1</v>
      </c>
      <c r="P41" s="22">
        <v>1</v>
      </c>
      <c r="Q41" s="22">
        <v>1</v>
      </c>
      <c r="R41" s="22">
        <v>0</v>
      </c>
      <c r="S41" s="22"/>
      <c r="T41" s="22"/>
    </row>
    <row r="42" spans="1:20">
      <c r="A42" s="16"/>
      <c r="B42" s="16" t="s">
        <v>304</v>
      </c>
      <c r="C42" s="85" t="s">
        <v>294</v>
      </c>
      <c r="D42" s="18" t="s">
        <v>124</v>
      </c>
      <c r="E42" s="12" t="str">
        <f t="shared" ca="1" si="2"/>
        <v>作業中</v>
      </c>
      <c r="F42" s="4">
        <v>43073</v>
      </c>
      <c r="G42" s="4">
        <v>43073</v>
      </c>
      <c r="H42" s="19">
        <v>2</v>
      </c>
      <c r="I42" s="19">
        <v>1</v>
      </c>
      <c r="J42" s="12">
        <f t="shared" ca="1" si="3"/>
        <v>2</v>
      </c>
      <c r="K42" s="22">
        <v>2</v>
      </c>
      <c r="L42" s="22">
        <v>2</v>
      </c>
      <c r="M42" s="22">
        <v>2</v>
      </c>
      <c r="N42" s="22">
        <v>2</v>
      </c>
      <c r="O42" s="22">
        <v>2</v>
      </c>
      <c r="P42" s="22">
        <v>2</v>
      </c>
      <c r="Q42" s="22">
        <v>2</v>
      </c>
      <c r="R42" s="22">
        <v>2</v>
      </c>
      <c r="S42" s="22"/>
      <c r="T42" s="22"/>
    </row>
    <row r="43" spans="1:20" hidden="1">
      <c r="A43" s="16"/>
      <c r="B43" s="16" t="s">
        <v>304</v>
      </c>
      <c r="C43" s="85" t="s">
        <v>295</v>
      </c>
      <c r="D43" s="18" t="s">
        <v>113</v>
      </c>
      <c r="E43" s="12" t="str">
        <f t="shared" ca="1" si="2"/>
        <v>完了</v>
      </c>
      <c r="F43" s="4">
        <v>43074</v>
      </c>
      <c r="G43" s="4">
        <v>43081</v>
      </c>
      <c r="H43" s="19">
        <v>2</v>
      </c>
      <c r="I43" s="19">
        <v>2</v>
      </c>
      <c r="J43" s="12">
        <f t="shared" ca="1" si="3"/>
        <v>0</v>
      </c>
      <c r="K43" s="22">
        <v>2</v>
      </c>
      <c r="L43" s="22">
        <v>2</v>
      </c>
      <c r="M43" s="22">
        <v>2</v>
      </c>
      <c r="N43" s="22">
        <v>2</v>
      </c>
      <c r="O43" s="22">
        <v>2</v>
      </c>
      <c r="P43" s="22">
        <v>2</v>
      </c>
      <c r="Q43" s="22">
        <v>2</v>
      </c>
      <c r="R43" s="22">
        <v>0</v>
      </c>
      <c r="S43" s="22"/>
      <c r="T43" s="22"/>
    </row>
    <row r="44" spans="1:20" hidden="1">
      <c r="A44" s="16"/>
      <c r="B44" s="16"/>
      <c r="C44" s="85"/>
      <c r="D44" s="18"/>
      <c r="E44" s="12" t="str">
        <f t="shared" si="2"/>
        <v/>
      </c>
      <c r="F44" s="4"/>
      <c r="G44" s="4"/>
      <c r="H44" s="19"/>
      <c r="I44" s="19"/>
      <c r="J44" s="12" t="str">
        <f t="shared" ca="1" si="3"/>
        <v/>
      </c>
      <c r="K44" s="22"/>
      <c r="L44" s="22"/>
      <c r="M44" s="22"/>
      <c r="N44" s="22"/>
      <c r="O44" s="22"/>
      <c r="P44" s="22"/>
      <c r="Q44" s="22"/>
      <c r="R44" s="22"/>
      <c r="S44" s="22"/>
      <c r="T44" s="22"/>
    </row>
    <row r="45" spans="1:20" hidden="1">
      <c r="A45" s="16"/>
      <c r="B45" s="16" t="s">
        <v>304</v>
      </c>
      <c r="C45" s="85" t="s">
        <v>296</v>
      </c>
      <c r="D45" s="18" t="s">
        <v>113</v>
      </c>
      <c r="E45" s="12" t="str">
        <f t="shared" ca="1" si="2"/>
        <v>完了</v>
      </c>
      <c r="F45" s="4">
        <v>43074</v>
      </c>
      <c r="G45" s="4">
        <v>43081</v>
      </c>
      <c r="H45" s="19">
        <v>2</v>
      </c>
      <c r="I45" s="19">
        <v>2</v>
      </c>
      <c r="J45" s="12">
        <f t="shared" ca="1" si="3"/>
        <v>0</v>
      </c>
      <c r="K45" s="22">
        <v>2</v>
      </c>
      <c r="L45" s="22">
        <v>2</v>
      </c>
      <c r="M45" s="22">
        <v>2</v>
      </c>
      <c r="N45" s="22">
        <v>2</v>
      </c>
      <c r="O45" s="22">
        <v>2</v>
      </c>
      <c r="P45" s="22">
        <v>2</v>
      </c>
      <c r="Q45" s="22">
        <v>2</v>
      </c>
      <c r="R45" s="22">
        <v>0</v>
      </c>
      <c r="S45" s="22"/>
      <c r="T45" s="22"/>
    </row>
    <row r="46" spans="1:20" hidden="1">
      <c r="A46" s="16"/>
      <c r="B46" s="16"/>
      <c r="C46" s="85"/>
      <c r="D46" s="18"/>
      <c r="E46" s="12" t="str">
        <f t="shared" si="2"/>
        <v/>
      </c>
      <c r="F46" s="4"/>
      <c r="G46" s="4"/>
      <c r="H46" s="19"/>
      <c r="I46" s="19"/>
      <c r="J46" s="12" t="str">
        <f t="shared" ca="1" si="3"/>
        <v/>
      </c>
      <c r="K46" s="22"/>
      <c r="L46" s="22"/>
      <c r="M46" s="22"/>
      <c r="N46" s="22"/>
      <c r="O46" s="22"/>
      <c r="P46" s="22"/>
      <c r="Q46" s="22"/>
      <c r="R46" s="22"/>
      <c r="S46" s="22"/>
      <c r="T46" s="22"/>
    </row>
    <row r="47" spans="1:20" hidden="1">
      <c r="A47" s="16"/>
      <c r="B47" s="16" t="s">
        <v>345</v>
      </c>
      <c r="C47" s="17" t="s">
        <v>343</v>
      </c>
      <c r="D47" s="18" t="s">
        <v>344</v>
      </c>
      <c r="E47" s="12" t="str">
        <f t="shared" ca="1" si="2"/>
        <v>完了</v>
      </c>
      <c r="F47" s="4">
        <v>43080</v>
      </c>
      <c r="G47" s="4">
        <v>43080</v>
      </c>
      <c r="H47" s="19">
        <v>2</v>
      </c>
      <c r="I47" s="19">
        <v>2</v>
      </c>
      <c r="J47" s="12">
        <f t="shared" ca="1" si="3"/>
        <v>0</v>
      </c>
      <c r="K47" s="22">
        <v>2</v>
      </c>
      <c r="L47" s="22">
        <v>2</v>
      </c>
      <c r="M47" s="22">
        <v>2</v>
      </c>
      <c r="N47" s="22">
        <v>2</v>
      </c>
      <c r="O47" s="22">
        <v>2</v>
      </c>
      <c r="P47" s="22">
        <v>2</v>
      </c>
      <c r="Q47" s="22">
        <v>2</v>
      </c>
      <c r="R47" s="22">
        <v>0</v>
      </c>
      <c r="S47" s="22"/>
      <c r="T47" s="22"/>
    </row>
    <row r="48" spans="1:20" hidden="1">
      <c r="A48" s="16"/>
      <c r="B48" s="16"/>
      <c r="C48" s="17"/>
      <c r="D48" s="18"/>
      <c r="E48" s="12" t="str">
        <f t="shared" si="2"/>
        <v/>
      </c>
      <c r="F48" s="4"/>
      <c r="G48" s="4"/>
      <c r="H48" s="19"/>
      <c r="I48" s="19"/>
      <c r="J48" s="12" t="str">
        <f t="shared" ca="1" si="3"/>
        <v/>
      </c>
      <c r="K48" s="22"/>
      <c r="L48" s="22"/>
      <c r="M48" s="22"/>
      <c r="N48" s="22"/>
      <c r="O48" s="22"/>
      <c r="P48" s="22"/>
      <c r="Q48" s="22"/>
      <c r="R48" s="22"/>
      <c r="S48" s="22"/>
      <c r="T48" s="22"/>
    </row>
    <row r="49" spans="1:20" hidden="1">
      <c r="A49" s="16"/>
      <c r="B49" s="16"/>
      <c r="C49" s="17"/>
      <c r="D49" s="18"/>
      <c r="E49" s="12" t="str">
        <f t="shared" si="2"/>
        <v/>
      </c>
      <c r="F49" s="4"/>
      <c r="G49" s="4"/>
      <c r="H49" s="19"/>
      <c r="I49" s="19"/>
      <c r="J49" s="12" t="str">
        <f t="shared" ca="1" si="3"/>
        <v/>
      </c>
      <c r="K49" s="22"/>
      <c r="L49" s="22"/>
      <c r="M49" s="22"/>
      <c r="N49" s="22"/>
      <c r="O49" s="22"/>
      <c r="P49" s="22"/>
      <c r="Q49" s="22"/>
      <c r="R49" s="22"/>
      <c r="S49" s="22"/>
      <c r="T49" s="22"/>
    </row>
    <row r="50" spans="1:20" hidden="1">
      <c r="A50" s="16"/>
      <c r="B50" s="16"/>
      <c r="C50" s="17"/>
      <c r="D50" s="18"/>
      <c r="E50" s="12" t="str">
        <f t="shared" si="2"/>
        <v/>
      </c>
      <c r="F50" s="4"/>
      <c r="G50" s="4"/>
      <c r="H50" s="19"/>
      <c r="I50" s="19"/>
      <c r="J50" s="12" t="str">
        <f t="shared" ca="1" si="3"/>
        <v/>
      </c>
      <c r="K50" s="22"/>
      <c r="L50" s="22"/>
      <c r="M50" s="22"/>
      <c r="N50" s="22"/>
      <c r="O50" s="22"/>
      <c r="P50" s="22"/>
      <c r="Q50" s="22"/>
      <c r="R50" s="22"/>
      <c r="S50" s="22"/>
      <c r="T50" s="22"/>
    </row>
    <row r="51" spans="1:20" hidden="1">
      <c r="A51" s="16"/>
      <c r="B51" s="16"/>
      <c r="C51" s="17"/>
      <c r="D51" s="18"/>
      <c r="E51" s="12" t="str">
        <f t="shared" si="2"/>
        <v/>
      </c>
      <c r="F51" s="4"/>
      <c r="G51" s="4"/>
      <c r="H51" s="19"/>
      <c r="I51" s="19"/>
      <c r="J51" s="12" t="str">
        <f t="shared" ca="1" si="3"/>
        <v/>
      </c>
      <c r="K51" s="22"/>
      <c r="L51" s="22"/>
      <c r="M51" s="22"/>
      <c r="N51" s="22"/>
      <c r="O51" s="22"/>
      <c r="P51" s="22"/>
      <c r="Q51" s="22"/>
      <c r="R51" s="22"/>
      <c r="S51" s="22"/>
      <c r="T51" s="22"/>
    </row>
    <row r="52" spans="1:20">
      <c r="A52" s="16"/>
      <c r="B52" s="16" t="s">
        <v>337</v>
      </c>
      <c r="C52" s="17" t="s">
        <v>341</v>
      </c>
      <c r="D52" s="18" t="s">
        <v>342</v>
      </c>
      <c r="E52" s="12" t="str">
        <f t="shared" si="2"/>
        <v>未着手</v>
      </c>
      <c r="F52" s="4">
        <v>43084</v>
      </c>
      <c r="G52" s="4"/>
      <c r="H52" s="19">
        <v>2</v>
      </c>
      <c r="I52" s="19"/>
      <c r="J52" s="12">
        <f t="shared" ca="1" si="3"/>
        <v>2</v>
      </c>
      <c r="K52" s="22">
        <v>2</v>
      </c>
      <c r="L52" s="22">
        <v>2</v>
      </c>
      <c r="M52" s="22">
        <v>2</v>
      </c>
      <c r="N52" s="22">
        <v>2</v>
      </c>
      <c r="O52" s="22">
        <v>2</v>
      </c>
      <c r="P52" s="22">
        <v>2</v>
      </c>
      <c r="Q52" s="22">
        <v>2</v>
      </c>
      <c r="R52" s="22">
        <v>2</v>
      </c>
      <c r="S52" s="22"/>
      <c r="T52" s="22"/>
    </row>
    <row r="53" spans="1:20">
      <c r="A53" s="16"/>
      <c r="B53" s="16" t="s">
        <v>337</v>
      </c>
      <c r="C53" s="17" t="s">
        <v>340</v>
      </c>
      <c r="D53" s="18" t="s">
        <v>342</v>
      </c>
      <c r="E53" s="12" t="str">
        <f t="shared" si="2"/>
        <v>未着手</v>
      </c>
      <c r="F53" s="4">
        <v>43084</v>
      </c>
      <c r="G53" s="4"/>
      <c r="H53" s="19">
        <v>2</v>
      </c>
      <c r="I53" s="19"/>
      <c r="J53" s="12">
        <f t="shared" ca="1" si="3"/>
        <v>2</v>
      </c>
      <c r="K53" s="22">
        <v>2</v>
      </c>
      <c r="L53" s="22">
        <v>2</v>
      </c>
      <c r="M53" s="22">
        <v>2</v>
      </c>
      <c r="N53" s="22">
        <v>2</v>
      </c>
      <c r="O53" s="22">
        <v>2</v>
      </c>
      <c r="P53" s="22">
        <v>2</v>
      </c>
      <c r="Q53" s="22">
        <v>2</v>
      </c>
      <c r="R53" s="22">
        <v>2</v>
      </c>
      <c r="S53" s="22"/>
      <c r="T53" s="22"/>
    </row>
    <row r="54" spans="1:20">
      <c r="A54" s="16"/>
      <c r="B54" s="16"/>
      <c r="C54" s="85" t="s">
        <v>88</v>
      </c>
      <c r="D54" s="18" t="s">
        <v>124</v>
      </c>
      <c r="E54" s="12" t="str">
        <f t="shared" ref="E54:E82" ca="1" si="4">IF(ISBLANK($C54),"",IF(ISBLANK($G54),"未着手",IF($J54=0,"完了","作業中")))</f>
        <v>完了</v>
      </c>
      <c r="F54" s="4">
        <v>43053</v>
      </c>
      <c r="G54" s="4">
        <v>43053</v>
      </c>
      <c r="H54" s="19">
        <v>3</v>
      </c>
      <c r="I54" s="19">
        <v>3</v>
      </c>
      <c r="J54" s="12">
        <f ca="1">IF(ISBLANK(K54)=FALSE,OFFSET(J54,0,COUNTA(K54:R54)),"")</f>
        <v>0</v>
      </c>
      <c r="K54" s="22">
        <v>0</v>
      </c>
      <c r="L54" s="22"/>
      <c r="M54" s="22"/>
      <c r="N54" s="22"/>
      <c r="O54" s="22"/>
      <c r="P54" s="22"/>
      <c r="Q54" s="22"/>
      <c r="R54" s="22"/>
      <c r="S54" s="22"/>
      <c r="T54" s="22"/>
    </row>
    <row r="55" spans="1:20">
      <c r="A55" s="16"/>
      <c r="B55" s="16"/>
      <c r="C55" s="85" t="s">
        <v>89</v>
      </c>
      <c r="D55" s="18" t="s">
        <v>124</v>
      </c>
      <c r="E55" s="12" t="str">
        <f t="shared" ca="1" si="4"/>
        <v>完了</v>
      </c>
      <c r="F55" s="4">
        <v>43053</v>
      </c>
      <c r="G55" s="4">
        <v>43053</v>
      </c>
      <c r="H55" s="19">
        <v>3</v>
      </c>
      <c r="I55" s="19">
        <v>3</v>
      </c>
      <c r="J55" s="12">
        <f ca="1">IF(ISBLANK(K55)=FALSE,OFFSET(J55,0,COUNTA(K55:R55)),"")</f>
        <v>0</v>
      </c>
      <c r="K55" s="22">
        <v>0</v>
      </c>
      <c r="L55" s="22"/>
      <c r="M55" s="22"/>
      <c r="N55" s="22"/>
      <c r="O55" s="22"/>
      <c r="P55" s="22"/>
      <c r="Q55" s="22"/>
      <c r="R55" s="22"/>
      <c r="S55" s="22"/>
      <c r="T55" s="22"/>
    </row>
    <row r="56" spans="1:20">
      <c r="A56" s="16"/>
      <c r="B56" s="16"/>
      <c r="C56" s="85" t="s">
        <v>291</v>
      </c>
      <c r="D56" s="18" t="s">
        <v>124</v>
      </c>
      <c r="E56" s="12" t="str">
        <f t="shared" si="4"/>
        <v>完了</v>
      </c>
      <c r="F56" s="4">
        <v>43053</v>
      </c>
      <c r="G56" s="4">
        <v>43070</v>
      </c>
      <c r="H56" s="19">
        <v>1</v>
      </c>
      <c r="I56" s="19">
        <v>1</v>
      </c>
      <c r="J56" s="12">
        <v>0</v>
      </c>
      <c r="K56" s="22">
        <v>6</v>
      </c>
      <c r="L56" s="22">
        <v>6</v>
      </c>
      <c r="M56" s="22">
        <v>6</v>
      </c>
      <c r="N56" s="22">
        <v>6</v>
      </c>
      <c r="O56" s="22">
        <v>6</v>
      </c>
      <c r="P56" s="22"/>
      <c r="Q56" s="22"/>
      <c r="R56" s="22"/>
      <c r="S56" s="22"/>
      <c r="T56" s="22"/>
    </row>
    <row r="57" spans="1:20">
      <c r="A57" s="16"/>
      <c r="B57" s="16"/>
      <c r="C57" s="85" t="s">
        <v>92</v>
      </c>
      <c r="D57" s="18" t="s">
        <v>124</v>
      </c>
      <c r="E57" s="12" t="str">
        <f t="shared" ca="1" si="4"/>
        <v>完了</v>
      </c>
      <c r="F57" s="4">
        <v>43049</v>
      </c>
      <c r="G57" s="4">
        <v>43049</v>
      </c>
      <c r="H57" s="19">
        <v>2</v>
      </c>
      <c r="I57" s="19">
        <v>1</v>
      </c>
      <c r="J57" s="12">
        <f ca="1">IF(ISBLANK(K57)=FALSE,OFFSET(J57,0,COUNTA(K57:R57)),"")</f>
        <v>0</v>
      </c>
      <c r="K57" s="22">
        <v>2</v>
      </c>
      <c r="L57" s="22">
        <v>1</v>
      </c>
      <c r="M57" s="22">
        <v>1</v>
      </c>
      <c r="N57" s="22">
        <v>0</v>
      </c>
      <c r="O57" s="22"/>
      <c r="P57" s="22"/>
      <c r="Q57" s="22"/>
      <c r="R57" s="22"/>
      <c r="S57" s="22"/>
      <c r="T57" s="22"/>
    </row>
    <row r="58" spans="1:20">
      <c r="A58" s="16"/>
      <c r="B58" s="16"/>
      <c r="C58" s="85" t="s">
        <v>93</v>
      </c>
      <c r="D58" s="18" t="s">
        <v>124</v>
      </c>
      <c r="E58" s="12" t="str">
        <f t="shared" ca="1" si="4"/>
        <v>完了</v>
      </c>
      <c r="F58" s="4">
        <v>43049</v>
      </c>
      <c r="G58" s="4">
        <v>43049</v>
      </c>
      <c r="H58" s="19">
        <v>2</v>
      </c>
      <c r="I58" s="19">
        <v>1</v>
      </c>
      <c r="J58" s="12">
        <f ca="1">IF(ISBLANK(K58)=FALSE,OFFSET(J58,0,COUNTA(K58:R58)),"")</f>
        <v>0</v>
      </c>
      <c r="K58" s="22">
        <v>2</v>
      </c>
      <c r="L58" s="22">
        <v>1</v>
      </c>
      <c r="M58" s="22">
        <v>1</v>
      </c>
      <c r="N58" s="22">
        <v>0</v>
      </c>
      <c r="O58" s="22"/>
      <c r="P58" s="22"/>
      <c r="Q58" s="22"/>
      <c r="R58" s="22"/>
      <c r="S58" s="22"/>
      <c r="T58" s="22"/>
    </row>
    <row r="59" spans="1:20">
      <c r="A59" s="16"/>
      <c r="B59" s="16"/>
      <c r="C59" s="85" t="s">
        <v>94</v>
      </c>
      <c r="D59" s="18" t="s">
        <v>124</v>
      </c>
      <c r="E59" s="12" t="str">
        <f t="shared" ca="1" si="4"/>
        <v>完了</v>
      </c>
      <c r="F59" s="4">
        <v>43049</v>
      </c>
      <c r="G59" s="4">
        <v>43049</v>
      </c>
      <c r="H59" s="19">
        <v>2</v>
      </c>
      <c r="I59" s="19">
        <v>2</v>
      </c>
      <c r="J59" s="12">
        <f ca="1">IF(ISBLANK(K59)=FALSE,OFFSET(J59,0,COUNTA(K59:R59)),"")</f>
        <v>0</v>
      </c>
      <c r="K59" s="22">
        <v>0</v>
      </c>
      <c r="L59" s="22"/>
      <c r="M59" s="22"/>
      <c r="N59" s="22"/>
      <c r="O59" s="22"/>
      <c r="P59" s="22"/>
      <c r="Q59" s="22"/>
      <c r="R59" s="22"/>
      <c r="S59" s="22"/>
      <c r="T59" s="22"/>
    </row>
    <row r="60" spans="1:20">
      <c r="A60" s="16"/>
      <c r="B60" s="16"/>
      <c r="C60" s="85" t="s">
        <v>189</v>
      </c>
      <c r="D60" s="18" t="s">
        <v>190</v>
      </c>
      <c r="E60" s="12" t="str">
        <f t="shared" ca="1" si="4"/>
        <v>完了</v>
      </c>
      <c r="F60" s="4">
        <v>43056</v>
      </c>
      <c r="G60" s="4">
        <v>43056</v>
      </c>
      <c r="H60" s="19">
        <v>1</v>
      </c>
      <c r="I60" s="19">
        <v>1</v>
      </c>
      <c r="J60" s="12">
        <f ca="1">IF(ISBLANK(K60)=FALSE,OFFSET(J60,0,COUNTA(K60:R60)),"")</f>
        <v>0</v>
      </c>
      <c r="K60" s="22">
        <v>2</v>
      </c>
      <c r="L60" s="22">
        <v>1</v>
      </c>
      <c r="M60" s="22">
        <v>1</v>
      </c>
      <c r="N60" s="22">
        <v>0</v>
      </c>
      <c r="O60" s="22"/>
      <c r="P60" s="22"/>
      <c r="Q60" s="22"/>
      <c r="R60" s="22"/>
      <c r="S60" s="22"/>
      <c r="T60" s="22"/>
    </row>
    <row r="61" spans="1:20" hidden="1">
      <c r="A61" s="16"/>
      <c r="B61" s="16"/>
      <c r="C61" s="85"/>
      <c r="D61" s="18"/>
      <c r="E61" s="12" t="str">
        <f t="shared" si="4"/>
        <v/>
      </c>
      <c r="F61" s="4"/>
      <c r="G61" s="4"/>
      <c r="H61" s="19"/>
      <c r="I61" s="19"/>
      <c r="J61" s="12"/>
      <c r="K61" s="22"/>
      <c r="L61" s="22"/>
      <c r="M61" s="22"/>
      <c r="N61" s="22"/>
      <c r="O61" s="22"/>
      <c r="P61" s="22"/>
      <c r="Q61" s="22"/>
      <c r="R61" s="22"/>
      <c r="S61" s="22"/>
      <c r="T61" s="22"/>
    </row>
    <row r="62" spans="1:20">
      <c r="A62" s="16"/>
      <c r="B62" s="16"/>
      <c r="C62" s="85" t="s">
        <v>199</v>
      </c>
      <c r="D62" s="18" t="s">
        <v>124</v>
      </c>
      <c r="E62" s="12" t="str">
        <f t="shared" ca="1" si="4"/>
        <v>完了</v>
      </c>
      <c r="F62" s="4">
        <v>43063</v>
      </c>
      <c r="G62" s="4">
        <v>43063</v>
      </c>
      <c r="H62" s="19">
        <v>2</v>
      </c>
      <c r="I62" s="19">
        <v>2</v>
      </c>
      <c r="J62" s="12">
        <f t="shared" ref="J62:J78" ca="1" si="5">IF(ISBLANK(K62)=FALSE,OFFSET(J62,0,COUNTA(K62:R62)),"")</f>
        <v>0</v>
      </c>
      <c r="K62" s="22">
        <v>2</v>
      </c>
      <c r="L62" s="22">
        <v>2</v>
      </c>
      <c r="M62" s="22">
        <v>2</v>
      </c>
      <c r="N62" s="22">
        <v>0</v>
      </c>
      <c r="O62" s="22"/>
      <c r="P62" s="22"/>
      <c r="Q62" s="22"/>
      <c r="R62" s="22"/>
      <c r="S62" s="22"/>
      <c r="T62" s="22"/>
    </row>
    <row r="63" spans="1:20">
      <c r="A63" s="16"/>
      <c r="B63" s="16"/>
      <c r="C63" s="85" t="s">
        <v>200</v>
      </c>
      <c r="D63" s="18" t="s">
        <v>124</v>
      </c>
      <c r="E63" s="12" t="str">
        <f t="shared" ca="1" si="4"/>
        <v>完了</v>
      </c>
      <c r="F63" s="4">
        <v>43063</v>
      </c>
      <c r="G63" s="4">
        <v>43063</v>
      </c>
      <c r="H63" s="19">
        <v>6</v>
      </c>
      <c r="I63" s="19">
        <v>2</v>
      </c>
      <c r="J63" s="12">
        <f t="shared" ca="1" si="5"/>
        <v>0</v>
      </c>
      <c r="K63" s="22">
        <v>2</v>
      </c>
      <c r="L63" s="22">
        <v>2</v>
      </c>
      <c r="M63" s="22">
        <v>2</v>
      </c>
      <c r="N63" s="22">
        <v>0</v>
      </c>
      <c r="O63" s="22"/>
      <c r="P63" s="22"/>
      <c r="Q63" s="22"/>
      <c r="R63" s="22"/>
      <c r="S63" s="22"/>
      <c r="T63" s="22"/>
    </row>
    <row r="64" spans="1:20" hidden="1">
      <c r="A64" s="16"/>
      <c r="B64" s="16" t="s">
        <v>288</v>
      </c>
      <c r="C64" s="85" t="s">
        <v>131</v>
      </c>
      <c r="D64" s="18" t="s">
        <v>115</v>
      </c>
      <c r="E64" s="12" t="str">
        <f t="shared" ca="1" si="4"/>
        <v>完了</v>
      </c>
      <c r="F64" s="4">
        <v>43053</v>
      </c>
      <c r="G64" s="4">
        <v>43077</v>
      </c>
      <c r="H64" s="19">
        <v>6</v>
      </c>
      <c r="I64" s="19">
        <v>4</v>
      </c>
      <c r="J64" s="12">
        <f t="shared" ca="1" si="5"/>
        <v>0</v>
      </c>
      <c r="K64" s="22">
        <v>6</v>
      </c>
      <c r="L64" s="22">
        <v>6</v>
      </c>
      <c r="M64" s="22">
        <v>6</v>
      </c>
      <c r="N64" s="22">
        <v>6</v>
      </c>
      <c r="O64" s="22">
        <v>6</v>
      </c>
      <c r="P64" s="22">
        <v>6</v>
      </c>
      <c r="Q64" s="22">
        <v>3</v>
      </c>
      <c r="R64" s="22">
        <v>0</v>
      </c>
      <c r="S64" s="22"/>
      <c r="T64" s="22"/>
    </row>
    <row r="65" spans="1:28" hidden="1">
      <c r="A65" s="16"/>
      <c r="B65" s="16" t="s">
        <v>289</v>
      </c>
      <c r="C65" s="85" t="s">
        <v>132</v>
      </c>
      <c r="D65" s="18" t="s">
        <v>115</v>
      </c>
      <c r="E65" s="12" t="str">
        <f t="shared" ca="1" si="4"/>
        <v>完了</v>
      </c>
      <c r="F65" s="4">
        <v>43053</v>
      </c>
      <c r="G65" s="4">
        <v>43070</v>
      </c>
      <c r="H65" s="19">
        <v>4</v>
      </c>
      <c r="I65" s="19">
        <v>1</v>
      </c>
      <c r="J65" s="12">
        <f t="shared" ca="1" si="5"/>
        <v>0</v>
      </c>
      <c r="K65" s="22">
        <v>4</v>
      </c>
      <c r="L65" s="22">
        <v>4</v>
      </c>
      <c r="M65" s="22">
        <v>4</v>
      </c>
      <c r="N65" s="22">
        <v>4</v>
      </c>
      <c r="O65" s="22">
        <v>4</v>
      </c>
      <c r="P65" s="22">
        <v>4</v>
      </c>
      <c r="Q65" s="22">
        <v>4</v>
      </c>
      <c r="R65" s="22">
        <v>0</v>
      </c>
      <c r="S65" s="22"/>
      <c r="T65" s="22"/>
    </row>
    <row r="66" spans="1:28" hidden="1">
      <c r="A66" s="16"/>
      <c r="B66" s="16" t="s">
        <v>304</v>
      </c>
      <c r="C66" s="85" t="s">
        <v>313</v>
      </c>
      <c r="D66" s="18" t="s">
        <v>115</v>
      </c>
      <c r="E66" s="12" t="str">
        <f t="shared" ca="1" si="4"/>
        <v>完了</v>
      </c>
      <c r="F66" s="4">
        <v>43077</v>
      </c>
      <c r="G66" s="4">
        <v>43079</v>
      </c>
      <c r="H66" s="19">
        <v>1</v>
      </c>
      <c r="I66" s="19">
        <v>1</v>
      </c>
      <c r="J66" s="12">
        <f t="shared" ca="1" si="5"/>
        <v>0</v>
      </c>
      <c r="K66" s="22">
        <v>1</v>
      </c>
      <c r="L66" s="22">
        <v>1</v>
      </c>
      <c r="M66" s="22">
        <v>1</v>
      </c>
      <c r="N66" s="22">
        <v>1</v>
      </c>
      <c r="O66" s="22">
        <v>1</v>
      </c>
      <c r="P66" s="22">
        <v>1</v>
      </c>
      <c r="Q66" s="22">
        <v>1</v>
      </c>
      <c r="R66" s="22">
        <v>0</v>
      </c>
      <c r="S66" s="22"/>
      <c r="T66" s="22"/>
    </row>
    <row r="67" spans="1:28" hidden="1">
      <c r="A67" s="16"/>
      <c r="B67" s="16" t="s">
        <v>204</v>
      </c>
      <c r="C67" s="17" t="s">
        <v>262</v>
      </c>
      <c r="D67" s="18" t="s">
        <v>115</v>
      </c>
      <c r="E67" s="12" t="str">
        <f t="shared" ca="1" si="4"/>
        <v>完了</v>
      </c>
      <c r="F67" s="4">
        <v>43067</v>
      </c>
      <c r="G67" s="4">
        <v>43079</v>
      </c>
      <c r="H67" s="19">
        <v>1</v>
      </c>
      <c r="I67" s="19">
        <v>1</v>
      </c>
      <c r="J67" s="12">
        <f t="shared" ca="1" si="5"/>
        <v>0</v>
      </c>
      <c r="K67" s="22">
        <v>1</v>
      </c>
      <c r="L67" s="22">
        <v>1</v>
      </c>
      <c r="M67" s="22">
        <v>1</v>
      </c>
      <c r="N67" s="22">
        <v>1</v>
      </c>
      <c r="O67" s="22">
        <v>1</v>
      </c>
      <c r="P67" s="22">
        <v>1</v>
      </c>
      <c r="Q67" s="22">
        <v>1</v>
      </c>
      <c r="R67" s="22">
        <v>0</v>
      </c>
      <c r="S67" s="22"/>
      <c r="T67" s="22"/>
    </row>
    <row r="68" spans="1:28" hidden="1">
      <c r="A68" s="16"/>
      <c r="B68" s="16" t="s">
        <v>204</v>
      </c>
      <c r="C68" s="17" t="s">
        <v>265</v>
      </c>
      <c r="D68" s="18" t="s">
        <v>115</v>
      </c>
      <c r="E68" s="12" t="str">
        <f t="shared" ca="1" si="4"/>
        <v>完了</v>
      </c>
      <c r="F68" s="4">
        <v>43067</v>
      </c>
      <c r="G68" s="4">
        <v>43074</v>
      </c>
      <c r="H68" s="19">
        <v>1</v>
      </c>
      <c r="I68" s="19">
        <v>1</v>
      </c>
      <c r="J68" s="12">
        <f t="shared" ca="1" si="5"/>
        <v>0</v>
      </c>
      <c r="K68" s="22">
        <v>1</v>
      </c>
      <c r="L68" s="22">
        <v>1</v>
      </c>
      <c r="M68" s="22">
        <v>1</v>
      </c>
      <c r="N68" s="22">
        <v>1</v>
      </c>
      <c r="O68" s="22">
        <v>1</v>
      </c>
      <c r="P68" s="22">
        <v>1</v>
      </c>
      <c r="Q68" s="22">
        <v>1</v>
      </c>
      <c r="R68" s="22">
        <v>0</v>
      </c>
      <c r="S68" s="22"/>
      <c r="T68" s="22"/>
    </row>
    <row r="69" spans="1:28" hidden="1">
      <c r="A69" s="16"/>
      <c r="B69" s="16" t="s">
        <v>204</v>
      </c>
      <c r="C69" s="17" t="s">
        <v>266</v>
      </c>
      <c r="D69" s="18" t="s">
        <v>115</v>
      </c>
      <c r="E69" s="12" t="str">
        <f t="shared" ca="1" si="4"/>
        <v>完了</v>
      </c>
      <c r="F69" s="4">
        <v>43067</v>
      </c>
      <c r="G69" s="4">
        <v>43074</v>
      </c>
      <c r="H69" s="19">
        <v>1</v>
      </c>
      <c r="I69" s="19">
        <v>1</v>
      </c>
      <c r="J69" s="12">
        <f t="shared" ca="1" si="5"/>
        <v>0</v>
      </c>
      <c r="K69" s="22">
        <v>1</v>
      </c>
      <c r="L69" s="22">
        <v>1</v>
      </c>
      <c r="M69" s="22">
        <v>1</v>
      </c>
      <c r="N69" s="22">
        <v>1</v>
      </c>
      <c r="O69" s="22">
        <v>1</v>
      </c>
      <c r="P69" s="22">
        <v>1</v>
      </c>
      <c r="Q69" s="22">
        <v>1</v>
      </c>
      <c r="R69" s="22">
        <v>0</v>
      </c>
      <c r="S69" s="22"/>
      <c r="T69" s="22"/>
      <c r="W69" s="13" t="s">
        <v>11</v>
      </c>
      <c r="X69" s="13" t="s">
        <v>7</v>
      </c>
      <c r="Y69" s="13" t="s">
        <v>8</v>
      </c>
      <c r="Z69" s="13" t="s">
        <v>9</v>
      </c>
      <c r="AA69" s="13" t="s">
        <v>12</v>
      </c>
      <c r="AB69" s="13" t="s">
        <v>13</v>
      </c>
    </row>
    <row r="70" spans="1:28" hidden="1">
      <c r="A70" s="16"/>
      <c r="B70" s="16" t="s">
        <v>204</v>
      </c>
      <c r="C70" s="17" t="s">
        <v>267</v>
      </c>
      <c r="D70" s="18" t="s">
        <v>115</v>
      </c>
      <c r="E70" s="12" t="str">
        <f t="shared" ca="1" si="4"/>
        <v>完了</v>
      </c>
      <c r="F70" s="4">
        <v>43067</v>
      </c>
      <c r="G70" s="4">
        <v>43078</v>
      </c>
      <c r="H70" s="19">
        <v>1</v>
      </c>
      <c r="I70" s="19">
        <v>1</v>
      </c>
      <c r="J70" s="12">
        <f t="shared" ca="1" si="5"/>
        <v>0</v>
      </c>
      <c r="K70" s="22">
        <v>1</v>
      </c>
      <c r="L70" s="22">
        <v>1</v>
      </c>
      <c r="M70" s="22">
        <v>1</v>
      </c>
      <c r="N70" s="22">
        <v>1</v>
      </c>
      <c r="O70" s="22">
        <v>1</v>
      </c>
      <c r="P70" s="22">
        <v>1</v>
      </c>
      <c r="Q70" s="22">
        <v>1</v>
      </c>
      <c r="R70" s="22">
        <v>0</v>
      </c>
      <c r="S70" s="22"/>
      <c r="T70" s="22"/>
      <c r="W70" s="11" t="s">
        <v>138</v>
      </c>
      <c r="X70" s="10">
        <f>SUMIF($D$5:$D$230,W70,$H$5:$H$230)</f>
        <v>89</v>
      </c>
      <c r="Y70" s="10">
        <f ca="1">SUMIF($D$5:$D$230,W70,$J$5:$J$230)</f>
        <v>24</v>
      </c>
      <c r="Z70" s="10">
        <f>SUMIF($D$5:$D$230,W70,$I$5:$I$230)</f>
        <v>53</v>
      </c>
      <c r="AA70" s="14">
        <f>COUNTA($K$2:$T$2)*6-COUNTA($K$4:$T$4)*6</f>
        <v>0</v>
      </c>
      <c r="AB70" s="15">
        <f ca="1">IF(AA70&gt;Y70,0,Y70-AA70)</f>
        <v>24</v>
      </c>
    </row>
    <row r="71" spans="1:28" hidden="1">
      <c r="A71" s="16"/>
      <c r="B71" s="16" t="s">
        <v>204</v>
      </c>
      <c r="C71" s="17" t="s">
        <v>268</v>
      </c>
      <c r="D71" s="18" t="s">
        <v>115</v>
      </c>
      <c r="E71" s="12" t="str">
        <f t="shared" ca="1" si="4"/>
        <v>完了</v>
      </c>
      <c r="F71" s="4">
        <v>43067</v>
      </c>
      <c r="G71" s="4">
        <v>43078</v>
      </c>
      <c r="H71" s="19">
        <v>1</v>
      </c>
      <c r="I71" s="19">
        <v>1</v>
      </c>
      <c r="J71" s="12">
        <f t="shared" ca="1" si="5"/>
        <v>0</v>
      </c>
      <c r="K71" s="22">
        <v>1</v>
      </c>
      <c r="L71" s="22">
        <v>1</v>
      </c>
      <c r="M71" s="22">
        <v>1</v>
      </c>
      <c r="N71" s="22">
        <v>1</v>
      </c>
      <c r="O71" s="22">
        <v>1</v>
      </c>
      <c r="P71" s="22">
        <v>1</v>
      </c>
      <c r="Q71" s="22">
        <v>1</v>
      </c>
      <c r="R71" s="22">
        <v>0</v>
      </c>
      <c r="S71" s="22"/>
      <c r="T71" s="22"/>
      <c r="W71" s="11" t="s">
        <v>139</v>
      </c>
      <c r="X71" s="10">
        <f t="shared" ref="X71:X75" si="6">SUMIF($D$5:$D$230,W71,$H$5:$H$230)</f>
        <v>89</v>
      </c>
      <c r="Y71" s="10">
        <f t="shared" ref="Y71:Y75" ca="1" si="7">SUMIF($D$5:$D$230,W71,$J$5:$J$230)</f>
        <v>9</v>
      </c>
      <c r="Z71" s="10">
        <f t="shared" ref="Z71:Z75" si="8">SUMIF($D$5:$D$230,W71,$I$5:$I$230)</f>
        <v>62</v>
      </c>
      <c r="AA71" s="14">
        <f t="shared" ref="AA71:AA75" si="9">COUNTA($K$2:$T$2)*6-COUNTA($K$4:$T$4)*6</f>
        <v>0</v>
      </c>
      <c r="AB71" s="15">
        <f t="shared" ref="AB71:AB73" ca="1" si="10">IF(AA71&gt;Y71,0,Y71-AA71)</f>
        <v>9</v>
      </c>
    </row>
    <row r="72" spans="1:28" hidden="1">
      <c r="A72" s="16"/>
      <c r="B72" s="16" t="s">
        <v>305</v>
      </c>
      <c r="C72" s="85" t="s">
        <v>325</v>
      </c>
      <c r="D72" s="18" t="s">
        <v>115</v>
      </c>
      <c r="E72" s="12" t="str">
        <f t="shared" ca="1" si="4"/>
        <v>完了</v>
      </c>
      <c r="F72" s="4">
        <v>43074</v>
      </c>
      <c r="G72" s="4">
        <v>43074</v>
      </c>
      <c r="H72" s="19">
        <v>3</v>
      </c>
      <c r="I72" s="19">
        <v>3</v>
      </c>
      <c r="J72" s="12">
        <f t="shared" ca="1" si="5"/>
        <v>0</v>
      </c>
      <c r="K72" s="22">
        <v>3</v>
      </c>
      <c r="L72" s="22">
        <v>3</v>
      </c>
      <c r="M72" s="22">
        <v>3</v>
      </c>
      <c r="N72" s="22">
        <v>3</v>
      </c>
      <c r="O72" s="22">
        <v>3</v>
      </c>
      <c r="P72" s="22">
        <v>3</v>
      </c>
      <c r="Q72" s="22">
        <v>1</v>
      </c>
      <c r="R72" s="22">
        <v>0</v>
      </c>
      <c r="S72" s="22"/>
      <c r="T72" s="22"/>
      <c r="W72" s="11" t="s">
        <v>115</v>
      </c>
      <c r="X72" s="10">
        <f t="shared" si="6"/>
        <v>73</v>
      </c>
      <c r="Y72" s="10">
        <f t="shared" ca="1" si="7"/>
        <v>0</v>
      </c>
      <c r="Z72" s="10">
        <f t="shared" si="8"/>
        <v>59</v>
      </c>
      <c r="AA72" s="14">
        <f t="shared" si="9"/>
        <v>0</v>
      </c>
      <c r="AB72" s="15">
        <f t="shared" ca="1" si="10"/>
        <v>0</v>
      </c>
    </row>
    <row r="73" spans="1:28" hidden="1">
      <c r="A73" s="16"/>
      <c r="B73" s="16" t="s">
        <v>304</v>
      </c>
      <c r="C73" s="85" t="s">
        <v>143</v>
      </c>
      <c r="D73" s="18" t="s">
        <v>135</v>
      </c>
      <c r="E73" s="12" t="str">
        <f t="shared" ca="1" si="4"/>
        <v>完了</v>
      </c>
      <c r="F73" s="4">
        <v>43066</v>
      </c>
      <c r="G73" s="4">
        <v>43074</v>
      </c>
      <c r="H73" s="19">
        <v>6</v>
      </c>
      <c r="I73" s="19">
        <v>2</v>
      </c>
      <c r="J73" s="12">
        <f t="shared" ca="1" si="5"/>
        <v>0</v>
      </c>
      <c r="K73" s="22">
        <v>6</v>
      </c>
      <c r="L73" s="22">
        <v>6</v>
      </c>
      <c r="M73" s="22">
        <v>6</v>
      </c>
      <c r="N73" s="22">
        <v>6</v>
      </c>
      <c r="O73" s="22">
        <v>6</v>
      </c>
      <c r="P73" s="22">
        <v>6</v>
      </c>
      <c r="Q73" s="22">
        <v>5</v>
      </c>
      <c r="R73" s="22">
        <v>0</v>
      </c>
      <c r="S73" s="22"/>
      <c r="T73" s="22"/>
      <c r="W73" s="11" t="s">
        <v>225</v>
      </c>
      <c r="X73" s="10">
        <f t="shared" si="6"/>
        <v>38</v>
      </c>
      <c r="Y73" s="10">
        <f t="shared" ca="1" si="7"/>
        <v>11</v>
      </c>
      <c r="Z73" s="10">
        <f t="shared" si="8"/>
        <v>22.5</v>
      </c>
      <c r="AA73" s="14">
        <f t="shared" si="9"/>
        <v>0</v>
      </c>
      <c r="AB73" s="15">
        <f t="shared" ca="1" si="10"/>
        <v>11</v>
      </c>
    </row>
    <row r="74" spans="1:28" hidden="1">
      <c r="A74" s="16"/>
      <c r="B74" s="16" t="s">
        <v>337</v>
      </c>
      <c r="C74" s="85" t="s">
        <v>336</v>
      </c>
      <c r="D74" s="18" t="s">
        <v>338</v>
      </c>
      <c r="E74" s="12" t="str">
        <f t="shared" si="4"/>
        <v>未着手</v>
      </c>
      <c r="F74" s="4">
        <v>43074</v>
      </c>
      <c r="G74" s="4"/>
      <c r="H74" s="19">
        <v>3</v>
      </c>
      <c r="I74" s="19"/>
      <c r="J74" s="12"/>
      <c r="K74" s="22">
        <v>3</v>
      </c>
      <c r="L74" s="22">
        <v>3</v>
      </c>
      <c r="M74" s="22">
        <v>3</v>
      </c>
      <c r="N74" s="22">
        <v>3</v>
      </c>
      <c r="O74" s="22">
        <v>3</v>
      </c>
      <c r="P74" s="22">
        <v>3</v>
      </c>
      <c r="Q74" s="22">
        <v>3</v>
      </c>
      <c r="R74" s="22">
        <v>3</v>
      </c>
      <c r="S74" s="22"/>
      <c r="T74" s="22"/>
      <c r="W74" s="11" t="s">
        <v>227</v>
      </c>
      <c r="X74" s="10">
        <f t="shared" si="6"/>
        <v>68</v>
      </c>
      <c r="Y74" s="10">
        <f t="shared" ca="1" si="7"/>
        <v>1</v>
      </c>
      <c r="Z74" s="10">
        <f t="shared" si="8"/>
        <v>59</v>
      </c>
      <c r="AA74" s="14">
        <f t="shared" si="9"/>
        <v>0</v>
      </c>
      <c r="AB74" s="15">
        <f t="shared" ref="AB74:AB75" ca="1" si="11">IF(AA74&gt;Y74,0,Y74-AA74)</f>
        <v>1</v>
      </c>
    </row>
    <row r="75" spans="1:28" hidden="1">
      <c r="A75" s="16"/>
      <c r="B75" s="16" t="s">
        <v>209</v>
      </c>
      <c r="C75" s="17" t="s">
        <v>157</v>
      </c>
      <c r="D75" s="18" t="s">
        <v>175</v>
      </c>
      <c r="E75" s="12" t="str">
        <f t="shared" ca="1" si="4"/>
        <v>完了</v>
      </c>
      <c r="F75" s="4">
        <v>43067</v>
      </c>
      <c r="G75" s="4">
        <v>43060</v>
      </c>
      <c r="H75" s="19">
        <v>1</v>
      </c>
      <c r="I75" s="19">
        <v>1</v>
      </c>
      <c r="J75" s="12">
        <f t="shared" ca="1" si="5"/>
        <v>0</v>
      </c>
      <c r="K75" s="22">
        <v>1</v>
      </c>
      <c r="L75" s="22">
        <v>1</v>
      </c>
      <c r="M75" s="22">
        <v>0</v>
      </c>
      <c r="N75" s="22">
        <v>0</v>
      </c>
      <c r="O75" s="22"/>
      <c r="P75" s="22"/>
      <c r="Q75" s="22"/>
      <c r="R75" s="22"/>
      <c r="S75" s="22"/>
      <c r="T75" s="22"/>
      <c r="W75" s="11" t="s">
        <v>228</v>
      </c>
      <c r="X75" s="10">
        <f t="shared" si="6"/>
        <v>52</v>
      </c>
      <c r="Y75" s="10">
        <f t="shared" ca="1" si="7"/>
        <v>1</v>
      </c>
      <c r="Z75" s="10">
        <f t="shared" si="8"/>
        <v>42</v>
      </c>
      <c r="AA75" s="14">
        <f t="shared" si="9"/>
        <v>0</v>
      </c>
      <c r="AB75" s="15">
        <f t="shared" ca="1" si="11"/>
        <v>1</v>
      </c>
    </row>
    <row r="76" spans="1:28" hidden="1">
      <c r="A76" s="16"/>
      <c r="B76" s="16" t="s">
        <v>327</v>
      </c>
      <c r="C76" s="17" t="s">
        <v>326</v>
      </c>
      <c r="D76" s="18" t="s">
        <v>135</v>
      </c>
      <c r="E76" s="12" t="str">
        <f t="shared" ca="1" si="4"/>
        <v>完了</v>
      </c>
      <c r="F76" s="4">
        <v>43073</v>
      </c>
      <c r="G76" s="4">
        <v>43079</v>
      </c>
      <c r="H76" s="19">
        <v>2</v>
      </c>
      <c r="I76" s="19">
        <v>2</v>
      </c>
      <c r="J76" s="12">
        <f t="shared" ca="1" si="5"/>
        <v>0</v>
      </c>
      <c r="K76" s="22">
        <v>2</v>
      </c>
      <c r="L76" s="22">
        <v>2</v>
      </c>
      <c r="M76" s="22">
        <v>2</v>
      </c>
      <c r="N76" s="22">
        <v>2</v>
      </c>
      <c r="O76" s="22">
        <v>2</v>
      </c>
      <c r="P76" s="22">
        <v>2</v>
      </c>
      <c r="Q76" s="22">
        <v>2</v>
      </c>
      <c r="R76" s="22">
        <v>0</v>
      </c>
      <c r="S76" s="22"/>
      <c r="T76" s="22"/>
    </row>
    <row r="77" spans="1:28" hidden="1">
      <c r="A77" s="16"/>
      <c r="B77" s="16" t="s">
        <v>209</v>
      </c>
      <c r="C77" s="17" t="s">
        <v>158</v>
      </c>
      <c r="D77" s="18" t="s">
        <v>175</v>
      </c>
      <c r="E77" s="12" t="str">
        <f t="shared" ca="1" si="4"/>
        <v>完了</v>
      </c>
      <c r="F77" s="4">
        <v>43067</v>
      </c>
      <c r="G77" s="4">
        <v>43060</v>
      </c>
      <c r="H77" s="19">
        <v>1</v>
      </c>
      <c r="I77" s="19">
        <v>1</v>
      </c>
      <c r="J77" s="12">
        <f t="shared" ca="1" si="5"/>
        <v>0</v>
      </c>
      <c r="K77" s="22">
        <v>1</v>
      </c>
      <c r="L77" s="22">
        <v>1</v>
      </c>
      <c r="M77" s="22">
        <v>0</v>
      </c>
      <c r="N77" s="22">
        <v>0</v>
      </c>
      <c r="O77" s="22"/>
      <c r="P77" s="22"/>
      <c r="Q77" s="22"/>
      <c r="R77" s="22"/>
      <c r="S77" s="22"/>
      <c r="T77" s="22"/>
    </row>
    <row r="78" spans="1:28" hidden="1">
      <c r="A78" s="16"/>
      <c r="B78" s="16" t="s">
        <v>209</v>
      </c>
      <c r="C78" s="17" t="s">
        <v>159</v>
      </c>
      <c r="D78" s="18" t="s">
        <v>175</v>
      </c>
      <c r="E78" s="12" t="str">
        <f t="shared" ca="1" si="4"/>
        <v>完了</v>
      </c>
      <c r="F78" s="4">
        <v>43067</v>
      </c>
      <c r="G78" s="4">
        <v>43060</v>
      </c>
      <c r="H78" s="19">
        <v>1</v>
      </c>
      <c r="I78" s="19">
        <v>1</v>
      </c>
      <c r="J78" s="12">
        <f t="shared" ca="1" si="5"/>
        <v>0</v>
      </c>
      <c r="K78" s="22">
        <v>1</v>
      </c>
      <c r="L78" s="22">
        <v>1</v>
      </c>
      <c r="M78" s="22">
        <v>0</v>
      </c>
      <c r="N78" s="22">
        <v>0</v>
      </c>
      <c r="O78" s="22"/>
      <c r="P78" s="22"/>
      <c r="Q78" s="22"/>
      <c r="R78" s="22"/>
      <c r="S78" s="22"/>
      <c r="T78" s="22"/>
    </row>
    <row r="79" spans="1:28" hidden="1">
      <c r="A79" s="16"/>
      <c r="B79" s="16"/>
      <c r="C79" s="85"/>
      <c r="D79" s="18"/>
      <c r="E79" s="12" t="str">
        <f t="shared" si="4"/>
        <v/>
      </c>
      <c r="F79" s="4"/>
      <c r="G79" s="4"/>
      <c r="H79" s="19"/>
      <c r="I79" s="19"/>
      <c r="J79" s="12"/>
      <c r="K79" s="22"/>
      <c r="L79" s="22"/>
      <c r="M79" s="22"/>
      <c r="N79" s="22"/>
      <c r="O79" s="22"/>
      <c r="P79" s="22"/>
      <c r="Q79" s="22"/>
      <c r="R79" s="22"/>
      <c r="S79" s="22"/>
      <c r="T79" s="22"/>
    </row>
    <row r="80" spans="1:28" hidden="1">
      <c r="A80" s="16"/>
      <c r="B80" s="16" t="s">
        <v>209</v>
      </c>
      <c r="C80" s="17" t="s">
        <v>160</v>
      </c>
      <c r="D80" s="18" t="s">
        <v>175</v>
      </c>
      <c r="E80" s="12" t="str">
        <f t="shared" ca="1" si="4"/>
        <v>完了</v>
      </c>
      <c r="F80" s="4">
        <v>43067</v>
      </c>
      <c r="G80" s="4">
        <v>43060</v>
      </c>
      <c r="H80" s="19">
        <v>1</v>
      </c>
      <c r="I80" s="19">
        <v>1</v>
      </c>
      <c r="J80" s="12">
        <f ca="1">IF(ISBLANK(K80)=FALSE,OFFSET(J80,0,COUNTA(K80:R80)),"")</f>
        <v>0</v>
      </c>
      <c r="K80" s="22">
        <v>1</v>
      </c>
      <c r="L80" s="22">
        <v>1</v>
      </c>
      <c r="M80" s="22">
        <v>0</v>
      </c>
      <c r="N80" s="22">
        <v>0</v>
      </c>
      <c r="O80" s="22"/>
      <c r="P80" s="22"/>
      <c r="Q80" s="22"/>
      <c r="R80" s="22"/>
      <c r="S80" s="22"/>
      <c r="T80" s="22"/>
    </row>
    <row r="81" spans="1:20" hidden="1">
      <c r="A81" s="16"/>
      <c r="B81" s="16"/>
      <c r="C81" s="85"/>
      <c r="D81" s="18"/>
      <c r="E81" s="12" t="str">
        <f t="shared" si="4"/>
        <v/>
      </c>
      <c r="F81" s="4"/>
      <c r="G81" s="4"/>
      <c r="H81" s="19"/>
      <c r="I81" s="19"/>
      <c r="J81" s="12"/>
      <c r="K81" s="22"/>
      <c r="L81" s="22"/>
      <c r="M81" s="22"/>
      <c r="N81" s="22"/>
      <c r="O81" s="22"/>
      <c r="P81" s="22"/>
      <c r="Q81" s="22"/>
      <c r="R81" s="22"/>
      <c r="S81" s="22"/>
      <c r="T81" s="22"/>
    </row>
    <row r="82" spans="1:20" hidden="1">
      <c r="A82" s="16"/>
      <c r="B82" s="16" t="s">
        <v>204</v>
      </c>
      <c r="C82" s="17" t="s">
        <v>264</v>
      </c>
      <c r="D82" s="18" t="s">
        <v>175</v>
      </c>
      <c r="E82" s="12" t="str">
        <f t="shared" ca="1" si="4"/>
        <v>完了</v>
      </c>
      <c r="F82" s="4">
        <v>43067</v>
      </c>
      <c r="G82" s="4">
        <v>43060</v>
      </c>
      <c r="H82" s="19">
        <v>1</v>
      </c>
      <c r="I82" s="19">
        <v>1</v>
      </c>
      <c r="J82" s="12">
        <f ca="1">IF(ISBLANK(K82)=FALSE,OFFSET(J82,0,COUNTA(K82:R82)),"")</f>
        <v>0</v>
      </c>
      <c r="K82" s="22">
        <v>1</v>
      </c>
      <c r="L82" s="22">
        <v>1</v>
      </c>
      <c r="M82" s="22">
        <v>0</v>
      </c>
      <c r="N82" s="22">
        <v>0</v>
      </c>
      <c r="O82" s="22"/>
      <c r="P82" s="22"/>
      <c r="Q82" s="22"/>
      <c r="R82" s="22"/>
      <c r="S82" s="22"/>
      <c r="T82" s="22"/>
    </row>
    <row r="83" spans="1:20" hidden="1">
      <c r="A83" s="16"/>
      <c r="B83" s="16"/>
      <c r="C83" s="85"/>
      <c r="D83" s="18"/>
      <c r="E83" s="12"/>
      <c r="F83" s="4"/>
      <c r="G83" s="4"/>
      <c r="H83" s="19"/>
      <c r="I83" s="19"/>
      <c r="J83" s="12"/>
      <c r="K83" s="22"/>
      <c r="L83" s="22"/>
      <c r="M83" s="22"/>
      <c r="N83" s="22"/>
      <c r="O83" s="22"/>
      <c r="P83" s="22"/>
      <c r="Q83" s="22"/>
      <c r="R83" s="22"/>
      <c r="S83" s="22"/>
      <c r="T83" s="22"/>
    </row>
    <row r="84" spans="1:20" hidden="1">
      <c r="A84" s="16"/>
      <c r="B84" s="16" t="s">
        <v>304</v>
      </c>
      <c r="C84" s="105" t="s">
        <v>244</v>
      </c>
      <c r="D84" s="18" t="s">
        <v>135</v>
      </c>
      <c r="E84" s="12" t="str">
        <f t="shared" ref="E84:E111" ca="1" si="12">IF(ISBLANK($C84),"",IF(ISBLANK($G84),"未着手",IF($J84=0,"完了","作業中")))</f>
        <v>完了</v>
      </c>
      <c r="F84" s="4">
        <v>43073</v>
      </c>
      <c r="G84" s="4">
        <v>43073</v>
      </c>
      <c r="H84" s="19">
        <v>1</v>
      </c>
      <c r="I84" s="19">
        <v>1</v>
      </c>
      <c r="J84" s="12">
        <f ca="1">IF(ISBLANK(K84)=FALSE,OFFSET(J84,0,COUNTA(K84:R84)),"")</f>
        <v>0</v>
      </c>
      <c r="K84" s="22">
        <v>1</v>
      </c>
      <c r="L84" s="22">
        <v>1</v>
      </c>
      <c r="M84" s="22">
        <v>1</v>
      </c>
      <c r="N84" s="22">
        <v>1</v>
      </c>
      <c r="O84" s="22">
        <v>1</v>
      </c>
      <c r="P84" s="22">
        <v>1</v>
      </c>
      <c r="Q84" s="22">
        <v>0</v>
      </c>
      <c r="R84" s="22"/>
      <c r="S84" s="22"/>
      <c r="T84" s="22"/>
    </row>
    <row r="85" spans="1:20" hidden="1">
      <c r="A85" s="16"/>
      <c r="B85" s="16" t="s">
        <v>276</v>
      </c>
      <c r="C85" s="17" t="s">
        <v>273</v>
      </c>
      <c r="D85" s="18" t="s">
        <v>115</v>
      </c>
      <c r="E85" s="12" t="str">
        <f t="shared" ca="1" si="12"/>
        <v>完了</v>
      </c>
      <c r="F85" s="4">
        <v>43077</v>
      </c>
      <c r="G85" s="4">
        <v>43079</v>
      </c>
      <c r="H85" s="19">
        <v>1</v>
      </c>
      <c r="I85" s="19">
        <v>1</v>
      </c>
      <c r="J85" s="12">
        <f ca="1">IF(ISBLANK(K85)=FALSE,OFFSET(J85,0,COUNTA(K85:R85)),"")</f>
        <v>0</v>
      </c>
      <c r="K85" s="22">
        <v>1</v>
      </c>
      <c r="L85" s="22">
        <v>1</v>
      </c>
      <c r="M85" s="22">
        <v>1</v>
      </c>
      <c r="N85" s="22">
        <v>1</v>
      </c>
      <c r="O85" s="22">
        <v>1</v>
      </c>
      <c r="P85" s="22">
        <v>1</v>
      </c>
      <c r="Q85" s="22">
        <v>1</v>
      </c>
      <c r="R85" s="22">
        <v>0</v>
      </c>
      <c r="S85" s="22"/>
      <c r="T85" s="22"/>
    </row>
    <row r="86" spans="1:20" hidden="1">
      <c r="A86" s="16"/>
      <c r="B86" s="16" t="s">
        <v>304</v>
      </c>
      <c r="C86" s="85" t="s">
        <v>184</v>
      </c>
      <c r="D86" s="18" t="s">
        <v>186</v>
      </c>
      <c r="E86" s="12" t="str">
        <f t="shared" ca="1" si="12"/>
        <v>完了</v>
      </c>
      <c r="F86" s="4">
        <v>43077</v>
      </c>
      <c r="G86" s="4">
        <v>43067</v>
      </c>
      <c r="H86" s="19">
        <v>3</v>
      </c>
      <c r="I86" s="19">
        <v>1</v>
      </c>
      <c r="J86" s="12">
        <f ca="1">IF(ISBLANK(K86)=FALSE,OFFSET(J86,0,COUNTA(K86:R86)),"")</f>
        <v>0</v>
      </c>
      <c r="K86" s="22">
        <v>3</v>
      </c>
      <c r="L86" s="22">
        <v>3</v>
      </c>
      <c r="M86" s="22">
        <v>3</v>
      </c>
      <c r="N86" s="22">
        <v>3</v>
      </c>
      <c r="O86" s="22">
        <v>3</v>
      </c>
      <c r="P86" s="22">
        <v>3</v>
      </c>
      <c r="Q86" s="22">
        <v>3</v>
      </c>
      <c r="R86" s="22">
        <v>0</v>
      </c>
      <c r="S86" s="22"/>
      <c r="T86" s="22"/>
    </row>
    <row r="87" spans="1:20" hidden="1">
      <c r="A87" s="16"/>
      <c r="B87" s="16" t="s">
        <v>276</v>
      </c>
      <c r="C87" s="105" t="s">
        <v>252</v>
      </c>
      <c r="D87" s="18" t="s">
        <v>134</v>
      </c>
      <c r="E87" s="12" t="str">
        <f t="shared" ca="1" si="12"/>
        <v>完了</v>
      </c>
      <c r="F87" s="4">
        <v>43070</v>
      </c>
      <c r="G87" s="4">
        <v>43077</v>
      </c>
      <c r="H87" s="19">
        <v>1</v>
      </c>
      <c r="I87" s="19">
        <v>1</v>
      </c>
      <c r="J87" s="12">
        <f ca="1">IF(ISBLANK(K87)=FALSE,OFFSET(J87,0,COUNTA(K87:R87)),"")</f>
        <v>0</v>
      </c>
      <c r="K87" s="22">
        <v>1</v>
      </c>
      <c r="L87" s="22">
        <v>1</v>
      </c>
      <c r="M87" s="22">
        <v>1</v>
      </c>
      <c r="N87" s="22">
        <v>1</v>
      </c>
      <c r="O87" s="22">
        <v>1</v>
      </c>
      <c r="P87" s="22">
        <v>1</v>
      </c>
      <c r="Q87" s="22">
        <v>1</v>
      </c>
      <c r="R87" s="22">
        <v>0</v>
      </c>
      <c r="S87" s="22"/>
      <c r="T87" s="22"/>
    </row>
    <row r="88" spans="1:20" hidden="1">
      <c r="A88" s="16"/>
      <c r="B88" s="16"/>
      <c r="C88" s="85"/>
      <c r="D88" s="18"/>
      <c r="E88" s="12" t="str">
        <f t="shared" si="12"/>
        <v/>
      </c>
      <c r="F88" s="4"/>
      <c r="G88" s="4"/>
      <c r="H88" s="19"/>
      <c r="I88" s="19"/>
      <c r="J88" s="12"/>
      <c r="K88" s="22"/>
      <c r="L88" s="22"/>
      <c r="M88" s="22"/>
      <c r="N88" s="22"/>
      <c r="O88" s="22"/>
      <c r="P88" s="22"/>
      <c r="Q88" s="22"/>
      <c r="R88" s="22"/>
      <c r="S88" s="22"/>
      <c r="T88" s="22"/>
    </row>
    <row r="89" spans="1:20" hidden="1">
      <c r="A89" s="16"/>
      <c r="B89" s="16"/>
      <c r="C89" s="85"/>
      <c r="D89" s="18"/>
      <c r="E89" s="12" t="str">
        <f t="shared" si="12"/>
        <v/>
      </c>
      <c r="F89" s="4"/>
      <c r="G89" s="4"/>
      <c r="H89" s="19"/>
      <c r="I89" s="19"/>
      <c r="J89" s="12" t="str">
        <f t="shared" ref="J89:J111" ca="1" si="13">IF(ISBLANK(K89)=FALSE,OFFSET(J89,0,COUNTA(K89:R89)),"")</f>
        <v/>
      </c>
      <c r="K89" s="22"/>
      <c r="L89" s="22"/>
      <c r="M89" s="22"/>
      <c r="N89" s="22"/>
      <c r="O89" s="22"/>
      <c r="P89" s="22"/>
      <c r="Q89" s="22"/>
      <c r="R89" s="22"/>
      <c r="S89" s="22"/>
      <c r="T89" s="22"/>
    </row>
    <row r="90" spans="1:20" hidden="1">
      <c r="A90" s="16"/>
      <c r="B90" s="16"/>
      <c r="C90" s="85"/>
      <c r="D90" s="18"/>
      <c r="E90" s="12" t="str">
        <f t="shared" si="12"/>
        <v/>
      </c>
      <c r="F90" s="4"/>
      <c r="G90" s="4"/>
      <c r="H90" s="19"/>
      <c r="I90" s="19"/>
      <c r="J90" s="12" t="str">
        <f t="shared" ca="1" si="13"/>
        <v/>
      </c>
      <c r="K90" s="22"/>
      <c r="L90" s="22"/>
      <c r="M90" s="22"/>
      <c r="N90" s="22"/>
      <c r="O90" s="22"/>
      <c r="P90" s="22"/>
      <c r="Q90" s="22"/>
      <c r="R90" s="22"/>
      <c r="S90" s="22"/>
      <c r="T90" s="22"/>
    </row>
    <row r="91" spans="1:20" hidden="1">
      <c r="A91" s="16"/>
      <c r="B91" s="16"/>
      <c r="C91" s="105"/>
      <c r="D91" s="18"/>
      <c r="E91" s="12" t="str">
        <f t="shared" si="12"/>
        <v/>
      </c>
      <c r="F91" s="4"/>
      <c r="G91" s="4"/>
      <c r="H91" s="19"/>
      <c r="I91" s="19"/>
      <c r="J91" s="12"/>
      <c r="K91" s="22"/>
      <c r="L91" s="22"/>
      <c r="M91" s="22"/>
      <c r="N91" s="22"/>
      <c r="O91" s="22"/>
      <c r="P91" s="22"/>
      <c r="Q91" s="22"/>
      <c r="R91" s="22"/>
      <c r="S91" s="22"/>
      <c r="T91" s="22"/>
    </row>
    <row r="92" spans="1:20" hidden="1">
      <c r="A92" s="16"/>
      <c r="B92" s="16" t="s">
        <v>276</v>
      </c>
      <c r="C92" s="105" t="s">
        <v>256</v>
      </c>
      <c r="D92" s="18" t="s">
        <v>135</v>
      </c>
      <c r="E92" s="12" t="str">
        <f t="shared" ca="1" si="12"/>
        <v>作業中</v>
      </c>
      <c r="F92" s="4">
        <v>43070</v>
      </c>
      <c r="G92" s="4">
        <v>43077</v>
      </c>
      <c r="H92" s="19">
        <v>1</v>
      </c>
      <c r="I92" s="19">
        <v>1</v>
      </c>
      <c r="J92" s="12">
        <f t="shared" ca="1" si="13"/>
        <v>1</v>
      </c>
      <c r="K92" s="22">
        <v>1</v>
      </c>
      <c r="L92" s="22">
        <v>1</v>
      </c>
      <c r="M92" s="22">
        <v>1</v>
      </c>
      <c r="N92" s="22">
        <v>1</v>
      </c>
      <c r="O92" s="22">
        <v>1</v>
      </c>
      <c r="P92" s="22">
        <v>1</v>
      </c>
      <c r="Q92" s="22">
        <v>1</v>
      </c>
      <c r="R92" s="22">
        <v>1</v>
      </c>
      <c r="S92" s="22"/>
      <c r="T92" s="22"/>
    </row>
    <row r="93" spans="1:20" hidden="1">
      <c r="A93" s="16"/>
      <c r="B93" s="16"/>
      <c r="C93" s="85" t="s">
        <v>154</v>
      </c>
      <c r="D93" s="18" t="s">
        <v>135</v>
      </c>
      <c r="E93" s="12" t="str">
        <f t="shared" ca="1" si="12"/>
        <v>完了</v>
      </c>
      <c r="F93" s="4">
        <v>43053</v>
      </c>
      <c r="G93" s="4">
        <v>43067</v>
      </c>
      <c r="H93" s="19">
        <v>4</v>
      </c>
      <c r="I93" s="19">
        <v>5</v>
      </c>
      <c r="J93" s="12">
        <f t="shared" ca="1" si="13"/>
        <v>0</v>
      </c>
      <c r="K93" s="22">
        <v>6</v>
      </c>
      <c r="L93" s="22">
        <v>6</v>
      </c>
      <c r="M93" s="22">
        <v>6</v>
      </c>
      <c r="N93" s="22">
        <v>6</v>
      </c>
      <c r="O93" s="22">
        <v>4</v>
      </c>
      <c r="P93" s="22">
        <v>0</v>
      </c>
      <c r="Q93" s="22"/>
      <c r="R93" s="22"/>
      <c r="S93" s="22"/>
      <c r="T93" s="22"/>
    </row>
    <row r="94" spans="1:20" hidden="1">
      <c r="A94" s="16"/>
      <c r="B94" s="16"/>
      <c r="C94" s="85" t="s">
        <v>133</v>
      </c>
      <c r="D94" s="18" t="s">
        <v>135</v>
      </c>
      <c r="E94" s="12" t="str">
        <f t="shared" ca="1" si="12"/>
        <v>完了</v>
      </c>
      <c r="F94" s="4">
        <v>43056</v>
      </c>
      <c r="G94" s="4">
        <v>43067</v>
      </c>
      <c r="H94" s="19">
        <v>5</v>
      </c>
      <c r="I94" s="19">
        <v>5</v>
      </c>
      <c r="J94" s="12">
        <f t="shared" ca="1" si="13"/>
        <v>0</v>
      </c>
      <c r="K94" s="22">
        <v>6</v>
      </c>
      <c r="L94" s="22">
        <v>6</v>
      </c>
      <c r="M94" s="22">
        <v>6</v>
      </c>
      <c r="N94" s="22">
        <v>6</v>
      </c>
      <c r="O94" s="22">
        <v>4</v>
      </c>
      <c r="P94" s="22">
        <v>0</v>
      </c>
      <c r="Q94" s="22"/>
      <c r="R94" s="22"/>
      <c r="S94" s="22"/>
      <c r="T94" s="22"/>
    </row>
    <row r="95" spans="1:20" hidden="1">
      <c r="A95" s="16"/>
      <c r="B95" s="16"/>
      <c r="C95" s="85" t="s">
        <v>136</v>
      </c>
      <c r="D95" s="18" t="s">
        <v>135</v>
      </c>
      <c r="E95" s="12" t="str">
        <f t="shared" ca="1" si="12"/>
        <v>完了</v>
      </c>
      <c r="F95" s="4">
        <v>43060</v>
      </c>
      <c r="G95" s="4">
        <v>43067</v>
      </c>
      <c r="H95" s="19">
        <v>4</v>
      </c>
      <c r="I95" s="19">
        <v>4</v>
      </c>
      <c r="J95" s="12">
        <f t="shared" ca="1" si="13"/>
        <v>0</v>
      </c>
      <c r="K95" s="22">
        <v>6</v>
      </c>
      <c r="L95" s="22">
        <v>6</v>
      </c>
      <c r="M95" s="22">
        <v>6</v>
      </c>
      <c r="N95" s="22">
        <v>6</v>
      </c>
      <c r="O95" s="22">
        <v>4</v>
      </c>
      <c r="P95" s="22">
        <v>0</v>
      </c>
      <c r="Q95" s="22"/>
      <c r="R95" s="22"/>
      <c r="S95" s="22"/>
      <c r="T95" s="22"/>
    </row>
    <row r="96" spans="1:20" hidden="1">
      <c r="A96" s="16"/>
      <c r="B96" s="16" t="s">
        <v>305</v>
      </c>
      <c r="C96" s="85" t="s">
        <v>285</v>
      </c>
      <c r="D96" s="18" t="s">
        <v>112</v>
      </c>
      <c r="E96" s="12" t="str">
        <f t="shared" ca="1" si="12"/>
        <v>完了</v>
      </c>
      <c r="F96" s="4">
        <v>43074</v>
      </c>
      <c r="G96" s="4">
        <v>43074</v>
      </c>
      <c r="H96" s="19">
        <v>2</v>
      </c>
      <c r="I96" s="19">
        <v>2</v>
      </c>
      <c r="J96" s="12">
        <f t="shared" ca="1" si="13"/>
        <v>0</v>
      </c>
      <c r="K96" s="19">
        <v>2</v>
      </c>
      <c r="L96" s="19">
        <v>2</v>
      </c>
      <c r="M96" s="19">
        <v>2</v>
      </c>
      <c r="N96" s="19">
        <v>2</v>
      </c>
      <c r="O96" s="19">
        <v>2</v>
      </c>
      <c r="P96" s="22">
        <v>2</v>
      </c>
      <c r="Q96" s="22">
        <v>0</v>
      </c>
      <c r="R96" s="22"/>
      <c r="S96" s="22"/>
      <c r="T96" s="22"/>
    </row>
    <row r="97" spans="1:20" hidden="1">
      <c r="A97" s="16"/>
      <c r="B97" s="16"/>
      <c r="C97" s="85" t="s">
        <v>140</v>
      </c>
      <c r="D97" s="18" t="s">
        <v>141</v>
      </c>
      <c r="E97" s="12" t="str">
        <f t="shared" ca="1" si="12"/>
        <v>完了</v>
      </c>
      <c r="F97" s="4">
        <v>43053</v>
      </c>
      <c r="G97" s="4">
        <v>43071</v>
      </c>
      <c r="H97" s="19">
        <v>3</v>
      </c>
      <c r="I97" s="19">
        <v>3</v>
      </c>
      <c r="J97" s="12">
        <f t="shared" ca="1" si="13"/>
        <v>0</v>
      </c>
      <c r="K97" s="22">
        <v>6</v>
      </c>
      <c r="L97" s="22">
        <v>6</v>
      </c>
      <c r="M97" s="22">
        <v>6</v>
      </c>
      <c r="N97" s="22">
        <v>6</v>
      </c>
      <c r="O97" s="22">
        <v>6</v>
      </c>
      <c r="P97" s="22">
        <v>0</v>
      </c>
      <c r="Q97" s="22"/>
      <c r="R97" s="22"/>
      <c r="S97" s="22"/>
      <c r="T97" s="22"/>
    </row>
    <row r="98" spans="1:20" hidden="1">
      <c r="A98" s="16"/>
      <c r="B98" s="16" t="s">
        <v>204</v>
      </c>
      <c r="C98" s="17" t="s">
        <v>171</v>
      </c>
      <c r="D98" s="18" t="s">
        <v>173</v>
      </c>
      <c r="E98" s="12" t="str">
        <f t="shared" ca="1" si="12"/>
        <v>完了</v>
      </c>
      <c r="F98" s="4">
        <v>43067</v>
      </c>
      <c r="G98" s="4">
        <v>43067</v>
      </c>
      <c r="H98" s="19">
        <v>1</v>
      </c>
      <c r="I98" s="19">
        <v>1</v>
      </c>
      <c r="J98" s="12">
        <f t="shared" ca="1" si="13"/>
        <v>0</v>
      </c>
      <c r="K98" s="22">
        <v>1</v>
      </c>
      <c r="L98" s="22">
        <v>1</v>
      </c>
      <c r="M98" s="22">
        <v>1</v>
      </c>
      <c r="N98" s="22">
        <v>1</v>
      </c>
      <c r="O98" s="22">
        <v>0</v>
      </c>
      <c r="P98" s="22"/>
      <c r="Q98" s="22"/>
      <c r="R98" s="22"/>
      <c r="S98" s="22"/>
      <c r="T98" s="22"/>
    </row>
    <row r="99" spans="1:20" hidden="1">
      <c r="A99" s="16"/>
      <c r="B99" s="16"/>
      <c r="C99" s="17" t="s">
        <v>195</v>
      </c>
      <c r="D99" s="18" t="s">
        <v>194</v>
      </c>
      <c r="E99" s="12" t="str">
        <f t="shared" ca="1" si="12"/>
        <v>完了</v>
      </c>
      <c r="F99" s="4">
        <v>43060</v>
      </c>
      <c r="G99" s="4">
        <v>43060</v>
      </c>
      <c r="H99" s="19">
        <v>6</v>
      </c>
      <c r="I99" s="19">
        <v>6</v>
      </c>
      <c r="J99" s="12">
        <f t="shared" ca="1" si="13"/>
        <v>0</v>
      </c>
      <c r="K99" s="22">
        <v>6</v>
      </c>
      <c r="L99" s="22">
        <v>6</v>
      </c>
      <c r="M99" s="22">
        <v>6</v>
      </c>
      <c r="N99" s="22">
        <v>6</v>
      </c>
      <c r="O99" s="22">
        <v>6</v>
      </c>
      <c r="P99" s="22">
        <v>0</v>
      </c>
      <c r="Q99" s="22"/>
      <c r="R99" s="22"/>
      <c r="S99" s="22"/>
      <c r="T99" s="22"/>
    </row>
    <row r="100" spans="1:20" hidden="1">
      <c r="A100" s="16"/>
      <c r="B100" s="16" t="s">
        <v>204</v>
      </c>
      <c r="C100" s="17" t="s">
        <v>172</v>
      </c>
      <c r="D100" s="18" t="s">
        <v>173</v>
      </c>
      <c r="E100" s="12" t="str">
        <f t="shared" ca="1" si="12"/>
        <v>完了</v>
      </c>
      <c r="F100" s="4">
        <v>43067</v>
      </c>
      <c r="G100" s="4">
        <v>43067</v>
      </c>
      <c r="H100" s="19">
        <v>1</v>
      </c>
      <c r="I100" s="19">
        <v>1</v>
      </c>
      <c r="J100" s="12">
        <f t="shared" ca="1" si="13"/>
        <v>0</v>
      </c>
      <c r="K100" s="22">
        <v>1</v>
      </c>
      <c r="L100" s="22">
        <v>1</v>
      </c>
      <c r="M100" s="22">
        <v>1</v>
      </c>
      <c r="N100" s="22">
        <v>1</v>
      </c>
      <c r="O100" s="22">
        <v>0</v>
      </c>
      <c r="P100" s="22"/>
      <c r="Q100" s="22"/>
      <c r="R100" s="22"/>
      <c r="S100" s="22"/>
      <c r="T100" s="22"/>
    </row>
    <row r="101" spans="1:20" hidden="1">
      <c r="A101" s="16"/>
      <c r="B101" s="16"/>
      <c r="C101" s="17" t="s">
        <v>187</v>
      </c>
      <c r="D101" s="18" t="s">
        <v>135</v>
      </c>
      <c r="E101" s="12" t="str">
        <f t="shared" ca="1" si="12"/>
        <v>完了</v>
      </c>
      <c r="F101" s="4">
        <v>43053</v>
      </c>
      <c r="G101" s="4">
        <v>43053</v>
      </c>
      <c r="H101" s="19">
        <v>6</v>
      </c>
      <c r="I101" s="19">
        <v>6</v>
      </c>
      <c r="J101" s="12">
        <f t="shared" ca="1" si="13"/>
        <v>0</v>
      </c>
      <c r="K101" s="22">
        <v>3</v>
      </c>
      <c r="L101" s="22">
        <v>0</v>
      </c>
      <c r="M101" s="22"/>
      <c r="N101" s="22"/>
      <c r="O101" s="22"/>
      <c r="P101" s="22"/>
      <c r="Q101" s="22"/>
      <c r="R101" s="22"/>
      <c r="S101" s="22"/>
      <c r="T101" s="22"/>
    </row>
    <row r="102" spans="1:20" hidden="1">
      <c r="A102" s="16"/>
      <c r="B102" s="16"/>
      <c r="C102" s="17" t="s">
        <v>188</v>
      </c>
      <c r="D102" s="18" t="s">
        <v>185</v>
      </c>
      <c r="E102" s="12" t="str">
        <f t="shared" ca="1" si="12"/>
        <v>完了</v>
      </c>
      <c r="F102" s="4">
        <v>43053</v>
      </c>
      <c r="G102" s="4">
        <v>43053</v>
      </c>
      <c r="H102" s="19">
        <v>6</v>
      </c>
      <c r="I102" s="19">
        <v>6</v>
      </c>
      <c r="J102" s="12">
        <f t="shared" ca="1" si="13"/>
        <v>0</v>
      </c>
      <c r="K102" s="22">
        <v>3</v>
      </c>
      <c r="L102" s="22">
        <v>0</v>
      </c>
      <c r="M102" s="22"/>
      <c r="N102" s="22"/>
      <c r="O102" s="22"/>
      <c r="P102" s="22"/>
      <c r="Q102" s="22"/>
      <c r="R102" s="22"/>
      <c r="S102" s="22"/>
      <c r="T102" s="22"/>
    </row>
    <row r="103" spans="1:20" hidden="1">
      <c r="A103" s="16"/>
      <c r="B103" s="16"/>
      <c r="C103" s="17" t="s">
        <v>211</v>
      </c>
      <c r="D103" s="18" t="s">
        <v>135</v>
      </c>
      <c r="E103" s="12" t="str">
        <f t="shared" ca="1" si="12"/>
        <v>完了</v>
      </c>
      <c r="F103" s="4">
        <v>43056</v>
      </c>
      <c r="G103" s="4">
        <v>43059</v>
      </c>
      <c r="H103" s="19">
        <v>6</v>
      </c>
      <c r="I103" s="19">
        <v>3</v>
      </c>
      <c r="J103" s="12">
        <f t="shared" ca="1" si="13"/>
        <v>0</v>
      </c>
      <c r="K103" s="22">
        <v>6</v>
      </c>
      <c r="L103" s="22">
        <v>6</v>
      </c>
      <c r="M103" s="22">
        <v>0</v>
      </c>
      <c r="N103" s="22"/>
      <c r="O103" s="22"/>
      <c r="P103" s="22"/>
      <c r="Q103" s="22"/>
      <c r="R103" s="22"/>
      <c r="S103" s="22"/>
      <c r="T103" s="22"/>
    </row>
    <row r="104" spans="1:20" hidden="1">
      <c r="A104" s="16"/>
      <c r="B104" s="16" t="s">
        <v>204</v>
      </c>
      <c r="C104" s="17" t="s">
        <v>216</v>
      </c>
      <c r="D104" s="18" t="s">
        <v>173</v>
      </c>
      <c r="E104" s="12" t="str">
        <f t="shared" ca="1" si="12"/>
        <v>完了</v>
      </c>
      <c r="F104" s="4">
        <v>43067</v>
      </c>
      <c r="G104" s="4">
        <v>43067</v>
      </c>
      <c r="H104" s="19">
        <v>1</v>
      </c>
      <c r="I104" s="19">
        <v>1</v>
      </c>
      <c r="J104" s="12">
        <f t="shared" ca="1" si="13"/>
        <v>0</v>
      </c>
      <c r="K104" s="22">
        <v>1</v>
      </c>
      <c r="L104" s="22">
        <v>1</v>
      </c>
      <c r="M104" s="22">
        <v>1</v>
      </c>
      <c r="N104" s="22">
        <v>1</v>
      </c>
      <c r="O104" s="22">
        <v>0</v>
      </c>
      <c r="P104" s="22"/>
      <c r="Q104" s="22"/>
      <c r="R104" s="22"/>
      <c r="S104" s="22"/>
      <c r="T104" s="22"/>
    </row>
    <row r="105" spans="1:20" hidden="1">
      <c r="A105" s="16"/>
      <c r="B105" s="16"/>
      <c r="C105" s="105" t="s">
        <v>238</v>
      </c>
      <c r="D105" s="18" t="s">
        <v>135</v>
      </c>
      <c r="E105" s="12" t="str">
        <f t="shared" ca="1" si="12"/>
        <v>完了</v>
      </c>
      <c r="F105" s="4">
        <v>43073</v>
      </c>
      <c r="G105" s="4">
        <v>43073</v>
      </c>
      <c r="H105" s="19">
        <v>1</v>
      </c>
      <c r="I105" s="19">
        <v>1</v>
      </c>
      <c r="J105" s="12">
        <f t="shared" ca="1" si="13"/>
        <v>0</v>
      </c>
      <c r="K105" s="22">
        <v>1</v>
      </c>
      <c r="L105" s="22">
        <v>1</v>
      </c>
      <c r="M105" s="22">
        <v>1</v>
      </c>
      <c r="N105" s="22">
        <v>1</v>
      </c>
      <c r="O105" s="22">
        <v>1</v>
      </c>
      <c r="P105" s="22">
        <v>1</v>
      </c>
      <c r="Q105" s="22">
        <v>0</v>
      </c>
      <c r="R105" s="22"/>
      <c r="S105" s="22"/>
      <c r="T105" s="22"/>
    </row>
    <row r="106" spans="1:20" hidden="1">
      <c r="A106" s="16"/>
      <c r="B106" s="16"/>
      <c r="C106" s="105" t="s">
        <v>239</v>
      </c>
      <c r="D106" s="18" t="s">
        <v>135</v>
      </c>
      <c r="E106" s="12" t="str">
        <f t="shared" ca="1" si="12"/>
        <v>完了</v>
      </c>
      <c r="F106" s="4">
        <v>43073</v>
      </c>
      <c r="G106" s="4">
        <v>43073</v>
      </c>
      <c r="H106" s="19">
        <v>1</v>
      </c>
      <c r="I106" s="19">
        <v>1</v>
      </c>
      <c r="J106" s="12">
        <f t="shared" ca="1" si="13"/>
        <v>0</v>
      </c>
      <c r="K106" s="22">
        <v>1</v>
      </c>
      <c r="L106" s="22">
        <v>1</v>
      </c>
      <c r="M106" s="22">
        <v>1</v>
      </c>
      <c r="N106" s="22">
        <v>1</v>
      </c>
      <c r="O106" s="22">
        <v>1</v>
      </c>
      <c r="P106" s="22">
        <v>1</v>
      </c>
      <c r="Q106" s="22">
        <v>0</v>
      </c>
      <c r="R106" s="22"/>
      <c r="S106" s="22"/>
      <c r="T106" s="22"/>
    </row>
    <row r="107" spans="1:20" hidden="1">
      <c r="A107" s="16"/>
      <c r="B107" s="16"/>
      <c r="C107" s="105" t="s">
        <v>240</v>
      </c>
      <c r="D107" s="18" t="s">
        <v>135</v>
      </c>
      <c r="E107" s="12" t="str">
        <f t="shared" ca="1" si="12"/>
        <v>完了</v>
      </c>
      <c r="F107" s="4">
        <v>43073</v>
      </c>
      <c r="G107" s="4">
        <v>43073</v>
      </c>
      <c r="H107" s="19">
        <v>1</v>
      </c>
      <c r="I107" s="19">
        <v>1</v>
      </c>
      <c r="J107" s="12">
        <f t="shared" ca="1" si="13"/>
        <v>0</v>
      </c>
      <c r="K107" s="22">
        <v>1</v>
      </c>
      <c r="L107" s="22">
        <v>1</v>
      </c>
      <c r="M107" s="22">
        <v>1</v>
      </c>
      <c r="N107" s="22">
        <v>1</v>
      </c>
      <c r="O107" s="22">
        <v>1</v>
      </c>
      <c r="P107" s="22">
        <v>1</v>
      </c>
      <c r="Q107" s="22">
        <v>0</v>
      </c>
      <c r="R107" s="22"/>
      <c r="S107" s="22"/>
      <c r="T107" s="22"/>
    </row>
    <row r="108" spans="1:20" hidden="1">
      <c r="A108" s="16"/>
      <c r="B108" s="16"/>
      <c r="C108" s="105" t="s">
        <v>241</v>
      </c>
      <c r="D108" s="18" t="s">
        <v>135</v>
      </c>
      <c r="E108" s="12" t="str">
        <f t="shared" ca="1" si="12"/>
        <v>完了</v>
      </c>
      <c r="F108" s="4">
        <v>43071</v>
      </c>
      <c r="G108" s="4">
        <v>43071</v>
      </c>
      <c r="H108" s="19">
        <v>2</v>
      </c>
      <c r="I108" s="19">
        <v>2</v>
      </c>
      <c r="J108" s="12">
        <f t="shared" ca="1" si="13"/>
        <v>0</v>
      </c>
      <c r="K108" s="22">
        <v>2</v>
      </c>
      <c r="L108" s="22">
        <v>2</v>
      </c>
      <c r="M108" s="22">
        <v>2</v>
      </c>
      <c r="N108" s="22">
        <v>2</v>
      </c>
      <c r="O108" s="22">
        <v>2</v>
      </c>
      <c r="P108" s="22">
        <v>0</v>
      </c>
      <c r="Q108" s="22"/>
      <c r="R108" s="22"/>
      <c r="S108" s="22"/>
      <c r="T108" s="22"/>
    </row>
    <row r="109" spans="1:20" hidden="1">
      <c r="A109" s="16"/>
      <c r="B109" s="16"/>
      <c r="C109" s="105" t="s">
        <v>242</v>
      </c>
      <c r="D109" s="18" t="s">
        <v>135</v>
      </c>
      <c r="E109" s="12" t="str">
        <f t="shared" ca="1" si="12"/>
        <v>完了</v>
      </c>
      <c r="F109" s="4">
        <v>43071</v>
      </c>
      <c r="G109" s="4">
        <v>43071</v>
      </c>
      <c r="H109" s="19">
        <v>2</v>
      </c>
      <c r="I109" s="19">
        <v>2</v>
      </c>
      <c r="J109" s="12">
        <f t="shared" ca="1" si="13"/>
        <v>0</v>
      </c>
      <c r="K109" s="22">
        <v>2</v>
      </c>
      <c r="L109" s="22">
        <v>2</v>
      </c>
      <c r="M109" s="22">
        <v>2</v>
      </c>
      <c r="N109" s="22">
        <v>2</v>
      </c>
      <c r="O109" s="22">
        <v>2</v>
      </c>
      <c r="P109" s="22">
        <v>0</v>
      </c>
      <c r="Q109" s="22"/>
      <c r="R109" s="22"/>
      <c r="S109" s="22"/>
      <c r="T109" s="22"/>
    </row>
    <row r="110" spans="1:20" hidden="1">
      <c r="A110" s="16"/>
      <c r="B110" s="16"/>
      <c r="C110" s="105" t="s">
        <v>243</v>
      </c>
      <c r="D110" s="18" t="s">
        <v>135</v>
      </c>
      <c r="E110" s="12" t="str">
        <f t="shared" ca="1" si="12"/>
        <v>完了</v>
      </c>
      <c r="F110" s="4">
        <v>43071</v>
      </c>
      <c r="G110" s="4">
        <v>43071</v>
      </c>
      <c r="H110" s="19">
        <v>2</v>
      </c>
      <c r="I110" s="19">
        <v>2</v>
      </c>
      <c r="J110" s="12">
        <f t="shared" ca="1" si="13"/>
        <v>0</v>
      </c>
      <c r="K110" s="22">
        <v>2</v>
      </c>
      <c r="L110" s="22">
        <v>2</v>
      </c>
      <c r="M110" s="22">
        <v>2</v>
      </c>
      <c r="N110" s="22">
        <v>2</v>
      </c>
      <c r="O110" s="22">
        <v>2</v>
      </c>
      <c r="P110" s="22">
        <v>0</v>
      </c>
      <c r="Q110" s="22"/>
      <c r="R110" s="22"/>
      <c r="S110" s="22"/>
      <c r="T110" s="22"/>
    </row>
    <row r="111" spans="1:20" hidden="1">
      <c r="A111" s="16"/>
      <c r="B111" s="16" t="s">
        <v>204</v>
      </c>
      <c r="C111" s="17" t="s">
        <v>217</v>
      </c>
      <c r="D111" s="18" t="s">
        <v>173</v>
      </c>
      <c r="E111" s="12" t="str">
        <f t="shared" ca="1" si="12"/>
        <v>完了</v>
      </c>
      <c r="F111" s="4">
        <v>43067</v>
      </c>
      <c r="G111" s="4">
        <v>43067</v>
      </c>
      <c r="H111" s="19">
        <v>1</v>
      </c>
      <c r="I111" s="19">
        <v>1</v>
      </c>
      <c r="J111" s="12">
        <f t="shared" ca="1" si="13"/>
        <v>0</v>
      </c>
      <c r="K111" s="22">
        <v>1</v>
      </c>
      <c r="L111" s="22">
        <v>1</v>
      </c>
      <c r="M111" s="22">
        <v>1</v>
      </c>
      <c r="N111" s="22">
        <v>1</v>
      </c>
      <c r="O111" s="22">
        <v>0</v>
      </c>
      <c r="P111" s="22"/>
      <c r="Q111" s="22"/>
      <c r="R111" s="22"/>
      <c r="S111" s="22"/>
      <c r="T111" s="22"/>
    </row>
    <row r="112" spans="1:20" hidden="1">
      <c r="A112" s="16"/>
      <c r="B112" s="16"/>
      <c r="C112" s="17"/>
      <c r="D112" s="18"/>
      <c r="E112" s="12"/>
      <c r="F112" s="4"/>
      <c r="G112" s="4"/>
      <c r="H112" s="19"/>
      <c r="I112" s="19"/>
      <c r="J112" s="12"/>
      <c r="K112" s="22"/>
      <c r="L112" s="22"/>
      <c r="M112" s="22"/>
      <c r="N112" s="22"/>
      <c r="O112" s="22"/>
      <c r="P112" s="22"/>
      <c r="Q112" s="22"/>
      <c r="R112" s="22"/>
      <c r="S112" s="22"/>
      <c r="T112" s="22"/>
    </row>
    <row r="113" spans="1:20" hidden="1">
      <c r="A113" s="16"/>
      <c r="B113" s="16"/>
      <c r="C113" s="17"/>
      <c r="D113" s="18"/>
      <c r="E113" s="12"/>
      <c r="F113" s="4"/>
      <c r="G113" s="4"/>
      <c r="H113" s="19"/>
      <c r="I113" s="19"/>
      <c r="J113" s="12"/>
      <c r="K113" s="22"/>
      <c r="L113" s="22"/>
      <c r="M113" s="22"/>
      <c r="N113" s="22"/>
      <c r="O113" s="22"/>
      <c r="P113" s="22"/>
      <c r="Q113" s="22"/>
      <c r="R113" s="22"/>
      <c r="S113" s="22"/>
      <c r="T113" s="22"/>
    </row>
    <row r="114" spans="1:20" hidden="1">
      <c r="A114" s="16"/>
      <c r="B114" s="16"/>
      <c r="C114" s="17"/>
      <c r="D114" s="18"/>
      <c r="E114" s="12"/>
      <c r="F114" s="4"/>
      <c r="G114" s="4"/>
      <c r="H114" s="19"/>
      <c r="I114" s="19"/>
      <c r="J114" s="12"/>
      <c r="K114" s="22"/>
      <c r="L114" s="22"/>
      <c r="M114" s="22"/>
      <c r="N114" s="22"/>
      <c r="O114" s="22"/>
      <c r="P114" s="22"/>
      <c r="Q114" s="22"/>
      <c r="R114" s="22"/>
      <c r="S114" s="22"/>
      <c r="T114" s="22"/>
    </row>
    <row r="115" spans="1:20" hidden="1">
      <c r="A115" s="16"/>
      <c r="B115" s="16"/>
      <c r="C115" s="17"/>
      <c r="D115" s="18"/>
      <c r="E115" s="12"/>
      <c r="F115" s="4"/>
      <c r="G115" s="4"/>
      <c r="H115" s="19"/>
      <c r="I115" s="19"/>
      <c r="J115" s="12"/>
      <c r="K115" s="22"/>
      <c r="L115" s="22"/>
      <c r="M115" s="22"/>
      <c r="N115" s="22"/>
      <c r="O115" s="22"/>
      <c r="P115" s="22"/>
      <c r="Q115" s="22"/>
      <c r="R115" s="22"/>
      <c r="S115" s="22"/>
      <c r="T115" s="22"/>
    </row>
    <row r="116" spans="1:20" hidden="1">
      <c r="A116" s="16"/>
      <c r="B116" s="16"/>
      <c r="C116" s="17"/>
      <c r="D116" s="18"/>
      <c r="E116" s="12" t="str">
        <f t="shared" ref="E116:E149" si="14">IF(ISBLANK($C116),"",IF(ISBLANK($G116),"未着手",IF($J116=0,"完了","作業中")))</f>
        <v/>
      </c>
      <c r="F116" s="4"/>
      <c r="G116" s="4"/>
      <c r="H116" s="19"/>
      <c r="I116" s="19"/>
      <c r="J116" s="12" t="str">
        <f t="shared" ref="J116:J137" ca="1" si="15">IF(ISBLANK(K116)=FALSE,OFFSET(J116,0,COUNTA(K116:R116)),"")</f>
        <v/>
      </c>
      <c r="K116" s="22"/>
      <c r="L116" s="22"/>
      <c r="M116" s="22"/>
      <c r="N116" s="22"/>
      <c r="O116" s="22"/>
      <c r="P116" s="22"/>
      <c r="Q116" s="22"/>
      <c r="R116" s="22"/>
      <c r="S116" s="22"/>
      <c r="T116" s="22"/>
    </row>
    <row r="117" spans="1:20" hidden="1">
      <c r="A117" s="16"/>
      <c r="B117" s="16"/>
      <c r="C117" s="85" t="s">
        <v>137</v>
      </c>
      <c r="D117" s="18" t="s">
        <v>134</v>
      </c>
      <c r="E117" s="12" t="str">
        <f t="shared" ca="1" si="14"/>
        <v>完了</v>
      </c>
      <c r="F117" s="4">
        <v>43056</v>
      </c>
      <c r="G117" s="4">
        <v>43053</v>
      </c>
      <c r="H117" s="19">
        <v>3</v>
      </c>
      <c r="I117" s="19">
        <v>3</v>
      </c>
      <c r="J117" s="12">
        <f t="shared" ca="1" si="15"/>
        <v>0</v>
      </c>
      <c r="K117" s="22">
        <v>0</v>
      </c>
      <c r="L117" s="22">
        <v>0</v>
      </c>
      <c r="M117" s="22">
        <v>0</v>
      </c>
      <c r="N117" s="22">
        <v>0</v>
      </c>
      <c r="O117" s="22"/>
      <c r="P117" s="22"/>
      <c r="Q117" s="22"/>
      <c r="R117" s="22"/>
      <c r="S117" s="22"/>
      <c r="T117" s="22"/>
    </row>
    <row r="118" spans="1:20" hidden="1">
      <c r="A118" s="16"/>
      <c r="B118" s="16" t="s">
        <v>209</v>
      </c>
      <c r="C118" s="17" t="s">
        <v>269</v>
      </c>
      <c r="D118" s="18" t="s">
        <v>115</v>
      </c>
      <c r="E118" s="12" t="str">
        <f t="shared" ca="1" si="14"/>
        <v>完了</v>
      </c>
      <c r="F118" s="4">
        <v>43067</v>
      </c>
      <c r="G118" s="4">
        <v>43070</v>
      </c>
      <c r="H118" s="19">
        <v>2</v>
      </c>
      <c r="I118" s="19">
        <v>2</v>
      </c>
      <c r="J118" s="12">
        <f t="shared" ca="1" si="15"/>
        <v>0</v>
      </c>
      <c r="K118" s="22">
        <v>2</v>
      </c>
      <c r="L118" s="22">
        <v>2</v>
      </c>
      <c r="M118" s="22">
        <v>2</v>
      </c>
      <c r="N118" s="22">
        <v>2</v>
      </c>
      <c r="O118" s="22">
        <v>2</v>
      </c>
      <c r="P118" s="22">
        <v>0</v>
      </c>
      <c r="Q118" s="22"/>
      <c r="R118" s="22"/>
      <c r="S118" s="22"/>
      <c r="T118" s="22"/>
    </row>
    <row r="119" spans="1:20" hidden="1">
      <c r="A119" s="16"/>
      <c r="B119" s="16" t="s">
        <v>305</v>
      </c>
      <c r="C119" s="85" t="s">
        <v>144</v>
      </c>
      <c r="D119" s="18" t="s">
        <v>134</v>
      </c>
      <c r="E119" s="12" t="str">
        <f t="shared" ca="1" si="14"/>
        <v>完了</v>
      </c>
      <c r="F119" s="4">
        <v>43070</v>
      </c>
      <c r="G119" s="4">
        <v>43074</v>
      </c>
      <c r="H119" s="19">
        <v>3</v>
      </c>
      <c r="I119" s="19">
        <v>1</v>
      </c>
      <c r="J119" s="12">
        <f t="shared" ca="1" si="15"/>
        <v>0</v>
      </c>
      <c r="K119" s="22">
        <v>3</v>
      </c>
      <c r="L119" s="22">
        <v>3</v>
      </c>
      <c r="M119" s="22">
        <v>3</v>
      </c>
      <c r="N119" s="22">
        <v>3</v>
      </c>
      <c r="O119" s="22">
        <v>3</v>
      </c>
      <c r="P119" s="22">
        <v>3</v>
      </c>
      <c r="Q119" s="22">
        <v>0</v>
      </c>
      <c r="R119" s="22"/>
      <c r="S119" s="22"/>
      <c r="T119" s="22"/>
    </row>
    <row r="120" spans="1:20" hidden="1">
      <c r="A120" s="16"/>
      <c r="B120" s="16" t="s">
        <v>308</v>
      </c>
      <c r="C120" s="85" t="s">
        <v>145</v>
      </c>
      <c r="D120" s="18" t="s">
        <v>134</v>
      </c>
      <c r="E120" s="12" t="str">
        <f t="shared" ca="1" si="14"/>
        <v>完了</v>
      </c>
      <c r="F120" s="4">
        <v>43070</v>
      </c>
      <c r="G120" s="4">
        <v>43074</v>
      </c>
      <c r="H120" s="19">
        <v>3</v>
      </c>
      <c r="I120" s="19">
        <v>3</v>
      </c>
      <c r="J120" s="12">
        <f t="shared" ca="1" si="15"/>
        <v>0</v>
      </c>
      <c r="K120" s="22">
        <v>3</v>
      </c>
      <c r="L120" s="22">
        <v>3</v>
      </c>
      <c r="M120" s="22">
        <v>3</v>
      </c>
      <c r="N120" s="22">
        <v>3</v>
      </c>
      <c r="O120" s="22">
        <v>3</v>
      </c>
      <c r="P120" s="22">
        <v>3</v>
      </c>
      <c r="Q120" s="22">
        <v>1</v>
      </c>
      <c r="R120" s="22">
        <v>0</v>
      </c>
      <c r="S120" s="22"/>
      <c r="T120" s="22"/>
    </row>
    <row r="121" spans="1:20" hidden="1">
      <c r="A121" s="16"/>
      <c r="B121" s="16" t="s">
        <v>310</v>
      </c>
      <c r="C121" s="85" t="s">
        <v>146</v>
      </c>
      <c r="D121" s="18" t="s">
        <v>134</v>
      </c>
      <c r="E121" s="12" t="str">
        <f t="shared" ca="1" si="14"/>
        <v>完了</v>
      </c>
      <c r="F121" s="4">
        <v>43070</v>
      </c>
      <c r="G121" s="4">
        <v>43077</v>
      </c>
      <c r="H121" s="19">
        <v>3</v>
      </c>
      <c r="I121" s="19">
        <v>2</v>
      </c>
      <c r="J121" s="12">
        <f t="shared" ca="1" si="15"/>
        <v>0</v>
      </c>
      <c r="K121" s="22">
        <v>3</v>
      </c>
      <c r="L121" s="22">
        <v>3</v>
      </c>
      <c r="M121" s="22">
        <v>3</v>
      </c>
      <c r="N121" s="22">
        <v>3</v>
      </c>
      <c r="O121" s="22">
        <v>3</v>
      </c>
      <c r="P121" s="22">
        <v>3</v>
      </c>
      <c r="Q121" s="22">
        <v>3</v>
      </c>
      <c r="R121" s="22">
        <v>0</v>
      </c>
      <c r="S121" s="22"/>
      <c r="T121" s="22"/>
    </row>
    <row r="122" spans="1:20" hidden="1">
      <c r="A122" s="16"/>
      <c r="B122" s="16" t="s">
        <v>206</v>
      </c>
      <c r="C122" s="17" t="s">
        <v>165</v>
      </c>
      <c r="D122" s="18" t="s">
        <v>173</v>
      </c>
      <c r="E122" s="12" t="str">
        <f t="shared" ca="1" si="14"/>
        <v>完了</v>
      </c>
      <c r="F122" s="4">
        <v>43067</v>
      </c>
      <c r="G122" s="4">
        <v>43074</v>
      </c>
      <c r="H122" s="19">
        <v>2</v>
      </c>
      <c r="I122" s="19">
        <v>1</v>
      </c>
      <c r="J122" s="12">
        <f t="shared" ca="1" si="15"/>
        <v>0</v>
      </c>
      <c r="K122" s="22">
        <v>2</v>
      </c>
      <c r="L122" s="22">
        <v>2</v>
      </c>
      <c r="M122" s="22">
        <v>2</v>
      </c>
      <c r="N122" s="22">
        <v>2</v>
      </c>
      <c r="O122" s="22">
        <v>2</v>
      </c>
      <c r="P122" s="22">
        <v>2</v>
      </c>
      <c r="Q122" s="22">
        <v>0</v>
      </c>
      <c r="R122" s="22"/>
      <c r="S122" s="22"/>
      <c r="T122" s="22"/>
    </row>
    <row r="123" spans="1:20" hidden="1">
      <c r="A123" s="16"/>
      <c r="B123" s="16" t="s">
        <v>276</v>
      </c>
      <c r="C123" s="85" t="s">
        <v>258</v>
      </c>
      <c r="D123" s="18" t="s">
        <v>134</v>
      </c>
      <c r="E123" s="12" t="str">
        <f t="shared" ca="1" si="14"/>
        <v>完了</v>
      </c>
      <c r="F123" s="4">
        <v>43074</v>
      </c>
      <c r="G123" s="4">
        <v>43074</v>
      </c>
      <c r="H123" s="19">
        <v>3</v>
      </c>
      <c r="I123" s="19">
        <v>1</v>
      </c>
      <c r="J123" s="12">
        <f t="shared" ca="1" si="15"/>
        <v>0</v>
      </c>
      <c r="K123" s="22">
        <v>3</v>
      </c>
      <c r="L123" s="22">
        <v>3</v>
      </c>
      <c r="M123" s="22">
        <v>3</v>
      </c>
      <c r="N123" s="22">
        <v>3</v>
      </c>
      <c r="O123" s="22">
        <v>3</v>
      </c>
      <c r="P123" s="22">
        <v>3</v>
      </c>
      <c r="Q123" s="22">
        <v>0</v>
      </c>
      <c r="R123" s="22"/>
      <c r="S123" s="22"/>
      <c r="T123" s="22"/>
    </row>
    <row r="124" spans="1:20" hidden="1">
      <c r="A124" s="16"/>
      <c r="B124" s="16" t="s">
        <v>282</v>
      </c>
      <c r="C124" s="105" t="s">
        <v>238</v>
      </c>
      <c r="D124" s="18" t="s">
        <v>134</v>
      </c>
      <c r="E124" s="12" t="str">
        <f t="shared" ca="1" si="14"/>
        <v>完了</v>
      </c>
      <c r="F124" s="4">
        <v>43074</v>
      </c>
      <c r="G124" s="4">
        <v>43074</v>
      </c>
      <c r="H124" s="19">
        <v>2</v>
      </c>
      <c r="I124" s="19">
        <v>1</v>
      </c>
      <c r="J124" s="12">
        <f t="shared" ca="1" si="15"/>
        <v>0</v>
      </c>
      <c r="K124" s="22">
        <v>2</v>
      </c>
      <c r="L124" s="22">
        <v>2</v>
      </c>
      <c r="M124" s="22">
        <v>2</v>
      </c>
      <c r="N124" s="22">
        <v>2</v>
      </c>
      <c r="O124" s="22">
        <v>2</v>
      </c>
      <c r="P124" s="22">
        <v>2</v>
      </c>
      <c r="Q124" s="22">
        <v>0</v>
      </c>
      <c r="R124" s="22"/>
      <c r="S124" s="22"/>
      <c r="T124" s="22"/>
    </row>
    <row r="125" spans="1:20" hidden="1">
      <c r="A125" s="16"/>
      <c r="B125" s="16" t="s">
        <v>277</v>
      </c>
      <c r="C125" s="105" t="s">
        <v>239</v>
      </c>
      <c r="D125" s="18" t="s">
        <v>134</v>
      </c>
      <c r="E125" s="12" t="str">
        <f t="shared" ca="1" si="14"/>
        <v>完了</v>
      </c>
      <c r="F125" s="4">
        <v>43074</v>
      </c>
      <c r="G125" s="4">
        <v>43074</v>
      </c>
      <c r="H125" s="19">
        <v>2</v>
      </c>
      <c r="I125" s="19">
        <v>1</v>
      </c>
      <c r="J125" s="12">
        <f t="shared" ca="1" si="15"/>
        <v>0</v>
      </c>
      <c r="K125" s="22">
        <v>2</v>
      </c>
      <c r="L125" s="22">
        <v>2</v>
      </c>
      <c r="M125" s="22">
        <v>2</v>
      </c>
      <c r="N125" s="22">
        <v>2</v>
      </c>
      <c r="O125" s="22">
        <v>2</v>
      </c>
      <c r="P125" s="22">
        <v>2</v>
      </c>
      <c r="Q125" s="22">
        <v>0</v>
      </c>
      <c r="R125" s="22"/>
      <c r="S125" s="22"/>
      <c r="T125" s="22"/>
    </row>
    <row r="126" spans="1:20" hidden="1">
      <c r="A126" s="16"/>
      <c r="B126" s="16" t="s">
        <v>277</v>
      </c>
      <c r="C126" s="105" t="s">
        <v>240</v>
      </c>
      <c r="D126" s="18" t="s">
        <v>134</v>
      </c>
      <c r="E126" s="12" t="str">
        <f t="shared" ca="1" si="14"/>
        <v>完了</v>
      </c>
      <c r="F126" s="4">
        <v>43074</v>
      </c>
      <c r="G126" s="4">
        <v>43074</v>
      </c>
      <c r="H126" s="19">
        <v>2</v>
      </c>
      <c r="I126" s="19">
        <v>1</v>
      </c>
      <c r="J126" s="12">
        <f t="shared" ca="1" si="15"/>
        <v>0</v>
      </c>
      <c r="K126" s="22">
        <v>2</v>
      </c>
      <c r="L126" s="22">
        <v>2</v>
      </c>
      <c r="M126" s="22">
        <v>2</v>
      </c>
      <c r="N126" s="22">
        <v>2</v>
      </c>
      <c r="O126" s="22">
        <v>2</v>
      </c>
      <c r="P126" s="22">
        <v>2</v>
      </c>
      <c r="Q126" s="22">
        <v>0</v>
      </c>
      <c r="R126" s="22"/>
      <c r="S126" s="22"/>
      <c r="T126" s="22"/>
    </row>
    <row r="127" spans="1:20" hidden="1">
      <c r="A127" s="16"/>
      <c r="B127" s="16"/>
      <c r="C127" s="85" t="s">
        <v>150</v>
      </c>
      <c r="D127" s="18" t="s">
        <v>151</v>
      </c>
      <c r="E127" s="12" t="str">
        <f t="shared" ca="1" si="14"/>
        <v>完了</v>
      </c>
      <c r="F127" s="4">
        <v>43053</v>
      </c>
      <c r="G127" s="4">
        <v>43053</v>
      </c>
      <c r="H127" s="19">
        <v>6</v>
      </c>
      <c r="I127" s="19">
        <v>6</v>
      </c>
      <c r="J127" s="12">
        <f t="shared" ca="1" si="15"/>
        <v>0</v>
      </c>
      <c r="K127" s="22">
        <v>3</v>
      </c>
      <c r="L127" s="22">
        <v>3</v>
      </c>
      <c r="M127" s="22">
        <v>0</v>
      </c>
      <c r="N127" s="22">
        <v>0</v>
      </c>
      <c r="O127" s="22">
        <v>0</v>
      </c>
      <c r="P127" s="22"/>
      <c r="Q127" s="22"/>
      <c r="R127" s="22"/>
      <c r="S127" s="22"/>
      <c r="T127" s="22"/>
    </row>
    <row r="128" spans="1:20" hidden="1">
      <c r="A128" s="16"/>
      <c r="B128" s="16"/>
      <c r="C128" s="17" t="s">
        <v>191</v>
      </c>
      <c r="D128" s="18" t="s">
        <v>134</v>
      </c>
      <c r="E128" s="12" t="str">
        <f t="shared" ca="1" si="14"/>
        <v>完了</v>
      </c>
      <c r="F128" s="4">
        <v>43056</v>
      </c>
      <c r="G128" s="4">
        <v>43063</v>
      </c>
      <c r="H128" s="19">
        <v>3</v>
      </c>
      <c r="I128" s="19">
        <v>3</v>
      </c>
      <c r="J128" s="12">
        <f t="shared" ca="1" si="15"/>
        <v>0</v>
      </c>
      <c r="K128" s="22">
        <v>3</v>
      </c>
      <c r="L128" s="22">
        <v>3</v>
      </c>
      <c r="M128" s="22">
        <v>0</v>
      </c>
      <c r="N128" s="22">
        <v>0</v>
      </c>
      <c r="O128" s="22">
        <v>0</v>
      </c>
      <c r="P128" s="22"/>
      <c r="Q128" s="22"/>
      <c r="R128" s="22"/>
      <c r="S128" s="22"/>
      <c r="T128" s="22"/>
    </row>
    <row r="129" spans="1:20" hidden="1">
      <c r="A129" s="16"/>
      <c r="B129" s="16"/>
      <c r="C129" s="17" t="s">
        <v>229</v>
      </c>
      <c r="D129" s="18" t="s">
        <v>134</v>
      </c>
      <c r="E129" s="12" t="str">
        <f t="shared" ca="1" si="14"/>
        <v>完了</v>
      </c>
      <c r="F129" s="4">
        <v>43067</v>
      </c>
      <c r="G129" s="4">
        <v>43067</v>
      </c>
      <c r="H129" s="19">
        <v>3</v>
      </c>
      <c r="I129" s="19">
        <v>3</v>
      </c>
      <c r="J129" s="12">
        <f t="shared" ca="1" si="15"/>
        <v>0</v>
      </c>
      <c r="K129" s="22">
        <v>3</v>
      </c>
      <c r="L129" s="22">
        <v>3</v>
      </c>
      <c r="M129" s="22">
        <v>3</v>
      </c>
      <c r="N129" s="22">
        <v>3</v>
      </c>
      <c r="O129" s="22">
        <v>0</v>
      </c>
      <c r="P129" s="22"/>
      <c r="Q129" s="22"/>
      <c r="R129" s="22"/>
      <c r="S129" s="22"/>
      <c r="T129" s="22"/>
    </row>
    <row r="130" spans="1:20" hidden="1">
      <c r="A130" s="16"/>
      <c r="B130" s="16"/>
      <c r="C130" s="17" t="s">
        <v>230</v>
      </c>
      <c r="D130" s="18" t="s">
        <v>228</v>
      </c>
      <c r="E130" s="12" t="str">
        <f t="shared" ca="1" si="14"/>
        <v>完了</v>
      </c>
      <c r="F130" s="4">
        <v>43067</v>
      </c>
      <c r="G130" s="4">
        <v>43067</v>
      </c>
      <c r="H130" s="19">
        <v>1</v>
      </c>
      <c r="I130" s="19">
        <v>1</v>
      </c>
      <c r="J130" s="12">
        <f t="shared" ca="1" si="15"/>
        <v>0</v>
      </c>
      <c r="K130" s="22">
        <v>1</v>
      </c>
      <c r="L130" s="22">
        <v>1</v>
      </c>
      <c r="M130" s="22">
        <v>1</v>
      </c>
      <c r="N130" s="22">
        <v>1</v>
      </c>
      <c r="O130" s="22">
        <v>0</v>
      </c>
      <c r="P130" s="22"/>
      <c r="Q130" s="22"/>
      <c r="R130" s="22"/>
      <c r="S130" s="22"/>
      <c r="T130" s="22"/>
    </row>
    <row r="131" spans="1:20" hidden="1">
      <c r="A131" s="16"/>
      <c r="B131" s="16" t="s">
        <v>276</v>
      </c>
      <c r="C131" s="105" t="s">
        <v>245</v>
      </c>
      <c r="D131" s="18" t="s">
        <v>134</v>
      </c>
      <c r="E131" s="12" t="str">
        <f t="shared" ca="1" si="14"/>
        <v>完了</v>
      </c>
      <c r="F131" s="4">
        <v>43067</v>
      </c>
      <c r="G131" s="4">
        <v>43067</v>
      </c>
      <c r="H131" s="19">
        <v>1</v>
      </c>
      <c r="I131" s="19">
        <v>2</v>
      </c>
      <c r="J131" s="12">
        <f t="shared" ca="1" si="15"/>
        <v>0</v>
      </c>
      <c r="K131" s="22">
        <v>2</v>
      </c>
      <c r="L131" s="22">
        <v>2</v>
      </c>
      <c r="M131" s="22">
        <v>2</v>
      </c>
      <c r="N131" s="22">
        <v>0</v>
      </c>
      <c r="O131" s="22"/>
      <c r="P131" s="22"/>
      <c r="Q131" s="22"/>
      <c r="R131" s="22"/>
      <c r="S131" s="22"/>
      <c r="T131" s="22"/>
    </row>
    <row r="132" spans="1:20" hidden="1">
      <c r="A132" s="16"/>
      <c r="B132" s="16" t="s">
        <v>276</v>
      </c>
      <c r="C132" s="105" t="s">
        <v>246</v>
      </c>
      <c r="D132" s="18" t="s">
        <v>134</v>
      </c>
      <c r="E132" s="12" t="str">
        <f t="shared" ca="1" si="14"/>
        <v>完了</v>
      </c>
      <c r="F132" s="4">
        <v>43067</v>
      </c>
      <c r="G132" s="4">
        <v>43067</v>
      </c>
      <c r="H132" s="19">
        <v>1</v>
      </c>
      <c r="I132" s="19">
        <v>2</v>
      </c>
      <c r="J132" s="12">
        <f t="shared" ca="1" si="15"/>
        <v>0</v>
      </c>
      <c r="K132" s="22">
        <v>2</v>
      </c>
      <c r="L132" s="22">
        <v>2</v>
      </c>
      <c r="M132" s="22">
        <v>2</v>
      </c>
      <c r="N132" s="22">
        <v>0</v>
      </c>
      <c r="O132" s="22"/>
      <c r="P132" s="22"/>
      <c r="Q132" s="22"/>
      <c r="R132" s="22"/>
      <c r="S132" s="22"/>
      <c r="T132" s="22"/>
    </row>
    <row r="133" spans="1:20" hidden="1">
      <c r="A133" s="16"/>
      <c r="B133" s="16" t="s">
        <v>277</v>
      </c>
      <c r="C133" s="105" t="s">
        <v>247</v>
      </c>
      <c r="D133" s="18" t="s">
        <v>134</v>
      </c>
      <c r="E133" s="12" t="str">
        <f t="shared" ca="1" si="14"/>
        <v>完了</v>
      </c>
      <c r="F133" s="4">
        <v>43077</v>
      </c>
      <c r="G133" s="4">
        <v>43067</v>
      </c>
      <c r="H133" s="19">
        <v>1</v>
      </c>
      <c r="I133" s="19">
        <v>1</v>
      </c>
      <c r="J133" s="12">
        <f t="shared" ca="1" si="15"/>
        <v>0</v>
      </c>
      <c r="K133" s="22">
        <v>1</v>
      </c>
      <c r="L133" s="22">
        <v>1</v>
      </c>
      <c r="M133" s="22">
        <v>1</v>
      </c>
      <c r="N133" s="22">
        <v>1</v>
      </c>
      <c r="O133" s="22">
        <v>1</v>
      </c>
      <c r="P133" s="22">
        <v>1</v>
      </c>
      <c r="Q133" s="22">
        <v>0</v>
      </c>
      <c r="R133" s="22"/>
      <c r="S133" s="22"/>
      <c r="T133" s="22"/>
    </row>
    <row r="134" spans="1:20" hidden="1">
      <c r="A134" s="16"/>
      <c r="B134" s="16" t="s">
        <v>278</v>
      </c>
      <c r="C134" s="105" t="s">
        <v>248</v>
      </c>
      <c r="D134" s="18" t="s">
        <v>134</v>
      </c>
      <c r="E134" s="12" t="str">
        <f t="shared" ca="1" si="14"/>
        <v>完了</v>
      </c>
      <c r="F134" s="4">
        <v>43077</v>
      </c>
      <c r="G134" s="4">
        <v>43067</v>
      </c>
      <c r="H134" s="19">
        <v>1</v>
      </c>
      <c r="I134" s="19">
        <v>1</v>
      </c>
      <c r="J134" s="12">
        <f t="shared" ca="1" si="15"/>
        <v>0</v>
      </c>
      <c r="K134" s="22">
        <v>1</v>
      </c>
      <c r="L134" s="22">
        <v>1</v>
      </c>
      <c r="M134" s="22">
        <v>1</v>
      </c>
      <c r="N134" s="22">
        <v>1</v>
      </c>
      <c r="O134" s="22">
        <v>1</v>
      </c>
      <c r="P134" s="22">
        <v>1</v>
      </c>
      <c r="Q134" s="22">
        <v>0</v>
      </c>
      <c r="R134" s="22"/>
      <c r="S134" s="22"/>
      <c r="T134" s="22"/>
    </row>
    <row r="135" spans="1:20" hidden="1">
      <c r="A135" s="16"/>
      <c r="B135" s="16" t="s">
        <v>279</v>
      </c>
      <c r="C135" s="105" t="s">
        <v>249</v>
      </c>
      <c r="D135" s="18" t="s">
        <v>134</v>
      </c>
      <c r="E135" s="12" t="str">
        <f t="shared" ca="1" si="14"/>
        <v>完了</v>
      </c>
      <c r="F135" s="4">
        <v>43070</v>
      </c>
      <c r="G135" s="4">
        <v>43076</v>
      </c>
      <c r="H135" s="19">
        <v>1</v>
      </c>
      <c r="I135" s="19">
        <v>1</v>
      </c>
      <c r="J135" s="12">
        <f t="shared" ca="1" si="15"/>
        <v>0</v>
      </c>
      <c r="K135" s="22">
        <v>1</v>
      </c>
      <c r="L135" s="22">
        <v>1</v>
      </c>
      <c r="M135" s="22">
        <v>1</v>
      </c>
      <c r="N135" s="22">
        <v>1</v>
      </c>
      <c r="O135" s="22">
        <v>1</v>
      </c>
      <c r="P135" s="22">
        <v>1</v>
      </c>
      <c r="Q135" s="22">
        <v>0</v>
      </c>
      <c r="R135" s="22"/>
      <c r="S135" s="22"/>
      <c r="T135" s="22"/>
    </row>
    <row r="136" spans="1:20" hidden="1">
      <c r="A136" s="16"/>
      <c r="B136" s="16" t="s">
        <v>277</v>
      </c>
      <c r="C136" s="105" t="s">
        <v>250</v>
      </c>
      <c r="D136" s="18" t="s">
        <v>134</v>
      </c>
      <c r="E136" s="12" t="str">
        <f t="shared" ca="1" si="14"/>
        <v>完了</v>
      </c>
      <c r="F136" s="4">
        <v>43077</v>
      </c>
      <c r="G136" s="4">
        <v>43076</v>
      </c>
      <c r="H136" s="19">
        <v>1</v>
      </c>
      <c r="I136" s="19">
        <v>1</v>
      </c>
      <c r="J136" s="12">
        <f t="shared" ca="1" si="15"/>
        <v>0</v>
      </c>
      <c r="K136" s="22">
        <v>1</v>
      </c>
      <c r="L136" s="22">
        <v>1</v>
      </c>
      <c r="M136" s="22">
        <v>1</v>
      </c>
      <c r="N136" s="22">
        <v>1</v>
      </c>
      <c r="O136" s="22">
        <v>1</v>
      </c>
      <c r="P136" s="22">
        <v>1</v>
      </c>
      <c r="Q136" s="22">
        <v>0</v>
      </c>
      <c r="R136" s="22"/>
      <c r="S136" s="22"/>
      <c r="T136" s="22"/>
    </row>
    <row r="137" spans="1:20" hidden="1">
      <c r="A137" s="16"/>
      <c r="B137" s="16" t="s">
        <v>280</v>
      </c>
      <c r="C137" s="105" t="s">
        <v>251</v>
      </c>
      <c r="D137" s="18" t="s">
        <v>134</v>
      </c>
      <c r="E137" s="12" t="str">
        <f t="shared" ca="1" si="14"/>
        <v>完了</v>
      </c>
      <c r="F137" s="4">
        <v>43077</v>
      </c>
      <c r="G137" s="4">
        <v>43076</v>
      </c>
      <c r="H137" s="19">
        <v>1</v>
      </c>
      <c r="I137" s="19">
        <v>1</v>
      </c>
      <c r="J137" s="12">
        <f t="shared" ca="1" si="15"/>
        <v>0</v>
      </c>
      <c r="K137" s="22">
        <v>1</v>
      </c>
      <c r="L137" s="22">
        <v>1</v>
      </c>
      <c r="M137" s="22">
        <v>1</v>
      </c>
      <c r="N137" s="22">
        <v>1</v>
      </c>
      <c r="O137" s="22">
        <v>1</v>
      </c>
      <c r="P137" s="22">
        <v>1</v>
      </c>
      <c r="Q137" s="22">
        <v>0</v>
      </c>
      <c r="R137" s="22"/>
      <c r="S137" s="22"/>
      <c r="T137" s="22"/>
    </row>
    <row r="138" spans="1:20" hidden="1">
      <c r="A138" s="16"/>
      <c r="B138" s="16" t="s">
        <v>322</v>
      </c>
      <c r="C138" s="17" t="s">
        <v>284</v>
      </c>
      <c r="D138" s="18" t="s">
        <v>283</v>
      </c>
      <c r="E138" s="12" t="str">
        <f t="shared" si="14"/>
        <v>未着手</v>
      </c>
      <c r="F138" s="4">
        <v>43074</v>
      </c>
      <c r="G138" s="4"/>
      <c r="H138" s="19">
        <v>1</v>
      </c>
      <c r="I138" s="19"/>
      <c r="J138" s="12">
        <v>1</v>
      </c>
      <c r="K138" s="22">
        <v>1</v>
      </c>
      <c r="L138" s="22">
        <v>1</v>
      </c>
      <c r="M138" s="22">
        <v>1</v>
      </c>
      <c r="N138" s="22">
        <v>1</v>
      </c>
      <c r="O138" s="22">
        <v>1</v>
      </c>
      <c r="P138" s="22">
        <v>1</v>
      </c>
      <c r="Q138" s="22">
        <v>1</v>
      </c>
      <c r="R138" s="22">
        <v>1</v>
      </c>
      <c r="S138" s="22"/>
      <c r="T138" s="22"/>
    </row>
    <row r="139" spans="1:20" hidden="1">
      <c r="A139" s="16"/>
      <c r="B139" s="16" t="s">
        <v>205</v>
      </c>
      <c r="C139" s="17" t="s">
        <v>299</v>
      </c>
      <c r="D139" s="18" t="s">
        <v>113</v>
      </c>
      <c r="E139" s="12" t="str">
        <f t="shared" si="14"/>
        <v>未着手</v>
      </c>
      <c r="F139" s="4">
        <v>43077</v>
      </c>
      <c r="G139" s="4"/>
      <c r="H139" s="19">
        <v>1</v>
      </c>
      <c r="I139" s="19"/>
      <c r="J139" s="12">
        <f ca="1">IF(ISBLANK(K139)=FALSE,OFFSET(J139,0,COUNTA(K139:R139)),"")</f>
        <v>1</v>
      </c>
      <c r="K139" s="19">
        <v>1</v>
      </c>
      <c r="L139" s="19">
        <v>1</v>
      </c>
      <c r="M139" s="19">
        <v>1</v>
      </c>
      <c r="N139" s="19">
        <v>1</v>
      </c>
      <c r="O139" s="22">
        <v>1</v>
      </c>
      <c r="P139" s="22">
        <v>1</v>
      </c>
      <c r="Q139" s="22">
        <v>1</v>
      </c>
      <c r="R139" s="22">
        <v>1</v>
      </c>
      <c r="S139" s="22"/>
      <c r="T139" s="22"/>
    </row>
    <row r="140" spans="1:20" hidden="1">
      <c r="A140" s="16"/>
      <c r="B140" s="16" t="s">
        <v>205</v>
      </c>
      <c r="C140" s="17" t="s">
        <v>300</v>
      </c>
      <c r="D140" s="18" t="s">
        <v>113</v>
      </c>
      <c r="E140" s="12" t="str">
        <f t="shared" si="14"/>
        <v>未着手</v>
      </c>
      <c r="F140" s="4">
        <v>43077</v>
      </c>
      <c r="G140" s="4"/>
      <c r="H140" s="19">
        <v>1</v>
      </c>
      <c r="I140" s="19"/>
      <c r="J140" s="12">
        <f ca="1">IF(ISBLANK(K140)=FALSE,OFFSET(J140,0,COUNTA(K140:R140)),"")</f>
        <v>1</v>
      </c>
      <c r="K140" s="19">
        <v>1</v>
      </c>
      <c r="L140" s="19">
        <v>1</v>
      </c>
      <c r="M140" s="19">
        <v>1</v>
      </c>
      <c r="N140" s="19">
        <v>1</v>
      </c>
      <c r="O140" s="22">
        <v>1</v>
      </c>
      <c r="P140" s="22">
        <v>1</v>
      </c>
      <c r="Q140" s="22">
        <v>1</v>
      </c>
      <c r="R140" s="22">
        <v>1</v>
      </c>
      <c r="S140" s="22"/>
      <c r="T140" s="22"/>
    </row>
    <row r="141" spans="1:20" hidden="1">
      <c r="A141" s="16"/>
      <c r="B141" s="16"/>
      <c r="C141" s="105"/>
      <c r="D141" s="18"/>
      <c r="E141" s="12" t="str">
        <f t="shared" si="14"/>
        <v/>
      </c>
      <c r="F141" s="4"/>
      <c r="G141" s="4"/>
      <c r="H141" s="19"/>
      <c r="I141" s="19"/>
      <c r="J141" s="12"/>
      <c r="K141" s="22"/>
      <c r="L141" s="22"/>
      <c r="M141" s="22"/>
      <c r="N141" s="22"/>
      <c r="O141" s="22"/>
      <c r="P141" s="22"/>
      <c r="Q141" s="22"/>
      <c r="R141" s="22"/>
      <c r="S141" s="22"/>
      <c r="T141" s="22"/>
    </row>
    <row r="142" spans="1:20" hidden="1">
      <c r="A142" s="16"/>
      <c r="B142" s="16" t="s">
        <v>277</v>
      </c>
      <c r="C142" s="105" t="s">
        <v>254</v>
      </c>
      <c r="D142" s="18" t="s">
        <v>134</v>
      </c>
      <c r="E142" s="12" t="str">
        <f t="shared" ca="1" si="14"/>
        <v>完了</v>
      </c>
      <c r="F142" s="4">
        <v>43077</v>
      </c>
      <c r="G142" s="4">
        <v>43076</v>
      </c>
      <c r="H142" s="19">
        <v>1</v>
      </c>
      <c r="I142" s="19">
        <v>1</v>
      </c>
      <c r="J142" s="12">
        <f ca="1">IF(ISBLANK(K142)=FALSE,OFFSET(J142,0,COUNTA(K142:R142)),"")</f>
        <v>0</v>
      </c>
      <c r="K142" s="22">
        <v>1</v>
      </c>
      <c r="L142" s="22">
        <v>1</v>
      </c>
      <c r="M142" s="22">
        <v>1</v>
      </c>
      <c r="N142" s="22">
        <v>1</v>
      </c>
      <c r="O142" s="22">
        <v>1</v>
      </c>
      <c r="P142" s="22">
        <v>1</v>
      </c>
      <c r="Q142" s="22">
        <v>0</v>
      </c>
      <c r="R142" s="22"/>
      <c r="S142" s="22"/>
      <c r="T142" s="22"/>
    </row>
    <row r="143" spans="1:20" hidden="1">
      <c r="A143" s="16"/>
      <c r="B143" s="16" t="s">
        <v>281</v>
      </c>
      <c r="C143" s="105" t="s">
        <v>255</v>
      </c>
      <c r="D143" s="18" t="s">
        <v>134</v>
      </c>
      <c r="E143" s="12" t="str">
        <f t="shared" ca="1" si="14"/>
        <v>完了</v>
      </c>
      <c r="F143" s="4">
        <v>43070</v>
      </c>
      <c r="G143" s="4">
        <v>43076</v>
      </c>
      <c r="H143" s="19">
        <v>1</v>
      </c>
      <c r="I143" s="19">
        <v>1</v>
      </c>
      <c r="J143" s="12">
        <f ca="1">IF(ISBLANK(K143)=FALSE,OFFSET(J143,0,COUNTA(K143:R143)),"")</f>
        <v>0</v>
      </c>
      <c r="K143" s="22">
        <v>1</v>
      </c>
      <c r="L143" s="22">
        <v>1</v>
      </c>
      <c r="M143" s="22">
        <v>1</v>
      </c>
      <c r="N143" s="22">
        <v>1</v>
      </c>
      <c r="O143" s="22">
        <v>1</v>
      </c>
      <c r="P143" s="22">
        <v>1</v>
      </c>
      <c r="Q143" s="22">
        <v>0</v>
      </c>
      <c r="R143" s="22"/>
      <c r="S143" s="22"/>
      <c r="T143" s="22"/>
    </row>
    <row r="144" spans="1:20" hidden="1">
      <c r="A144" s="16"/>
      <c r="B144" s="16" t="s">
        <v>205</v>
      </c>
      <c r="C144" s="17" t="s">
        <v>301</v>
      </c>
      <c r="D144" s="18" t="s">
        <v>113</v>
      </c>
      <c r="E144" s="12" t="str">
        <f t="shared" si="14"/>
        <v>未着手</v>
      </c>
      <c r="F144" s="4">
        <v>43077</v>
      </c>
      <c r="G144" s="4"/>
      <c r="H144" s="19">
        <v>2</v>
      </c>
      <c r="I144" s="19"/>
      <c r="J144" s="12">
        <f ca="1">IF(ISBLANK(K144)=FALSE,OFFSET(J144,0,COUNTA(K144:R144)),"")</f>
        <v>2</v>
      </c>
      <c r="K144" s="19">
        <v>2</v>
      </c>
      <c r="L144" s="19">
        <v>2</v>
      </c>
      <c r="M144" s="19">
        <v>2</v>
      </c>
      <c r="N144" s="19">
        <v>2</v>
      </c>
      <c r="O144" s="22">
        <v>2</v>
      </c>
      <c r="P144" s="22">
        <v>2</v>
      </c>
      <c r="Q144" s="22">
        <v>2</v>
      </c>
      <c r="R144" s="22">
        <v>2</v>
      </c>
      <c r="S144" s="22"/>
      <c r="T144" s="22"/>
    </row>
    <row r="145" spans="1:20" hidden="1">
      <c r="A145" s="16"/>
      <c r="B145" s="16" t="s">
        <v>277</v>
      </c>
      <c r="C145" s="105" t="s">
        <v>257</v>
      </c>
      <c r="D145" s="18" t="s">
        <v>134</v>
      </c>
      <c r="E145" s="12" t="str">
        <f t="shared" ca="1" si="14"/>
        <v>完了</v>
      </c>
      <c r="F145" s="4">
        <v>43077</v>
      </c>
      <c r="G145" s="4">
        <v>43076</v>
      </c>
      <c r="H145" s="19">
        <v>1</v>
      </c>
      <c r="I145" s="19">
        <v>1</v>
      </c>
      <c r="J145" s="12">
        <f ca="1">IF(ISBLANK(K145)=FALSE,OFFSET(J145,0,COUNTA(K145:R145)),"")</f>
        <v>0</v>
      </c>
      <c r="K145" s="22">
        <v>1</v>
      </c>
      <c r="L145" s="22">
        <v>1</v>
      </c>
      <c r="M145" s="22">
        <v>1</v>
      </c>
      <c r="N145" s="22">
        <v>1</v>
      </c>
      <c r="O145" s="22">
        <v>1</v>
      </c>
      <c r="P145" s="22">
        <v>1</v>
      </c>
      <c r="Q145" s="22">
        <v>0</v>
      </c>
      <c r="R145" s="22"/>
      <c r="S145" s="22"/>
      <c r="T145" s="22"/>
    </row>
    <row r="146" spans="1:20" hidden="1">
      <c r="A146" s="16"/>
      <c r="B146" s="16"/>
      <c r="C146" s="85"/>
      <c r="D146" s="18"/>
      <c r="E146" s="12" t="str">
        <f t="shared" si="14"/>
        <v/>
      </c>
      <c r="F146" s="4"/>
      <c r="G146" s="4"/>
      <c r="H146" s="19"/>
      <c r="I146" s="19"/>
      <c r="J146" s="12" t="str">
        <f t="shared" ref="J146:J149" ca="1" si="16">IF(ISBLANK(K146)=FALSE,OFFSET(J146,0,COUNTA(K146:R146)),"")</f>
        <v/>
      </c>
      <c r="K146" s="22"/>
      <c r="L146" s="22"/>
      <c r="M146" s="22"/>
      <c r="N146" s="22"/>
      <c r="O146" s="22"/>
      <c r="P146" s="22"/>
      <c r="Q146" s="22"/>
      <c r="R146" s="22"/>
      <c r="S146" s="22"/>
      <c r="T146" s="22"/>
    </row>
    <row r="147" spans="1:20" hidden="1">
      <c r="A147" s="16"/>
      <c r="B147" s="16"/>
      <c r="C147" s="85"/>
      <c r="D147" s="18"/>
      <c r="E147" s="12" t="str">
        <f t="shared" si="14"/>
        <v/>
      </c>
      <c r="F147" s="4"/>
      <c r="G147" s="4"/>
      <c r="H147" s="19"/>
      <c r="I147" s="19"/>
      <c r="J147" s="12" t="str">
        <f t="shared" ca="1" si="16"/>
        <v/>
      </c>
      <c r="K147" s="22"/>
      <c r="L147" s="22"/>
      <c r="M147" s="22"/>
      <c r="N147" s="22"/>
      <c r="O147" s="22"/>
      <c r="P147" s="22"/>
      <c r="Q147" s="22"/>
      <c r="R147" s="22"/>
      <c r="S147" s="22"/>
      <c r="T147" s="22"/>
    </row>
    <row r="148" spans="1:20" hidden="1">
      <c r="A148" s="15"/>
      <c r="B148" s="15"/>
      <c r="C148" s="101"/>
      <c r="D148" s="18"/>
      <c r="E148" s="12" t="str">
        <f t="shared" si="14"/>
        <v/>
      </c>
      <c r="F148" s="102"/>
      <c r="G148" s="102"/>
      <c r="H148" s="103"/>
      <c r="I148" s="103"/>
      <c r="J148" s="12" t="str">
        <f t="shared" ca="1" si="16"/>
        <v/>
      </c>
      <c r="K148" s="104"/>
      <c r="L148" s="104"/>
      <c r="M148" s="104"/>
      <c r="N148" s="104"/>
      <c r="O148" s="104"/>
      <c r="P148" s="104"/>
      <c r="Q148" s="104"/>
      <c r="R148" s="104"/>
      <c r="S148" s="104"/>
      <c r="T148" s="104"/>
    </row>
    <row r="149" spans="1:20" hidden="1">
      <c r="A149" s="15"/>
      <c r="B149" s="15"/>
      <c r="C149" s="101"/>
      <c r="D149" s="18"/>
      <c r="E149" s="12" t="str">
        <f t="shared" si="14"/>
        <v/>
      </c>
      <c r="F149" s="102"/>
      <c r="G149" s="102"/>
      <c r="H149" s="103"/>
      <c r="I149" s="103"/>
      <c r="J149" s="12" t="str">
        <f t="shared" ca="1" si="16"/>
        <v/>
      </c>
      <c r="K149" s="104"/>
      <c r="L149" s="104"/>
      <c r="M149" s="104"/>
      <c r="N149" s="104"/>
      <c r="O149" s="104"/>
      <c r="P149" s="104"/>
      <c r="Q149" s="104"/>
      <c r="R149" s="104"/>
      <c r="S149" s="104"/>
      <c r="T149" s="104"/>
    </row>
    <row r="150" spans="1:20" hidden="1">
      <c r="A150" s="16"/>
      <c r="B150" s="16" t="s">
        <v>207</v>
      </c>
      <c r="C150" s="17" t="s">
        <v>167</v>
      </c>
      <c r="D150" s="18" t="s">
        <v>173</v>
      </c>
      <c r="E150" s="12" t="str">
        <f t="shared" ref="E150:E168" ca="1" si="17">IF(ISBLANK($C150),"",IF(ISBLANK($G150),"未着手",IF($J150=0,"完了","作業中")))</f>
        <v>完了</v>
      </c>
      <c r="F150" s="4">
        <v>43067</v>
      </c>
      <c r="G150" s="4">
        <v>43074</v>
      </c>
      <c r="H150" s="19">
        <v>1</v>
      </c>
      <c r="I150" s="19">
        <v>1</v>
      </c>
      <c r="J150" s="12">
        <f t="shared" ref="J150:J168" ca="1" si="18">IF(ISBLANK(K150)=FALSE,OFFSET(J150,0,COUNTA(K150:R150)),"")</f>
        <v>0</v>
      </c>
      <c r="K150" s="22">
        <v>1</v>
      </c>
      <c r="L150" s="22">
        <v>1</v>
      </c>
      <c r="M150" s="22">
        <v>1</v>
      </c>
      <c r="N150" s="22">
        <v>1</v>
      </c>
      <c r="O150" s="22">
        <v>1</v>
      </c>
      <c r="P150" s="22">
        <v>1</v>
      </c>
      <c r="Q150" s="22">
        <v>0</v>
      </c>
      <c r="R150" s="22"/>
      <c r="S150" s="22"/>
      <c r="T150" s="22"/>
    </row>
    <row r="151" spans="1:20" hidden="1">
      <c r="A151" s="16"/>
      <c r="B151" s="16" t="s">
        <v>207</v>
      </c>
      <c r="C151" s="17" t="s">
        <v>169</v>
      </c>
      <c r="D151" s="18" t="s">
        <v>173</v>
      </c>
      <c r="E151" s="12" t="str">
        <f t="shared" ca="1" si="17"/>
        <v>完了</v>
      </c>
      <c r="F151" s="4">
        <v>43067</v>
      </c>
      <c r="G151" s="4">
        <v>43074</v>
      </c>
      <c r="H151" s="19">
        <v>2</v>
      </c>
      <c r="I151" s="19">
        <v>2</v>
      </c>
      <c r="J151" s="12">
        <f t="shared" ca="1" si="18"/>
        <v>0</v>
      </c>
      <c r="K151" s="22">
        <v>2</v>
      </c>
      <c r="L151" s="22">
        <v>2</v>
      </c>
      <c r="M151" s="22">
        <v>2</v>
      </c>
      <c r="N151" s="22">
        <v>2</v>
      </c>
      <c r="O151" s="22">
        <v>2</v>
      </c>
      <c r="P151" s="22">
        <v>2</v>
      </c>
      <c r="Q151" s="22">
        <v>0</v>
      </c>
      <c r="R151" s="22"/>
      <c r="S151" s="22"/>
      <c r="T151" s="22"/>
    </row>
    <row r="152" spans="1:20" hidden="1">
      <c r="A152" s="16"/>
      <c r="B152" s="16" t="s">
        <v>208</v>
      </c>
      <c r="C152" s="17" t="s">
        <v>170</v>
      </c>
      <c r="D152" s="18" t="s">
        <v>173</v>
      </c>
      <c r="E152" s="12" t="str">
        <f t="shared" ca="1" si="17"/>
        <v>完了</v>
      </c>
      <c r="F152" s="4">
        <v>43067</v>
      </c>
      <c r="G152" s="4">
        <v>43074</v>
      </c>
      <c r="H152" s="19">
        <v>2</v>
      </c>
      <c r="I152" s="19">
        <v>2</v>
      </c>
      <c r="J152" s="12">
        <f t="shared" ca="1" si="18"/>
        <v>0</v>
      </c>
      <c r="K152" s="22">
        <v>2</v>
      </c>
      <c r="L152" s="22">
        <v>2</v>
      </c>
      <c r="M152" s="22">
        <v>2</v>
      </c>
      <c r="N152" s="22">
        <v>2</v>
      </c>
      <c r="O152" s="22">
        <v>2</v>
      </c>
      <c r="P152" s="22">
        <v>2</v>
      </c>
      <c r="Q152" s="22">
        <v>0</v>
      </c>
      <c r="R152" s="22"/>
      <c r="S152" s="22"/>
      <c r="T152" s="22"/>
    </row>
    <row r="153" spans="1:20" hidden="1">
      <c r="A153" s="16"/>
      <c r="B153" s="16" t="s">
        <v>205</v>
      </c>
      <c r="C153" s="85" t="s">
        <v>71</v>
      </c>
      <c r="D153" s="18" t="s">
        <v>112</v>
      </c>
      <c r="E153" s="12" t="str">
        <f t="shared" si="17"/>
        <v>未着手</v>
      </c>
      <c r="F153" s="4">
        <v>43074</v>
      </c>
      <c r="G153" s="4"/>
      <c r="H153" s="19">
        <v>2</v>
      </c>
      <c r="I153" s="19"/>
      <c r="J153" s="12">
        <f t="shared" ca="1" si="18"/>
        <v>2</v>
      </c>
      <c r="K153" s="19">
        <v>2</v>
      </c>
      <c r="L153" s="19">
        <v>2</v>
      </c>
      <c r="M153" s="19">
        <v>2</v>
      </c>
      <c r="N153" s="19">
        <v>2</v>
      </c>
      <c r="O153" s="19">
        <v>2</v>
      </c>
      <c r="P153" s="22">
        <v>2</v>
      </c>
      <c r="Q153" s="22">
        <v>2</v>
      </c>
      <c r="R153" s="22">
        <v>2</v>
      </c>
      <c r="S153" s="22"/>
      <c r="T153" s="22"/>
    </row>
    <row r="154" spans="1:20" hidden="1">
      <c r="A154" s="16"/>
      <c r="B154" s="16" t="s">
        <v>205</v>
      </c>
      <c r="C154" s="17" t="s">
        <v>164</v>
      </c>
      <c r="D154" s="18" t="s">
        <v>173</v>
      </c>
      <c r="E154" s="12" t="str">
        <f t="shared" si="17"/>
        <v>未着手</v>
      </c>
      <c r="F154" s="4">
        <v>43067</v>
      </c>
      <c r="G154" s="4"/>
      <c r="H154" s="19">
        <v>2</v>
      </c>
      <c r="I154" s="19"/>
      <c r="J154" s="12">
        <f t="shared" ca="1" si="18"/>
        <v>2</v>
      </c>
      <c r="K154" s="22">
        <v>2</v>
      </c>
      <c r="L154" s="22">
        <v>2</v>
      </c>
      <c r="M154" s="22">
        <v>2</v>
      </c>
      <c r="N154" s="22">
        <v>2</v>
      </c>
      <c r="O154" s="22">
        <v>2</v>
      </c>
      <c r="P154" s="22">
        <v>2</v>
      </c>
      <c r="Q154" s="22">
        <v>2</v>
      </c>
      <c r="R154" s="22">
        <v>2</v>
      </c>
      <c r="S154" s="22"/>
      <c r="T154" s="22"/>
    </row>
    <row r="155" spans="1:20" hidden="1">
      <c r="A155" s="16"/>
      <c r="B155" s="16"/>
      <c r="C155" s="120" t="s">
        <v>72</v>
      </c>
      <c r="D155" s="18" t="s">
        <v>112</v>
      </c>
      <c r="E155" s="12" t="str">
        <f t="shared" ca="1" si="17"/>
        <v>完了</v>
      </c>
      <c r="F155" s="4">
        <v>43049</v>
      </c>
      <c r="G155" s="4">
        <v>43049</v>
      </c>
      <c r="H155" s="19">
        <v>2</v>
      </c>
      <c r="I155" s="19">
        <v>2</v>
      </c>
      <c r="J155" s="12">
        <f t="shared" ca="1" si="18"/>
        <v>0</v>
      </c>
      <c r="K155" s="22">
        <v>2</v>
      </c>
      <c r="L155" s="22">
        <v>0</v>
      </c>
      <c r="M155" s="22"/>
      <c r="N155" s="22"/>
      <c r="O155" s="22"/>
      <c r="P155" s="22"/>
      <c r="Q155" s="22"/>
      <c r="R155" s="22"/>
      <c r="S155" s="22"/>
      <c r="T155" s="22"/>
    </row>
    <row r="156" spans="1:20" hidden="1">
      <c r="A156" s="16"/>
      <c r="B156" s="16"/>
      <c r="C156" s="85" t="s">
        <v>231</v>
      </c>
      <c r="D156" s="18" t="s">
        <v>112</v>
      </c>
      <c r="E156" s="12" t="str">
        <f t="shared" ca="1" si="17"/>
        <v>完了</v>
      </c>
      <c r="F156" s="4">
        <v>43049</v>
      </c>
      <c r="G156" s="4">
        <v>43049</v>
      </c>
      <c r="H156" s="19">
        <v>2</v>
      </c>
      <c r="I156" s="19">
        <v>0</v>
      </c>
      <c r="J156" s="12">
        <f t="shared" ca="1" si="18"/>
        <v>0</v>
      </c>
      <c r="K156" s="22">
        <v>2</v>
      </c>
      <c r="L156" s="22">
        <v>2</v>
      </c>
      <c r="M156" s="22">
        <v>2</v>
      </c>
      <c r="N156" s="22">
        <v>2</v>
      </c>
      <c r="O156" s="22">
        <v>2</v>
      </c>
      <c r="P156" s="22">
        <v>0</v>
      </c>
      <c r="Q156" s="22"/>
      <c r="R156" s="22"/>
      <c r="S156" s="22"/>
      <c r="T156" s="22"/>
    </row>
    <row r="157" spans="1:20" hidden="1">
      <c r="A157" s="16"/>
      <c r="B157" s="16"/>
      <c r="C157" s="85" t="s">
        <v>130</v>
      </c>
      <c r="D157" s="18" t="s">
        <v>112</v>
      </c>
      <c r="E157" s="12" t="str">
        <f t="shared" ca="1" si="17"/>
        <v>完了</v>
      </c>
      <c r="F157" s="4">
        <v>43060</v>
      </c>
      <c r="G157" s="4">
        <v>43056</v>
      </c>
      <c r="H157" s="19">
        <v>5</v>
      </c>
      <c r="I157" s="19">
        <v>4</v>
      </c>
      <c r="J157" s="12">
        <f t="shared" ca="1" si="18"/>
        <v>0</v>
      </c>
      <c r="K157" s="22">
        <v>5</v>
      </c>
      <c r="L157" s="22">
        <v>0</v>
      </c>
      <c r="M157" s="22"/>
      <c r="N157" s="22"/>
      <c r="O157" s="22"/>
      <c r="P157" s="22"/>
      <c r="Q157" s="22"/>
      <c r="R157" s="22"/>
      <c r="S157" s="22"/>
      <c r="T157" s="22"/>
    </row>
    <row r="158" spans="1:20" hidden="1">
      <c r="A158" s="16"/>
      <c r="B158" s="16" t="s">
        <v>205</v>
      </c>
      <c r="C158" s="17" t="s">
        <v>302</v>
      </c>
      <c r="D158" s="18" t="s">
        <v>113</v>
      </c>
      <c r="E158" s="12" t="str">
        <f t="shared" si="17"/>
        <v>未着手</v>
      </c>
      <c r="F158" s="4">
        <v>43077</v>
      </c>
      <c r="G158" s="4"/>
      <c r="H158" s="19">
        <v>2</v>
      </c>
      <c r="I158" s="19"/>
      <c r="J158" s="12">
        <f t="shared" ca="1" si="18"/>
        <v>2</v>
      </c>
      <c r="K158" s="19">
        <v>2</v>
      </c>
      <c r="L158" s="19">
        <v>2</v>
      </c>
      <c r="M158" s="19">
        <v>2</v>
      </c>
      <c r="N158" s="19">
        <v>2</v>
      </c>
      <c r="O158" s="22">
        <v>2</v>
      </c>
      <c r="P158" s="22">
        <v>2</v>
      </c>
      <c r="Q158" s="22">
        <v>2</v>
      </c>
      <c r="R158" s="22">
        <v>2</v>
      </c>
      <c r="S158" s="22"/>
      <c r="T158" s="22"/>
    </row>
    <row r="159" spans="1:20">
      <c r="A159" s="16"/>
      <c r="B159" s="16" t="s">
        <v>306</v>
      </c>
      <c r="C159" s="85" t="s">
        <v>292</v>
      </c>
      <c r="D159" s="18" t="s">
        <v>124</v>
      </c>
      <c r="E159" s="12" t="str">
        <f t="shared" ca="1" si="17"/>
        <v>作業中</v>
      </c>
      <c r="F159" s="4">
        <v>43077</v>
      </c>
      <c r="G159" s="4">
        <v>43077</v>
      </c>
      <c r="H159" s="19">
        <v>4</v>
      </c>
      <c r="I159" s="19">
        <v>1</v>
      </c>
      <c r="J159" s="12">
        <f t="shared" ca="1" si="18"/>
        <v>3</v>
      </c>
      <c r="K159" s="22">
        <v>4</v>
      </c>
      <c r="L159" s="22">
        <v>4</v>
      </c>
      <c r="M159" s="22">
        <v>4</v>
      </c>
      <c r="N159" s="22">
        <v>4</v>
      </c>
      <c r="O159" s="22">
        <v>4</v>
      </c>
      <c r="P159" s="22">
        <v>4</v>
      </c>
      <c r="Q159" s="22">
        <v>3</v>
      </c>
      <c r="R159" s="22">
        <v>3</v>
      </c>
      <c r="S159" s="22"/>
      <c r="T159" s="22"/>
    </row>
    <row r="160" spans="1:20" hidden="1">
      <c r="A160" s="16"/>
      <c r="B160" s="16"/>
      <c r="C160" s="85" t="s">
        <v>147</v>
      </c>
      <c r="D160" s="18" t="s">
        <v>148</v>
      </c>
      <c r="E160" s="12" t="str">
        <f t="shared" ca="1" si="17"/>
        <v>完了</v>
      </c>
      <c r="F160" s="4">
        <v>43053</v>
      </c>
      <c r="G160" s="4">
        <v>43053</v>
      </c>
      <c r="H160" s="19">
        <v>2</v>
      </c>
      <c r="I160" s="19">
        <v>1</v>
      </c>
      <c r="J160" s="12">
        <f t="shared" ca="1" si="18"/>
        <v>0</v>
      </c>
      <c r="K160" s="22">
        <v>1</v>
      </c>
      <c r="L160" s="22">
        <v>0</v>
      </c>
      <c r="M160" s="22"/>
      <c r="N160" s="22"/>
      <c r="O160" s="22"/>
      <c r="P160" s="22"/>
      <c r="Q160" s="22"/>
      <c r="R160" s="22"/>
      <c r="S160" s="22"/>
      <c r="T160" s="22"/>
    </row>
    <row r="161" spans="1:20">
      <c r="A161" s="16"/>
      <c r="B161" s="16" t="s">
        <v>307</v>
      </c>
      <c r="C161" s="85" t="s">
        <v>293</v>
      </c>
      <c r="D161" s="18" t="s">
        <v>124</v>
      </c>
      <c r="E161" s="12" t="str">
        <f t="shared" ca="1" si="17"/>
        <v>作業中</v>
      </c>
      <c r="F161" s="4">
        <v>43077</v>
      </c>
      <c r="G161" s="4">
        <v>43077</v>
      </c>
      <c r="H161" s="19">
        <v>2</v>
      </c>
      <c r="I161" s="19">
        <v>1</v>
      </c>
      <c r="J161" s="12">
        <f t="shared" ca="1" si="18"/>
        <v>1</v>
      </c>
      <c r="K161" s="22">
        <v>2</v>
      </c>
      <c r="L161" s="22">
        <v>2</v>
      </c>
      <c r="M161" s="22">
        <v>2</v>
      </c>
      <c r="N161" s="22">
        <v>2</v>
      </c>
      <c r="O161" s="22">
        <v>2</v>
      </c>
      <c r="P161" s="22">
        <v>2</v>
      </c>
      <c r="Q161" s="22">
        <v>1</v>
      </c>
      <c r="R161" s="22">
        <v>1</v>
      </c>
      <c r="S161" s="22"/>
      <c r="T161" s="22"/>
    </row>
    <row r="162" spans="1:20" hidden="1">
      <c r="A162" s="16"/>
      <c r="B162" s="16" t="s">
        <v>306</v>
      </c>
      <c r="C162" s="85" t="s">
        <v>149</v>
      </c>
      <c r="D162" s="18" t="s">
        <v>135</v>
      </c>
      <c r="E162" s="12" t="str">
        <f t="shared" ca="1" si="17"/>
        <v>完了</v>
      </c>
      <c r="F162" s="4">
        <v>43053</v>
      </c>
      <c r="G162" s="4">
        <v>43053</v>
      </c>
      <c r="H162" s="19">
        <v>6</v>
      </c>
      <c r="I162" s="19">
        <v>6</v>
      </c>
      <c r="J162" s="12">
        <f t="shared" ca="1" si="18"/>
        <v>0</v>
      </c>
      <c r="K162" s="22">
        <v>6</v>
      </c>
      <c r="L162" s="22">
        <v>6</v>
      </c>
      <c r="M162" s="22">
        <v>4</v>
      </c>
      <c r="N162" s="22">
        <v>2</v>
      </c>
      <c r="O162" s="22">
        <v>2</v>
      </c>
      <c r="P162" s="22">
        <v>2</v>
      </c>
      <c r="Q162" s="22">
        <v>0</v>
      </c>
      <c r="R162" s="22"/>
      <c r="S162" s="22"/>
      <c r="T162" s="22"/>
    </row>
    <row r="163" spans="1:20" hidden="1">
      <c r="A163" s="16"/>
      <c r="B163" s="16" t="s">
        <v>306</v>
      </c>
      <c r="C163" s="85" t="s">
        <v>183</v>
      </c>
      <c r="D163" s="18" t="s">
        <v>134</v>
      </c>
      <c r="E163" s="12" t="str">
        <f t="shared" ca="1" si="17"/>
        <v>完了</v>
      </c>
      <c r="F163" s="4">
        <v>43074</v>
      </c>
      <c r="G163" s="4">
        <v>43077</v>
      </c>
      <c r="H163" s="19">
        <v>3</v>
      </c>
      <c r="I163" s="19">
        <v>1</v>
      </c>
      <c r="J163" s="12">
        <f t="shared" ca="1" si="18"/>
        <v>0</v>
      </c>
      <c r="K163" s="22">
        <v>3</v>
      </c>
      <c r="L163" s="22">
        <v>3</v>
      </c>
      <c r="M163" s="22">
        <v>3</v>
      </c>
      <c r="N163" s="22">
        <v>3</v>
      </c>
      <c r="O163" s="22">
        <v>3</v>
      </c>
      <c r="P163" s="22">
        <v>3</v>
      </c>
      <c r="Q163" s="22">
        <v>3</v>
      </c>
      <c r="R163" s="22">
        <v>0</v>
      </c>
      <c r="S163" s="22"/>
      <c r="T163" s="22"/>
    </row>
    <row r="164" spans="1:20" hidden="1">
      <c r="A164" s="16"/>
      <c r="B164" s="16" t="s">
        <v>277</v>
      </c>
      <c r="C164" s="105" t="s">
        <v>253</v>
      </c>
      <c r="D164" s="18" t="s">
        <v>134</v>
      </c>
      <c r="E164" s="12" t="str">
        <f t="shared" ca="1" si="17"/>
        <v>作業中</v>
      </c>
      <c r="F164" s="4">
        <v>43077</v>
      </c>
      <c r="G164" s="4">
        <v>43077</v>
      </c>
      <c r="H164" s="19">
        <v>1</v>
      </c>
      <c r="I164" s="19">
        <v>1</v>
      </c>
      <c r="J164" s="12">
        <f t="shared" ca="1" si="18"/>
        <v>1</v>
      </c>
      <c r="K164" s="22">
        <v>1</v>
      </c>
      <c r="L164" s="22">
        <v>1</v>
      </c>
      <c r="M164" s="22">
        <v>1</v>
      </c>
      <c r="N164" s="22">
        <v>1</v>
      </c>
      <c r="O164" s="22">
        <v>1</v>
      </c>
      <c r="P164" s="22">
        <v>1</v>
      </c>
      <c r="Q164" s="22">
        <v>1</v>
      </c>
      <c r="R164" s="22">
        <v>1</v>
      </c>
      <c r="S164" s="22"/>
      <c r="T164" s="22"/>
    </row>
    <row r="165" spans="1:20" hidden="1">
      <c r="A165" s="16"/>
      <c r="B165" s="16"/>
      <c r="C165" s="85" t="s">
        <v>232</v>
      </c>
      <c r="D165" s="18" t="s">
        <v>148</v>
      </c>
      <c r="E165" s="12" t="str">
        <f t="shared" ca="1" si="17"/>
        <v>完了</v>
      </c>
      <c r="F165" s="4">
        <v>43049</v>
      </c>
      <c r="G165" s="4">
        <v>43049</v>
      </c>
      <c r="H165" s="19">
        <v>6</v>
      </c>
      <c r="I165" s="19">
        <v>2</v>
      </c>
      <c r="J165" s="12">
        <f t="shared" ca="1" si="18"/>
        <v>0</v>
      </c>
      <c r="K165" s="22">
        <v>5</v>
      </c>
      <c r="L165" s="22">
        <v>4</v>
      </c>
      <c r="M165" s="22">
        <v>2</v>
      </c>
      <c r="N165" s="22">
        <v>2</v>
      </c>
      <c r="O165" s="22">
        <v>1</v>
      </c>
      <c r="P165" s="22">
        <v>0</v>
      </c>
      <c r="Q165" s="22"/>
      <c r="R165" s="22"/>
      <c r="S165" s="22"/>
      <c r="T165" s="22"/>
    </row>
    <row r="166" spans="1:20" hidden="1">
      <c r="A166" s="16"/>
      <c r="B166" s="16"/>
      <c r="C166" s="85" t="s">
        <v>233</v>
      </c>
      <c r="D166" s="18" t="s">
        <v>148</v>
      </c>
      <c r="E166" s="12" t="str">
        <f t="shared" ca="1" si="17"/>
        <v>完了</v>
      </c>
      <c r="F166" s="4">
        <v>43053</v>
      </c>
      <c r="G166" s="4">
        <v>43053</v>
      </c>
      <c r="H166" s="19">
        <v>6</v>
      </c>
      <c r="I166" s="19">
        <v>2</v>
      </c>
      <c r="J166" s="12">
        <f t="shared" ca="1" si="18"/>
        <v>0</v>
      </c>
      <c r="K166" s="22">
        <v>4</v>
      </c>
      <c r="L166" s="22">
        <v>3</v>
      </c>
      <c r="M166" s="22">
        <v>3</v>
      </c>
      <c r="N166" s="22">
        <v>3</v>
      </c>
      <c r="O166" s="22">
        <v>2</v>
      </c>
      <c r="P166" s="22">
        <v>0</v>
      </c>
      <c r="Q166" s="22"/>
      <c r="R166" s="22"/>
      <c r="S166" s="22"/>
      <c r="T166" s="22"/>
    </row>
    <row r="167" spans="1:20" hidden="1">
      <c r="A167" s="16"/>
      <c r="B167" s="16"/>
      <c r="C167" s="85" t="s">
        <v>234</v>
      </c>
      <c r="D167" s="18" t="s">
        <v>112</v>
      </c>
      <c r="E167" s="12" t="str">
        <f t="shared" ca="1" si="17"/>
        <v>完了</v>
      </c>
      <c r="F167" s="4">
        <v>43056</v>
      </c>
      <c r="G167" s="4">
        <v>43056</v>
      </c>
      <c r="H167" s="19">
        <v>6</v>
      </c>
      <c r="I167" s="19">
        <v>3</v>
      </c>
      <c r="J167" s="12">
        <f t="shared" ca="1" si="18"/>
        <v>0</v>
      </c>
      <c r="K167" s="22">
        <v>6</v>
      </c>
      <c r="L167" s="22">
        <v>3</v>
      </c>
      <c r="M167" s="22">
        <v>2</v>
      </c>
      <c r="N167" s="22">
        <v>1</v>
      </c>
      <c r="O167" s="22">
        <v>1</v>
      </c>
      <c r="P167" s="22">
        <v>0</v>
      </c>
      <c r="Q167" s="22"/>
      <c r="R167" s="22"/>
      <c r="S167" s="22"/>
      <c r="T167" s="22"/>
    </row>
    <row r="168" spans="1:20" hidden="1">
      <c r="A168" s="16"/>
      <c r="B168" s="16"/>
      <c r="C168" s="85" t="s">
        <v>235</v>
      </c>
      <c r="D168" s="18" t="s">
        <v>112</v>
      </c>
      <c r="E168" s="12" t="str">
        <f t="shared" ca="1" si="17"/>
        <v>完了</v>
      </c>
      <c r="F168" s="4">
        <v>43067</v>
      </c>
      <c r="G168" s="4">
        <v>43067</v>
      </c>
      <c r="H168" s="19">
        <v>6</v>
      </c>
      <c r="I168" s="19">
        <v>1</v>
      </c>
      <c r="J168" s="12">
        <f t="shared" ca="1" si="18"/>
        <v>0</v>
      </c>
      <c r="K168" s="22">
        <v>6</v>
      </c>
      <c r="L168" s="22">
        <v>6</v>
      </c>
      <c r="M168" s="22">
        <v>6</v>
      </c>
      <c r="N168" s="22">
        <v>6</v>
      </c>
      <c r="O168" s="22">
        <v>5</v>
      </c>
      <c r="P168" s="22">
        <v>0</v>
      </c>
      <c r="Q168" s="22"/>
      <c r="R168" s="22"/>
      <c r="S168" s="22"/>
      <c r="T168" s="22"/>
    </row>
    <row r="169" spans="1:20" hidden="1">
      <c r="A169" s="16"/>
      <c r="B169" s="16"/>
      <c r="C169" s="17"/>
      <c r="D169" s="18"/>
      <c r="E169" s="12"/>
      <c r="F169" s="4"/>
      <c r="G169" s="4"/>
      <c r="H169" s="19"/>
      <c r="I169" s="19"/>
      <c r="J169" s="12"/>
      <c r="K169" s="22"/>
      <c r="L169" s="22"/>
      <c r="M169" s="22"/>
      <c r="N169" s="22"/>
      <c r="O169" s="22"/>
      <c r="P169" s="22"/>
      <c r="Q169" s="22"/>
      <c r="R169" s="22"/>
      <c r="S169" s="22"/>
      <c r="T169" s="22"/>
    </row>
    <row r="170" spans="1:20" hidden="1">
      <c r="A170" s="16"/>
      <c r="B170" s="16"/>
      <c r="C170" s="17"/>
      <c r="D170" s="18"/>
      <c r="E170" s="12"/>
      <c r="F170" s="4"/>
      <c r="G170" s="4"/>
      <c r="H170" s="19"/>
      <c r="I170" s="19"/>
      <c r="J170" s="12"/>
      <c r="K170" s="22"/>
      <c r="L170" s="22"/>
      <c r="M170" s="22"/>
      <c r="N170" s="22"/>
      <c r="O170" s="22"/>
      <c r="P170" s="22"/>
      <c r="Q170" s="22"/>
      <c r="R170" s="22"/>
      <c r="S170" s="22"/>
      <c r="T170" s="22"/>
    </row>
    <row r="171" spans="1:20" hidden="1">
      <c r="A171" s="16"/>
      <c r="B171" s="16"/>
      <c r="C171" s="17"/>
      <c r="D171" s="18"/>
      <c r="E171" s="12" t="str">
        <f>IF(ISBLANK($C171),"",IF(ISBLANK($G171),"未着手",IF($J171=0,"完了","作業中")))</f>
        <v/>
      </c>
      <c r="F171" s="4"/>
      <c r="G171" s="4"/>
      <c r="H171" s="19"/>
      <c r="I171" s="19"/>
      <c r="J171" s="12" t="str">
        <f t="shared" ref="J171:J178" ca="1" si="19">IF(ISBLANK(K171)=FALSE,OFFSET(J171,0,COUNTA(K171:R171)),"")</f>
        <v/>
      </c>
      <c r="K171" s="22"/>
      <c r="L171" s="22"/>
      <c r="M171" s="22"/>
      <c r="N171" s="22"/>
      <c r="O171" s="22"/>
      <c r="P171" s="22"/>
      <c r="Q171" s="22"/>
      <c r="R171" s="22"/>
      <c r="S171" s="22"/>
      <c r="T171" s="22"/>
    </row>
    <row r="172" spans="1:20" ht="10.5" hidden="1" customHeight="1">
      <c r="A172" s="16"/>
      <c r="B172" s="16"/>
      <c r="C172" s="17"/>
      <c r="D172" s="18"/>
      <c r="E172" s="12"/>
      <c r="F172" s="4"/>
      <c r="G172" s="4"/>
      <c r="H172" s="19"/>
      <c r="I172" s="19"/>
      <c r="J172" s="12" t="str">
        <f t="shared" ca="1" si="19"/>
        <v/>
      </c>
      <c r="K172" s="22"/>
      <c r="L172" s="22"/>
      <c r="M172" s="22"/>
      <c r="N172" s="22"/>
      <c r="O172" s="22"/>
      <c r="P172" s="22"/>
      <c r="Q172" s="22"/>
      <c r="R172" s="22"/>
      <c r="S172" s="22"/>
      <c r="T172" s="22"/>
    </row>
    <row r="173" spans="1:20" hidden="1">
      <c r="A173" s="16"/>
      <c r="B173" s="16" t="s">
        <v>209</v>
      </c>
      <c r="C173" s="17" t="s">
        <v>270</v>
      </c>
      <c r="D173" s="18" t="s">
        <v>115</v>
      </c>
      <c r="E173" s="12" t="str">
        <f t="shared" ref="E173:E188" ca="1" si="20">IF(ISBLANK($C173),"",IF(ISBLANK($G173),"未着手",IF($J173=0,"完了","作業中")))</f>
        <v>完了</v>
      </c>
      <c r="F173" s="4">
        <v>43067</v>
      </c>
      <c r="G173" s="4">
        <v>43070</v>
      </c>
      <c r="H173" s="19">
        <v>2</v>
      </c>
      <c r="I173" s="19">
        <v>2</v>
      </c>
      <c r="J173" s="12">
        <f t="shared" ca="1" si="19"/>
        <v>0</v>
      </c>
      <c r="K173" s="22">
        <v>2</v>
      </c>
      <c r="L173" s="22">
        <v>2</v>
      </c>
      <c r="M173" s="22">
        <v>2</v>
      </c>
      <c r="N173" s="22">
        <v>2</v>
      </c>
      <c r="O173" s="22">
        <v>2</v>
      </c>
      <c r="P173" s="22">
        <v>0</v>
      </c>
      <c r="Q173" s="22"/>
      <c r="R173" s="22"/>
      <c r="S173" s="22"/>
      <c r="T173" s="22"/>
    </row>
    <row r="174" spans="1:20" hidden="1">
      <c r="A174" s="16"/>
      <c r="B174" s="16" t="s">
        <v>209</v>
      </c>
      <c r="C174" s="17" t="s">
        <v>271</v>
      </c>
      <c r="D174" s="18" t="s">
        <v>115</v>
      </c>
      <c r="E174" s="12" t="str">
        <f t="shared" ca="1" si="20"/>
        <v>完了</v>
      </c>
      <c r="F174" s="4">
        <v>43067</v>
      </c>
      <c r="G174" s="4">
        <v>43070</v>
      </c>
      <c r="H174" s="19">
        <v>5</v>
      </c>
      <c r="I174" s="19">
        <v>2</v>
      </c>
      <c r="J174" s="12">
        <f t="shared" ca="1" si="19"/>
        <v>0</v>
      </c>
      <c r="K174" s="22">
        <v>5</v>
      </c>
      <c r="L174" s="22">
        <v>5</v>
      </c>
      <c r="M174" s="22">
        <v>5</v>
      </c>
      <c r="N174" s="22">
        <v>5</v>
      </c>
      <c r="O174" s="22">
        <v>5</v>
      </c>
      <c r="P174" s="22">
        <v>0</v>
      </c>
      <c r="Q174" s="22"/>
      <c r="R174" s="22"/>
      <c r="S174" s="22"/>
      <c r="T174" s="22"/>
    </row>
    <row r="175" spans="1:20" hidden="1">
      <c r="A175" s="16"/>
      <c r="B175" s="16" t="s">
        <v>209</v>
      </c>
      <c r="C175" s="17" t="s">
        <v>272</v>
      </c>
      <c r="D175" s="18" t="s">
        <v>115</v>
      </c>
      <c r="E175" s="12" t="str">
        <f t="shared" ca="1" si="20"/>
        <v>完了</v>
      </c>
      <c r="F175" s="4">
        <v>43067</v>
      </c>
      <c r="G175" s="4">
        <v>43070</v>
      </c>
      <c r="H175" s="19">
        <v>5</v>
      </c>
      <c r="I175" s="19">
        <v>2</v>
      </c>
      <c r="J175" s="12">
        <f t="shared" ca="1" si="19"/>
        <v>0</v>
      </c>
      <c r="K175" s="22">
        <v>5</v>
      </c>
      <c r="L175" s="22">
        <v>5</v>
      </c>
      <c r="M175" s="22">
        <v>5</v>
      </c>
      <c r="N175" s="22">
        <v>5</v>
      </c>
      <c r="O175" s="22">
        <v>5</v>
      </c>
      <c r="P175" s="22">
        <v>0</v>
      </c>
      <c r="Q175" s="22"/>
      <c r="R175" s="22"/>
      <c r="S175" s="22"/>
      <c r="T175" s="22"/>
    </row>
    <row r="176" spans="1:20" hidden="1">
      <c r="A176" s="16"/>
      <c r="B176" s="16" t="s">
        <v>210</v>
      </c>
      <c r="C176" s="17" t="s">
        <v>263</v>
      </c>
      <c r="D176" s="18" t="s">
        <v>175</v>
      </c>
      <c r="E176" s="12" t="str">
        <f t="shared" ca="1" si="20"/>
        <v>完了</v>
      </c>
      <c r="F176" s="4">
        <v>43067</v>
      </c>
      <c r="G176" s="4">
        <v>43060</v>
      </c>
      <c r="H176" s="19">
        <v>1</v>
      </c>
      <c r="I176" s="19"/>
      <c r="J176" s="12">
        <f t="shared" ca="1" si="19"/>
        <v>0</v>
      </c>
      <c r="K176" s="22">
        <v>1</v>
      </c>
      <c r="L176" s="22">
        <v>1</v>
      </c>
      <c r="M176" s="22">
        <v>0</v>
      </c>
      <c r="N176" s="22">
        <v>0</v>
      </c>
      <c r="O176" s="22"/>
      <c r="P176" s="22"/>
      <c r="Q176" s="22"/>
      <c r="R176" s="22"/>
      <c r="S176" s="22"/>
      <c r="T176" s="22"/>
    </row>
    <row r="177" spans="1:20" hidden="1">
      <c r="A177" s="16"/>
      <c r="B177" s="16"/>
      <c r="C177" s="85" t="s">
        <v>236</v>
      </c>
      <c r="D177" s="18" t="s">
        <v>112</v>
      </c>
      <c r="E177" s="12" t="str">
        <f t="shared" ca="1" si="20"/>
        <v>完了</v>
      </c>
      <c r="F177" s="4">
        <v>43067</v>
      </c>
      <c r="G177" s="4">
        <v>43067</v>
      </c>
      <c r="H177" s="19">
        <v>6</v>
      </c>
      <c r="I177" s="19">
        <v>5</v>
      </c>
      <c r="J177" s="12">
        <f t="shared" ca="1" si="19"/>
        <v>0</v>
      </c>
      <c r="K177" s="22">
        <v>6</v>
      </c>
      <c r="L177" s="22">
        <v>6</v>
      </c>
      <c r="M177" s="22">
        <v>6</v>
      </c>
      <c r="N177" s="22">
        <v>6</v>
      </c>
      <c r="O177" s="22">
        <v>3</v>
      </c>
      <c r="P177" s="22">
        <v>0</v>
      </c>
      <c r="Q177" s="22"/>
      <c r="R177" s="22"/>
      <c r="S177" s="22"/>
      <c r="T177" s="22"/>
    </row>
    <row r="178" spans="1:20" hidden="1">
      <c r="A178" s="16"/>
      <c r="B178" s="16" t="s">
        <v>309</v>
      </c>
      <c r="C178" s="85" t="s">
        <v>298</v>
      </c>
      <c r="D178" s="18" t="s">
        <v>115</v>
      </c>
      <c r="E178" s="12" t="str">
        <f t="shared" ca="1" si="20"/>
        <v>完了</v>
      </c>
      <c r="F178" s="4">
        <v>43077</v>
      </c>
      <c r="G178" s="4">
        <v>43077</v>
      </c>
      <c r="H178" s="19">
        <v>2</v>
      </c>
      <c r="I178" s="19">
        <v>2</v>
      </c>
      <c r="J178" s="12">
        <f t="shared" ca="1" si="19"/>
        <v>0</v>
      </c>
      <c r="K178" s="22">
        <v>2</v>
      </c>
      <c r="L178" s="22">
        <v>2</v>
      </c>
      <c r="M178" s="22">
        <v>2</v>
      </c>
      <c r="N178" s="22">
        <v>2</v>
      </c>
      <c r="O178" s="22">
        <v>2</v>
      </c>
      <c r="P178" s="22">
        <v>2</v>
      </c>
      <c r="Q178" s="22">
        <v>2</v>
      </c>
      <c r="R178" s="22">
        <v>0</v>
      </c>
      <c r="S178" s="22"/>
      <c r="T178" s="22"/>
    </row>
    <row r="179" spans="1:20" hidden="1">
      <c r="A179" s="16"/>
      <c r="B179" s="16" t="s">
        <v>307</v>
      </c>
      <c r="C179" s="85" t="s">
        <v>324</v>
      </c>
      <c r="D179" s="18" t="s">
        <v>115</v>
      </c>
      <c r="E179" s="12" t="str">
        <f t="shared" ca="1" si="20"/>
        <v>完了</v>
      </c>
      <c r="F179" s="4">
        <v>43077</v>
      </c>
      <c r="G179" s="4">
        <v>43077</v>
      </c>
      <c r="H179" s="19">
        <v>6</v>
      </c>
      <c r="I179" s="19">
        <v>2</v>
      </c>
      <c r="J179" s="12">
        <f ca="1">IF(ISBLANK(K178)=FALSE,OFFSET(J178,0,COUNTA(K178:R178)),"")</f>
        <v>0</v>
      </c>
      <c r="K179" s="22">
        <v>6</v>
      </c>
      <c r="L179" s="22">
        <v>6</v>
      </c>
      <c r="M179" s="22">
        <v>6</v>
      </c>
      <c r="N179" s="22">
        <v>6</v>
      </c>
      <c r="O179" s="22">
        <v>6</v>
      </c>
      <c r="P179" s="22">
        <v>6</v>
      </c>
      <c r="Q179" s="22">
        <v>2</v>
      </c>
      <c r="R179" s="22">
        <v>0</v>
      </c>
      <c r="S179" s="22"/>
      <c r="T179" s="22"/>
    </row>
    <row r="180" spans="1:20" hidden="1">
      <c r="A180" s="16"/>
      <c r="B180" s="16" t="s">
        <v>306</v>
      </c>
      <c r="C180" s="85" t="s">
        <v>312</v>
      </c>
      <c r="D180" s="18" t="s">
        <v>115</v>
      </c>
      <c r="E180" s="12" t="str">
        <f t="shared" ca="1" si="20"/>
        <v>完了</v>
      </c>
      <c r="F180" s="4">
        <v>43077</v>
      </c>
      <c r="G180" s="4">
        <v>43078</v>
      </c>
      <c r="H180" s="19">
        <v>1</v>
      </c>
      <c r="I180" s="19">
        <v>1</v>
      </c>
      <c r="J180" s="12">
        <f t="shared" ref="J180:J188" ca="1" si="21">IF(ISBLANK(K180)=FALSE,OFFSET(J180,0,COUNTA(K180:R180)),"")</f>
        <v>0</v>
      </c>
      <c r="K180" s="22">
        <v>1</v>
      </c>
      <c r="L180" s="22">
        <v>1</v>
      </c>
      <c r="M180" s="22">
        <v>1</v>
      </c>
      <c r="N180" s="22">
        <v>1</v>
      </c>
      <c r="O180" s="22">
        <v>1</v>
      </c>
      <c r="P180" s="22">
        <v>1</v>
      </c>
      <c r="Q180" s="22">
        <v>1</v>
      </c>
      <c r="R180" s="22">
        <v>0</v>
      </c>
      <c r="S180" s="22"/>
      <c r="T180" s="22"/>
    </row>
    <row r="181" spans="1:20" hidden="1">
      <c r="A181" s="16"/>
      <c r="B181" s="16"/>
      <c r="C181" s="85" t="s">
        <v>328</v>
      </c>
      <c r="D181" s="18" t="s">
        <v>329</v>
      </c>
      <c r="E181" s="12" t="str">
        <f t="shared" ca="1" si="20"/>
        <v>完了</v>
      </c>
      <c r="F181" s="4">
        <v>43053</v>
      </c>
      <c r="G181" s="4">
        <v>43053</v>
      </c>
      <c r="H181" s="19">
        <v>6</v>
      </c>
      <c r="I181" s="19">
        <v>10</v>
      </c>
      <c r="J181" s="12">
        <f t="shared" ca="1" si="21"/>
        <v>0</v>
      </c>
      <c r="K181" s="22">
        <v>6</v>
      </c>
      <c r="L181" s="22">
        <v>6</v>
      </c>
      <c r="M181" s="22">
        <v>5</v>
      </c>
      <c r="N181" s="22">
        <v>3</v>
      </c>
      <c r="O181" s="22">
        <v>0</v>
      </c>
      <c r="P181" s="22"/>
      <c r="Q181" s="22"/>
      <c r="R181" s="22"/>
      <c r="S181" s="22"/>
      <c r="T181" s="22"/>
    </row>
    <row r="182" spans="1:20" hidden="1">
      <c r="A182" s="16"/>
      <c r="B182" s="16"/>
      <c r="C182" s="85" t="s">
        <v>125</v>
      </c>
      <c r="D182" s="18" t="s">
        <v>115</v>
      </c>
      <c r="E182" s="12" t="str">
        <f t="shared" ca="1" si="20"/>
        <v>完了</v>
      </c>
      <c r="F182" s="4">
        <v>43049</v>
      </c>
      <c r="G182" s="4">
        <v>43049</v>
      </c>
      <c r="H182" s="19">
        <v>3</v>
      </c>
      <c r="I182" s="19">
        <v>1</v>
      </c>
      <c r="J182" s="12">
        <f t="shared" ca="1" si="21"/>
        <v>0</v>
      </c>
      <c r="K182" s="22">
        <v>2</v>
      </c>
      <c r="L182" s="22">
        <v>1</v>
      </c>
      <c r="M182" s="22">
        <v>1</v>
      </c>
      <c r="N182" s="22">
        <v>1</v>
      </c>
      <c r="O182" s="22">
        <v>0</v>
      </c>
      <c r="P182" s="22"/>
      <c r="Q182" s="22"/>
      <c r="R182" s="22"/>
      <c r="S182" s="22"/>
      <c r="T182" s="22"/>
    </row>
    <row r="183" spans="1:20" hidden="1">
      <c r="A183" s="16"/>
      <c r="B183" s="16"/>
      <c r="C183" s="85" t="s">
        <v>126</v>
      </c>
      <c r="D183" s="18" t="s">
        <v>115</v>
      </c>
      <c r="E183" s="12" t="str">
        <f t="shared" ca="1" si="20"/>
        <v>完了</v>
      </c>
      <c r="F183" s="4">
        <v>43049</v>
      </c>
      <c r="G183" s="4">
        <v>43049</v>
      </c>
      <c r="H183" s="19">
        <v>2</v>
      </c>
      <c r="I183" s="19">
        <v>1</v>
      </c>
      <c r="J183" s="12">
        <f t="shared" ca="1" si="21"/>
        <v>0</v>
      </c>
      <c r="K183" s="22">
        <v>2</v>
      </c>
      <c r="L183" s="22">
        <v>1</v>
      </c>
      <c r="M183" s="22">
        <v>1</v>
      </c>
      <c r="N183" s="22">
        <v>1</v>
      </c>
      <c r="O183" s="22">
        <v>0</v>
      </c>
      <c r="P183" s="22"/>
      <c r="Q183" s="22"/>
      <c r="R183" s="22"/>
      <c r="S183" s="22"/>
      <c r="T183" s="22"/>
    </row>
    <row r="184" spans="1:20" hidden="1">
      <c r="A184" s="16"/>
      <c r="B184" s="16"/>
      <c r="C184" s="85" t="s">
        <v>127</v>
      </c>
      <c r="D184" s="18" t="s">
        <v>115</v>
      </c>
      <c r="E184" s="12" t="str">
        <f t="shared" ca="1" si="20"/>
        <v>完了</v>
      </c>
      <c r="F184" s="4">
        <v>43049</v>
      </c>
      <c r="G184" s="4">
        <v>43049</v>
      </c>
      <c r="H184" s="19">
        <v>3</v>
      </c>
      <c r="I184" s="19">
        <v>1</v>
      </c>
      <c r="J184" s="12">
        <f t="shared" ca="1" si="21"/>
        <v>0</v>
      </c>
      <c r="K184" s="22">
        <v>3</v>
      </c>
      <c r="L184" s="22">
        <v>1</v>
      </c>
      <c r="M184" s="22">
        <v>1</v>
      </c>
      <c r="N184" s="22">
        <v>1</v>
      </c>
      <c r="O184" s="22">
        <v>0</v>
      </c>
      <c r="P184" s="22"/>
      <c r="Q184" s="22"/>
      <c r="R184" s="22"/>
      <c r="S184" s="22"/>
      <c r="T184" s="22"/>
    </row>
    <row r="185" spans="1:20" hidden="1">
      <c r="A185" s="16"/>
      <c r="B185" s="16"/>
      <c r="C185" s="85" t="s">
        <v>128</v>
      </c>
      <c r="D185" s="18" t="s">
        <v>115</v>
      </c>
      <c r="E185" s="12" t="str">
        <f t="shared" ca="1" si="20"/>
        <v>完了</v>
      </c>
      <c r="F185" s="4">
        <v>43049</v>
      </c>
      <c r="G185" s="4">
        <v>43049</v>
      </c>
      <c r="H185" s="19">
        <v>2</v>
      </c>
      <c r="I185" s="19">
        <v>2</v>
      </c>
      <c r="J185" s="12">
        <f t="shared" ca="1" si="21"/>
        <v>0</v>
      </c>
      <c r="K185" s="22">
        <v>1</v>
      </c>
      <c r="L185" s="22">
        <v>1</v>
      </c>
      <c r="M185" s="22">
        <v>1</v>
      </c>
      <c r="N185" s="22">
        <v>1</v>
      </c>
      <c r="O185" s="22">
        <v>0</v>
      </c>
      <c r="P185" s="22"/>
      <c r="Q185" s="22"/>
      <c r="R185" s="22"/>
      <c r="S185" s="22"/>
      <c r="T185" s="22"/>
    </row>
    <row r="186" spans="1:20" hidden="1">
      <c r="A186" s="16"/>
      <c r="B186" s="16"/>
      <c r="C186" s="85" t="s">
        <v>152</v>
      </c>
      <c r="D186" s="18" t="s">
        <v>115</v>
      </c>
      <c r="E186" s="12" t="str">
        <f t="shared" ca="1" si="20"/>
        <v>完了</v>
      </c>
      <c r="F186" s="4">
        <v>43063</v>
      </c>
      <c r="G186" s="4">
        <v>43064</v>
      </c>
      <c r="H186" s="19">
        <v>3</v>
      </c>
      <c r="I186" s="19">
        <v>3</v>
      </c>
      <c r="J186" s="12">
        <f t="shared" ca="1" si="21"/>
        <v>0</v>
      </c>
      <c r="K186" s="22">
        <v>3</v>
      </c>
      <c r="L186" s="22">
        <v>3</v>
      </c>
      <c r="M186" s="22">
        <v>0</v>
      </c>
      <c r="N186" s="22">
        <v>0</v>
      </c>
      <c r="O186" s="22"/>
      <c r="P186" s="22"/>
      <c r="Q186" s="22"/>
      <c r="R186" s="22"/>
      <c r="S186" s="22"/>
      <c r="T186" s="22"/>
    </row>
    <row r="187" spans="1:20" hidden="1">
      <c r="A187" s="16"/>
      <c r="B187" s="16"/>
      <c r="C187" s="85" t="s">
        <v>290</v>
      </c>
      <c r="D187" s="18" t="s">
        <v>115</v>
      </c>
      <c r="E187" s="12" t="str">
        <f t="shared" ca="1" si="20"/>
        <v>完了</v>
      </c>
      <c r="F187" s="4">
        <v>43049</v>
      </c>
      <c r="G187" s="4">
        <v>43049</v>
      </c>
      <c r="H187" s="19">
        <v>4</v>
      </c>
      <c r="I187" s="19">
        <v>7</v>
      </c>
      <c r="J187" s="12">
        <f t="shared" ca="1" si="21"/>
        <v>0</v>
      </c>
      <c r="K187" s="22">
        <v>3</v>
      </c>
      <c r="L187" s="22">
        <v>2</v>
      </c>
      <c r="M187" s="22">
        <v>2</v>
      </c>
      <c r="N187" s="22">
        <v>2</v>
      </c>
      <c r="O187" s="22">
        <v>2</v>
      </c>
      <c r="P187" s="22">
        <v>0</v>
      </c>
      <c r="Q187" s="22"/>
      <c r="R187" s="22"/>
      <c r="S187" s="22"/>
      <c r="T187" s="22"/>
    </row>
    <row r="188" spans="1:20" hidden="1">
      <c r="A188" s="16"/>
      <c r="B188" s="16"/>
      <c r="C188" s="85" t="s">
        <v>237</v>
      </c>
      <c r="D188" s="18" t="s">
        <v>115</v>
      </c>
      <c r="E188" s="12" t="str">
        <f t="shared" ca="1" si="20"/>
        <v>完了</v>
      </c>
      <c r="F188" s="4">
        <v>43049</v>
      </c>
      <c r="G188" s="4">
        <v>43049</v>
      </c>
      <c r="H188" s="19">
        <v>1</v>
      </c>
      <c r="I188" s="19">
        <v>1</v>
      </c>
      <c r="J188" s="12">
        <f t="shared" ca="1" si="21"/>
        <v>0</v>
      </c>
      <c r="K188" s="22">
        <v>0</v>
      </c>
      <c r="L188" s="22"/>
      <c r="M188" s="22"/>
      <c r="N188" s="22"/>
      <c r="O188" s="22"/>
      <c r="P188" s="22"/>
      <c r="Q188" s="22"/>
      <c r="R188" s="22"/>
      <c r="S188" s="22"/>
      <c r="T188" s="22"/>
    </row>
    <row r="189" spans="1:20" hidden="1">
      <c r="A189" s="16"/>
      <c r="B189" s="16"/>
      <c r="C189" s="17"/>
      <c r="D189" s="18"/>
      <c r="E189" s="12" t="str">
        <f t="shared" ref="E189:E190" si="22">IF(ISBLANK($C189),"",IF(ISBLANK($G189),"未着手",IF($J189=0,"完了","作業中")))</f>
        <v/>
      </c>
      <c r="F189" s="4"/>
      <c r="G189" s="4"/>
      <c r="H189" s="19"/>
      <c r="I189" s="19"/>
      <c r="J189" s="12" t="str">
        <f t="shared" ref="J189:J190" ca="1" si="23">IF(ISBLANK(K189)=FALSE,OFFSET(J189,0,COUNTA(K189:R189)),"")</f>
        <v/>
      </c>
      <c r="K189" s="22"/>
      <c r="L189" s="22"/>
      <c r="M189" s="22"/>
      <c r="N189" s="22"/>
      <c r="O189" s="22"/>
      <c r="P189" s="22"/>
      <c r="Q189" s="22"/>
      <c r="R189" s="22"/>
      <c r="S189" s="22"/>
      <c r="T189" s="22"/>
    </row>
    <row r="190" spans="1:20" hidden="1">
      <c r="A190" s="16"/>
      <c r="B190" s="16"/>
      <c r="C190" s="17"/>
      <c r="D190" s="18"/>
      <c r="E190" s="12" t="str">
        <f t="shared" si="22"/>
        <v/>
      </c>
      <c r="F190" s="4"/>
      <c r="G190" s="4"/>
      <c r="H190" s="19"/>
      <c r="I190" s="19"/>
      <c r="J190" s="12" t="str">
        <f t="shared" ca="1" si="23"/>
        <v/>
      </c>
      <c r="K190" s="22"/>
      <c r="L190" s="22"/>
      <c r="M190" s="22"/>
      <c r="N190" s="22"/>
      <c r="O190" s="22"/>
      <c r="P190" s="22"/>
      <c r="Q190" s="22"/>
      <c r="R190" s="22"/>
      <c r="S190" s="22"/>
      <c r="T190" s="22"/>
    </row>
    <row r="191" spans="1:20" hidden="1">
      <c r="A191" s="16"/>
      <c r="B191" s="16"/>
      <c r="C191" s="17" t="s">
        <v>275</v>
      </c>
      <c r="D191" s="18"/>
      <c r="E191" s="12"/>
      <c r="F191" s="4"/>
      <c r="G191" s="4"/>
      <c r="H191" s="19"/>
      <c r="I191" s="19"/>
      <c r="J191" s="12"/>
      <c r="K191" s="22"/>
      <c r="L191" s="22"/>
      <c r="M191" s="22"/>
      <c r="N191" s="22"/>
      <c r="O191" s="22"/>
      <c r="P191" s="22"/>
      <c r="Q191" s="22"/>
      <c r="R191" s="22"/>
      <c r="S191" s="22"/>
      <c r="T191" s="22"/>
    </row>
    <row r="192" spans="1:20" hidden="1">
      <c r="A192" s="16"/>
      <c r="B192" s="118" t="s">
        <v>205</v>
      </c>
      <c r="C192" s="17" t="s">
        <v>201</v>
      </c>
      <c r="D192" s="18" t="s">
        <v>212</v>
      </c>
      <c r="E192" s="12" t="str">
        <f t="shared" ref="E192:E197" si="24">IF(ISBLANK($C192),"",IF(ISBLANK($G192),"未着手",IF($J192=0,"完了","作業中")))</f>
        <v>未着手</v>
      </c>
      <c r="F192" s="4">
        <v>43077</v>
      </c>
      <c r="G192" s="4"/>
      <c r="H192" s="19">
        <v>1</v>
      </c>
      <c r="I192" s="19"/>
      <c r="J192" s="12">
        <f t="shared" ref="J192:J197" ca="1" si="25">IF(ISBLANK(K192)=FALSE,OFFSET(J192,0,COUNTA(K192:R192)),"")</f>
        <v>1</v>
      </c>
      <c r="K192" s="19">
        <v>1</v>
      </c>
      <c r="L192" s="19">
        <v>1</v>
      </c>
      <c r="M192" s="19">
        <v>1</v>
      </c>
      <c r="N192" s="19">
        <v>1</v>
      </c>
      <c r="O192" s="22">
        <v>1</v>
      </c>
      <c r="P192" s="22">
        <v>1</v>
      </c>
      <c r="Q192" s="22">
        <v>1</v>
      </c>
      <c r="R192" s="22">
        <v>1</v>
      </c>
      <c r="S192" s="22"/>
      <c r="T192" s="22"/>
    </row>
    <row r="193" spans="1:20" hidden="1">
      <c r="A193" s="16"/>
      <c r="B193" s="16" t="s">
        <v>205</v>
      </c>
      <c r="C193" s="17" t="s">
        <v>202</v>
      </c>
      <c r="D193" s="18" t="s">
        <v>212</v>
      </c>
      <c r="E193" s="12" t="str">
        <f t="shared" si="24"/>
        <v>未着手</v>
      </c>
      <c r="F193" s="4">
        <v>43077</v>
      </c>
      <c r="G193" s="4"/>
      <c r="H193" s="19">
        <v>1</v>
      </c>
      <c r="I193" s="19"/>
      <c r="J193" s="12">
        <f t="shared" ca="1" si="25"/>
        <v>1</v>
      </c>
      <c r="K193" s="19">
        <v>1</v>
      </c>
      <c r="L193" s="19">
        <v>1</v>
      </c>
      <c r="M193" s="19">
        <v>1</v>
      </c>
      <c r="N193" s="19">
        <v>1</v>
      </c>
      <c r="O193" s="22">
        <v>1</v>
      </c>
      <c r="P193" s="22">
        <v>1</v>
      </c>
      <c r="Q193" s="22">
        <v>1</v>
      </c>
      <c r="R193" s="22">
        <v>1</v>
      </c>
      <c r="S193" s="22"/>
      <c r="T193" s="22"/>
    </row>
    <row r="194" spans="1:20" hidden="1">
      <c r="A194" s="16"/>
      <c r="B194" s="16" t="s">
        <v>205</v>
      </c>
      <c r="C194" s="17" t="s">
        <v>259</v>
      </c>
      <c r="D194" s="18" t="s">
        <v>113</v>
      </c>
      <c r="E194" s="12" t="str">
        <f t="shared" si="24"/>
        <v>未着手</v>
      </c>
      <c r="F194" s="4">
        <v>43063</v>
      </c>
      <c r="G194" s="4"/>
      <c r="H194" s="19">
        <v>1</v>
      </c>
      <c r="I194" s="19"/>
      <c r="J194" s="12">
        <f t="shared" ca="1" si="25"/>
        <v>1</v>
      </c>
      <c r="K194" s="19">
        <v>1</v>
      </c>
      <c r="L194" s="19">
        <v>1</v>
      </c>
      <c r="M194" s="19">
        <v>1</v>
      </c>
      <c r="N194" s="19">
        <v>1</v>
      </c>
      <c r="O194" s="22">
        <v>1</v>
      </c>
      <c r="P194" s="22">
        <v>1</v>
      </c>
      <c r="Q194" s="22">
        <v>1</v>
      </c>
      <c r="R194" s="22">
        <v>1</v>
      </c>
      <c r="S194" s="22"/>
      <c r="T194" s="22"/>
    </row>
    <row r="195" spans="1:20" hidden="1">
      <c r="A195" s="16"/>
      <c r="B195" s="16" t="s">
        <v>205</v>
      </c>
      <c r="C195" s="17" t="s">
        <v>260</v>
      </c>
      <c r="D195" s="18" t="s">
        <v>113</v>
      </c>
      <c r="E195" s="12" t="str">
        <f t="shared" si="24"/>
        <v>未着手</v>
      </c>
      <c r="F195" s="4">
        <v>43063</v>
      </c>
      <c r="G195" s="4"/>
      <c r="H195" s="19">
        <v>1</v>
      </c>
      <c r="I195" s="19"/>
      <c r="J195" s="12">
        <f t="shared" ca="1" si="25"/>
        <v>1</v>
      </c>
      <c r="K195" s="19">
        <v>1</v>
      </c>
      <c r="L195" s="19">
        <v>1</v>
      </c>
      <c r="M195" s="19">
        <v>1</v>
      </c>
      <c r="N195" s="19">
        <v>1</v>
      </c>
      <c r="O195" s="22">
        <v>1</v>
      </c>
      <c r="P195" s="22">
        <v>1</v>
      </c>
      <c r="Q195" s="22">
        <v>1</v>
      </c>
      <c r="R195" s="22">
        <v>1</v>
      </c>
      <c r="S195" s="22"/>
      <c r="T195" s="22"/>
    </row>
    <row r="196" spans="1:20" hidden="1">
      <c r="A196" s="16"/>
      <c r="B196" s="16" t="s">
        <v>323</v>
      </c>
      <c r="C196" s="17" t="s">
        <v>261</v>
      </c>
      <c r="D196" s="18" t="s">
        <v>113</v>
      </c>
      <c r="E196" s="12" t="str">
        <f t="shared" si="24"/>
        <v>未着手</v>
      </c>
      <c r="F196" s="4">
        <v>43063</v>
      </c>
      <c r="G196" s="4"/>
      <c r="H196" s="19">
        <v>1</v>
      </c>
      <c r="I196" s="19"/>
      <c r="J196" s="12">
        <f t="shared" ca="1" si="25"/>
        <v>1</v>
      </c>
      <c r="K196" s="19">
        <v>1</v>
      </c>
      <c r="L196" s="19">
        <v>1</v>
      </c>
      <c r="M196" s="19">
        <v>1</v>
      </c>
      <c r="N196" s="19">
        <v>1</v>
      </c>
      <c r="O196" s="22">
        <v>1</v>
      </c>
      <c r="P196" s="22">
        <v>1</v>
      </c>
      <c r="Q196" s="22">
        <v>1</v>
      </c>
      <c r="R196" s="22">
        <v>1</v>
      </c>
      <c r="S196" s="22"/>
      <c r="T196" s="22"/>
    </row>
    <row r="197" spans="1:20" hidden="1">
      <c r="A197" s="16"/>
      <c r="B197" s="16" t="s">
        <v>205</v>
      </c>
      <c r="C197" s="17" t="s">
        <v>303</v>
      </c>
      <c r="D197" s="18" t="s">
        <v>113</v>
      </c>
      <c r="E197" s="12" t="str">
        <f t="shared" si="24"/>
        <v>未着手</v>
      </c>
      <c r="F197" s="4">
        <v>43074</v>
      </c>
      <c r="G197" s="4"/>
      <c r="H197" s="19">
        <v>1</v>
      </c>
      <c r="I197" s="19"/>
      <c r="J197" s="12">
        <f t="shared" ca="1" si="25"/>
        <v>1</v>
      </c>
      <c r="K197" s="19">
        <v>1</v>
      </c>
      <c r="L197" s="19">
        <v>1</v>
      </c>
      <c r="M197" s="19">
        <v>1</v>
      </c>
      <c r="N197" s="19">
        <v>1</v>
      </c>
      <c r="O197" s="22">
        <v>1</v>
      </c>
      <c r="P197" s="22">
        <v>1</v>
      </c>
      <c r="Q197" s="22">
        <v>1</v>
      </c>
      <c r="R197" s="22">
        <v>1</v>
      </c>
      <c r="S197" s="22"/>
      <c r="T197" s="22"/>
    </row>
    <row r="198" spans="1:20" hidden="1">
      <c r="A198" s="16"/>
      <c r="B198" s="16"/>
      <c r="C198" s="85" t="s">
        <v>82</v>
      </c>
      <c r="D198" s="18" t="s">
        <v>113</v>
      </c>
      <c r="E198" s="12" t="str">
        <f t="shared" ref="E198:E207" ca="1" si="26">IF(ISBLANK($C198),"",IF(ISBLANK($G198),"未着手",IF($J198=0,"完了","作業中")))</f>
        <v>完了</v>
      </c>
      <c r="F198" s="4">
        <v>43067</v>
      </c>
      <c r="G198" s="4">
        <v>43056</v>
      </c>
      <c r="H198" s="19">
        <v>3</v>
      </c>
      <c r="I198" s="19">
        <v>4</v>
      </c>
      <c r="J198" s="12">
        <f t="shared" ref="J198:J202" ca="1" si="27">IF(ISBLANK(K198)=FALSE,OFFSET(J198,0,COUNTA(K198:R198)),"")</f>
        <v>0</v>
      </c>
      <c r="K198" s="22">
        <v>3</v>
      </c>
      <c r="L198" s="22">
        <v>0</v>
      </c>
      <c r="M198" s="22"/>
      <c r="N198" s="22"/>
      <c r="O198" s="22"/>
      <c r="P198" s="22"/>
      <c r="Q198" s="22"/>
      <c r="R198" s="22"/>
      <c r="S198" s="22"/>
      <c r="T198" s="22"/>
    </row>
    <row r="199" spans="1:20" hidden="1">
      <c r="A199" s="16"/>
      <c r="B199" s="16"/>
      <c r="C199" s="85" t="s">
        <v>129</v>
      </c>
      <c r="D199" s="18" t="s">
        <v>113</v>
      </c>
      <c r="E199" s="12" t="str">
        <f t="shared" ca="1" si="26"/>
        <v>完了</v>
      </c>
      <c r="F199" s="4">
        <v>43067</v>
      </c>
      <c r="G199" s="4">
        <v>43056</v>
      </c>
      <c r="H199" s="19">
        <v>3</v>
      </c>
      <c r="I199" s="19">
        <v>1</v>
      </c>
      <c r="J199" s="12">
        <f t="shared" ca="1" si="27"/>
        <v>0</v>
      </c>
      <c r="K199" s="22">
        <v>3</v>
      </c>
      <c r="L199" s="22">
        <v>0</v>
      </c>
      <c r="M199" s="22"/>
      <c r="N199" s="22"/>
      <c r="O199" s="22"/>
      <c r="P199" s="22"/>
      <c r="Q199" s="22"/>
      <c r="R199" s="22"/>
      <c r="S199" s="22"/>
      <c r="T199" s="22"/>
    </row>
    <row r="200" spans="1:20" hidden="1">
      <c r="A200" s="16"/>
      <c r="B200" s="16"/>
      <c r="C200" s="85" t="s">
        <v>153</v>
      </c>
      <c r="D200" s="18" t="s">
        <v>142</v>
      </c>
      <c r="E200" s="12" t="str">
        <f t="shared" ca="1" si="26"/>
        <v>完了</v>
      </c>
      <c r="F200" s="4">
        <v>43053</v>
      </c>
      <c r="G200" s="4">
        <v>43053</v>
      </c>
      <c r="H200" s="19">
        <v>6</v>
      </c>
      <c r="I200" s="19">
        <v>3</v>
      </c>
      <c r="J200" s="12">
        <f t="shared" ca="1" si="27"/>
        <v>0</v>
      </c>
      <c r="K200" s="22">
        <v>0</v>
      </c>
      <c r="L200" s="22"/>
      <c r="M200" s="22"/>
      <c r="N200" s="22"/>
      <c r="O200" s="22"/>
      <c r="P200" s="22"/>
      <c r="Q200" s="22"/>
      <c r="R200" s="22"/>
      <c r="S200" s="22"/>
      <c r="T200" s="22"/>
    </row>
    <row r="201" spans="1:20" hidden="1">
      <c r="A201" s="16"/>
      <c r="B201" s="16"/>
      <c r="C201" s="17" t="s">
        <v>155</v>
      </c>
      <c r="D201" s="18" t="s">
        <v>156</v>
      </c>
      <c r="E201" s="12" t="str">
        <f t="shared" ca="1" si="26"/>
        <v>完了</v>
      </c>
      <c r="F201" s="4">
        <v>43056</v>
      </c>
      <c r="G201" s="4">
        <v>43053</v>
      </c>
      <c r="H201" s="19">
        <v>1</v>
      </c>
      <c r="I201" s="19">
        <v>1</v>
      </c>
      <c r="J201" s="12">
        <f t="shared" ca="1" si="27"/>
        <v>0</v>
      </c>
      <c r="K201" s="22">
        <v>0</v>
      </c>
      <c r="L201" s="22"/>
      <c r="M201" s="22"/>
      <c r="N201" s="22"/>
      <c r="O201" s="22"/>
      <c r="P201" s="22"/>
      <c r="Q201" s="22"/>
      <c r="R201" s="22"/>
      <c r="S201" s="22"/>
      <c r="T201" s="22"/>
    </row>
    <row r="202" spans="1:20" hidden="1">
      <c r="A202" s="16"/>
      <c r="B202" s="16"/>
      <c r="C202" s="17" t="s">
        <v>192</v>
      </c>
      <c r="D202" s="18" t="s">
        <v>113</v>
      </c>
      <c r="E202" s="12" t="str">
        <f t="shared" ca="1" si="26"/>
        <v>完了</v>
      </c>
      <c r="F202" s="4">
        <v>43063</v>
      </c>
      <c r="G202" s="4">
        <v>43063</v>
      </c>
      <c r="H202" s="19">
        <v>4</v>
      </c>
      <c r="I202" s="19">
        <v>2</v>
      </c>
      <c r="J202" s="12">
        <f t="shared" ca="1" si="27"/>
        <v>0</v>
      </c>
      <c r="K202" s="22">
        <v>4</v>
      </c>
      <c r="L202" s="22">
        <v>4</v>
      </c>
      <c r="M202" s="22">
        <v>4</v>
      </c>
      <c r="N202" s="22">
        <v>0</v>
      </c>
      <c r="O202" s="22"/>
      <c r="P202" s="22"/>
      <c r="Q202" s="22"/>
      <c r="R202" s="22"/>
      <c r="S202" s="22"/>
      <c r="T202" s="22"/>
    </row>
    <row r="203" spans="1:20" hidden="1">
      <c r="A203" s="16"/>
      <c r="B203" s="16"/>
      <c r="C203" s="17"/>
      <c r="D203" s="18"/>
      <c r="E203" s="12" t="str">
        <f t="shared" si="26"/>
        <v/>
      </c>
      <c r="F203" s="4"/>
      <c r="G203" s="4"/>
      <c r="H203" s="19"/>
      <c r="I203" s="19"/>
      <c r="J203" s="12"/>
      <c r="K203" s="19"/>
      <c r="L203" s="19"/>
      <c r="M203" s="19"/>
      <c r="N203" s="19"/>
      <c r="O203" s="22"/>
      <c r="P203" s="22"/>
      <c r="Q203" s="22"/>
      <c r="R203" s="22"/>
      <c r="S203" s="22"/>
      <c r="T203" s="22"/>
    </row>
    <row r="204" spans="1:20" hidden="1">
      <c r="A204" s="16"/>
      <c r="B204" s="16"/>
      <c r="C204" s="17" t="s">
        <v>193</v>
      </c>
      <c r="D204" s="18" t="s">
        <v>113</v>
      </c>
      <c r="E204" s="12" t="str">
        <f t="shared" ca="1" si="26"/>
        <v>完了</v>
      </c>
      <c r="F204" s="4">
        <v>43063</v>
      </c>
      <c r="G204" s="4">
        <v>43063</v>
      </c>
      <c r="H204" s="19">
        <v>2</v>
      </c>
      <c r="I204" s="19">
        <v>2</v>
      </c>
      <c r="J204" s="12">
        <f t="shared" ref="J204:J212" ca="1" si="28">IF(ISBLANK(K204)=FALSE,OFFSET(J204,0,COUNTA(K204:R204)),"")</f>
        <v>0</v>
      </c>
      <c r="K204" s="22">
        <v>2</v>
      </c>
      <c r="L204" s="22">
        <v>2</v>
      </c>
      <c r="M204" s="22">
        <v>2</v>
      </c>
      <c r="N204" s="22">
        <v>0</v>
      </c>
      <c r="O204" s="22"/>
      <c r="P204" s="22"/>
      <c r="Q204" s="22"/>
      <c r="R204" s="22"/>
      <c r="S204" s="22"/>
      <c r="T204" s="22"/>
    </row>
    <row r="205" spans="1:20" hidden="1">
      <c r="A205" s="16"/>
      <c r="B205" s="16"/>
      <c r="C205" s="17" t="s">
        <v>196</v>
      </c>
      <c r="D205" s="18" t="s">
        <v>113</v>
      </c>
      <c r="E205" s="12" t="str">
        <f t="shared" ca="1" si="26"/>
        <v>完了</v>
      </c>
      <c r="F205" s="4">
        <v>43070</v>
      </c>
      <c r="G205" s="4">
        <v>43067</v>
      </c>
      <c r="H205" s="19">
        <v>6</v>
      </c>
      <c r="I205" s="19">
        <v>3</v>
      </c>
      <c r="J205" s="12">
        <f t="shared" ca="1" si="28"/>
        <v>0</v>
      </c>
      <c r="K205" s="22">
        <v>6</v>
      </c>
      <c r="L205" s="22">
        <v>6</v>
      </c>
      <c r="M205" s="22">
        <v>6</v>
      </c>
      <c r="N205" s="22">
        <v>6</v>
      </c>
      <c r="O205" s="22">
        <v>4</v>
      </c>
      <c r="P205" s="22">
        <v>3</v>
      </c>
      <c r="Q205" s="22">
        <v>0</v>
      </c>
      <c r="R205" s="22"/>
      <c r="S205" s="22"/>
      <c r="T205" s="22"/>
    </row>
    <row r="206" spans="1:20" hidden="1">
      <c r="A206" s="16"/>
      <c r="B206" s="16"/>
      <c r="C206" s="17"/>
      <c r="D206" s="18"/>
      <c r="E206" s="12" t="str">
        <f t="shared" si="26"/>
        <v/>
      </c>
      <c r="F206" s="4"/>
      <c r="G206" s="4"/>
      <c r="H206" s="19"/>
      <c r="I206" s="19"/>
      <c r="J206" s="12" t="str">
        <f t="shared" ca="1" si="28"/>
        <v/>
      </c>
      <c r="K206" s="22"/>
      <c r="L206" s="22"/>
      <c r="M206" s="22"/>
      <c r="N206" s="22"/>
      <c r="O206" s="22"/>
      <c r="P206" s="22"/>
      <c r="Q206" s="22"/>
      <c r="R206" s="22"/>
      <c r="S206" s="22"/>
      <c r="T206" s="22"/>
    </row>
    <row r="207" spans="1:20" hidden="1">
      <c r="A207" s="16"/>
      <c r="B207" s="16"/>
      <c r="C207" s="17"/>
      <c r="D207" s="18"/>
      <c r="E207" s="12" t="str">
        <f t="shared" si="26"/>
        <v/>
      </c>
      <c r="F207" s="4"/>
      <c r="G207" s="4"/>
      <c r="H207" s="19"/>
      <c r="I207" s="19"/>
      <c r="J207" s="12" t="str">
        <f t="shared" ca="1" si="28"/>
        <v/>
      </c>
      <c r="K207" s="22"/>
      <c r="L207" s="22"/>
      <c r="M207" s="22"/>
      <c r="N207" s="22"/>
      <c r="O207" s="22"/>
      <c r="P207" s="22"/>
      <c r="Q207" s="22"/>
      <c r="R207" s="22"/>
      <c r="S207" s="22"/>
      <c r="T207" s="22"/>
    </row>
    <row r="208" spans="1:20" hidden="1">
      <c r="A208" s="16"/>
      <c r="B208" s="16"/>
      <c r="C208" s="17" t="s">
        <v>274</v>
      </c>
      <c r="D208" s="18"/>
      <c r="E208" s="12"/>
      <c r="F208" s="4"/>
      <c r="G208" s="4"/>
      <c r="H208" s="19"/>
      <c r="I208" s="19"/>
      <c r="J208" s="12" t="str">
        <f t="shared" ca="1" si="28"/>
        <v/>
      </c>
      <c r="K208" s="22"/>
      <c r="L208" s="22"/>
      <c r="M208" s="22"/>
      <c r="N208" s="22"/>
      <c r="O208" s="22"/>
      <c r="P208" s="22"/>
      <c r="Q208" s="22"/>
      <c r="R208" s="22"/>
      <c r="S208" s="22"/>
      <c r="T208" s="22"/>
    </row>
    <row r="209" spans="1:20" hidden="1">
      <c r="A209" s="16"/>
      <c r="B209" s="16"/>
      <c r="C209" s="17" t="s">
        <v>197</v>
      </c>
      <c r="D209" s="18" t="s">
        <v>113</v>
      </c>
      <c r="E209" s="12" t="str">
        <f ca="1">IF(ISBLANK($C209),"",IF(ISBLANK($G209),"未着手",IF($J209=0,"完了","作業中")))</f>
        <v>完了</v>
      </c>
      <c r="F209" s="4">
        <v>43067</v>
      </c>
      <c r="G209" s="4">
        <v>43067</v>
      </c>
      <c r="H209" s="19">
        <v>6</v>
      </c>
      <c r="I209" s="19">
        <v>3</v>
      </c>
      <c r="J209" s="12">
        <f t="shared" ca="1" si="28"/>
        <v>0</v>
      </c>
      <c r="K209" s="22">
        <v>6</v>
      </c>
      <c r="L209" s="22">
        <v>6</v>
      </c>
      <c r="M209" s="22">
        <v>6</v>
      </c>
      <c r="N209" s="22">
        <v>6</v>
      </c>
      <c r="O209" s="22">
        <v>4</v>
      </c>
      <c r="P209" s="22">
        <v>3</v>
      </c>
      <c r="Q209" s="22">
        <v>0</v>
      </c>
      <c r="R209" s="22"/>
      <c r="S209" s="22"/>
      <c r="T209" s="22"/>
    </row>
    <row r="210" spans="1:20" hidden="1">
      <c r="A210" s="16"/>
      <c r="B210" s="16"/>
      <c r="C210" s="17" t="s">
        <v>198</v>
      </c>
      <c r="D210" s="18" t="s">
        <v>113</v>
      </c>
      <c r="E210" s="12" t="str">
        <f ca="1">IF(ISBLANK($C210),"",IF(ISBLANK($G210),"未着手",IF($J210=0,"完了","作業中")))</f>
        <v>完了</v>
      </c>
      <c r="F210" s="4">
        <v>43070</v>
      </c>
      <c r="G210" s="4">
        <v>43067</v>
      </c>
      <c r="H210" s="19">
        <v>6</v>
      </c>
      <c r="I210" s="19">
        <v>3</v>
      </c>
      <c r="J210" s="12">
        <f t="shared" ca="1" si="28"/>
        <v>0</v>
      </c>
      <c r="K210" s="22">
        <v>6</v>
      </c>
      <c r="L210" s="22">
        <v>6</v>
      </c>
      <c r="M210" s="22">
        <v>6</v>
      </c>
      <c r="N210" s="22">
        <v>6</v>
      </c>
      <c r="O210" s="22">
        <v>4</v>
      </c>
      <c r="P210" s="22">
        <v>3</v>
      </c>
      <c r="Q210" s="22">
        <v>0</v>
      </c>
      <c r="R210" s="22"/>
      <c r="S210" s="22"/>
      <c r="T210" s="22"/>
    </row>
    <row r="211" spans="1:20" hidden="1">
      <c r="A211" s="16"/>
      <c r="B211" s="16"/>
      <c r="C211" s="85" t="s">
        <v>214</v>
      </c>
      <c r="D211" s="18" t="s">
        <v>113</v>
      </c>
      <c r="E211" s="12" t="str">
        <f ca="1">IF(ISBLANK($C211),"",IF(ISBLANK($G211),"未着手",IF($J211=0,"完了","作業中")))</f>
        <v>完了</v>
      </c>
      <c r="F211" s="4">
        <v>43067</v>
      </c>
      <c r="G211" s="4">
        <v>43063</v>
      </c>
      <c r="H211" s="19">
        <v>2</v>
      </c>
      <c r="I211" s="19">
        <v>1</v>
      </c>
      <c r="J211" s="12">
        <f t="shared" ca="1" si="28"/>
        <v>0</v>
      </c>
      <c r="K211" s="22">
        <v>2</v>
      </c>
      <c r="L211" s="22">
        <v>2</v>
      </c>
      <c r="M211" s="22">
        <v>2</v>
      </c>
      <c r="N211" s="22">
        <v>0</v>
      </c>
      <c r="O211" s="22"/>
      <c r="P211" s="22"/>
      <c r="Q211" s="22"/>
      <c r="R211" s="22"/>
      <c r="S211" s="22"/>
      <c r="T211" s="22"/>
    </row>
    <row r="212" spans="1:20" hidden="1">
      <c r="A212" s="16"/>
      <c r="B212" s="16"/>
      <c r="C212" s="85" t="s">
        <v>215</v>
      </c>
      <c r="D212" s="18" t="s">
        <v>113</v>
      </c>
      <c r="E212" s="12" t="str">
        <f ca="1">IF(ISBLANK($C212),"",IF(ISBLANK($G212),"未着手",IF($J212=0,"完了","作業中")))</f>
        <v>完了</v>
      </c>
      <c r="F212" s="4">
        <v>43067</v>
      </c>
      <c r="G212" s="4">
        <v>43063</v>
      </c>
      <c r="H212" s="19">
        <v>2</v>
      </c>
      <c r="I212" s="19">
        <v>1</v>
      </c>
      <c r="J212" s="12">
        <f t="shared" ca="1" si="28"/>
        <v>0</v>
      </c>
      <c r="K212" s="22">
        <v>2</v>
      </c>
      <c r="L212" s="22">
        <v>2</v>
      </c>
      <c r="M212" s="22">
        <v>2</v>
      </c>
      <c r="N212" s="22">
        <v>0</v>
      </c>
      <c r="O212" s="22"/>
      <c r="P212" s="22"/>
      <c r="Q212" s="22"/>
      <c r="R212" s="22"/>
      <c r="S212" s="22"/>
      <c r="T212" s="22"/>
    </row>
    <row r="213" spans="1:20" hidden="1">
      <c r="A213" s="16"/>
      <c r="B213" s="16"/>
      <c r="C213" s="17"/>
      <c r="D213" s="18"/>
      <c r="E213" s="12" t="str">
        <f>IF(ISBLANK($C213),"",IF(ISBLANK($G213),"未着手",IF($J213=0,"完了","作業中")))</f>
        <v/>
      </c>
      <c r="F213" s="4"/>
      <c r="G213" s="4"/>
      <c r="H213" s="19"/>
      <c r="I213" s="19"/>
      <c r="J213" s="12"/>
      <c r="K213" s="22"/>
      <c r="L213" s="22"/>
      <c r="M213" s="22"/>
      <c r="N213" s="22"/>
      <c r="O213" s="22"/>
      <c r="P213" s="22"/>
      <c r="Q213" s="22"/>
      <c r="R213" s="22"/>
      <c r="S213" s="22"/>
      <c r="T213" s="22"/>
    </row>
    <row r="214" spans="1:20" hidden="1">
      <c r="A214" s="16"/>
      <c r="B214" s="16"/>
      <c r="C214" s="17"/>
      <c r="D214" s="18"/>
      <c r="E214" s="12" t="str">
        <f t="shared" ref="E214:E241" si="29">IF(ISBLANK($C214),"",IF(ISBLANK($G214),"未着手",IF($J214=0,"完了","作業中")))</f>
        <v/>
      </c>
      <c r="F214" s="4"/>
      <c r="G214" s="4"/>
      <c r="H214" s="19"/>
      <c r="I214" s="19"/>
      <c r="J214" s="12" t="str">
        <f t="shared" ref="J214:J241" ca="1" si="30">IF(ISBLANK(K214)=FALSE,OFFSET(J214,0,COUNTA(K214:R214)),"")</f>
        <v/>
      </c>
      <c r="K214" s="22"/>
      <c r="L214" s="22"/>
      <c r="M214" s="22"/>
      <c r="N214" s="22"/>
      <c r="O214" s="22"/>
      <c r="P214" s="22"/>
      <c r="Q214" s="22"/>
      <c r="R214" s="22"/>
      <c r="S214" s="22"/>
      <c r="T214" s="22"/>
    </row>
    <row r="215" spans="1:20" hidden="1">
      <c r="A215" s="16"/>
      <c r="B215" s="16"/>
      <c r="C215" s="17"/>
      <c r="D215" s="18"/>
      <c r="E215" s="12"/>
      <c r="F215" s="4"/>
      <c r="G215" s="4"/>
      <c r="H215" s="19"/>
      <c r="I215" s="19"/>
      <c r="J215" s="12"/>
      <c r="K215" s="22"/>
      <c r="L215" s="22"/>
      <c r="M215" s="22"/>
      <c r="N215" s="22"/>
      <c r="O215" s="22"/>
      <c r="P215" s="22"/>
      <c r="Q215" s="22"/>
      <c r="R215" s="22"/>
      <c r="S215" s="22"/>
      <c r="T215" s="22"/>
    </row>
    <row r="216" spans="1:20" hidden="1">
      <c r="A216" s="16"/>
      <c r="B216" s="16"/>
      <c r="C216" s="17"/>
      <c r="D216" s="18"/>
      <c r="E216" s="12"/>
      <c r="F216" s="4"/>
      <c r="G216" s="4"/>
      <c r="H216" s="19"/>
      <c r="I216" s="19"/>
      <c r="J216" s="12"/>
      <c r="K216" s="22"/>
      <c r="L216" s="22"/>
      <c r="M216" s="22"/>
      <c r="N216" s="22"/>
      <c r="O216" s="22"/>
      <c r="P216" s="22"/>
      <c r="Q216" s="22"/>
      <c r="R216" s="22"/>
      <c r="S216" s="22"/>
      <c r="T216" s="22"/>
    </row>
    <row r="217" spans="1:20" hidden="1">
      <c r="A217" s="16"/>
      <c r="B217" s="16"/>
      <c r="C217" s="17"/>
      <c r="D217" s="18"/>
      <c r="E217" s="12"/>
      <c r="F217" s="4"/>
      <c r="G217" s="4"/>
      <c r="H217" s="19"/>
      <c r="I217" s="19"/>
      <c r="J217" s="12"/>
      <c r="K217" s="22"/>
      <c r="L217" s="22"/>
      <c r="M217" s="22"/>
      <c r="N217" s="22"/>
      <c r="O217" s="22"/>
      <c r="P217" s="22"/>
      <c r="Q217" s="22"/>
      <c r="R217" s="22"/>
      <c r="S217" s="22"/>
      <c r="T217" s="22"/>
    </row>
    <row r="218" spans="1:20" hidden="1">
      <c r="A218" s="16"/>
      <c r="B218" s="16"/>
      <c r="C218" s="17"/>
      <c r="D218" s="18"/>
      <c r="E218" s="12"/>
      <c r="F218" s="4"/>
      <c r="G218" s="4"/>
      <c r="H218" s="19"/>
      <c r="I218" s="19"/>
      <c r="J218" s="12"/>
      <c r="K218" s="22"/>
      <c r="L218" s="22"/>
      <c r="M218" s="22"/>
      <c r="N218" s="22"/>
      <c r="O218" s="22"/>
      <c r="P218" s="22"/>
      <c r="Q218" s="22"/>
      <c r="R218" s="22"/>
      <c r="S218" s="22"/>
      <c r="T218" s="22"/>
    </row>
    <row r="219" spans="1:20" hidden="1">
      <c r="A219" s="16"/>
      <c r="B219" s="16"/>
      <c r="C219" s="17"/>
      <c r="D219" s="18"/>
      <c r="E219" s="12"/>
      <c r="F219" s="4"/>
      <c r="G219" s="4"/>
      <c r="H219" s="19"/>
      <c r="I219" s="19"/>
      <c r="J219" s="12"/>
      <c r="K219" s="22"/>
      <c r="L219" s="22"/>
      <c r="M219" s="22"/>
      <c r="N219" s="22"/>
      <c r="O219" s="22"/>
      <c r="P219" s="22"/>
      <c r="Q219" s="22"/>
      <c r="R219" s="22"/>
      <c r="S219" s="22"/>
      <c r="T219" s="22"/>
    </row>
    <row r="220" spans="1:20" hidden="1">
      <c r="A220" s="16"/>
      <c r="B220" s="16"/>
      <c r="C220" s="17"/>
      <c r="D220" s="18"/>
      <c r="E220" s="12"/>
      <c r="F220" s="4"/>
      <c r="G220" s="4"/>
      <c r="H220" s="19"/>
      <c r="I220" s="19"/>
      <c r="J220" s="12"/>
      <c r="K220" s="22"/>
      <c r="L220" s="22"/>
      <c r="M220" s="22"/>
      <c r="N220" s="22"/>
      <c r="O220" s="22"/>
      <c r="P220" s="22"/>
      <c r="Q220" s="22"/>
      <c r="R220" s="22"/>
      <c r="S220" s="22"/>
      <c r="T220" s="22"/>
    </row>
    <row r="221" spans="1:20" hidden="1">
      <c r="A221" s="16"/>
      <c r="B221" s="16"/>
      <c r="C221" s="17"/>
      <c r="D221" s="18"/>
      <c r="E221" s="12"/>
      <c r="F221" s="4"/>
      <c r="G221" s="4"/>
      <c r="H221" s="19"/>
      <c r="I221" s="19"/>
      <c r="J221" s="12"/>
      <c r="K221" s="22"/>
      <c r="L221" s="22"/>
      <c r="M221" s="22"/>
      <c r="N221" s="22"/>
      <c r="O221" s="22"/>
      <c r="P221" s="22"/>
      <c r="Q221" s="22"/>
      <c r="R221" s="22"/>
      <c r="S221" s="22"/>
      <c r="T221" s="22"/>
    </row>
    <row r="222" spans="1:20" hidden="1">
      <c r="A222" s="16"/>
      <c r="B222" s="16"/>
      <c r="C222" s="17"/>
      <c r="D222" s="18"/>
      <c r="E222" s="12"/>
      <c r="F222" s="4"/>
      <c r="G222" s="4"/>
      <c r="H222" s="19"/>
      <c r="I222" s="19"/>
      <c r="J222" s="12"/>
      <c r="K222" s="22"/>
      <c r="L222" s="22"/>
      <c r="M222" s="22"/>
      <c r="N222" s="22"/>
      <c r="O222" s="22"/>
      <c r="P222" s="22"/>
      <c r="Q222" s="22"/>
      <c r="R222" s="22"/>
      <c r="S222" s="22"/>
      <c r="T222" s="22"/>
    </row>
    <row r="223" spans="1:20" hidden="1">
      <c r="A223" s="16"/>
      <c r="B223" s="16"/>
      <c r="C223" s="17"/>
      <c r="D223" s="18"/>
      <c r="E223" s="12"/>
      <c r="F223" s="4"/>
      <c r="G223" s="4"/>
      <c r="H223" s="19"/>
      <c r="I223" s="19"/>
      <c r="J223" s="12"/>
      <c r="K223" s="22"/>
      <c r="L223" s="22"/>
      <c r="M223" s="22"/>
      <c r="N223" s="22"/>
      <c r="O223" s="22"/>
      <c r="P223" s="22"/>
      <c r="Q223" s="22"/>
      <c r="R223" s="22"/>
      <c r="S223" s="22"/>
      <c r="T223" s="22"/>
    </row>
    <row r="224" spans="1:20" hidden="1">
      <c r="A224" s="16"/>
      <c r="B224" s="16"/>
      <c r="C224" s="17"/>
      <c r="D224" s="18"/>
      <c r="E224" s="12"/>
      <c r="F224" s="4"/>
      <c r="G224" s="4"/>
      <c r="H224" s="19"/>
      <c r="I224" s="19"/>
      <c r="J224" s="12"/>
      <c r="K224" s="22"/>
      <c r="L224" s="22"/>
      <c r="M224" s="22"/>
      <c r="N224" s="22"/>
      <c r="O224" s="22"/>
      <c r="P224" s="22"/>
      <c r="Q224" s="22"/>
      <c r="R224" s="22"/>
      <c r="S224" s="22"/>
      <c r="T224" s="22"/>
    </row>
    <row r="225" spans="1:20" hidden="1">
      <c r="A225" s="16"/>
      <c r="B225" s="16"/>
      <c r="C225" s="17"/>
      <c r="D225" s="18"/>
      <c r="E225" s="12"/>
      <c r="F225" s="4"/>
      <c r="G225" s="4"/>
      <c r="H225" s="19"/>
      <c r="I225" s="19"/>
      <c r="J225" s="12"/>
      <c r="K225" s="22"/>
      <c r="L225" s="22"/>
      <c r="M225" s="22"/>
      <c r="N225" s="22"/>
      <c r="O225" s="22"/>
      <c r="P225" s="22"/>
      <c r="Q225" s="22"/>
      <c r="R225" s="22"/>
      <c r="S225" s="22"/>
      <c r="T225" s="22"/>
    </row>
    <row r="226" spans="1:20" hidden="1">
      <c r="A226" s="16"/>
      <c r="B226" s="16"/>
      <c r="C226" s="17"/>
      <c r="D226" s="18"/>
      <c r="E226" s="12"/>
      <c r="F226" s="4"/>
      <c r="G226" s="4"/>
      <c r="H226" s="19"/>
      <c r="I226" s="19"/>
      <c r="J226" s="12"/>
      <c r="K226" s="22"/>
      <c r="L226" s="22"/>
      <c r="M226" s="22"/>
      <c r="N226" s="22"/>
      <c r="O226" s="22"/>
      <c r="P226" s="22"/>
      <c r="Q226" s="22"/>
      <c r="R226" s="22"/>
      <c r="S226" s="22"/>
      <c r="T226" s="22"/>
    </row>
    <row r="227" spans="1:20" hidden="1">
      <c r="A227" s="16"/>
      <c r="B227" s="16"/>
      <c r="C227" s="17"/>
      <c r="D227" s="18"/>
      <c r="E227" s="12" t="str">
        <f t="shared" si="29"/>
        <v/>
      </c>
      <c r="F227" s="4"/>
      <c r="G227" s="4"/>
      <c r="H227" s="19"/>
      <c r="I227" s="19"/>
      <c r="J227" s="12" t="str">
        <f t="shared" ref="J227:J230" ca="1" si="31">IF(ISBLANK(K227)=FALSE,OFFSET(J227,0,COUNTA(K227:R227)),"")</f>
        <v/>
      </c>
      <c r="K227" s="22"/>
      <c r="L227" s="22"/>
      <c r="M227" s="22"/>
      <c r="N227" s="22"/>
      <c r="O227" s="22"/>
      <c r="P227" s="22"/>
      <c r="Q227" s="22"/>
      <c r="R227" s="22"/>
      <c r="S227" s="22"/>
      <c r="T227" s="22"/>
    </row>
    <row r="228" spans="1:20" hidden="1">
      <c r="A228" s="16"/>
      <c r="B228" s="16"/>
      <c r="C228" s="17"/>
      <c r="D228" s="18"/>
      <c r="E228" s="12" t="str">
        <f t="shared" si="29"/>
        <v/>
      </c>
      <c r="F228" s="4"/>
      <c r="G228" s="4"/>
      <c r="H228" s="19"/>
      <c r="I228" s="19"/>
      <c r="J228" s="12" t="str">
        <f t="shared" ca="1" si="31"/>
        <v/>
      </c>
      <c r="K228" s="22"/>
      <c r="L228" s="22"/>
      <c r="M228" s="22"/>
      <c r="N228" s="22"/>
      <c r="O228" s="22"/>
      <c r="P228" s="22"/>
      <c r="Q228" s="22"/>
      <c r="R228" s="22"/>
      <c r="S228" s="22"/>
      <c r="T228" s="22"/>
    </row>
    <row r="229" spans="1:20" hidden="1">
      <c r="A229" s="16"/>
      <c r="B229" s="16"/>
      <c r="C229" s="17"/>
      <c r="D229" s="18"/>
      <c r="E229" s="12" t="str">
        <f t="shared" si="29"/>
        <v/>
      </c>
      <c r="F229" s="4"/>
      <c r="G229" s="4"/>
      <c r="H229" s="19"/>
      <c r="I229" s="19"/>
      <c r="J229" s="12" t="str">
        <f t="shared" ca="1" si="31"/>
        <v/>
      </c>
      <c r="K229" s="22"/>
      <c r="L229" s="22"/>
      <c r="M229" s="22"/>
      <c r="N229" s="22"/>
      <c r="O229" s="22"/>
      <c r="P229" s="22"/>
      <c r="Q229" s="22"/>
      <c r="R229" s="22"/>
      <c r="S229" s="22"/>
      <c r="T229" s="22"/>
    </row>
    <row r="230" spans="1:20" hidden="1">
      <c r="A230" s="16"/>
      <c r="B230" s="16"/>
      <c r="C230" s="17"/>
      <c r="D230" s="18"/>
      <c r="E230" s="12" t="str">
        <f t="shared" si="29"/>
        <v/>
      </c>
      <c r="F230" s="4"/>
      <c r="G230" s="4"/>
      <c r="H230" s="19"/>
      <c r="I230" s="19"/>
      <c r="J230" s="12" t="str">
        <f t="shared" ca="1" si="31"/>
        <v/>
      </c>
      <c r="K230" s="22"/>
      <c r="L230" s="22"/>
      <c r="M230" s="22"/>
      <c r="N230" s="22"/>
      <c r="O230" s="22"/>
      <c r="P230" s="22"/>
      <c r="Q230" s="22"/>
      <c r="R230" s="22"/>
      <c r="S230" s="22"/>
      <c r="T230" s="22"/>
    </row>
    <row r="231" spans="1:20" hidden="1">
      <c r="A231" s="111"/>
      <c r="B231" s="111"/>
      <c r="C231" s="112"/>
      <c r="D231" s="113"/>
      <c r="E231" s="114" t="str">
        <f t="shared" si="29"/>
        <v/>
      </c>
      <c r="F231" s="115"/>
      <c r="G231" s="115"/>
      <c r="H231" s="116"/>
      <c r="I231" s="116"/>
      <c r="J231" s="114" t="str">
        <f t="shared" ca="1" si="30"/>
        <v/>
      </c>
      <c r="K231" s="117"/>
      <c r="L231" s="117"/>
      <c r="M231" s="117"/>
      <c r="N231" s="117"/>
      <c r="O231" s="117"/>
      <c r="P231" s="117"/>
      <c r="Q231" s="117"/>
      <c r="R231" s="117"/>
      <c r="S231" s="117"/>
      <c r="T231" s="117"/>
    </row>
    <row r="232" spans="1:20" hidden="1">
      <c r="A232" s="106"/>
      <c r="B232" s="106"/>
      <c r="C232" s="107"/>
      <c r="D232" s="107"/>
      <c r="E232" s="108"/>
      <c r="F232" s="109"/>
      <c r="G232" s="109"/>
      <c r="H232" s="110"/>
      <c r="I232" s="110"/>
      <c r="J232" s="111"/>
    </row>
    <row r="233" spans="1:20" hidden="1">
      <c r="A233" s="106"/>
      <c r="B233" s="106"/>
      <c r="C233" s="107"/>
      <c r="D233" s="107"/>
      <c r="E233" s="108"/>
      <c r="F233" s="109"/>
      <c r="G233" s="109"/>
      <c r="H233" s="110"/>
      <c r="I233" s="110"/>
      <c r="J233" s="111"/>
    </row>
    <row r="234" spans="1:20" hidden="1">
      <c r="A234" s="106"/>
      <c r="B234" s="106"/>
      <c r="C234" s="107"/>
      <c r="D234" s="107"/>
      <c r="E234" s="108"/>
      <c r="F234" s="109"/>
      <c r="G234" s="109"/>
      <c r="H234" s="110"/>
      <c r="I234" s="110"/>
      <c r="J234" s="111"/>
    </row>
    <row r="235" spans="1:20" hidden="1">
      <c r="A235" s="106"/>
      <c r="B235" s="106"/>
      <c r="C235" s="107"/>
      <c r="D235" s="107"/>
      <c r="E235" s="108"/>
      <c r="F235" s="109"/>
      <c r="G235" s="109"/>
      <c r="H235" s="110"/>
      <c r="I235" s="110"/>
      <c r="J235" s="111"/>
    </row>
    <row r="236" spans="1:20" hidden="1">
      <c r="A236" s="106"/>
      <c r="B236" s="106"/>
      <c r="C236" s="107"/>
      <c r="D236" s="107"/>
      <c r="E236" s="108"/>
      <c r="F236" s="109"/>
      <c r="G236" s="109"/>
      <c r="H236" s="110"/>
      <c r="I236" s="110"/>
      <c r="J236" s="111"/>
    </row>
    <row r="237" spans="1:20" hidden="1">
      <c r="A237" s="106"/>
      <c r="B237" s="106"/>
      <c r="C237" s="107"/>
      <c r="D237" s="107"/>
      <c r="E237" s="108"/>
      <c r="F237" s="109"/>
      <c r="G237" s="109"/>
      <c r="H237" s="110"/>
      <c r="I237" s="110"/>
      <c r="J237" s="111"/>
    </row>
    <row r="238" spans="1:20" hidden="1">
      <c r="A238" s="106"/>
      <c r="B238" s="106"/>
      <c r="C238" s="107"/>
      <c r="D238" s="107"/>
      <c r="E238" s="108"/>
      <c r="F238" s="109"/>
      <c r="G238" s="109"/>
      <c r="H238" s="110"/>
      <c r="I238" s="110"/>
      <c r="J238" s="111"/>
    </row>
    <row r="239" spans="1:20" hidden="1">
      <c r="A239" s="106"/>
      <c r="B239" s="106"/>
      <c r="C239" s="107"/>
      <c r="D239" s="107"/>
      <c r="E239" s="108"/>
      <c r="F239" s="109"/>
      <c r="G239" s="109"/>
      <c r="H239" s="110"/>
      <c r="I239" s="110"/>
      <c r="J239" s="111"/>
    </row>
    <row r="240" spans="1:20" hidden="1">
      <c r="A240" s="111"/>
      <c r="B240" s="111"/>
      <c r="C240" s="112"/>
      <c r="D240" s="113"/>
      <c r="E240" s="114" t="str">
        <f t="shared" si="29"/>
        <v/>
      </c>
      <c r="F240" s="115"/>
      <c r="G240" s="115"/>
      <c r="H240" s="116"/>
      <c r="I240" s="116"/>
      <c r="J240" s="114" t="str">
        <f t="shared" ca="1" si="30"/>
        <v/>
      </c>
      <c r="K240" s="117"/>
      <c r="L240" s="117"/>
      <c r="M240" s="117"/>
      <c r="N240" s="117"/>
      <c r="O240" s="117"/>
      <c r="P240" s="117"/>
      <c r="Q240" s="117"/>
      <c r="R240" s="117"/>
      <c r="S240" s="117"/>
      <c r="T240" s="117"/>
    </row>
    <row r="241" spans="1:20" hidden="1">
      <c r="A241" s="111"/>
      <c r="B241" s="111"/>
      <c r="C241" s="112"/>
      <c r="D241" s="113"/>
      <c r="E241" s="114" t="str">
        <f t="shared" si="29"/>
        <v/>
      </c>
      <c r="F241" s="115"/>
      <c r="G241" s="115"/>
      <c r="H241" s="116"/>
      <c r="I241" s="116"/>
      <c r="J241" s="114" t="str">
        <f t="shared" ca="1" si="30"/>
        <v/>
      </c>
      <c r="K241" s="117"/>
      <c r="L241" s="117"/>
      <c r="M241" s="117"/>
      <c r="N241" s="117"/>
      <c r="O241" s="117"/>
      <c r="P241" s="117"/>
      <c r="Q241" s="117"/>
      <c r="R241" s="117"/>
      <c r="S241" s="117"/>
      <c r="T241" s="117"/>
    </row>
    <row r="242" spans="1:20" hidden="1">
      <c r="A242" s="106"/>
      <c r="B242" s="106"/>
      <c r="C242" s="107"/>
      <c r="D242" s="107"/>
      <c r="E242" s="108"/>
      <c r="F242" s="109"/>
      <c r="G242" s="109"/>
      <c r="H242" s="110"/>
      <c r="I242" s="110"/>
      <c r="J242" s="111"/>
    </row>
    <row r="243" spans="1:20" hidden="1">
      <c r="A243" s="106"/>
      <c r="B243" s="106"/>
      <c r="C243" s="107"/>
      <c r="D243" s="107"/>
      <c r="E243" s="108"/>
      <c r="F243" s="109"/>
      <c r="G243" s="109"/>
      <c r="H243" s="110"/>
      <c r="I243" s="110"/>
      <c r="J243" s="111"/>
    </row>
    <row r="244" spans="1:20" hidden="1">
      <c r="A244" s="106"/>
      <c r="B244" s="106"/>
      <c r="C244" s="107"/>
      <c r="D244" s="107"/>
      <c r="E244" s="108"/>
      <c r="F244" s="109"/>
      <c r="G244" s="109"/>
      <c r="H244" s="110"/>
      <c r="I244" s="110"/>
      <c r="J244" s="111"/>
    </row>
    <row r="245" spans="1:20" hidden="1">
      <c r="A245" s="106"/>
      <c r="B245" s="106"/>
      <c r="C245" s="107"/>
      <c r="D245" s="107"/>
      <c r="E245" s="108"/>
      <c r="F245" s="109"/>
      <c r="G245" s="109"/>
      <c r="H245" s="110"/>
      <c r="I245" s="110"/>
      <c r="J245" s="111"/>
    </row>
    <row r="246" spans="1:20" hidden="1">
      <c r="A246" s="106"/>
      <c r="B246" s="106"/>
      <c r="C246" s="107"/>
      <c r="D246" s="107"/>
      <c r="E246" s="108"/>
      <c r="F246" s="109"/>
      <c r="G246" s="109"/>
      <c r="H246" s="110"/>
      <c r="I246" s="110"/>
      <c r="J246" s="111"/>
    </row>
    <row r="247" spans="1:20" hidden="1">
      <c r="A247" s="106"/>
      <c r="B247" s="106"/>
      <c r="C247" s="107"/>
      <c r="D247" s="107"/>
      <c r="E247" s="108"/>
      <c r="F247" s="109"/>
      <c r="G247" s="109"/>
      <c r="H247" s="110"/>
      <c r="I247" s="110"/>
      <c r="J247" s="111"/>
    </row>
    <row r="248" spans="1:20" hidden="1">
      <c r="A248" s="106"/>
      <c r="B248" s="106"/>
      <c r="C248" s="107"/>
      <c r="D248" s="107"/>
      <c r="E248" s="108"/>
      <c r="F248" s="109"/>
      <c r="G248" s="109"/>
      <c r="H248" s="110"/>
      <c r="I248" s="110"/>
      <c r="J248" s="111"/>
    </row>
    <row r="249" spans="1:20" hidden="1">
      <c r="A249" s="106"/>
      <c r="B249" s="106"/>
      <c r="C249" s="107"/>
      <c r="D249" s="107"/>
      <c r="E249" s="108"/>
      <c r="F249" s="109"/>
      <c r="G249" s="109"/>
      <c r="H249" s="110"/>
      <c r="I249" s="110"/>
      <c r="J249" s="111"/>
    </row>
    <row r="250" spans="1:20" hidden="1">
      <c r="A250" s="106"/>
      <c r="B250" s="106"/>
      <c r="C250" s="107"/>
      <c r="D250" s="107"/>
      <c r="E250" s="108"/>
      <c r="F250" s="109"/>
      <c r="G250" s="109"/>
      <c r="H250" s="110"/>
      <c r="I250" s="110"/>
      <c r="J250" s="111"/>
    </row>
    <row r="251" spans="1:20" hidden="1">
      <c r="A251" s="106"/>
      <c r="B251" s="106"/>
      <c r="C251" s="107"/>
      <c r="D251" s="107"/>
      <c r="E251" s="108"/>
      <c r="F251" s="109"/>
      <c r="G251" s="109"/>
      <c r="H251" s="110"/>
      <c r="I251" s="110"/>
      <c r="J251" s="111"/>
    </row>
    <row r="252" spans="1:20" hidden="1">
      <c r="A252" s="106"/>
      <c r="B252" s="106"/>
      <c r="C252" s="107"/>
      <c r="D252" s="107"/>
      <c r="E252" s="108"/>
      <c r="F252" s="109"/>
      <c r="G252" s="109"/>
      <c r="H252" s="110"/>
      <c r="I252" s="110"/>
      <c r="J252" s="111"/>
    </row>
    <row r="253" spans="1:20" hidden="1">
      <c r="A253" s="106"/>
      <c r="B253" s="106"/>
      <c r="C253" s="107"/>
      <c r="D253" s="107"/>
      <c r="E253" s="108"/>
      <c r="F253" s="109"/>
      <c r="G253" s="109"/>
      <c r="H253" s="110"/>
      <c r="I253" s="110"/>
      <c r="J253" s="111"/>
    </row>
    <row r="254" spans="1:20" hidden="1">
      <c r="A254" s="106"/>
      <c r="B254" s="106"/>
      <c r="C254" s="107"/>
      <c r="D254" s="107"/>
      <c r="E254" s="108"/>
      <c r="F254" s="109"/>
      <c r="G254" s="109"/>
      <c r="H254" s="110"/>
      <c r="I254" s="110"/>
      <c r="J254" s="111"/>
    </row>
    <row r="255" spans="1:20" hidden="1">
      <c r="A255" s="106"/>
      <c r="B255" s="106"/>
      <c r="C255" s="107"/>
      <c r="D255" s="107"/>
      <c r="E255" s="108"/>
      <c r="F255" s="109"/>
      <c r="G255" s="109"/>
      <c r="H255" s="110"/>
      <c r="I255" s="110"/>
      <c r="J255" s="111"/>
    </row>
    <row r="256" spans="1:20" hidden="1">
      <c r="A256" s="106"/>
      <c r="B256" s="106"/>
      <c r="C256" s="107"/>
      <c r="D256" s="107"/>
      <c r="E256" s="108"/>
      <c r="F256" s="109"/>
      <c r="G256" s="109"/>
      <c r="H256" s="110"/>
      <c r="I256" s="110"/>
      <c r="J256" s="111"/>
    </row>
    <row r="257" spans="1:20" hidden="1">
      <c r="A257" s="111"/>
      <c r="B257" s="111"/>
      <c r="C257" s="112"/>
      <c r="D257" s="113"/>
      <c r="E257" s="114" t="str">
        <f t="shared" ref="E257:E271" si="32">IF(ISBLANK($C257),"",IF(ISBLANK($G257),"未着手",IF($J257=0,"完了","作業中")))</f>
        <v/>
      </c>
      <c r="F257" s="115"/>
      <c r="G257" s="115"/>
      <c r="H257" s="116"/>
      <c r="I257" s="116"/>
      <c r="J257" s="114" t="str">
        <f t="shared" ref="J257:J271" ca="1" si="33">IF(ISBLANK(K257)=FALSE,OFFSET(J257,0,COUNTA(K257:R257)),"")</f>
        <v/>
      </c>
      <c r="K257" s="117"/>
      <c r="L257" s="117"/>
      <c r="M257" s="117"/>
      <c r="N257" s="117"/>
      <c r="O257" s="117"/>
      <c r="P257" s="117"/>
      <c r="Q257" s="117"/>
      <c r="R257" s="117"/>
      <c r="S257" s="117"/>
      <c r="T257" s="117"/>
    </row>
    <row r="258" spans="1:20" hidden="1">
      <c r="A258" s="111"/>
      <c r="B258" s="111"/>
      <c r="C258" s="112"/>
      <c r="D258" s="113"/>
      <c r="E258" s="114" t="str">
        <f t="shared" si="32"/>
        <v/>
      </c>
      <c r="F258" s="115"/>
      <c r="G258" s="115"/>
      <c r="H258" s="116"/>
      <c r="I258" s="116"/>
      <c r="J258" s="114" t="str">
        <f t="shared" ca="1" si="33"/>
        <v/>
      </c>
      <c r="K258" s="117"/>
      <c r="L258" s="117"/>
      <c r="M258" s="117"/>
      <c r="N258" s="117"/>
      <c r="O258" s="117"/>
      <c r="P258" s="117"/>
      <c r="Q258" s="117"/>
      <c r="R258" s="117"/>
      <c r="S258" s="117"/>
      <c r="T258" s="117"/>
    </row>
    <row r="259" spans="1:20" hidden="1">
      <c r="A259" s="111"/>
      <c r="B259" s="111"/>
      <c r="C259" s="112"/>
      <c r="D259" s="113"/>
      <c r="E259" s="114" t="str">
        <f t="shared" si="32"/>
        <v/>
      </c>
      <c r="F259" s="115"/>
      <c r="G259" s="115"/>
      <c r="H259" s="116"/>
      <c r="I259" s="116"/>
      <c r="J259" s="114" t="str">
        <f t="shared" ca="1" si="33"/>
        <v/>
      </c>
      <c r="K259" s="117"/>
      <c r="L259" s="117"/>
      <c r="M259" s="117"/>
      <c r="N259" s="117"/>
      <c r="O259" s="117"/>
      <c r="P259" s="117"/>
      <c r="Q259" s="117"/>
      <c r="R259" s="117"/>
      <c r="S259" s="117"/>
      <c r="T259" s="117"/>
    </row>
    <row r="260" spans="1:20" hidden="1">
      <c r="A260" s="111"/>
      <c r="B260" s="111"/>
      <c r="C260" s="112"/>
      <c r="D260" s="113"/>
      <c r="E260" s="114" t="str">
        <f t="shared" si="32"/>
        <v/>
      </c>
      <c r="F260" s="115"/>
      <c r="G260" s="115"/>
      <c r="H260" s="116"/>
      <c r="I260" s="116"/>
      <c r="J260" s="114" t="str">
        <f t="shared" ca="1" si="33"/>
        <v/>
      </c>
      <c r="K260" s="117"/>
      <c r="L260" s="117"/>
      <c r="M260" s="117"/>
      <c r="N260" s="117"/>
      <c r="O260" s="117"/>
      <c r="P260" s="117"/>
      <c r="Q260" s="117"/>
      <c r="R260" s="117"/>
      <c r="S260" s="117"/>
      <c r="T260" s="117"/>
    </row>
    <row r="261" spans="1:20" hidden="1">
      <c r="A261" s="111"/>
      <c r="B261" s="111"/>
      <c r="C261" s="112"/>
      <c r="D261" s="113"/>
      <c r="E261" s="114" t="str">
        <f t="shared" si="32"/>
        <v/>
      </c>
      <c r="F261" s="115"/>
      <c r="G261" s="115"/>
      <c r="H261" s="116"/>
      <c r="I261" s="116"/>
      <c r="J261" s="114" t="str">
        <f t="shared" ca="1" si="33"/>
        <v/>
      </c>
      <c r="K261" s="117"/>
      <c r="L261" s="117"/>
      <c r="M261" s="117"/>
      <c r="N261" s="117"/>
      <c r="O261" s="117"/>
      <c r="P261" s="117"/>
      <c r="Q261" s="117"/>
      <c r="R261" s="117"/>
      <c r="S261" s="117"/>
      <c r="T261" s="117"/>
    </row>
    <row r="262" spans="1:20" hidden="1">
      <c r="A262" s="111"/>
      <c r="B262" s="111"/>
      <c r="C262" s="112"/>
      <c r="D262" s="113"/>
      <c r="E262" s="114" t="str">
        <f t="shared" si="32"/>
        <v/>
      </c>
      <c r="F262" s="115"/>
      <c r="G262" s="115"/>
      <c r="H262" s="116"/>
      <c r="I262" s="116"/>
      <c r="J262" s="114" t="str">
        <f t="shared" ca="1" si="33"/>
        <v/>
      </c>
      <c r="K262" s="117"/>
      <c r="L262" s="117"/>
      <c r="M262" s="117"/>
      <c r="N262" s="117"/>
      <c r="O262" s="117"/>
      <c r="P262" s="117"/>
      <c r="Q262" s="117"/>
      <c r="R262" s="117"/>
      <c r="S262" s="117"/>
      <c r="T262" s="117"/>
    </row>
    <row r="263" spans="1:20" hidden="1">
      <c r="A263" s="111"/>
      <c r="B263" s="111"/>
      <c r="C263" s="112"/>
      <c r="D263" s="113"/>
      <c r="E263" s="114" t="str">
        <f t="shared" si="32"/>
        <v/>
      </c>
      <c r="F263" s="115"/>
      <c r="G263" s="115"/>
      <c r="H263" s="116"/>
      <c r="I263" s="116"/>
      <c r="J263" s="114" t="str">
        <f t="shared" ca="1" si="33"/>
        <v/>
      </c>
      <c r="K263" s="117"/>
      <c r="L263" s="117"/>
      <c r="M263" s="117"/>
      <c r="N263" s="117"/>
      <c r="O263" s="117"/>
      <c r="P263" s="117"/>
      <c r="Q263" s="117"/>
      <c r="R263" s="117"/>
      <c r="S263" s="117"/>
      <c r="T263" s="117"/>
    </row>
    <row r="264" spans="1:20" hidden="1">
      <c r="A264" s="111"/>
      <c r="B264" s="111"/>
      <c r="C264" s="112"/>
      <c r="D264" s="113"/>
      <c r="E264" s="114" t="str">
        <f t="shared" si="32"/>
        <v/>
      </c>
      <c r="F264" s="115"/>
      <c r="G264" s="115"/>
      <c r="H264" s="116"/>
      <c r="I264" s="116"/>
      <c r="J264" s="114" t="str">
        <f t="shared" ca="1" si="33"/>
        <v/>
      </c>
      <c r="K264" s="117"/>
      <c r="L264" s="117"/>
      <c r="M264" s="117"/>
      <c r="N264" s="117"/>
      <c r="O264" s="117"/>
      <c r="P264" s="117"/>
      <c r="Q264" s="117"/>
      <c r="R264" s="117"/>
      <c r="S264" s="117"/>
      <c r="T264" s="117"/>
    </row>
    <row r="265" spans="1:20" hidden="1">
      <c r="A265" s="111"/>
      <c r="B265" s="111"/>
      <c r="C265" s="112"/>
      <c r="D265" s="113"/>
      <c r="E265" s="114" t="str">
        <f t="shared" si="32"/>
        <v/>
      </c>
      <c r="F265" s="115"/>
      <c r="G265" s="115"/>
      <c r="H265" s="116"/>
      <c r="I265" s="116"/>
      <c r="J265" s="114" t="str">
        <f t="shared" ca="1" si="33"/>
        <v/>
      </c>
      <c r="K265" s="117"/>
      <c r="L265" s="117"/>
      <c r="M265" s="117"/>
      <c r="N265" s="117"/>
      <c r="O265" s="117"/>
      <c r="P265" s="117"/>
      <c r="Q265" s="117"/>
      <c r="R265" s="117"/>
      <c r="S265" s="117"/>
      <c r="T265" s="117"/>
    </row>
    <row r="266" spans="1:20" hidden="1">
      <c r="A266" s="111"/>
      <c r="B266" s="111"/>
      <c r="C266" s="112"/>
      <c r="D266" s="113"/>
      <c r="E266" s="114" t="str">
        <f t="shared" si="32"/>
        <v/>
      </c>
      <c r="F266" s="115"/>
      <c r="G266" s="115"/>
      <c r="H266" s="116"/>
      <c r="I266" s="116"/>
      <c r="J266" s="114" t="str">
        <f t="shared" ca="1" si="33"/>
        <v/>
      </c>
      <c r="K266" s="117"/>
      <c r="L266" s="117"/>
      <c r="M266" s="117"/>
      <c r="N266" s="117"/>
      <c r="O266" s="117"/>
      <c r="P266" s="117"/>
      <c r="Q266" s="117"/>
      <c r="R266" s="117"/>
      <c r="S266" s="117"/>
      <c r="T266" s="117"/>
    </row>
    <row r="267" spans="1:20" hidden="1">
      <c r="A267" s="111"/>
      <c r="B267" s="111"/>
      <c r="C267" s="112"/>
      <c r="D267" s="113"/>
      <c r="E267" s="114" t="str">
        <f t="shared" si="32"/>
        <v/>
      </c>
      <c r="F267" s="115"/>
      <c r="G267" s="115"/>
      <c r="H267" s="116"/>
      <c r="I267" s="116"/>
      <c r="J267" s="114" t="str">
        <f t="shared" ca="1" si="33"/>
        <v/>
      </c>
      <c r="K267" s="117"/>
      <c r="L267" s="117"/>
      <c r="M267" s="117"/>
      <c r="N267" s="117"/>
      <c r="O267" s="117"/>
      <c r="P267" s="117"/>
      <c r="Q267" s="117"/>
      <c r="R267" s="117"/>
      <c r="S267" s="117"/>
      <c r="T267" s="117"/>
    </row>
    <row r="268" spans="1:20" hidden="1">
      <c r="A268" s="111"/>
      <c r="B268" s="111"/>
      <c r="C268" s="112"/>
      <c r="D268" s="113"/>
      <c r="E268" s="114" t="str">
        <f t="shared" si="32"/>
        <v/>
      </c>
      <c r="F268" s="115"/>
      <c r="G268" s="115"/>
      <c r="H268" s="116"/>
      <c r="I268" s="116"/>
      <c r="J268" s="114" t="str">
        <f t="shared" ca="1" si="33"/>
        <v/>
      </c>
      <c r="K268" s="117"/>
      <c r="L268" s="117"/>
      <c r="M268" s="117"/>
      <c r="N268" s="117"/>
      <c r="O268" s="117"/>
      <c r="P268" s="117"/>
      <c r="Q268" s="117"/>
      <c r="R268" s="117"/>
      <c r="S268" s="117"/>
      <c r="T268" s="117"/>
    </row>
    <row r="269" spans="1:20" hidden="1">
      <c r="A269" s="111"/>
      <c r="B269" s="111"/>
      <c r="C269" s="112"/>
      <c r="D269" s="113"/>
      <c r="E269" s="114" t="str">
        <f t="shared" si="32"/>
        <v/>
      </c>
      <c r="F269" s="115"/>
      <c r="G269" s="115"/>
      <c r="H269" s="116"/>
      <c r="I269" s="116"/>
      <c r="J269" s="114" t="str">
        <f t="shared" ca="1" si="33"/>
        <v/>
      </c>
      <c r="K269" s="117"/>
      <c r="L269" s="117"/>
      <c r="M269" s="117"/>
      <c r="N269" s="117"/>
      <c r="O269" s="117"/>
      <c r="P269" s="117"/>
      <c r="Q269" s="117"/>
      <c r="R269" s="117"/>
      <c r="S269" s="117"/>
      <c r="T269" s="117"/>
    </row>
    <row r="270" spans="1:20" hidden="1">
      <c r="A270" s="111"/>
      <c r="B270" s="111"/>
      <c r="C270" s="112"/>
      <c r="D270" s="113"/>
      <c r="E270" s="114" t="str">
        <f t="shared" si="32"/>
        <v/>
      </c>
      <c r="F270" s="115"/>
      <c r="G270" s="115"/>
      <c r="H270" s="116"/>
      <c r="I270" s="116"/>
      <c r="J270" s="114" t="str">
        <f t="shared" ca="1" si="33"/>
        <v/>
      </c>
      <c r="K270" s="117"/>
      <c r="L270" s="117"/>
      <c r="M270" s="117"/>
      <c r="N270" s="117"/>
      <c r="O270" s="117"/>
      <c r="P270" s="117"/>
      <c r="Q270" s="117"/>
      <c r="R270" s="117"/>
      <c r="S270" s="117"/>
      <c r="T270" s="117"/>
    </row>
    <row r="271" spans="1:20" hidden="1">
      <c r="A271" s="111"/>
      <c r="B271" s="111"/>
      <c r="C271" s="112"/>
      <c r="D271" s="113"/>
      <c r="E271" s="114" t="str">
        <f t="shared" si="32"/>
        <v/>
      </c>
      <c r="F271" s="115"/>
      <c r="G271" s="115"/>
      <c r="H271" s="116"/>
      <c r="I271" s="116"/>
      <c r="J271" s="114" t="str">
        <f t="shared" ca="1" si="33"/>
        <v/>
      </c>
      <c r="K271" s="117"/>
      <c r="L271" s="117"/>
      <c r="M271" s="117"/>
      <c r="N271" s="117"/>
      <c r="O271" s="117"/>
      <c r="P271" s="117"/>
      <c r="Q271" s="117"/>
      <c r="R271" s="117"/>
      <c r="S271" s="117"/>
      <c r="T271" s="117"/>
    </row>
  </sheetData>
  <autoFilter ref="A1:T271">
    <filterColumn colId="3">
      <filters>
        <filter val="中山"/>
      </filters>
    </filterColumn>
    <filterColumn colId="10" showButton="0"/>
    <filterColumn colId="11" showButton="0"/>
    <filterColumn colId="12" showButton="0"/>
    <filterColumn colId="13" showButton="0"/>
    <filterColumn colId="14" showButton="0"/>
    <filterColumn colId="15" showButton="0"/>
    <filterColumn colId="16" showButton="0"/>
    <filterColumn colId="17" showButton="0"/>
    <filterColumn colId="18" showButton="0"/>
    <sortState ref="A64:T188">
      <sortCondition descending="1" ref="B1:B271"/>
    </sortState>
  </autoFilter>
  <mergeCells count="11">
    <mergeCell ref="H1:H4"/>
    <mergeCell ref="I1:I4"/>
    <mergeCell ref="J1:J4"/>
    <mergeCell ref="K1:T1"/>
    <mergeCell ref="A1:A4"/>
    <mergeCell ref="C1:C4"/>
    <mergeCell ref="D1:D4"/>
    <mergeCell ref="E1:E4"/>
    <mergeCell ref="F1:F4"/>
    <mergeCell ref="G1:G4"/>
    <mergeCell ref="B1:B4"/>
  </mergeCells>
  <phoneticPr fontId="4"/>
  <conditionalFormatting sqref="E272:E65587">
    <cfRule type="expression" dxfId="95" priority="70" stopIfTrue="1">
      <formula>E272="未着手"</formula>
    </cfRule>
    <cfRule type="expression" dxfId="94" priority="71" stopIfTrue="1">
      <formula>E272="作業中"</formula>
    </cfRule>
    <cfRule type="expression" dxfId="93" priority="72" stopIfTrue="1">
      <formula>OR(E272="終了",E272="完了")</formula>
    </cfRule>
  </conditionalFormatting>
  <conditionalFormatting sqref="E7:XFD7 E8:T8 M150:XFD171 M172:T189 B117:V117 B192:T212 A120:XFD123 A150:A212 A146:C147 A257:T271 D124:D126 A112:A117 A240:T241 A104:C111 U8:XFD14 C9:T14 A5:B14 B150:L188 K189:L189 K190:T191 B189:J191 A127:XFD130 E104:T111 A36:XFD36 A118:V119 AC117:XFD119 A45:B46 A34:B35 B54:XFD68 A131:T145 B69:V72 AC69:XFD72 D34:XFD35 U86:XFD90 B73:T90 A54:A90 A92:A103 B92:XFD102 A91:XFD91 C34 A37:T43 A15:XFD33 F146:I147 K146:XFD147 J146:J149 D146:E149 A44:C44 D44:T46 A47:T53 A213:T231 D5:XFD6">
    <cfRule type="expression" dxfId="92" priority="73" stopIfTrue="1">
      <formula>$E5="未着手"</formula>
    </cfRule>
    <cfRule type="expression" dxfId="91" priority="74" stopIfTrue="1">
      <formula>$E5="作業中"</formula>
    </cfRule>
    <cfRule type="expression" dxfId="90" priority="75" stopIfTrue="1">
      <formula>OR($E5="終了",$E5="完了")</formula>
    </cfRule>
  </conditionalFormatting>
  <conditionalFormatting sqref="C272:C65587">
    <cfRule type="expression" dxfId="89" priority="76" stopIfTrue="1">
      <formula>E272="未着手"</formula>
    </cfRule>
    <cfRule type="expression" dxfId="88" priority="77" stopIfTrue="1">
      <formula>E272="作業中"</formula>
    </cfRule>
    <cfRule type="expression" dxfId="87" priority="78" stopIfTrue="1">
      <formula>OR(E272="終了",E272="完了")</formula>
    </cfRule>
  </conditionalFormatting>
  <conditionalFormatting sqref="D272:D65587">
    <cfRule type="expression" dxfId="86" priority="79" stopIfTrue="1">
      <formula>E272="未着手"</formula>
    </cfRule>
    <cfRule type="expression" dxfId="85" priority="80" stopIfTrue="1">
      <formula>E272="作業中"</formula>
    </cfRule>
    <cfRule type="expression" dxfId="84" priority="81" stopIfTrue="1">
      <formula>OR(E272="終了",E272="完了")</formula>
    </cfRule>
  </conditionalFormatting>
  <conditionalFormatting sqref="F272:T65587">
    <cfRule type="expression" dxfId="83" priority="82" stopIfTrue="1">
      <formula>$E272="未着手"</formula>
    </cfRule>
    <cfRule type="expression" dxfId="82" priority="83" stopIfTrue="1">
      <formula>$E272="作業中"</formula>
    </cfRule>
    <cfRule type="expression" dxfId="81" priority="84" stopIfTrue="1">
      <formula>OR($E272="終了",$E272="完了")</formula>
    </cfRule>
  </conditionalFormatting>
  <conditionalFormatting sqref="C5:C6">
    <cfRule type="expression" dxfId="80" priority="64" stopIfTrue="1">
      <formula>$E5="未着手"</formula>
    </cfRule>
    <cfRule type="expression" dxfId="79" priority="65" stopIfTrue="1">
      <formula>$E5="作業中"</formula>
    </cfRule>
    <cfRule type="expression" dxfId="78" priority="66" stopIfTrue="1">
      <formula>OR($E5="終了",$E5="完了")</formula>
    </cfRule>
  </conditionalFormatting>
  <conditionalFormatting sqref="C54:C55">
    <cfRule type="expression" dxfId="77" priority="43" stopIfTrue="1">
      <formula>$E54="未着手"</formula>
    </cfRule>
    <cfRule type="expression" dxfId="76" priority="44" stopIfTrue="1">
      <formula>$E54="作業中"</formula>
    </cfRule>
    <cfRule type="expression" dxfId="75" priority="45" stopIfTrue="1">
      <formula>OR($E54="終了",$E54="完了")</formula>
    </cfRule>
  </conditionalFormatting>
  <conditionalFormatting sqref="D7:D8">
    <cfRule type="expression" dxfId="74" priority="40" stopIfTrue="1">
      <formula>$E7="未着手"</formula>
    </cfRule>
    <cfRule type="expression" dxfId="73" priority="41" stopIfTrue="1">
      <formula>$E7="作業中"</formula>
    </cfRule>
    <cfRule type="expression" dxfId="72" priority="42" stopIfTrue="1">
      <formula>OR($E7="終了",$E7="完了")</formula>
    </cfRule>
  </conditionalFormatting>
  <conditionalFormatting sqref="C7:C8">
    <cfRule type="expression" dxfId="71" priority="37" stopIfTrue="1">
      <formula>$E7="未着手"</formula>
    </cfRule>
    <cfRule type="expression" dxfId="70" priority="38" stopIfTrue="1">
      <formula>$E7="作業中"</formula>
    </cfRule>
    <cfRule type="expression" dxfId="69" priority="39" stopIfTrue="1">
      <formula>OR($E7="終了",$E7="完了")</formula>
    </cfRule>
  </conditionalFormatting>
  <conditionalFormatting sqref="B103:XFD103 B112:XFD112 D104:D111 B113:V116 AC113:XFD116">
    <cfRule type="expression" dxfId="68" priority="28" stopIfTrue="1">
      <formula>$E103="未着手"</formula>
    </cfRule>
    <cfRule type="expression" dxfId="67" priority="29" stopIfTrue="1">
      <formula>$E103="作業中"</formula>
    </cfRule>
    <cfRule type="expression" dxfId="66" priority="30" stopIfTrue="1">
      <formula>OR($E103="終了",$E103="完了")</formula>
    </cfRule>
  </conditionalFormatting>
  <conditionalFormatting sqref="U85:XFD85 U74:V75 AC74:XFD75">
    <cfRule type="expression" dxfId="65" priority="100" stopIfTrue="1">
      <formula>#REF!="未着手"</formula>
    </cfRule>
    <cfRule type="expression" dxfId="64" priority="101" stopIfTrue="1">
      <formula>#REF!="作業中"</formula>
    </cfRule>
    <cfRule type="expression" dxfId="63" priority="102" stopIfTrue="1">
      <formula>OR(#REF!="終了",#REF!="完了")</formula>
    </cfRule>
  </conditionalFormatting>
  <conditionalFormatting sqref="U76:XFD84">
    <cfRule type="expression" dxfId="62" priority="103" stopIfTrue="1">
      <formula>$E73="未着手"</formula>
    </cfRule>
    <cfRule type="expression" dxfId="61" priority="104" stopIfTrue="1">
      <formula>$E73="作業中"</formula>
    </cfRule>
    <cfRule type="expression" dxfId="60" priority="105" stopIfTrue="1">
      <formula>OR($E73="終了",$E73="完了")</formula>
    </cfRule>
  </conditionalFormatting>
  <conditionalFormatting sqref="U73:V73 AC73:XFD73">
    <cfRule type="expression" dxfId="59" priority="127" stopIfTrue="1">
      <formula>$E82="未着手"</formula>
    </cfRule>
    <cfRule type="expression" dxfId="58" priority="128" stopIfTrue="1">
      <formula>$E82="作業中"</formula>
    </cfRule>
    <cfRule type="expression" dxfId="57" priority="129" stopIfTrue="1">
      <formula>OR($E82="終了",$E82="完了")</formula>
    </cfRule>
  </conditionalFormatting>
  <conditionalFormatting sqref="A124:C126 E124:T126">
    <cfRule type="expression" dxfId="56" priority="7" stopIfTrue="1">
      <formula>$E124="未着手"</formula>
    </cfRule>
    <cfRule type="expression" dxfId="55" priority="8" stopIfTrue="1">
      <formula>$E124="作業中"</formula>
    </cfRule>
    <cfRule type="expression" dxfId="54" priority="9" stopIfTrue="1">
      <formula>OR($E124="終了",$E124="完了")</formula>
    </cfRule>
  </conditionalFormatting>
  <conditionalFormatting sqref="C45:C46">
    <cfRule type="expression" dxfId="53" priority="4" stopIfTrue="1">
      <formula>E45="未着手"</formula>
    </cfRule>
    <cfRule type="expression" dxfId="52" priority="5" stopIfTrue="1">
      <formula>E45="作業中"</formula>
    </cfRule>
    <cfRule type="expression" dxfId="51" priority="6" stopIfTrue="1">
      <formula>OR(E45="終了",E45="完了")</formula>
    </cfRule>
  </conditionalFormatting>
  <conditionalFormatting sqref="C35">
    <cfRule type="expression" dxfId="50" priority="1" stopIfTrue="1">
      <formula>E35="未着手"</formula>
    </cfRule>
    <cfRule type="expression" dxfId="49" priority="2" stopIfTrue="1">
      <formula>E35="作業中"</formula>
    </cfRule>
    <cfRule type="expression" dxfId="48" priority="3" stopIfTrue="1">
      <formula>OR(E35="終了",E35="完了")</formula>
    </cfRule>
  </conditionalFormatting>
  <pageMargins left="0.75" right="0.75" top="1" bottom="1" header="0.51200000000000001" footer="0.51200000000000001"/>
  <pageSetup paperSize="9" orientation="portrait" horizontalDpi="300" verticalDpi="0" r:id="rId1"/>
  <headerFooter alignWithMargins="0"/>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B188"/>
  <sheetViews>
    <sheetView tabSelected="1" topLeftCell="B1" zoomScale="75" zoomScaleNormal="75" workbookViewId="0">
      <pane ySplit="4" topLeftCell="A32" activePane="bottomLeft" state="frozen"/>
      <selection pane="bottomLeft" activeCell="U10" sqref="U10"/>
    </sheetView>
  </sheetViews>
  <sheetFormatPr defaultRowHeight="13.5"/>
  <cols>
    <col min="1" max="1" width="3.875" customWidth="1"/>
    <col min="2" max="2" width="3.125" customWidth="1"/>
    <col min="3" max="3" width="53" style="3" customWidth="1"/>
    <col min="4" max="4" width="5.875" style="3" customWidth="1"/>
    <col min="5" max="5" width="8.25" style="1" customWidth="1"/>
    <col min="6" max="7" width="6.875" style="5" customWidth="1"/>
    <col min="8" max="9" width="6.875" style="9" customWidth="1"/>
    <col min="10" max="10" width="6.75" style="2" customWidth="1"/>
    <col min="11" max="19" width="4.75" style="7" customWidth="1"/>
    <col min="20" max="21" width="4.625" style="7" customWidth="1"/>
    <col min="32" max="32" width="14.25" customWidth="1"/>
    <col min="33" max="33" width="4.75" customWidth="1"/>
    <col min="34" max="34" width="3.75" customWidth="1"/>
  </cols>
  <sheetData>
    <row r="1" spans="1:22" s="8" customFormat="1" ht="15" customHeight="1">
      <c r="A1" s="144" t="s">
        <v>10</v>
      </c>
      <c r="B1" s="150" t="s">
        <v>347</v>
      </c>
      <c r="C1" s="144" t="s">
        <v>2</v>
      </c>
      <c r="D1" s="144" t="s">
        <v>0</v>
      </c>
      <c r="E1" s="144" t="s">
        <v>1</v>
      </c>
      <c r="F1" s="147" t="s">
        <v>3</v>
      </c>
      <c r="G1" s="147" t="s">
        <v>4</v>
      </c>
      <c r="H1" s="148" t="s">
        <v>7</v>
      </c>
      <c r="I1" s="148" t="s">
        <v>6</v>
      </c>
      <c r="J1" s="144" t="s">
        <v>8</v>
      </c>
      <c r="K1" s="141" t="s">
        <v>5</v>
      </c>
      <c r="L1" s="142"/>
      <c r="M1" s="142"/>
      <c r="N1" s="142"/>
      <c r="O1" s="142"/>
      <c r="P1" s="142"/>
      <c r="Q1" s="142"/>
      <c r="R1" s="142"/>
      <c r="S1" s="142"/>
      <c r="T1" s="143"/>
      <c r="V1" s="126" t="s">
        <v>399</v>
      </c>
    </row>
    <row r="2" spans="1:22" s="8" customFormat="1">
      <c r="A2" s="144"/>
      <c r="B2" s="151"/>
      <c r="C2" s="145"/>
      <c r="D2" s="145"/>
      <c r="E2" s="144"/>
      <c r="F2" s="147"/>
      <c r="G2" s="147"/>
      <c r="H2" s="149"/>
      <c r="I2" s="149"/>
      <c r="J2" s="144"/>
      <c r="K2" s="23" t="s">
        <v>395</v>
      </c>
      <c r="L2" s="23" t="s">
        <v>65</v>
      </c>
      <c r="M2" s="23" t="s">
        <v>376</v>
      </c>
      <c r="N2" s="122" t="s">
        <v>434</v>
      </c>
      <c r="O2" s="122" t="s">
        <v>393</v>
      </c>
      <c r="P2" s="130" t="s">
        <v>394</v>
      </c>
      <c r="Q2" s="23" t="s">
        <v>437</v>
      </c>
      <c r="R2" s="23" t="s">
        <v>397</v>
      </c>
      <c r="S2" s="23" t="s">
        <v>456</v>
      </c>
      <c r="T2" s="121" t="s">
        <v>398</v>
      </c>
      <c r="V2" s="127">
        <v>42751</v>
      </c>
    </row>
    <row r="3" spans="1:22" s="8" customFormat="1">
      <c r="A3" s="144"/>
      <c r="B3" s="151"/>
      <c r="C3" s="145"/>
      <c r="D3" s="145"/>
      <c r="E3" s="144"/>
      <c r="F3" s="147"/>
      <c r="G3" s="147"/>
      <c r="H3" s="149"/>
      <c r="I3" s="149"/>
      <c r="J3" s="144"/>
      <c r="K3" s="20">
        <f>INT(($K$4-(COLUMN()-COLUMN($K4))*($K$4/COUNTA($K$2:$S$2))))</f>
        <v>196</v>
      </c>
      <c r="L3" s="20">
        <f t="shared" ref="L3:T3" si="0">INT(($K$4-(COLUMN()-COLUMN($K4))*($K$4/COUNTA($K$2:$S$2))))</f>
        <v>174</v>
      </c>
      <c r="M3" s="20">
        <f t="shared" si="0"/>
        <v>152</v>
      </c>
      <c r="N3" s="20">
        <f t="shared" si="0"/>
        <v>131</v>
      </c>
      <c r="O3" s="20">
        <f t="shared" si="0"/>
        <v>109</v>
      </c>
      <c r="P3" s="20">
        <f t="shared" si="0"/>
        <v>87</v>
      </c>
      <c r="Q3" s="20">
        <f t="shared" si="0"/>
        <v>65</v>
      </c>
      <c r="R3" s="20">
        <f t="shared" si="0"/>
        <v>43</v>
      </c>
      <c r="S3" s="20">
        <f t="shared" si="0"/>
        <v>21</v>
      </c>
      <c r="T3" s="20">
        <f t="shared" si="0"/>
        <v>0</v>
      </c>
    </row>
    <row r="4" spans="1:22" s="8" customFormat="1">
      <c r="A4" s="144"/>
      <c r="B4" s="152"/>
      <c r="C4" s="145"/>
      <c r="D4" s="146"/>
      <c r="E4" s="144"/>
      <c r="F4" s="147"/>
      <c r="G4" s="147"/>
      <c r="H4" s="149"/>
      <c r="I4" s="149"/>
      <c r="J4" s="144"/>
      <c r="K4" s="21">
        <f>SUM(K5:K109)</f>
        <v>196.5</v>
      </c>
      <c r="L4" s="21">
        <f t="shared" ref="L4:S4" si="1">SUM(L5:L109)</f>
        <v>171.5</v>
      </c>
      <c r="M4" s="21">
        <f t="shared" si="1"/>
        <v>151</v>
      </c>
      <c r="N4" s="21">
        <f t="shared" si="1"/>
        <v>151</v>
      </c>
      <c r="O4" s="21">
        <f t="shared" si="1"/>
        <v>143</v>
      </c>
      <c r="P4" s="21">
        <f t="shared" si="1"/>
        <v>112</v>
      </c>
      <c r="Q4" s="21">
        <f t="shared" si="1"/>
        <v>98</v>
      </c>
      <c r="R4" s="21">
        <f t="shared" si="1"/>
        <v>58</v>
      </c>
      <c r="S4" s="21">
        <f t="shared" si="1"/>
        <v>44</v>
      </c>
      <c r="T4" s="21"/>
    </row>
    <row r="5" spans="1:22">
      <c r="A5" s="16">
        <v>1</v>
      </c>
      <c r="B5" s="16"/>
      <c r="C5" s="85" t="s">
        <v>348</v>
      </c>
      <c r="D5" s="18" t="s">
        <v>335</v>
      </c>
      <c r="E5" s="12" t="str">
        <f ca="1">IF(ISBLANK($C5),"",IF(ISBLANK($G5),"未着手",IF($J5=0,"完了","作業中")))</f>
        <v>完了</v>
      </c>
      <c r="F5" s="4">
        <v>43098</v>
      </c>
      <c r="G5" s="4">
        <v>43110</v>
      </c>
      <c r="H5" s="19">
        <v>4</v>
      </c>
      <c r="I5" s="19">
        <v>4</v>
      </c>
      <c r="J5" s="12">
        <f t="shared" ref="J5:J36" ca="1" si="2">IF(ISBLANK(K5)=FALSE,OFFSET(J5,0,COUNTA(K5:T5)),"")</f>
        <v>0</v>
      </c>
      <c r="K5" s="22">
        <v>4</v>
      </c>
      <c r="L5" s="22">
        <v>4</v>
      </c>
      <c r="M5" s="22">
        <v>4</v>
      </c>
      <c r="N5" s="125">
        <v>4</v>
      </c>
      <c r="O5" s="124">
        <v>4</v>
      </c>
      <c r="P5" s="123">
        <v>4</v>
      </c>
      <c r="Q5" s="123">
        <v>4</v>
      </c>
      <c r="R5" s="22">
        <v>4</v>
      </c>
      <c r="S5" s="22">
        <v>0</v>
      </c>
      <c r="T5" s="22">
        <v>0</v>
      </c>
    </row>
    <row r="6" spans="1:22">
      <c r="A6" s="16">
        <v>2</v>
      </c>
      <c r="B6" s="16"/>
      <c r="C6" s="17" t="s">
        <v>176</v>
      </c>
      <c r="D6" s="18" t="s">
        <v>113</v>
      </c>
      <c r="E6" s="12" t="str">
        <f ca="1">IF(ISBLANK($C6),"",IF(ISBLANK($G6),"未着手",IF($J6=0,"完了","作業中")))</f>
        <v>完了</v>
      </c>
      <c r="F6" s="4">
        <v>43098</v>
      </c>
      <c r="G6" s="4">
        <v>43109</v>
      </c>
      <c r="H6" s="19">
        <v>3</v>
      </c>
      <c r="I6" s="19">
        <v>2</v>
      </c>
      <c r="J6" s="12">
        <f t="shared" ca="1" si="2"/>
        <v>0</v>
      </c>
      <c r="K6" s="22">
        <v>3</v>
      </c>
      <c r="L6" s="22">
        <v>3</v>
      </c>
      <c r="M6" s="22">
        <v>3</v>
      </c>
      <c r="N6" s="125">
        <v>3</v>
      </c>
      <c r="O6" s="124">
        <v>3</v>
      </c>
      <c r="P6" s="123">
        <v>3</v>
      </c>
      <c r="Q6" s="123">
        <v>3</v>
      </c>
      <c r="R6" s="22">
        <v>0</v>
      </c>
      <c r="S6" s="22"/>
      <c r="T6" s="22"/>
    </row>
    <row r="7" spans="1:22">
      <c r="A7" s="16">
        <v>3</v>
      </c>
      <c r="B7" s="16"/>
      <c r="C7" s="17" t="s">
        <v>177</v>
      </c>
      <c r="D7" s="18" t="s">
        <v>113</v>
      </c>
      <c r="E7" s="12" t="str">
        <f t="shared" ref="E7:E70" ca="1" si="3">IF(ISBLANK($C7),"",IF(ISBLANK($G7),"未着手",IF($J7=0,"完了","作業中")))</f>
        <v>完了</v>
      </c>
      <c r="F7" s="4">
        <v>43098</v>
      </c>
      <c r="G7" s="4">
        <v>43109</v>
      </c>
      <c r="H7" s="19">
        <v>3</v>
      </c>
      <c r="I7" s="19">
        <v>2</v>
      </c>
      <c r="J7" s="12">
        <f t="shared" ca="1" si="2"/>
        <v>0</v>
      </c>
      <c r="K7" s="22">
        <v>3</v>
      </c>
      <c r="L7" s="22">
        <v>3</v>
      </c>
      <c r="M7" s="22">
        <v>3</v>
      </c>
      <c r="N7" s="125">
        <v>3</v>
      </c>
      <c r="O7" s="124">
        <v>3</v>
      </c>
      <c r="P7" s="123">
        <v>3</v>
      </c>
      <c r="Q7" s="123">
        <v>3</v>
      </c>
      <c r="R7" s="22">
        <v>0</v>
      </c>
      <c r="S7" s="22"/>
      <c r="T7" s="22"/>
    </row>
    <row r="8" spans="1:22">
      <c r="A8" s="16">
        <v>4</v>
      </c>
      <c r="B8" s="16"/>
      <c r="C8" s="17"/>
      <c r="D8" s="18"/>
      <c r="E8" s="12" t="str">
        <f t="shared" si="3"/>
        <v/>
      </c>
      <c r="F8" s="4"/>
      <c r="G8" s="4"/>
      <c r="H8" s="19"/>
      <c r="I8" s="19"/>
      <c r="J8" s="12" t="str">
        <f t="shared" ca="1" si="2"/>
        <v/>
      </c>
      <c r="K8" s="22"/>
      <c r="L8" s="22"/>
      <c r="M8" s="22"/>
      <c r="N8" s="125"/>
      <c r="O8" s="124"/>
      <c r="P8" s="123"/>
      <c r="Q8" s="123"/>
      <c r="R8" s="22"/>
      <c r="S8" s="22"/>
      <c r="T8" s="22"/>
    </row>
    <row r="9" spans="1:22">
      <c r="A9" s="16">
        <v>5</v>
      </c>
      <c r="B9" s="111"/>
      <c r="C9" s="17"/>
      <c r="D9" s="18"/>
      <c r="E9" s="12" t="str">
        <f t="shared" si="3"/>
        <v/>
      </c>
      <c r="F9" s="4"/>
      <c r="G9" s="4"/>
      <c r="H9" s="19"/>
      <c r="I9" s="19"/>
      <c r="J9" s="12" t="str">
        <f t="shared" ca="1" si="2"/>
        <v/>
      </c>
      <c r="K9" s="22"/>
      <c r="L9" s="22"/>
      <c r="M9" s="22"/>
      <c r="N9" s="125"/>
      <c r="O9" s="124"/>
      <c r="P9" s="123"/>
      <c r="Q9" s="123"/>
      <c r="R9" s="22"/>
      <c r="S9" s="22"/>
      <c r="T9" s="22"/>
    </row>
    <row r="10" spans="1:22">
      <c r="A10" s="16">
        <v>6</v>
      </c>
      <c r="B10" s="16"/>
      <c r="C10" s="17" t="s">
        <v>181</v>
      </c>
      <c r="D10" s="18" t="s">
        <v>113</v>
      </c>
      <c r="E10" s="12" t="str">
        <f t="shared" ca="1" si="3"/>
        <v>完了</v>
      </c>
      <c r="F10" s="4">
        <v>43098</v>
      </c>
      <c r="G10" s="4">
        <v>43109</v>
      </c>
      <c r="H10" s="19">
        <v>3</v>
      </c>
      <c r="I10" s="19">
        <v>6</v>
      </c>
      <c r="J10" s="12">
        <f t="shared" ca="1" si="2"/>
        <v>0</v>
      </c>
      <c r="K10" s="22">
        <v>3</v>
      </c>
      <c r="L10" s="22">
        <v>3</v>
      </c>
      <c r="M10" s="22">
        <v>3</v>
      </c>
      <c r="N10" s="125">
        <v>3</v>
      </c>
      <c r="O10" s="124">
        <v>3</v>
      </c>
      <c r="P10" s="123">
        <v>3</v>
      </c>
      <c r="Q10" s="123">
        <v>3</v>
      </c>
      <c r="R10" s="22">
        <v>0</v>
      </c>
      <c r="S10" s="22"/>
      <c r="T10" s="22"/>
    </row>
    <row r="11" spans="1:22">
      <c r="A11" s="16">
        <v>7</v>
      </c>
      <c r="B11" s="111"/>
      <c r="C11" s="17" t="s">
        <v>182</v>
      </c>
      <c r="D11" s="18" t="s">
        <v>113</v>
      </c>
      <c r="E11" s="12" t="str">
        <f t="shared" ca="1" si="3"/>
        <v>完了</v>
      </c>
      <c r="F11" s="4">
        <v>43098</v>
      </c>
      <c r="G11" s="4">
        <v>43109</v>
      </c>
      <c r="H11" s="19">
        <v>3</v>
      </c>
      <c r="I11" s="19">
        <v>4</v>
      </c>
      <c r="J11" s="12">
        <f t="shared" ca="1" si="2"/>
        <v>0</v>
      </c>
      <c r="K11" s="22">
        <v>3</v>
      </c>
      <c r="L11" s="22">
        <v>3</v>
      </c>
      <c r="M11" s="22">
        <v>3</v>
      </c>
      <c r="N11" s="125">
        <v>3</v>
      </c>
      <c r="O11" s="124">
        <v>3</v>
      </c>
      <c r="P11" s="123">
        <v>3</v>
      </c>
      <c r="Q11" s="123">
        <v>3</v>
      </c>
      <c r="R11" s="22">
        <v>0</v>
      </c>
      <c r="S11" s="22"/>
      <c r="T11" s="22"/>
    </row>
    <row r="12" spans="1:22">
      <c r="A12" s="16">
        <v>8</v>
      </c>
      <c r="B12" s="16"/>
      <c r="C12" s="85" t="s">
        <v>475</v>
      </c>
      <c r="D12" s="18" t="s">
        <v>113</v>
      </c>
      <c r="E12" s="12" t="str">
        <f t="shared" ca="1" si="3"/>
        <v>完了</v>
      </c>
      <c r="F12" s="4">
        <v>43091</v>
      </c>
      <c r="G12" s="4">
        <v>43111</v>
      </c>
      <c r="H12" s="19">
        <v>2</v>
      </c>
      <c r="I12" s="19">
        <v>5</v>
      </c>
      <c r="J12" s="12">
        <f ca="1">IF(ISBLANK(K12)=FALSE,OFFSET(J12,0,COUNTA(K12:T12)),"")</f>
        <v>0</v>
      </c>
      <c r="K12" s="22">
        <v>2</v>
      </c>
      <c r="L12" s="22">
        <v>2</v>
      </c>
      <c r="M12" s="22">
        <v>2</v>
      </c>
      <c r="N12" s="125">
        <v>2</v>
      </c>
      <c r="O12" s="124">
        <v>2</v>
      </c>
      <c r="P12" s="123">
        <v>2</v>
      </c>
      <c r="Q12" s="123">
        <v>2</v>
      </c>
      <c r="R12" s="22">
        <v>2</v>
      </c>
      <c r="S12" s="22">
        <v>2</v>
      </c>
      <c r="T12" s="22">
        <v>0</v>
      </c>
    </row>
    <row r="13" spans="1:22">
      <c r="A13" s="16">
        <v>9</v>
      </c>
      <c r="B13" s="16"/>
      <c r="C13" s="85" t="s">
        <v>349</v>
      </c>
      <c r="D13" s="18" t="s">
        <v>113</v>
      </c>
      <c r="E13" s="12" t="str">
        <f t="shared" ca="1" si="3"/>
        <v>完了</v>
      </c>
      <c r="F13" s="4">
        <v>43091</v>
      </c>
      <c r="G13" s="4">
        <v>43108</v>
      </c>
      <c r="H13" s="19">
        <v>2</v>
      </c>
      <c r="I13" s="19">
        <v>2</v>
      </c>
      <c r="J13" s="12">
        <f t="shared" ca="1" si="2"/>
        <v>0</v>
      </c>
      <c r="K13" s="22">
        <v>2</v>
      </c>
      <c r="L13" s="22">
        <v>2</v>
      </c>
      <c r="M13" s="22">
        <v>2</v>
      </c>
      <c r="N13" s="125">
        <v>2</v>
      </c>
      <c r="O13" s="124">
        <v>2</v>
      </c>
      <c r="P13" s="123">
        <v>2</v>
      </c>
      <c r="Q13" s="123">
        <v>0</v>
      </c>
      <c r="R13" s="22"/>
      <c r="S13" s="22"/>
      <c r="T13" s="22"/>
    </row>
    <row r="14" spans="1:22">
      <c r="A14" s="16">
        <v>10</v>
      </c>
      <c r="B14" s="16"/>
      <c r="C14" s="85" t="s">
        <v>353</v>
      </c>
      <c r="D14" s="18" t="s">
        <v>113</v>
      </c>
      <c r="E14" s="12" t="str">
        <f t="shared" ca="1" si="3"/>
        <v>完了</v>
      </c>
      <c r="F14" s="4">
        <v>43091</v>
      </c>
      <c r="G14" s="4">
        <v>43108</v>
      </c>
      <c r="H14" s="19">
        <v>2</v>
      </c>
      <c r="I14" s="19">
        <v>2</v>
      </c>
      <c r="J14" s="12">
        <f t="shared" ca="1" si="2"/>
        <v>0</v>
      </c>
      <c r="K14" s="22">
        <v>2</v>
      </c>
      <c r="L14" s="22">
        <v>2</v>
      </c>
      <c r="M14" s="22">
        <v>2</v>
      </c>
      <c r="N14" s="125">
        <v>2</v>
      </c>
      <c r="O14" s="124">
        <v>2</v>
      </c>
      <c r="P14" s="123">
        <v>2</v>
      </c>
      <c r="Q14" s="123">
        <v>0</v>
      </c>
      <c r="R14" s="22"/>
      <c r="S14" s="22"/>
      <c r="T14" s="22"/>
    </row>
    <row r="15" spans="1:22">
      <c r="A15" s="16">
        <v>11</v>
      </c>
      <c r="B15" s="16"/>
      <c r="C15" s="85" t="s">
        <v>350</v>
      </c>
      <c r="D15" s="18" t="s">
        <v>113</v>
      </c>
      <c r="E15" s="12" t="str">
        <f t="shared" ca="1" si="3"/>
        <v>完了</v>
      </c>
      <c r="F15" s="4">
        <v>43091</v>
      </c>
      <c r="G15" s="4">
        <v>43108</v>
      </c>
      <c r="H15" s="19">
        <v>2</v>
      </c>
      <c r="I15" s="19">
        <v>2</v>
      </c>
      <c r="J15" s="12">
        <f t="shared" ca="1" si="2"/>
        <v>0</v>
      </c>
      <c r="K15" s="22">
        <v>2</v>
      </c>
      <c r="L15" s="22">
        <v>2</v>
      </c>
      <c r="M15" s="22">
        <v>2</v>
      </c>
      <c r="N15" s="125">
        <v>2</v>
      </c>
      <c r="O15" s="124">
        <v>2</v>
      </c>
      <c r="P15" s="123">
        <v>2</v>
      </c>
      <c r="Q15" s="123">
        <v>0</v>
      </c>
      <c r="R15" s="22"/>
      <c r="S15" s="22"/>
      <c r="T15" s="22"/>
    </row>
    <row r="16" spans="1:22">
      <c r="A16" s="16">
        <v>12</v>
      </c>
      <c r="B16" s="16"/>
      <c r="C16" s="85" t="s">
        <v>351</v>
      </c>
      <c r="D16" s="18" t="s">
        <v>113</v>
      </c>
      <c r="E16" s="12" t="str">
        <f t="shared" ca="1" si="3"/>
        <v>完了</v>
      </c>
      <c r="F16" s="4">
        <v>43084</v>
      </c>
      <c r="G16" s="4">
        <v>43084</v>
      </c>
      <c r="H16" s="19">
        <v>2</v>
      </c>
      <c r="I16" s="19">
        <v>2</v>
      </c>
      <c r="J16" s="12">
        <f t="shared" ca="1" si="2"/>
        <v>0</v>
      </c>
      <c r="K16" s="22">
        <v>0</v>
      </c>
      <c r="L16" s="22"/>
      <c r="M16" s="22"/>
      <c r="N16" s="125"/>
      <c r="O16" s="124"/>
      <c r="P16" s="123"/>
      <c r="Q16" s="123"/>
      <c r="R16" s="22"/>
      <c r="S16" s="22"/>
      <c r="T16" s="22"/>
    </row>
    <row r="17" spans="1:20">
      <c r="A17" s="16">
        <v>13</v>
      </c>
      <c r="B17" s="16"/>
      <c r="C17" s="17" t="s">
        <v>383</v>
      </c>
      <c r="D17" s="18" t="s">
        <v>112</v>
      </c>
      <c r="E17" s="12" t="str">
        <f t="shared" ca="1" si="3"/>
        <v>完了</v>
      </c>
      <c r="F17" s="4">
        <v>43110</v>
      </c>
      <c r="G17" s="4">
        <v>43110</v>
      </c>
      <c r="H17" s="19">
        <v>2</v>
      </c>
      <c r="I17" s="19">
        <v>2</v>
      </c>
      <c r="J17" s="12">
        <f t="shared" ca="1" si="2"/>
        <v>0</v>
      </c>
      <c r="K17" s="22">
        <v>2</v>
      </c>
      <c r="L17" s="22">
        <v>2</v>
      </c>
      <c r="M17" s="22">
        <v>2</v>
      </c>
      <c r="N17" s="125">
        <v>2</v>
      </c>
      <c r="O17" s="124">
        <v>2</v>
      </c>
      <c r="P17" s="123">
        <v>2</v>
      </c>
      <c r="Q17" s="123">
        <v>2</v>
      </c>
      <c r="R17" s="22">
        <v>2</v>
      </c>
      <c r="S17" s="22">
        <v>0</v>
      </c>
      <c r="T17" s="22"/>
    </row>
    <row r="18" spans="1:20">
      <c r="A18" s="16">
        <v>14</v>
      </c>
      <c r="B18" s="16"/>
      <c r="C18" s="17" t="s">
        <v>386</v>
      </c>
      <c r="D18" s="18" t="s">
        <v>113</v>
      </c>
      <c r="E18" s="12" t="str">
        <f t="shared" ca="1" si="3"/>
        <v>完了</v>
      </c>
      <c r="F18" s="4">
        <v>43088</v>
      </c>
      <c r="G18" s="4">
        <v>43091</v>
      </c>
      <c r="H18" s="19">
        <v>2</v>
      </c>
      <c r="I18" s="19">
        <v>2</v>
      </c>
      <c r="J18" s="12">
        <f t="shared" ca="1" si="2"/>
        <v>0</v>
      </c>
      <c r="K18" s="22">
        <v>2</v>
      </c>
      <c r="L18" s="22">
        <v>2</v>
      </c>
      <c r="M18" s="22">
        <v>1</v>
      </c>
      <c r="N18" s="125">
        <v>1</v>
      </c>
      <c r="O18" s="124">
        <v>1</v>
      </c>
      <c r="P18" s="123">
        <v>1</v>
      </c>
      <c r="Q18" s="123">
        <v>0</v>
      </c>
      <c r="R18" s="22"/>
      <c r="S18" s="22"/>
      <c r="T18" s="22"/>
    </row>
    <row r="19" spans="1:20">
      <c r="A19" s="16">
        <v>15</v>
      </c>
      <c r="B19" s="16"/>
      <c r="C19" s="85" t="s">
        <v>387</v>
      </c>
      <c r="D19" s="18" t="s">
        <v>113</v>
      </c>
      <c r="E19" s="12" t="str">
        <f t="shared" ca="1" si="3"/>
        <v>完了</v>
      </c>
      <c r="F19" s="4">
        <v>43088</v>
      </c>
      <c r="G19" s="4">
        <v>43091</v>
      </c>
      <c r="H19" s="19">
        <v>2</v>
      </c>
      <c r="I19" s="19">
        <v>2</v>
      </c>
      <c r="J19" s="12">
        <f t="shared" ca="1" si="2"/>
        <v>0</v>
      </c>
      <c r="K19" s="22">
        <v>2</v>
      </c>
      <c r="L19" s="22">
        <v>2</v>
      </c>
      <c r="M19" s="22">
        <v>1</v>
      </c>
      <c r="N19" s="125">
        <v>1</v>
      </c>
      <c r="O19" s="124">
        <v>1</v>
      </c>
      <c r="P19" s="123">
        <v>1</v>
      </c>
      <c r="Q19" s="123">
        <v>0</v>
      </c>
      <c r="R19" s="22"/>
      <c r="S19" s="22"/>
      <c r="T19" s="22"/>
    </row>
    <row r="20" spans="1:20">
      <c r="A20" s="16">
        <v>16</v>
      </c>
      <c r="B20" s="16"/>
      <c r="C20" s="17" t="s">
        <v>388</v>
      </c>
      <c r="D20" s="18" t="s">
        <v>113</v>
      </c>
      <c r="E20" s="12" t="str">
        <f t="shared" ca="1" si="3"/>
        <v>完了</v>
      </c>
      <c r="F20" s="4">
        <v>43088</v>
      </c>
      <c r="G20" s="4">
        <v>43091</v>
      </c>
      <c r="H20" s="19">
        <v>2</v>
      </c>
      <c r="I20" s="19">
        <v>2</v>
      </c>
      <c r="J20" s="12">
        <f t="shared" ca="1" si="2"/>
        <v>0</v>
      </c>
      <c r="K20" s="22">
        <v>2</v>
      </c>
      <c r="L20" s="22">
        <v>2</v>
      </c>
      <c r="M20" s="22">
        <v>1</v>
      </c>
      <c r="N20" s="125">
        <v>1</v>
      </c>
      <c r="O20" s="124">
        <v>1</v>
      </c>
      <c r="P20" s="123">
        <v>1</v>
      </c>
      <c r="Q20" s="123">
        <v>0</v>
      </c>
      <c r="R20" s="22"/>
      <c r="S20" s="22"/>
      <c r="T20" s="22"/>
    </row>
    <row r="21" spans="1:20">
      <c r="A21" s="16">
        <v>17</v>
      </c>
      <c r="B21" s="16"/>
      <c r="C21" s="17" t="s">
        <v>389</v>
      </c>
      <c r="D21" s="18" t="s">
        <v>113</v>
      </c>
      <c r="E21" s="12" t="str">
        <f t="shared" ca="1" si="3"/>
        <v>完了</v>
      </c>
      <c r="F21" s="4">
        <v>43088</v>
      </c>
      <c r="G21" s="4">
        <v>43088</v>
      </c>
      <c r="H21" s="19">
        <v>3</v>
      </c>
      <c r="I21" s="19"/>
      <c r="J21" s="12">
        <f t="shared" ca="1" si="2"/>
        <v>0</v>
      </c>
      <c r="K21" s="22">
        <v>3</v>
      </c>
      <c r="L21" s="22">
        <v>2</v>
      </c>
      <c r="M21" s="22">
        <v>0</v>
      </c>
      <c r="N21" s="125"/>
      <c r="O21" s="124"/>
      <c r="P21" s="123"/>
      <c r="Q21" s="123"/>
      <c r="R21" s="22"/>
      <c r="S21" s="22"/>
      <c r="T21" s="22"/>
    </row>
    <row r="22" spans="1:20">
      <c r="A22" s="16">
        <v>18</v>
      </c>
      <c r="B22" s="16" t="s">
        <v>414</v>
      </c>
      <c r="C22" s="17" t="s">
        <v>400</v>
      </c>
      <c r="D22" s="18" t="s">
        <v>396</v>
      </c>
      <c r="E22" s="12" t="str">
        <f t="shared" ca="1" si="3"/>
        <v>完了</v>
      </c>
      <c r="F22" s="4">
        <v>43084</v>
      </c>
      <c r="G22" s="4">
        <v>43084</v>
      </c>
      <c r="H22" s="19">
        <v>3</v>
      </c>
      <c r="I22" s="19"/>
      <c r="J22" s="12">
        <f t="shared" ca="1" si="2"/>
        <v>0</v>
      </c>
      <c r="K22" s="22">
        <v>3</v>
      </c>
      <c r="L22" s="22">
        <v>1</v>
      </c>
      <c r="M22" s="22">
        <v>0</v>
      </c>
      <c r="N22" s="125"/>
      <c r="O22" s="124"/>
      <c r="P22" s="123"/>
      <c r="Q22" s="123"/>
      <c r="R22" s="22"/>
      <c r="S22" s="22"/>
      <c r="T22" s="22"/>
    </row>
    <row r="23" spans="1:20">
      <c r="A23" s="16">
        <v>19</v>
      </c>
      <c r="B23" s="16"/>
      <c r="C23" s="17" t="s">
        <v>409</v>
      </c>
      <c r="D23" s="18" t="s">
        <v>403</v>
      </c>
      <c r="E23" s="12" t="str">
        <f t="shared" ca="1" si="3"/>
        <v>完了</v>
      </c>
      <c r="F23" s="4">
        <v>43084</v>
      </c>
      <c r="G23" s="4">
        <v>43084</v>
      </c>
      <c r="H23" s="19">
        <v>4</v>
      </c>
      <c r="I23" s="19">
        <v>4</v>
      </c>
      <c r="J23" s="12">
        <f t="shared" ca="1" si="2"/>
        <v>0</v>
      </c>
      <c r="K23" s="22">
        <v>0</v>
      </c>
      <c r="L23" s="22"/>
      <c r="M23" s="22"/>
      <c r="N23" s="125"/>
      <c r="O23" s="124"/>
      <c r="P23" s="123"/>
      <c r="Q23" s="123"/>
      <c r="R23" s="22"/>
      <c r="S23" s="22"/>
      <c r="T23" s="22"/>
    </row>
    <row r="24" spans="1:20">
      <c r="A24" s="16">
        <v>20</v>
      </c>
      <c r="B24" s="16"/>
      <c r="C24" s="17" t="s">
        <v>433</v>
      </c>
      <c r="D24" s="18" t="s">
        <v>432</v>
      </c>
      <c r="E24" s="12" t="str">
        <f t="shared" ca="1" si="3"/>
        <v>完了</v>
      </c>
      <c r="F24" s="4">
        <v>43092</v>
      </c>
      <c r="G24" s="4">
        <v>43461</v>
      </c>
      <c r="H24" s="19">
        <v>2</v>
      </c>
      <c r="I24" s="19">
        <v>2</v>
      </c>
      <c r="J24" s="12">
        <f t="shared" ca="1" si="2"/>
        <v>0</v>
      </c>
      <c r="K24" s="22">
        <v>2</v>
      </c>
      <c r="L24" s="22">
        <v>2</v>
      </c>
      <c r="M24" s="22">
        <v>2</v>
      </c>
      <c r="N24" s="125">
        <v>2</v>
      </c>
      <c r="O24" s="124">
        <v>2</v>
      </c>
      <c r="P24" s="123">
        <v>2</v>
      </c>
      <c r="Q24" s="123">
        <v>0</v>
      </c>
      <c r="R24" s="22"/>
      <c r="S24" s="22"/>
      <c r="T24" s="22"/>
    </row>
    <row r="25" spans="1:20">
      <c r="A25" s="16">
        <v>21</v>
      </c>
      <c r="B25" s="16"/>
      <c r="C25" s="17" t="s">
        <v>408</v>
      </c>
      <c r="D25" s="18" t="s">
        <v>352</v>
      </c>
      <c r="E25" s="12" t="str">
        <f t="shared" ca="1" si="3"/>
        <v>完了</v>
      </c>
      <c r="F25" s="4">
        <v>43088</v>
      </c>
      <c r="G25" s="4">
        <v>43088</v>
      </c>
      <c r="H25" s="19">
        <v>3</v>
      </c>
      <c r="I25" s="19">
        <v>3</v>
      </c>
      <c r="J25" s="12">
        <f t="shared" ca="1" si="2"/>
        <v>0</v>
      </c>
      <c r="K25" s="22">
        <v>3</v>
      </c>
      <c r="L25" s="22">
        <v>1</v>
      </c>
      <c r="M25" s="22">
        <v>0</v>
      </c>
      <c r="N25" s="125"/>
      <c r="O25" s="124"/>
      <c r="P25" s="123"/>
      <c r="Q25" s="123"/>
      <c r="R25" s="22"/>
      <c r="S25" s="22"/>
      <c r="T25" s="22"/>
    </row>
    <row r="26" spans="1:20">
      <c r="A26" s="16">
        <v>22</v>
      </c>
      <c r="B26" s="16"/>
      <c r="C26" s="17"/>
      <c r="D26" s="18"/>
      <c r="E26" s="12" t="str">
        <f t="shared" si="3"/>
        <v/>
      </c>
      <c r="F26" s="4"/>
      <c r="G26" s="4"/>
      <c r="H26" s="19"/>
      <c r="I26" s="19"/>
      <c r="J26" s="12" t="str">
        <f t="shared" ca="1" si="2"/>
        <v/>
      </c>
      <c r="K26" s="22"/>
      <c r="L26" s="22"/>
      <c r="M26" s="22"/>
      <c r="N26" s="125"/>
      <c r="O26" s="124"/>
      <c r="P26" s="123"/>
      <c r="Q26" s="123"/>
      <c r="R26" s="22"/>
      <c r="S26" s="22"/>
      <c r="T26" s="22"/>
    </row>
    <row r="27" spans="1:20">
      <c r="A27" s="16">
        <v>23</v>
      </c>
      <c r="B27" s="16"/>
      <c r="C27" s="17" t="s">
        <v>71</v>
      </c>
      <c r="D27" s="18" t="s">
        <v>352</v>
      </c>
      <c r="E27" s="12" t="str">
        <f t="shared" ca="1" si="3"/>
        <v>完了</v>
      </c>
      <c r="F27" s="4">
        <v>43098</v>
      </c>
      <c r="G27" s="4">
        <v>43109</v>
      </c>
      <c r="H27" s="19">
        <v>3</v>
      </c>
      <c r="I27" s="19">
        <v>2</v>
      </c>
      <c r="J27" s="12">
        <f t="shared" ca="1" si="2"/>
        <v>0</v>
      </c>
      <c r="K27" s="22">
        <v>3</v>
      </c>
      <c r="L27" s="22">
        <v>3</v>
      </c>
      <c r="M27" s="22">
        <v>3</v>
      </c>
      <c r="N27" s="125">
        <v>3</v>
      </c>
      <c r="O27" s="124">
        <v>3</v>
      </c>
      <c r="P27" s="123">
        <v>3</v>
      </c>
      <c r="Q27" s="123">
        <v>3</v>
      </c>
      <c r="R27" s="22">
        <v>0</v>
      </c>
      <c r="S27" s="22"/>
      <c r="T27" s="22"/>
    </row>
    <row r="28" spans="1:20">
      <c r="A28" s="16">
        <v>24</v>
      </c>
      <c r="B28" s="16"/>
      <c r="C28" s="17" t="s">
        <v>355</v>
      </c>
      <c r="D28" s="18" t="s">
        <v>352</v>
      </c>
      <c r="E28" s="12" t="str">
        <f t="shared" ca="1" si="3"/>
        <v>完了</v>
      </c>
      <c r="F28" s="4">
        <v>43088</v>
      </c>
      <c r="G28" s="4">
        <v>43088</v>
      </c>
      <c r="H28" s="19">
        <v>4</v>
      </c>
      <c r="I28" s="19">
        <v>6</v>
      </c>
      <c r="J28" s="12">
        <f t="shared" ca="1" si="2"/>
        <v>0</v>
      </c>
      <c r="K28" s="22">
        <v>4</v>
      </c>
      <c r="L28" s="22">
        <v>2</v>
      </c>
      <c r="M28" s="22">
        <v>1</v>
      </c>
      <c r="N28" s="125">
        <v>1</v>
      </c>
      <c r="O28" s="124">
        <v>0</v>
      </c>
      <c r="P28" s="123"/>
      <c r="Q28" s="123"/>
      <c r="R28" s="22"/>
      <c r="S28" s="22"/>
      <c r="T28" s="22"/>
    </row>
    <row r="29" spans="1:20">
      <c r="A29" s="16">
        <v>25</v>
      </c>
      <c r="B29" s="16"/>
      <c r="C29" s="17" t="s">
        <v>407</v>
      </c>
      <c r="D29" s="18" t="s">
        <v>352</v>
      </c>
      <c r="E29" s="12" t="str">
        <f t="shared" ca="1" si="3"/>
        <v>完了</v>
      </c>
      <c r="F29" s="4">
        <v>43091</v>
      </c>
      <c r="G29" s="4">
        <v>43091</v>
      </c>
      <c r="H29" s="19">
        <v>5</v>
      </c>
      <c r="I29" s="19">
        <v>6</v>
      </c>
      <c r="J29" s="12">
        <f t="shared" ca="1" si="2"/>
        <v>0</v>
      </c>
      <c r="K29" s="22">
        <v>2</v>
      </c>
      <c r="L29" s="22">
        <v>2</v>
      </c>
      <c r="M29" s="22">
        <v>2</v>
      </c>
      <c r="N29" s="125">
        <v>2</v>
      </c>
      <c r="O29" s="124">
        <v>0</v>
      </c>
      <c r="P29" s="123"/>
      <c r="Q29" s="123"/>
      <c r="R29" s="22"/>
      <c r="S29" s="22"/>
      <c r="T29" s="22"/>
    </row>
    <row r="30" spans="1:20">
      <c r="A30" s="16">
        <v>26</v>
      </c>
      <c r="B30" s="16"/>
      <c r="C30" s="17" t="s">
        <v>356</v>
      </c>
      <c r="D30" s="18" t="s">
        <v>352</v>
      </c>
      <c r="E30" s="12" t="str">
        <f t="shared" si="3"/>
        <v>未着手</v>
      </c>
      <c r="F30" s="4">
        <v>43091</v>
      </c>
      <c r="G30" s="4"/>
      <c r="H30" s="19">
        <v>1</v>
      </c>
      <c r="I30" s="19"/>
      <c r="J30" s="12">
        <f t="shared" ca="1" si="2"/>
        <v>1</v>
      </c>
      <c r="K30" s="22">
        <v>1</v>
      </c>
      <c r="L30" s="22">
        <v>1</v>
      </c>
      <c r="M30" s="22">
        <v>1</v>
      </c>
      <c r="N30" s="125">
        <v>1</v>
      </c>
      <c r="O30" s="124">
        <v>1</v>
      </c>
      <c r="P30" s="123">
        <v>1</v>
      </c>
      <c r="Q30" s="123">
        <v>1</v>
      </c>
      <c r="R30" s="22">
        <v>1</v>
      </c>
      <c r="S30" s="22">
        <v>1</v>
      </c>
      <c r="T30" s="22"/>
    </row>
    <row r="31" spans="1:20">
      <c r="A31" s="16">
        <v>27</v>
      </c>
      <c r="B31" s="16"/>
      <c r="C31" s="17" t="s">
        <v>357</v>
      </c>
      <c r="D31" s="18" t="s">
        <v>352</v>
      </c>
      <c r="E31" s="12" t="str">
        <f t="shared" si="3"/>
        <v>未着手</v>
      </c>
      <c r="F31" s="4">
        <v>43091</v>
      </c>
      <c r="G31" s="4"/>
      <c r="H31" s="19">
        <v>1</v>
      </c>
      <c r="I31" s="19"/>
      <c r="J31" s="12">
        <f t="shared" ca="1" si="2"/>
        <v>1</v>
      </c>
      <c r="K31" s="22">
        <v>1</v>
      </c>
      <c r="L31" s="22">
        <v>1</v>
      </c>
      <c r="M31" s="22">
        <v>1</v>
      </c>
      <c r="N31" s="125">
        <v>1</v>
      </c>
      <c r="O31" s="124">
        <v>1</v>
      </c>
      <c r="P31" s="123">
        <v>1</v>
      </c>
      <c r="Q31" s="123">
        <v>1</v>
      </c>
      <c r="R31" s="22">
        <v>1</v>
      </c>
      <c r="S31" s="22">
        <v>1</v>
      </c>
      <c r="T31" s="22"/>
    </row>
    <row r="32" spans="1:20">
      <c r="A32" s="16">
        <v>28</v>
      </c>
      <c r="B32" s="16"/>
      <c r="C32" s="17" t="s">
        <v>358</v>
      </c>
      <c r="D32" s="18" t="s">
        <v>352</v>
      </c>
      <c r="E32" s="12" t="str">
        <f t="shared" si="3"/>
        <v>未着手</v>
      </c>
      <c r="F32" s="4">
        <v>43091</v>
      </c>
      <c r="G32" s="4"/>
      <c r="H32" s="19">
        <v>1</v>
      </c>
      <c r="I32" s="19"/>
      <c r="J32" s="12">
        <f t="shared" ca="1" si="2"/>
        <v>1</v>
      </c>
      <c r="K32" s="22">
        <v>1</v>
      </c>
      <c r="L32" s="22">
        <v>1</v>
      </c>
      <c r="M32" s="22">
        <v>1</v>
      </c>
      <c r="N32" s="125">
        <v>1</v>
      </c>
      <c r="O32" s="124">
        <v>1</v>
      </c>
      <c r="P32" s="123">
        <v>1</v>
      </c>
      <c r="Q32" s="123">
        <v>1</v>
      </c>
      <c r="R32" s="22">
        <v>1</v>
      </c>
      <c r="S32" s="22">
        <v>1</v>
      </c>
      <c r="T32" s="22"/>
    </row>
    <row r="33" spans="1:28">
      <c r="A33" s="16">
        <v>29</v>
      </c>
      <c r="B33" s="16"/>
      <c r="C33" s="17" t="s">
        <v>406</v>
      </c>
      <c r="D33" s="18" t="s">
        <v>352</v>
      </c>
      <c r="E33" s="12" t="str">
        <f t="shared" si="3"/>
        <v>未着手</v>
      </c>
      <c r="F33" s="4">
        <v>43091</v>
      </c>
      <c r="G33" s="4"/>
      <c r="H33" s="19">
        <v>1</v>
      </c>
      <c r="I33" s="19"/>
      <c r="J33" s="12">
        <f t="shared" ca="1" si="2"/>
        <v>1</v>
      </c>
      <c r="K33" s="22">
        <v>1</v>
      </c>
      <c r="L33" s="22">
        <v>1</v>
      </c>
      <c r="M33" s="22">
        <v>1</v>
      </c>
      <c r="N33" s="125">
        <v>1</v>
      </c>
      <c r="O33" s="124">
        <v>1</v>
      </c>
      <c r="P33" s="123">
        <v>1</v>
      </c>
      <c r="Q33" s="123">
        <v>1</v>
      </c>
      <c r="R33" s="22">
        <v>1</v>
      </c>
      <c r="S33" s="22">
        <v>1</v>
      </c>
      <c r="T33" s="22"/>
    </row>
    <row r="34" spans="1:28">
      <c r="A34" s="16">
        <v>30</v>
      </c>
      <c r="B34" s="16"/>
      <c r="C34" s="17" t="s">
        <v>354</v>
      </c>
      <c r="D34" s="18" t="s">
        <v>352</v>
      </c>
      <c r="E34" s="12" t="str">
        <f t="shared" ca="1" si="3"/>
        <v>完了</v>
      </c>
      <c r="F34" s="4">
        <v>43084</v>
      </c>
      <c r="G34" s="4">
        <v>43084</v>
      </c>
      <c r="H34" s="19">
        <v>6</v>
      </c>
      <c r="I34" s="19">
        <v>6</v>
      </c>
      <c r="J34" s="12">
        <f t="shared" ca="1" si="2"/>
        <v>0</v>
      </c>
      <c r="K34" s="22">
        <v>6</v>
      </c>
      <c r="L34" s="22">
        <v>6</v>
      </c>
      <c r="M34" s="22">
        <v>0</v>
      </c>
      <c r="N34" s="125"/>
      <c r="O34" s="124"/>
      <c r="P34" s="123"/>
      <c r="Q34" s="123"/>
      <c r="R34" s="22"/>
      <c r="S34" s="22"/>
      <c r="T34" s="22"/>
    </row>
    <row r="35" spans="1:28">
      <c r="A35" s="16">
        <v>31</v>
      </c>
      <c r="B35" s="16"/>
      <c r="C35" s="17" t="s">
        <v>359</v>
      </c>
      <c r="D35" s="18" t="s">
        <v>112</v>
      </c>
      <c r="E35" s="12" t="str">
        <f t="shared" ca="1" si="3"/>
        <v>完了</v>
      </c>
      <c r="F35" s="4">
        <v>43088</v>
      </c>
      <c r="G35" s="4">
        <v>43088</v>
      </c>
      <c r="H35" s="19">
        <v>1</v>
      </c>
      <c r="I35" s="19">
        <v>1</v>
      </c>
      <c r="J35" s="12">
        <f t="shared" ca="1" si="2"/>
        <v>0</v>
      </c>
      <c r="K35" s="22">
        <v>1</v>
      </c>
      <c r="L35" s="22">
        <v>0</v>
      </c>
      <c r="M35" s="22"/>
      <c r="N35" s="125"/>
      <c r="O35" s="124"/>
      <c r="P35" s="123"/>
      <c r="Q35" s="123"/>
      <c r="R35" s="22"/>
      <c r="S35" s="22"/>
      <c r="T35" s="22"/>
    </row>
    <row r="36" spans="1:28">
      <c r="A36" s="16">
        <v>32</v>
      </c>
      <c r="B36" s="16"/>
      <c r="C36" s="17" t="s">
        <v>405</v>
      </c>
      <c r="D36" s="18" t="s">
        <v>112</v>
      </c>
      <c r="E36" s="12" t="str">
        <f t="shared" ca="1" si="3"/>
        <v>完了</v>
      </c>
      <c r="F36" s="4">
        <v>43084</v>
      </c>
      <c r="G36" s="4">
        <v>43084</v>
      </c>
      <c r="H36" s="19">
        <v>4</v>
      </c>
      <c r="I36" s="19">
        <v>4</v>
      </c>
      <c r="J36" s="12">
        <f t="shared" ca="1" si="2"/>
        <v>0</v>
      </c>
      <c r="K36" s="22">
        <v>3</v>
      </c>
      <c r="L36" s="22">
        <v>3</v>
      </c>
      <c r="M36" s="22">
        <v>3</v>
      </c>
      <c r="N36" s="125">
        <v>3</v>
      </c>
      <c r="O36" s="124">
        <v>3</v>
      </c>
      <c r="P36" s="123">
        <v>3</v>
      </c>
      <c r="Q36" s="123">
        <v>3</v>
      </c>
      <c r="R36" s="22">
        <v>0</v>
      </c>
      <c r="S36" s="22"/>
      <c r="T36" s="22"/>
    </row>
    <row r="37" spans="1:28">
      <c r="A37" s="16">
        <v>33</v>
      </c>
      <c r="B37" s="16" t="s">
        <v>413</v>
      </c>
      <c r="C37" s="17" t="s">
        <v>361</v>
      </c>
      <c r="D37" s="18" t="s">
        <v>372</v>
      </c>
      <c r="E37" s="12" t="str">
        <f t="shared" ca="1" si="3"/>
        <v>完了</v>
      </c>
      <c r="F37" s="4">
        <v>43084</v>
      </c>
      <c r="G37" s="4">
        <v>43088</v>
      </c>
      <c r="H37" s="19">
        <v>2</v>
      </c>
      <c r="I37" s="19">
        <v>2</v>
      </c>
      <c r="J37" s="12">
        <f t="shared" ref="J37:J54" ca="1" si="4">IF(ISBLANK(K37)=FALSE,OFFSET(J37,0,COUNTA(K37:T37)),"")</f>
        <v>0</v>
      </c>
      <c r="K37" s="22">
        <v>2</v>
      </c>
      <c r="L37" s="22">
        <v>0</v>
      </c>
      <c r="M37" s="22"/>
      <c r="N37" s="125"/>
      <c r="O37" s="124"/>
      <c r="P37" s="123"/>
      <c r="Q37" s="123"/>
      <c r="R37" s="22"/>
      <c r="S37" s="22"/>
      <c r="T37" s="22"/>
    </row>
    <row r="38" spans="1:28">
      <c r="A38" s="16">
        <v>34</v>
      </c>
      <c r="B38" s="16" t="s">
        <v>413</v>
      </c>
      <c r="C38" s="17" t="s">
        <v>362</v>
      </c>
      <c r="D38" s="18" t="s">
        <v>372</v>
      </c>
      <c r="E38" s="12" t="str">
        <f t="shared" ca="1" si="3"/>
        <v>完了</v>
      </c>
      <c r="F38" s="4">
        <v>43084</v>
      </c>
      <c r="G38" s="4">
        <v>43084</v>
      </c>
      <c r="H38" s="19">
        <v>2</v>
      </c>
      <c r="I38" s="19">
        <v>2</v>
      </c>
      <c r="J38" s="12">
        <f t="shared" ca="1" si="4"/>
        <v>0</v>
      </c>
      <c r="K38" s="22">
        <v>0</v>
      </c>
      <c r="L38" s="22"/>
      <c r="M38" s="22"/>
      <c r="N38" s="125"/>
      <c r="O38" s="124"/>
      <c r="P38" s="123"/>
      <c r="Q38" s="123"/>
      <c r="R38" s="22"/>
      <c r="S38" s="22"/>
      <c r="T38" s="22"/>
      <c r="V38" s="106"/>
      <c r="W38" s="106"/>
      <c r="X38" s="106"/>
      <c r="Y38" s="106"/>
      <c r="Z38" s="106"/>
      <c r="AA38" s="106"/>
      <c r="AB38" s="106"/>
    </row>
    <row r="39" spans="1:28">
      <c r="A39" s="16">
        <v>35</v>
      </c>
      <c r="B39" s="16" t="s">
        <v>413</v>
      </c>
      <c r="C39" s="17" t="s">
        <v>363</v>
      </c>
      <c r="D39" s="18" t="s">
        <v>372</v>
      </c>
      <c r="E39" s="12" t="str">
        <f ca="1">IF(ISBLANK($C39),"",IF(ISBLANK($G39),"未着手",IF($J39=0,"完了","作業中")))</f>
        <v>完了</v>
      </c>
      <c r="F39" s="4">
        <v>43084</v>
      </c>
      <c r="G39" s="4">
        <v>43084</v>
      </c>
      <c r="H39" s="19">
        <v>1</v>
      </c>
      <c r="I39" s="19">
        <v>0.5</v>
      </c>
      <c r="J39" s="12">
        <f t="shared" ca="1" si="4"/>
        <v>0</v>
      </c>
      <c r="K39" s="22">
        <v>0.5</v>
      </c>
      <c r="L39" s="22">
        <v>0.5</v>
      </c>
      <c r="M39" s="22">
        <v>0</v>
      </c>
      <c r="N39" s="125"/>
      <c r="O39" s="124"/>
      <c r="P39" s="123"/>
      <c r="Q39" s="123"/>
      <c r="R39" s="22"/>
      <c r="S39" s="22"/>
      <c r="T39" s="22"/>
      <c r="V39" s="117"/>
      <c r="W39" s="117"/>
      <c r="X39" s="106"/>
      <c r="Y39" s="106"/>
      <c r="Z39" s="106"/>
      <c r="AA39" s="106"/>
      <c r="AB39" s="106"/>
    </row>
    <row r="40" spans="1:28">
      <c r="A40" s="16">
        <v>36</v>
      </c>
      <c r="B40" s="16" t="s">
        <v>413</v>
      </c>
      <c r="C40" s="17" t="s">
        <v>364</v>
      </c>
      <c r="D40" s="18" t="s">
        <v>372</v>
      </c>
      <c r="E40" s="12" t="str">
        <f t="shared" ref="E40:E50" ca="1" si="5">IF(ISBLANK($C40),"",IF(ISBLANK($G40),"未着手",IF($J40=0,"完了","作業中")))</f>
        <v>完了</v>
      </c>
      <c r="F40" s="4">
        <v>43084</v>
      </c>
      <c r="G40" s="4">
        <v>43084</v>
      </c>
      <c r="H40" s="19">
        <v>2</v>
      </c>
      <c r="I40" s="19">
        <v>1</v>
      </c>
      <c r="J40" s="12">
        <f t="shared" ca="1" si="4"/>
        <v>0</v>
      </c>
      <c r="K40" s="22">
        <v>1</v>
      </c>
      <c r="L40" s="22">
        <v>0</v>
      </c>
      <c r="M40" s="22"/>
      <c r="N40" s="125"/>
      <c r="O40" s="124"/>
      <c r="P40" s="123"/>
      <c r="Q40" s="123"/>
      <c r="R40" s="22"/>
      <c r="S40" s="22"/>
      <c r="T40" s="22"/>
      <c r="V40" s="117"/>
      <c r="W40" s="117"/>
      <c r="X40" s="106"/>
      <c r="Y40" s="106"/>
      <c r="Z40" s="106"/>
      <c r="AA40" s="106"/>
      <c r="AB40" s="106"/>
    </row>
    <row r="41" spans="1:28">
      <c r="A41" s="16">
        <v>37</v>
      </c>
      <c r="B41" s="16"/>
      <c r="C41" s="17" t="s">
        <v>365</v>
      </c>
      <c r="D41" s="18" t="s">
        <v>113</v>
      </c>
      <c r="E41" s="12" t="str">
        <f t="shared" ca="1" si="5"/>
        <v>完了</v>
      </c>
      <c r="F41" s="4"/>
      <c r="G41" s="4">
        <v>43109</v>
      </c>
      <c r="H41" s="19">
        <v>1</v>
      </c>
      <c r="I41" s="19">
        <v>1</v>
      </c>
      <c r="J41" s="12">
        <f t="shared" ca="1" si="4"/>
        <v>0</v>
      </c>
      <c r="K41" s="22">
        <v>1</v>
      </c>
      <c r="L41" s="22">
        <v>1</v>
      </c>
      <c r="M41" s="22">
        <v>1</v>
      </c>
      <c r="N41" s="125">
        <v>1</v>
      </c>
      <c r="O41" s="124">
        <v>1</v>
      </c>
      <c r="P41" s="123">
        <v>1</v>
      </c>
      <c r="Q41" s="123">
        <v>1</v>
      </c>
      <c r="R41" s="22">
        <v>0</v>
      </c>
      <c r="S41" s="22"/>
      <c r="T41" s="22"/>
      <c r="V41" s="117"/>
      <c r="W41" s="117"/>
      <c r="X41" s="106"/>
      <c r="Y41" s="106"/>
      <c r="Z41" s="106"/>
      <c r="AA41" s="106"/>
      <c r="AB41" s="106"/>
    </row>
    <row r="42" spans="1:28">
      <c r="A42" s="16">
        <v>38</v>
      </c>
      <c r="B42" s="16"/>
      <c r="C42" s="17" t="s">
        <v>366</v>
      </c>
      <c r="D42" s="18" t="s">
        <v>113</v>
      </c>
      <c r="E42" s="12" t="str">
        <f t="shared" ca="1" si="5"/>
        <v>完了</v>
      </c>
      <c r="F42" s="4"/>
      <c r="G42" s="4">
        <v>43109</v>
      </c>
      <c r="H42" s="19">
        <v>3</v>
      </c>
      <c r="I42" s="19">
        <v>1</v>
      </c>
      <c r="J42" s="12">
        <f t="shared" ca="1" si="4"/>
        <v>0</v>
      </c>
      <c r="K42" s="22">
        <v>3</v>
      </c>
      <c r="L42" s="22">
        <v>3</v>
      </c>
      <c r="M42" s="22">
        <v>3</v>
      </c>
      <c r="N42" s="125">
        <v>3</v>
      </c>
      <c r="O42" s="124">
        <v>3</v>
      </c>
      <c r="P42" s="123">
        <v>3</v>
      </c>
      <c r="Q42" s="123">
        <v>3</v>
      </c>
      <c r="R42" s="22">
        <v>0</v>
      </c>
      <c r="S42" s="22"/>
      <c r="T42" s="22"/>
      <c r="V42" s="117"/>
      <c r="W42" s="117"/>
      <c r="X42" s="106"/>
      <c r="Y42" s="106"/>
      <c r="Z42" s="106"/>
      <c r="AA42" s="106"/>
      <c r="AB42" s="106"/>
    </row>
    <row r="43" spans="1:28">
      <c r="A43" s="16">
        <v>39</v>
      </c>
      <c r="B43" s="16"/>
      <c r="C43" s="17" t="s">
        <v>360</v>
      </c>
      <c r="D43" s="18" t="s">
        <v>372</v>
      </c>
      <c r="E43" s="12" t="str">
        <f t="shared" ca="1" si="5"/>
        <v>完了</v>
      </c>
      <c r="F43" s="4">
        <v>43087</v>
      </c>
      <c r="G43" s="4">
        <v>43109</v>
      </c>
      <c r="H43" s="19">
        <v>1</v>
      </c>
      <c r="I43" s="19">
        <v>1</v>
      </c>
      <c r="J43" s="12">
        <f t="shared" ca="1" si="4"/>
        <v>0</v>
      </c>
      <c r="K43" s="22">
        <v>1</v>
      </c>
      <c r="L43" s="22">
        <v>1</v>
      </c>
      <c r="M43" s="22">
        <v>1</v>
      </c>
      <c r="N43" s="125">
        <v>1</v>
      </c>
      <c r="O43" s="124">
        <v>1</v>
      </c>
      <c r="P43" s="123">
        <v>1</v>
      </c>
      <c r="Q43" s="123">
        <v>1</v>
      </c>
      <c r="R43" s="22">
        <v>0</v>
      </c>
      <c r="S43" s="22"/>
      <c r="T43" s="22"/>
      <c r="V43" s="117"/>
      <c r="W43" s="117"/>
      <c r="X43" s="106"/>
      <c r="Y43" s="106"/>
      <c r="Z43" s="106"/>
      <c r="AA43" s="106"/>
      <c r="AB43" s="106"/>
    </row>
    <row r="44" spans="1:28">
      <c r="A44" s="16">
        <v>40</v>
      </c>
      <c r="B44" s="16"/>
      <c r="C44" s="17" t="s">
        <v>417</v>
      </c>
      <c r="D44" s="18" t="s">
        <v>372</v>
      </c>
      <c r="E44" s="12" t="str">
        <f t="shared" ca="1" si="5"/>
        <v>作業中</v>
      </c>
      <c r="F44" s="4">
        <v>43087</v>
      </c>
      <c r="G44" s="4">
        <v>43110</v>
      </c>
      <c r="H44" s="19">
        <v>1</v>
      </c>
      <c r="I44" s="19"/>
      <c r="J44" s="12">
        <f t="shared" ca="1" si="4"/>
        <v>1</v>
      </c>
      <c r="K44" s="22">
        <v>1</v>
      </c>
      <c r="L44" s="22">
        <v>1</v>
      </c>
      <c r="M44" s="22">
        <v>1</v>
      </c>
      <c r="N44" s="125">
        <v>1</v>
      </c>
      <c r="O44" s="124">
        <v>1</v>
      </c>
      <c r="P44" s="123">
        <v>1</v>
      </c>
      <c r="Q44" s="123">
        <v>1</v>
      </c>
      <c r="R44" s="22">
        <v>1</v>
      </c>
      <c r="S44" s="22">
        <v>1</v>
      </c>
      <c r="T44" s="22"/>
      <c r="V44" s="117"/>
      <c r="W44" s="117"/>
      <c r="X44" s="106"/>
      <c r="Y44" s="106"/>
      <c r="Z44" s="106"/>
      <c r="AA44" s="106"/>
      <c r="AB44" s="106"/>
    </row>
    <row r="45" spans="1:28">
      <c r="A45" s="16">
        <v>41</v>
      </c>
      <c r="B45" s="16" t="s">
        <v>414</v>
      </c>
      <c r="C45" s="17" t="s">
        <v>457</v>
      </c>
      <c r="D45" s="18" t="s">
        <v>113</v>
      </c>
      <c r="E45" s="12" t="str">
        <f t="shared" ca="1" si="5"/>
        <v>作業中</v>
      </c>
      <c r="F45" s="4">
        <v>43091</v>
      </c>
      <c r="G45" s="4">
        <v>43112</v>
      </c>
      <c r="H45" s="19">
        <v>1</v>
      </c>
      <c r="I45" s="19">
        <v>1</v>
      </c>
      <c r="J45" s="12">
        <f t="shared" ca="1" si="4"/>
        <v>1</v>
      </c>
      <c r="K45" s="22">
        <v>1</v>
      </c>
      <c r="L45" s="22">
        <v>1</v>
      </c>
      <c r="M45" s="22">
        <v>1</v>
      </c>
      <c r="N45" s="125">
        <v>1</v>
      </c>
      <c r="O45" s="124">
        <v>1</v>
      </c>
      <c r="P45" s="123">
        <v>1</v>
      </c>
      <c r="Q45" s="123">
        <v>1</v>
      </c>
      <c r="R45" s="22">
        <v>1</v>
      </c>
      <c r="S45" s="22">
        <v>1</v>
      </c>
      <c r="T45" s="22"/>
      <c r="V45" s="117"/>
      <c r="W45" s="117"/>
      <c r="X45" s="106"/>
      <c r="Y45" s="106"/>
      <c r="Z45" s="106"/>
      <c r="AA45" s="106"/>
      <c r="AB45" s="106"/>
    </row>
    <row r="46" spans="1:28">
      <c r="A46" s="16">
        <v>42</v>
      </c>
      <c r="B46" s="16" t="s">
        <v>414</v>
      </c>
      <c r="C46" s="17"/>
      <c r="D46" s="18"/>
      <c r="E46" s="12" t="str">
        <f t="shared" si="5"/>
        <v/>
      </c>
      <c r="F46" s="4"/>
      <c r="G46" s="4"/>
      <c r="H46" s="19"/>
      <c r="I46" s="19"/>
      <c r="J46" s="12" t="str">
        <f t="shared" ca="1" si="4"/>
        <v/>
      </c>
      <c r="K46" s="22"/>
      <c r="L46" s="22"/>
      <c r="M46" s="22"/>
      <c r="N46" s="125"/>
      <c r="O46" s="124"/>
      <c r="P46" s="123"/>
      <c r="Q46" s="123"/>
      <c r="R46" s="22"/>
      <c r="S46" s="22"/>
      <c r="T46" s="22"/>
      <c r="V46" s="117"/>
      <c r="W46" s="117"/>
      <c r="X46" s="106"/>
      <c r="Y46" s="106"/>
      <c r="Z46" s="106"/>
      <c r="AA46" s="106"/>
      <c r="AB46" s="106"/>
    </row>
    <row r="47" spans="1:28">
      <c r="A47" s="16">
        <v>43</v>
      </c>
      <c r="B47" s="16" t="s">
        <v>413</v>
      </c>
      <c r="C47" s="17" t="s">
        <v>368</v>
      </c>
      <c r="D47" s="18" t="s">
        <v>372</v>
      </c>
      <c r="E47" s="12" t="str">
        <f t="shared" si="5"/>
        <v>未着手</v>
      </c>
      <c r="F47" s="4">
        <v>43091</v>
      </c>
      <c r="G47" s="4"/>
      <c r="H47" s="19">
        <v>1</v>
      </c>
      <c r="I47" s="19"/>
      <c r="J47" s="12">
        <f t="shared" ca="1" si="4"/>
        <v>1</v>
      </c>
      <c r="K47" s="22">
        <v>1</v>
      </c>
      <c r="L47" s="22">
        <v>1</v>
      </c>
      <c r="M47" s="22">
        <v>1</v>
      </c>
      <c r="N47" s="125">
        <v>1</v>
      </c>
      <c r="O47" s="124">
        <v>1</v>
      </c>
      <c r="P47" s="123">
        <v>1</v>
      </c>
      <c r="Q47" s="123">
        <v>1</v>
      </c>
      <c r="R47" s="22">
        <v>1</v>
      </c>
      <c r="S47" s="22">
        <v>1</v>
      </c>
      <c r="T47" s="22"/>
      <c r="V47" s="117"/>
      <c r="W47" s="117"/>
      <c r="X47" s="106"/>
      <c r="Y47" s="106"/>
      <c r="Z47" s="106"/>
      <c r="AA47" s="106"/>
      <c r="AB47" s="106"/>
    </row>
    <row r="48" spans="1:28">
      <c r="A48" s="16">
        <v>44</v>
      </c>
      <c r="B48" s="16" t="s">
        <v>414</v>
      </c>
      <c r="C48" s="17" t="s">
        <v>369</v>
      </c>
      <c r="D48" s="18" t="s">
        <v>372</v>
      </c>
      <c r="E48" s="12" t="str">
        <f t="shared" si="5"/>
        <v>未着手</v>
      </c>
      <c r="F48" s="4">
        <v>43091</v>
      </c>
      <c r="G48" s="4"/>
      <c r="H48" s="19">
        <v>1</v>
      </c>
      <c r="I48" s="19"/>
      <c r="J48" s="12">
        <f t="shared" ca="1" si="4"/>
        <v>1</v>
      </c>
      <c r="K48" s="22">
        <v>1</v>
      </c>
      <c r="L48" s="22">
        <v>1</v>
      </c>
      <c r="M48" s="22">
        <v>1</v>
      </c>
      <c r="N48" s="125">
        <v>1</v>
      </c>
      <c r="O48" s="124">
        <v>1</v>
      </c>
      <c r="P48" s="123">
        <v>1</v>
      </c>
      <c r="Q48" s="123">
        <v>1</v>
      </c>
      <c r="R48" s="22">
        <v>1</v>
      </c>
      <c r="S48" s="22">
        <v>1</v>
      </c>
      <c r="T48" s="22"/>
      <c r="V48" s="117"/>
      <c r="W48" s="117"/>
      <c r="X48" s="106"/>
      <c r="Y48" s="106"/>
      <c r="Z48" s="106"/>
      <c r="AA48" s="106"/>
      <c r="AB48" s="106"/>
    </row>
    <row r="49" spans="1:28">
      <c r="A49" s="16">
        <v>45</v>
      </c>
      <c r="B49" s="16" t="s">
        <v>414</v>
      </c>
      <c r="C49" s="17" t="s">
        <v>370</v>
      </c>
      <c r="D49" s="18" t="s">
        <v>372</v>
      </c>
      <c r="E49" s="12" t="str">
        <f t="shared" si="5"/>
        <v>未着手</v>
      </c>
      <c r="F49" s="4">
        <v>43091</v>
      </c>
      <c r="G49" s="4"/>
      <c r="H49" s="19">
        <v>1</v>
      </c>
      <c r="I49" s="19"/>
      <c r="J49" s="12">
        <f t="shared" ca="1" si="4"/>
        <v>1</v>
      </c>
      <c r="K49" s="22">
        <v>1</v>
      </c>
      <c r="L49" s="22">
        <v>1</v>
      </c>
      <c r="M49" s="22">
        <v>1</v>
      </c>
      <c r="N49" s="125">
        <v>1</v>
      </c>
      <c r="O49" s="124">
        <v>1</v>
      </c>
      <c r="P49" s="123">
        <v>1</v>
      </c>
      <c r="Q49" s="123">
        <v>1</v>
      </c>
      <c r="R49" s="22">
        <v>1</v>
      </c>
      <c r="S49" s="22">
        <v>1</v>
      </c>
      <c r="T49" s="22"/>
      <c r="V49" s="117"/>
      <c r="W49" s="117"/>
      <c r="X49" s="106"/>
      <c r="Y49" s="106"/>
      <c r="Z49" s="106"/>
      <c r="AA49" s="106"/>
      <c r="AB49" s="106"/>
    </row>
    <row r="50" spans="1:28">
      <c r="A50" s="16">
        <v>46</v>
      </c>
      <c r="B50" s="16" t="s">
        <v>414</v>
      </c>
      <c r="C50" s="17" t="s">
        <v>367</v>
      </c>
      <c r="D50" s="18" t="s">
        <v>372</v>
      </c>
      <c r="E50" s="12" t="str">
        <f t="shared" si="5"/>
        <v>未着手</v>
      </c>
      <c r="F50" s="4">
        <v>43091</v>
      </c>
      <c r="G50" s="4"/>
      <c r="H50" s="19">
        <v>1</v>
      </c>
      <c r="I50" s="19"/>
      <c r="J50" s="12">
        <f t="shared" ca="1" si="4"/>
        <v>1</v>
      </c>
      <c r="K50" s="22">
        <v>1</v>
      </c>
      <c r="L50" s="22">
        <v>1</v>
      </c>
      <c r="M50" s="22">
        <v>1</v>
      </c>
      <c r="N50" s="125">
        <v>1</v>
      </c>
      <c r="O50" s="124">
        <v>1</v>
      </c>
      <c r="P50" s="123">
        <v>1</v>
      </c>
      <c r="Q50" s="123">
        <v>1</v>
      </c>
      <c r="R50" s="22">
        <v>1</v>
      </c>
      <c r="S50" s="22">
        <v>1</v>
      </c>
      <c r="T50" s="22"/>
      <c r="V50" s="117"/>
      <c r="W50" s="117"/>
      <c r="X50" s="106"/>
      <c r="Y50" s="106"/>
      <c r="Z50" s="106"/>
      <c r="AA50" s="106"/>
      <c r="AB50" s="106"/>
    </row>
    <row r="51" spans="1:28">
      <c r="A51" s="16">
        <v>47</v>
      </c>
      <c r="B51" s="16" t="s">
        <v>413</v>
      </c>
      <c r="C51" s="17" t="s">
        <v>371</v>
      </c>
      <c r="D51" s="18" t="s">
        <v>372</v>
      </c>
      <c r="E51" s="12" t="str">
        <f t="shared" si="3"/>
        <v>未着手</v>
      </c>
      <c r="F51" s="4">
        <v>43091</v>
      </c>
      <c r="G51" s="4"/>
      <c r="H51" s="19">
        <v>1</v>
      </c>
      <c r="I51" s="19"/>
      <c r="J51" s="12">
        <f t="shared" ca="1" si="4"/>
        <v>1</v>
      </c>
      <c r="K51" s="22">
        <v>1</v>
      </c>
      <c r="L51" s="22">
        <v>1</v>
      </c>
      <c r="M51" s="22">
        <v>1</v>
      </c>
      <c r="N51" s="125">
        <v>1</v>
      </c>
      <c r="O51" s="124">
        <v>1</v>
      </c>
      <c r="P51" s="123">
        <v>1</v>
      </c>
      <c r="Q51" s="123">
        <v>1</v>
      </c>
      <c r="R51" s="22">
        <v>1</v>
      </c>
      <c r="S51" s="22">
        <v>1</v>
      </c>
      <c r="T51" s="22"/>
      <c r="V51" s="106"/>
      <c r="W51" s="106"/>
      <c r="X51" s="106"/>
      <c r="Y51" s="106"/>
      <c r="Z51" s="106"/>
      <c r="AA51" s="106"/>
      <c r="AB51" s="106"/>
    </row>
    <row r="52" spans="1:28">
      <c r="A52" s="16">
        <v>48</v>
      </c>
      <c r="B52" s="16" t="s">
        <v>413</v>
      </c>
      <c r="C52" s="17" t="s">
        <v>404</v>
      </c>
      <c r="D52" s="18" t="s">
        <v>124</v>
      </c>
      <c r="E52" s="12" t="str">
        <f t="shared" ca="1" si="3"/>
        <v>完了</v>
      </c>
      <c r="F52" s="4">
        <v>43084</v>
      </c>
      <c r="G52" s="4">
        <v>43084</v>
      </c>
      <c r="H52" s="19">
        <v>1</v>
      </c>
      <c r="I52" s="19">
        <v>0</v>
      </c>
      <c r="J52" s="12">
        <f t="shared" ca="1" si="4"/>
        <v>0</v>
      </c>
      <c r="K52" s="22">
        <v>1</v>
      </c>
      <c r="L52" s="22">
        <v>1</v>
      </c>
      <c r="M52" s="22">
        <v>0</v>
      </c>
      <c r="N52" s="125"/>
      <c r="O52" s="124"/>
      <c r="P52" s="123"/>
      <c r="Q52" s="123"/>
      <c r="R52" s="22"/>
      <c r="S52" s="22"/>
      <c r="T52" s="22"/>
      <c r="V52" s="106"/>
      <c r="W52" s="106"/>
      <c r="X52" s="106"/>
      <c r="Y52" s="106"/>
      <c r="Z52" s="106"/>
      <c r="AA52" s="106"/>
      <c r="AB52" s="106"/>
    </row>
    <row r="53" spans="1:28">
      <c r="A53" s="16">
        <v>49</v>
      </c>
      <c r="B53" s="16" t="s">
        <v>413</v>
      </c>
      <c r="C53" s="17" t="s">
        <v>415</v>
      </c>
      <c r="D53" s="18" t="s">
        <v>416</v>
      </c>
      <c r="E53" s="12" t="str">
        <f t="shared" ca="1" si="3"/>
        <v>完了</v>
      </c>
      <c r="F53" s="4">
        <v>43088</v>
      </c>
      <c r="G53" s="4">
        <v>43091</v>
      </c>
      <c r="H53" s="19">
        <v>1</v>
      </c>
      <c r="I53" s="19">
        <v>1</v>
      </c>
      <c r="J53" s="12">
        <f t="shared" ca="1" si="4"/>
        <v>0</v>
      </c>
      <c r="K53" s="22">
        <v>1</v>
      </c>
      <c r="L53" s="22">
        <v>1</v>
      </c>
      <c r="M53" s="22">
        <v>0</v>
      </c>
      <c r="N53" s="125"/>
      <c r="O53" s="124"/>
      <c r="P53" s="123"/>
      <c r="Q53" s="123"/>
      <c r="R53" s="22"/>
      <c r="S53" s="22"/>
      <c r="T53" s="22"/>
      <c r="V53" s="106"/>
      <c r="W53" s="106"/>
      <c r="X53" s="106"/>
      <c r="Y53" s="106"/>
      <c r="Z53" s="106"/>
      <c r="AA53" s="106"/>
      <c r="AB53" s="106"/>
    </row>
    <row r="54" spans="1:28">
      <c r="A54" s="16">
        <v>50</v>
      </c>
      <c r="B54" s="16"/>
      <c r="C54" s="17" t="s">
        <v>425</v>
      </c>
      <c r="D54" s="18" t="s">
        <v>124</v>
      </c>
      <c r="E54" s="12" t="str">
        <f t="shared" ca="1" si="3"/>
        <v>完了</v>
      </c>
      <c r="F54" s="4">
        <v>43092</v>
      </c>
      <c r="G54" s="4">
        <v>43109</v>
      </c>
      <c r="H54" s="19">
        <v>2</v>
      </c>
      <c r="I54" s="19">
        <v>2</v>
      </c>
      <c r="J54" s="12">
        <f t="shared" ca="1" si="4"/>
        <v>0</v>
      </c>
      <c r="K54" s="22">
        <v>2</v>
      </c>
      <c r="L54" s="22">
        <v>2</v>
      </c>
      <c r="M54" s="22">
        <v>2</v>
      </c>
      <c r="N54" s="125">
        <v>2</v>
      </c>
      <c r="O54" s="124">
        <v>2</v>
      </c>
      <c r="P54" s="123">
        <v>2</v>
      </c>
      <c r="Q54" s="123">
        <v>2</v>
      </c>
      <c r="R54" s="22">
        <v>0</v>
      </c>
      <c r="S54" s="22"/>
      <c r="T54" s="22"/>
    </row>
    <row r="55" spans="1:28">
      <c r="A55" s="16">
        <v>51</v>
      </c>
      <c r="B55" s="16"/>
      <c r="C55" s="17"/>
      <c r="D55" s="18"/>
      <c r="E55" s="12" t="str">
        <f t="shared" si="3"/>
        <v/>
      </c>
      <c r="F55" s="4"/>
      <c r="G55" s="4"/>
      <c r="H55" s="19"/>
      <c r="I55" s="19"/>
      <c r="J55" s="12"/>
      <c r="K55" s="22"/>
      <c r="L55" s="22"/>
      <c r="M55" s="22"/>
      <c r="N55" s="125"/>
      <c r="O55" s="124"/>
      <c r="P55" s="123"/>
      <c r="Q55" s="123"/>
      <c r="R55" s="22"/>
      <c r="S55" s="22"/>
      <c r="T55" s="22"/>
    </row>
    <row r="56" spans="1:28">
      <c r="A56" s="16">
        <v>52</v>
      </c>
      <c r="B56" s="16"/>
      <c r="C56" s="17"/>
      <c r="D56" s="18"/>
      <c r="E56" s="12" t="str">
        <f t="shared" si="3"/>
        <v/>
      </c>
      <c r="F56" s="4"/>
      <c r="G56" s="4"/>
      <c r="H56" s="19"/>
      <c r="I56" s="19"/>
      <c r="J56" s="12" t="str">
        <f t="shared" ref="J56:J62" ca="1" si="6">IF(ISBLANK(K56)=FALSE,OFFSET(J56,0,COUNTA(K56:T56)),"")</f>
        <v/>
      </c>
      <c r="K56" s="22"/>
      <c r="L56" s="22"/>
      <c r="M56" s="22"/>
      <c r="N56" s="125"/>
      <c r="O56" s="124"/>
      <c r="P56" s="123"/>
      <c r="Q56" s="123"/>
      <c r="R56" s="22"/>
      <c r="S56" s="22"/>
      <c r="T56" s="22"/>
    </row>
    <row r="57" spans="1:28">
      <c r="A57" s="16">
        <v>53</v>
      </c>
      <c r="B57" s="16"/>
      <c r="C57" s="17" t="s">
        <v>401</v>
      </c>
      <c r="D57" s="18" t="s">
        <v>374</v>
      </c>
      <c r="E57" s="12" t="str">
        <f t="shared" ca="1" si="3"/>
        <v>完了</v>
      </c>
      <c r="F57" s="4">
        <v>43084</v>
      </c>
      <c r="G57" s="4">
        <v>43091</v>
      </c>
      <c r="H57" s="19">
        <v>1</v>
      </c>
      <c r="I57" s="19"/>
      <c r="J57" s="12">
        <f t="shared" ca="1" si="6"/>
        <v>0</v>
      </c>
      <c r="K57" s="22">
        <v>1</v>
      </c>
      <c r="L57" s="22">
        <v>1</v>
      </c>
      <c r="M57" s="22">
        <v>0</v>
      </c>
      <c r="N57" s="125"/>
      <c r="O57" s="124"/>
      <c r="P57" s="123"/>
      <c r="Q57" s="123"/>
      <c r="R57" s="22"/>
      <c r="S57" s="22"/>
      <c r="T57" s="22"/>
    </row>
    <row r="58" spans="1:28">
      <c r="A58" s="16">
        <v>54</v>
      </c>
      <c r="B58" s="16"/>
      <c r="C58" s="17" t="s">
        <v>438</v>
      </c>
      <c r="D58" s="18" t="s">
        <v>412</v>
      </c>
      <c r="E58" s="12" t="str">
        <f t="shared" ca="1" si="3"/>
        <v>完了</v>
      </c>
      <c r="F58" s="4">
        <v>43091</v>
      </c>
      <c r="G58" s="4">
        <v>43091</v>
      </c>
      <c r="H58" s="19">
        <v>6</v>
      </c>
      <c r="I58" s="19">
        <v>3</v>
      </c>
      <c r="J58" s="12">
        <f t="shared" ca="1" si="6"/>
        <v>0</v>
      </c>
      <c r="K58" s="22">
        <v>6</v>
      </c>
      <c r="L58" s="22">
        <v>6</v>
      </c>
      <c r="M58" s="22">
        <v>6</v>
      </c>
      <c r="N58" s="125">
        <v>6</v>
      </c>
      <c r="O58" s="124">
        <v>6</v>
      </c>
      <c r="P58" s="123">
        <v>0</v>
      </c>
      <c r="Q58" s="123">
        <v>0</v>
      </c>
      <c r="R58" s="22"/>
      <c r="S58" s="22"/>
      <c r="T58" s="22"/>
    </row>
    <row r="59" spans="1:28">
      <c r="A59" s="16">
        <v>55</v>
      </c>
      <c r="B59" s="16"/>
      <c r="C59" s="17" t="s">
        <v>439</v>
      </c>
      <c r="D59" s="18" t="s">
        <v>412</v>
      </c>
      <c r="E59" s="12" t="str">
        <f t="shared" ca="1" si="3"/>
        <v>完了</v>
      </c>
      <c r="F59" s="4">
        <v>43096</v>
      </c>
      <c r="G59" s="4">
        <v>43091</v>
      </c>
      <c r="H59" s="19">
        <v>6</v>
      </c>
      <c r="I59" s="19">
        <v>3</v>
      </c>
      <c r="J59" s="12">
        <f t="shared" ca="1" si="6"/>
        <v>0</v>
      </c>
      <c r="K59" s="22">
        <v>6</v>
      </c>
      <c r="L59" s="22">
        <v>6</v>
      </c>
      <c r="M59" s="22">
        <v>6</v>
      </c>
      <c r="N59" s="125">
        <v>6</v>
      </c>
      <c r="O59" s="124">
        <v>6</v>
      </c>
      <c r="P59" s="123">
        <v>0</v>
      </c>
      <c r="Q59" s="123">
        <v>0</v>
      </c>
      <c r="R59" s="22"/>
      <c r="S59" s="22"/>
      <c r="T59" s="22"/>
    </row>
    <row r="60" spans="1:28">
      <c r="A60" s="16">
        <v>56</v>
      </c>
      <c r="B60" s="16"/>
      <c r="C60" s="17" t="s">
        <v>444</v>
      </c>
      <c r="D60" s="18" t="s">
        <v>441</v>
      </c>
      <c r="E60" s="12" t="str">
        <f t="shared" ca="1" si="3"/>
        <v>完了</v>
      </c>
      <c r="F60" s="4">
        <v>43101</v>
      </c>
      <c r="G60" s="4">
        <v>43104</v>
      </c>
      <c r="H60" s="19">
        <v>2</v>
      </c>
      <c r="I60" s="19">
        <v>1</v>
      </c>
      <c r="J60" s="12">
        <f t="shared" ca="1" si="6"/>
        <v>0</v>
      </c>
      <c r="K60" s="22">
        <v>2</v>
      </c>
      <c r="L60" s="22">
        <v>2</v>
      </c>
      <c r="M60" s="22">
        <v>2</v>
      </c>
      <c r="N60" s="125">
        <v>2</v>
      </c>
      <c r="O60" s="124">
        <v>2</v>
      </c>
      <c r="P60" s="123">
        <v>0</v>
      </c>
      <c r="Q60" s="123"/>
      <c r="R60" s="22"/>
      <c r="S60" s="22"/>
      <c r="T60" s="22"/>
    </row>
    <row r="61" spans="1:28">
      <c r="A61" s="16">
        <v>57</v>
      </c>
      <c r="B61" s="16"/>
      <c r="C61" s="17" t="s">
        <v>440</v>
      </c>
      <c r="D61" s="18" t="s">
        <v>441</v>
      </c>
      <c r="E61" s="12" t="str">
        <f t="shared" ca="1" si="3"/>
        <v>完了</v>
      </c>
      <c r="F61" s="4">
        <v>43101</v>
      </c>
      <c r="G61" s="4">
        <v>43101</v>
      </c>
      <c r="H61" s="19">
        <v>1</v>
      </c>
      <c r="I61" s="19">
        <v>1</v>
      </c>
      <c r="J61" s="12">
        <f t="shared" ca="1" si="6"/>
        <v>0</v>
      </c>
      <c r="K61" s="22">
        <v>1</v>
      </c>
      <c r="L61" s="22">
        <v>1</v>
      </c>
      <c r="M61" s="22">
        <v>1</v>
      </c>
      <c r="N61" s="125">
        <v>1</v>
      </c>
      <c r="O61" s="124">
        <v>1</v>
      </c>
      <c r="P61" s="123">
        <v>1</v>
      </c>
      <c r="Q61" s="123">
        <v>1</v>
      </c>
      <c r="R61" s="22">
        <v>0</v>
      </c>
      <c r="S61" s="22"/>
      <c r="T61" s="22"/>
    </row>
    <row r="62" spans="1:28">
      <c r="A62" s="16">
        <v>58</v>
      </c>
      <c r="B62" s="16"/>
      <c r="C62" s="17" t="s">
        <v>447</v>
      </c>
      <c r="D62" s="18" t="s">
        <v>441</v>
      </c>
      <c r="E62" s="12" t="str">
        <f t="shared" ca="1" si="3"/>
        <v>完了</v>
      </c>
      <c r="F62" s="4">
        <v>43101</v>
      </c>
      <c r="G62" s="4">
        <v>43101</v>
      </c>
      <c r="H62" s="19">
        <v>1</v>
      </c>
      <c r="I62" s="19">
        <v>1</v>
      </c>
      <c r="J62" s="12">
        <f t="shared" ca="1" si="6"/>
        <v>0</v>
      </c>
      <c r="K62" s="22">
        <v>1</v>
      </c>
      <c r="L62" s="22">
        <v>1</v>
      </c>
      <c r="M62" s="22">
        <v>1</v>
      </c>
      <c r="N62" s="125">
        <v>1</v>
      </c>
      <c r="O62" s="124">
        <v>1</v>
      </c>
      <c r="P62" s="123">
        <v>1</v>
      </c>
      <c r="Q62" s="123">
        <v>1</v>
      </c>
      <c r="R62" s="22">
        <v>0</v>
      </c>
      <c r="S62" s="22"/>
      <c r="T62" s="22"/>
    </row>
    <row r="63" spans="1:28">
      <c r="A63" s="16">
        <v>59</v>
      </c>
      <c r="B63" s="16"/>
      <c r="C63" s="17" t="s">
        <v>435</v>
      </c>
      <c r="D63" s="18" t="s">
        <v>436</v>
      </c>
      <c r="E63" s="12" t="str">
        <f t="shared" si="3"/>
        <v>完了</v>
      </c>
      <c r="F63" s="4">
        <v>43463</v>
      </c>
      <c r="G63" s="4">
        <v>43105</v>
      </c>
      <c r="H63" s="19">
        <v>1</v>
      </c>
      <c r="I63" s="19">
        <v>1</v>
      </c>
      <c r="J63" s="12"/>
      <c r="K63" s="22">
        <v>1</v>
      </c>
      <c r="L63" s="22">
        <v>1</v>
      </c>
      <c r="M63" s="22">
        <v>1</v>
      </c>
      <c r="N63" s="125">
        <v>1</v>
      </c>
      <c r="O63" s="124">
        <v>1</v>
      </c>
      <c r="P63" s="123">
        <v>0</v>
      </c>
      <c r="Q63" s="123"/>
      <c r="R63" s="22"/>
      <c r="S63" s="22"/>
      <c r="T63" s="22"/>
    </row>
    <row r="64" spans="1:28">
      <c r="A64" s="16">
        <v>60</v>
      </c>
      <c r="B64" s="16"/>
      <c r="C64" s="17" t="s">
        <v>373</v>
      </c>
      <c r="D64" s="18" t="s">
        <v>379</v>
      </c>
      <c r="E64" s="12" t="str">
        <f t="shared" ca="1" si="3"/>
        <v>作業中</v>
      </c>
      <c r="F64" s="4">
        <v>43091</v>
      </c>
      <c r="G64" s="4">
        <v>43456</v>
      </c>
      <c r="H64" s="19">
        <v>2</v>
      </c>
      <c r="I64" s="19"/>
      <c r="J64" s="12">
        <f t="shared" ref="J64:J104" ca="1" si="7">IF(ISBLANK(K64)=FALSE,OFFSET(J64,0,COUNTA(K64:T64)),"")</f>
        <v>2</v>
      </c>
      <c r="K64" s="22">
        <v>2</v>
      </c>
      <c r="L64" s="22">
        <v>2</v>
      </c>
      <c r="M64" s="22">
        <v>2</v>
      </c>
      <c r="N64" s="125">
        <v>2</v>
      </c>
      <c r="O64" s="124">
        <v>2</v>
      </c>
      <c r="P64" s="123">
        <v>2</v>
      </c>
      <c r="Q64" s="123">
        <v>2</v>
      </c>
      <c r="R64" s="22">
        <v>2</v>
      </c>
      <c r="S64" s="22">
        <v>2</v>
      </c>
      <c r="T64" s="22"/>
    </row>
    <row r="65" spans="1:27">
      <c r="A65" s="16">
        <v>61</v>
      </c>
      <c r="B65" s="16"/>
      <c r="C65" s="17" t="s">
        <v>375</v>
      </c>
      <c r="D65" s="18" t="s">
        <v>379</v>
      </c>
      <c r="E65" s="12" t="str">
        <f t="shared" ca="1" si="3"/>
        <v>完了</v>
      </c>
      <c r="F65" s="4">
        <v>43084</v>
      </c>
      <c r="G65" s="4">
        <v>43084</v>
      </c>
      <c r="H65" s="19">
        <v>3</v>
      </c>
      <c r="I65" s="19">
        <v>3</v>
      </c>
      <c r="J65" s="12">
        <f t="shared" ca="1" si="7"/>
        <v>0</v>
      </c>
      <c r="K65" s="22">
        <v>0</v>
      </c>
      <c r="L65" s="22"/>
      <c r="M65" s="22"/>
      <c r="N65" s="125"/>
      <c r="O65" s="124"/>
      <c r="P65" s="123"/>
      <c r="Q65" s="123"/>
      <c r="R65" s="22"/>
      <c r="S65" s="22"/>
      <c r="T65" s="22"/>
    </row>
    <row r="66" spans="1:27">
      <c r="A66" s="16">
        <v>62</v>
      </c>
      <c r="B66" s="16"/>
      <c r="C66" s="17" t="s">
        <v>377</v>
      </c>
      <c r="D66" s="18" t="s">
        <v>379</v>
      </c>
      <c r="E66" s="12" t="str">
        <f t="shared" ca="1" si="3"/>
        <v>完了</v>
      </c>
      <c r="F66" s="4">
        <v>43088</v>
      </c>
      <c r="G66" s="4">
        <v>43105</v>
      </c>
      <c r="H66" s="19">
        <v>3</v>
      </c>
      <c r="I66" s="19">
        <v>3</v>
      </c>
      <c r="J66" s="12">
        <f t="shared" ca="1" si="7"/>
        <v>0</v>
      </c>
      <c r="K66" s="22">
        <v>3</v>
      </c>
      <c r="L66" s="22">
        <v>3</v>
      </c>
      <c r="M66" s="22">
        <v>3</v>
      </c>
      <c r="N66" s="125">
        <v>3</v>
      </c>
      <c r="O66" s="124">
        <v>3</v>
      </c>
      <c r="P66" s="123">
        <v>0</v>
      </c>
      <c r="Q66" s="123">
        <v>0</v>
      </c>
      <c r="R66" s="22"/>
      <c r="S66" s="22"/>
      <c r="T66" s="22"/>
    </row>
    <row r="67" spans="1:27">
      <c r="A67" s="16">
        <v>63</v>
      </c>
      <c r="B67" s="16"/>
      <c r="C67" s="17" t="s">
        <v>378</v>
      </c>
      <c r="D67" s="18" t="s">
        <v>379</v>
      </c>
      <c r="E67" s="12" t="str">
        <f t="shared" si="3"/>
        <v>未着手</v>
      </c>
      <c r="F67" s="4">
        <v>43091</v>
      </c>
      <c r="G67" s="4"/>
      <c r="H67" s="19">
        <v>2</v>
      </c>
      <c r="I67" s="19"/>
      <c r="J67" s="12">
        <f t="shared" ca="1" si="7"/>
        <v>3</v>
      </c>
      <c r="K67" s="22">
        <v>2</v>
      </c>
      <c r="L67" s="22">
        <v>2</v>
      </c>
      <c r="M67" s="22">
        <v>2</v>
      </c>
      <c r="N67" s="125">
        <v>2</v>
      </c>
      <c r="O67" s="124">
        <v>2</v>
      </c>
      <c r="P67" s="123">
        <v>2</v>
      </c>
      <c r="Q67" s="123">
        <v>3</v>
      </c>
      <c r="R67" s="22">
        <v>3</v>
      </c>
      <c r="S67" s="22">
        <v>3</v>
      </c>
      <c r="T67" s="22"/>
      <c r="V67" s="13" t="s">
        <v>11</v>
      </c>
      <c r="W67" s="13" t="s">
        <v>7</v>
      </c>
      <c r="X67" s="13" t="s">
        <v>8</v>
      </c>
      <c r="Y67" s="13" t="s">
        <v>9</v>
      </c>
      <c r="Z67" s="13" t="s">
        <v>12</v>
      </c>
      <c r="AA67" s="13" t="s">
        <v>13</v>
      </c>
    </row>
    <row r="68" spans="1:27">
      <c r="A68" s="16">
        <v>64</v>
      </c>
      <c r="B68" s="16"/>
      <c r="C68" s="17" t="s">
        <v>392</v>
      </c>
      <c r="D68" s="18" t="s">
        <v>379</v>
      </c>
      <c r="E68" s="12" t="str">
        <f t="shared" si="3"/>
        <v>未着手</v>
      </c>
      <c r="F68" s="4">
        <v>43096</v>
      </c>
      <c r="G68" s="4"/>
      <c r="H68" s="19">
        <v>3</v>
      </c>
      <c r="I68" s="19"/>
      <c r="J68" s="12">
        <f t="shared" ca="1" si="7"/>
        <v>3</v>
      </c>
      <c r="K68" s="22">
        <v>3</v>
      </c>
      <c r="L68" s="22">
        <v>3</v>
      </c>
      <c r="M68" s="22">
        <v>3</v>
      </c>
      <c r="N68" s="125">
        <v>3</v>
      </c>
      <c r="O68" s="124">
        <v>3</v>
      </c>
      <c r="P68" s="123">
        <v>3</v>
      </c>
      <c r="Q68" s="123">
        <v>3</v>
      </c>
      <c r="R68" s="22">
        <v>3</v>
      </c>
      <c r="S68" s="22">
        <v>3</v>
      </c>
      <c r="T68" s="22"/>
      <c r="V68" s="11" t="s">
        <v>396</v>
      </c>
      <c r="W68" s="10">
        <f>SUMIF($D$5:$D$175,V68,$H$5:$H$175)</f>
        <v>49</v>
      </c>
      <c r="X68" s="10">
        <f ca="1">SUMIF($D$5:$D$175,V68,$J$5:$J$175)</f>
        <v>1</v>
      </c>
      <c r="Y68" s="10">
        <f>SUMIF($D$5:$D$174,V68,$I$5:$I$175)</f>
        <v>46</v>
      </c>
      <c r="Z68" s="14">
        <f>COUNTA($K$2:$T$2)*6-COUNTA($K$4:$T$4)*6</f>
        <v>6</v>
      </c>
      <c r="AA68" s="15">
        <f ca="1">IF(Z68&gt;X68,0,X68-Z68)</f>
        <v>0</v>
      </c>
    </row>
    <row r="69" spans="1:27">
      <c r="A69" s="16">
        <v>65</v>
      </c>
      <c r="B69" s="16"/>
      <c r="C69" s="17" t="s">
        <v>465</v>
      </c>
      <c r="D69" s="18" t="s">
        <v>466</v>
      </c>
      <c r="E69" s="12" t="str">
        <f t="shared" ca="1" si="3"/>
        <v>完了</v>
      </c>
      <c r="F69" s="4">
        <v>43110</v>
      </c>
      <c r="G69" s="4">
        <v>43110</v>
      </c>
      <c r="H69" s="19">
        <v>2</v>
      </c>
      <c r="I69" s="19">
        <v>2</v>
      </c>
      <c r="J69" s="12">
        <f t="shared" ca="1" si="7"/>
        <v>0</v>
      </c>
      <c r="K69" s="22">
        <v>2</v>
      </c>
      <c r="L69" s="22">
        <v>2</v>
      </c>
      <c r="M69" s="22">
        <v>2</v>
      </c>
      <c r="N69" s="125">
        <v>2</v>
      </c>
      <c r="O69" s="124">
        <v>2</v>
      </c>
      <c r="P69" s="123">
        <v>2</v>
      </c>
      <c r="Q69" s="123">
        <v>2</v>
      </c>
      <c r="R69" s="22">
        <v>2</v>
      </c>
      <c r="S69" s="22">
        <v>0</v>
      </c>
      <c r="T69" s="22"/>
      <c r="V69" s="11" t="s">
        <v>352</v>
      </c>
      <c r="W69" s="10">
        <f t="shared" ref="W69:W73" si="8">SUMIF($D$5:$D$175,V69,$H$5:$H$175)</f>
        <v>41</v>
      </c>
      <c r="X69" s="10">
        <f t="shared" ref="X69:X73" ca="1" si="9">SUMIF($D$5:$D$175,V69,$J$5:$J$175)</f>
        <v>7</v>
      </c>
      <c r="Y69" s="10">
        <f t="shared" ref="Y69:Y73" si="10">SUMIF($D$5:$D$174,V69,$I$5:$I$175)</f>
        <v>36</v>
      </c>
      <c r="Z69" s="14">
        <f t="shared" ref="Z69:Z73" si="11">COUNTA($K$2:$T$2)*6-COUNTA($K$4:$T$4)*6</f>
        <v>6</v>
      </c>
      <c r="AA69" s="15">
        <f t="shared" ref="AA69:AA77" ca="1" si="12">IF(Z69&gt;X69,0,X69-Z69)</f>
        <v>1</v>
      </c>
    </row>
    <row r="70" spans="1:27">
      <c r="A70" s="16">
        <v>66</v>
      </c>
      <c r="B70" s="16"/>
      <c r="C70" s="17" t="s">
        <v>467</v>
      </c>
      <c r="D70" s="18" t="s">
        <v>466</v>
      </c>
      <c r="E70" s="12" t="str">
        <f t="shared" ca="1" si="3"/>
        <v>完了</v>
      </c>
      <c r="F70" s="4">
        <v>43110</v>
      </c>
      <c r="G70" s="4">
        <v>43110</v>
      </c>
      <c r="H70" s="19">
        <v>1</v>
      </c>
      <c r="I70" s="19">
        <v>1</v>
      </c>
      <c r="J70" s="12">
        <f t="shared" ca="1" si="7"/>
        <v>0</v>
      </c>
      <c r="K70" s="22">
        <v>1</v>
      </c>
      <c r="L70" s="22">
        <v>1</v>
      </c>
      <c r="M70" s="22">
        <v>1</v>
      </c>
      <c r="N70" s="125">
        <v>1</v>
      </c>
      <c r="O70" s="124">
        <v>1</v>
      </c>
      <c r="P70" s="123">
        <v>1</v>
      </c>
      <c r="Q70" s="123">
        <v>1</v>
      </c>
      <c r="R70" s="22">
        <v>1</v>
      </c>
      <c r="S70" s="22">
        <v>0</v>
      </c>
      <c r="T70" s="22"/>
      <c r="V70" s="11" t="s">
        <v>374</v>
      </c>
      <c r="W70" s="10">
        <f t="shared" si="8"/>
        <v>29</v>
      </c>
      <c r="X70" s="10">
        <f t="shared" ca="1" si="9"/>
        <v>0</v>
      </c>
      <c r="Y70" s="10">
        <f t="shared" si="10"/>
        <v>18</v>
      </c>
      <c r="Z70" s="14">
        <f t="shared" si="11"/>
        <v>6</v>
      </c>
      <c r="AA70" s="15">
        <f t="shared" ca="1" si="12"/>
        <v>0</v>
      </c>
    </row>
    <row r="71" spans="1:27">
      <c r="A71" s="16">
        <v>67</v>
      </c>
      <c r="B71" s="16"/>
      <c r="C71" s="17" t="s">
        <v>380</v>
      </c>
      <c r="D71" s="18" t="s">
        <v>379</v>
      </c>
      <c r="E71" s="12" t="str">
        <f t="shared" ref="E71:E76" ca="1" si="13">IF(ISBLANK($C71),"",IF(ISBLANK($G71),"未着手",IF($J71=0,"完了","作業中")))</f>
        <v>完了</v>
      </c>
      <c r="F71" s="4">
        <v>43091</v>
      </c>
      <c r="G71" s="4">
        <v>43088</v>
      </c>
      <c r="H71" s="19">
        <v>1</v>
      </c>
      <c r="I71" s="19">
        <v>1</v>
      </c>
      <c r="J71" s="12">
        <f t="shared" ca="1" si="7"/>
        <v>0</v>
      </c>
      <c r="K71" s="22">
        <v>1</v>
      </c>
      <c r="L71" s="22">
        <v>0</v>
      </c>
      <c r="M71" s="22"/>
      <c r="N71" s="125"/>
      <c r="O71" s="124"/>
      <c r="P71" s="123"/>
      <c r="Q71" s="123"/>
      <c r="R71" s="22"/>
      <c r="S71" s="22"/>
      <c r="T71" s="22"/>
      <c r="V71" s="11" t="s">
        <v>372</v>
      </c>
      <c r="W71" s="10">
        <f t="shared" si="8"/>
        <v>31</v>
      </c>
      <c r="X71" s="10">
        <f t="shared" ca="1" si="9"/>
        <v>11</v>
      </c>
      <c r="Y71" s="10">
        <f t="shared" si="10"/>
        <v>17.5</v>
      </c>
      <c r="Z71" s="14">
        <f t="shared" si="11"/>
        <v>6</v>
      </c>
      <c r="AA71" s="15">
        <f t="shared" ca="1" si="12"/>
        <v>5</v>
      </c>
    </row>
    <row r="72" spans="1:27">
      <c r="A72" s="16">
        <v>68</v>
      </c>
      <c r="B72" s="16"/>
      <c r="C72" s="17" t="s">
        <v>382</v>
      </c>
      <c r="D72" s="18" t="s">
        <v>379</v>
      </c>
      <c r="E72" s="12" t="str">
        <f t="shared" si="13"/>
        <v>未着手</v>
      </c>
      <c r="F72" s="4">
        <v>43092</v>
      </c>
      <c r="G72" s="4"/>
      <c r="H72" s="19">
        <v>3</v>
      </c>
      <c r="I72" s="19"/>
      <c r="J72" s="12">
        <f t="shared" ca="1" si="7"/>
        <v>3</v>
      </c>
      <c r="K72" s="22">
        <v>3</v>
      </c>
      <c r="L72" s="22">
        <v>3</v>
      </c>
      <c r="M72" s="22">
        <v>3</v>
      </c>
      <c r="N72" s="125">
        <v>3</v>
      </c>
      <c r="O72" s="124">
        <v>3</v>
      </c>
      <c r="P72" s="123">
        <v>3</v>
      </c>
      <c r="Q72" s="123">
        <v>3</v>
      </c>
      <c r="R72" s="22">
        <v>3</v>
      </c>
      <c r="S72" s="22">
        <v>3</v>
      </c>
      <c r="T72" s="22"/>
      <c r="V72" s="11" t="s">
        <v>379</v>
      </c>
      <c r="W72" s="10">
        <f t="shared" si="8"/>
        <v>39</v>
      </c>
      <c r="X72" s="10">
        <f t="shared" ca="1" si="9"/>
        <v>17</v>
      </c>
      <c r="Y72" s="10">
        <f t="shared" si="10"/>
        <v>28</v>
      </c>
      <c r="Z72" s="14">
        <f t="shared" si="11"/>
        <v>6</v>
      </c>
      <c r="AA72" s="15">
        <f t="shared" ca="1" si="12"/>
        <v>11</v>
      </c>
    </row>
    <row r="73" spans="1:27">
      <c r="A73" s="16">
        <v>69</v>
      </c>
      <c r="B73" s="16"/>
      <c r="C73" s="17" t="s">
        <v>385</v>
      </c>
      <c r="D73" s="18" t="s">
        <v>379</v>
      </c>
      <c r="E73" s="12" t="str">
        <f t="shared" si="13"/>
        <v>未着手</v>
      </c>
      <c r="F73" s="4">
        <v>43096</v>
      </c>
      <c r="G73" s="4"/>
      <c r="H73" s="19">
        <v>4</v>
      </c>
      <c r="I73" s="19"/>
      <c r="J73" s="12">
        <f t="shared" ca="1" si="7"/>
        <v>4</v>
      </c>
      <c r="K73" s="22">
        <v>4</v>
      </c>
      <c r="L73" s="22">
        <v>4</v>
      </c>
      <c r="M73" s="22">
        <v>4</v>
      </c>
      <c r="N73" s="125">
        <v>4</v>
      </c>
      <c r="O73" s="124">
        <v>4</v>
      </c>
      <c r="P73" s="123">
        <v>4</v>
      </c>
      <c r="Q73" s="123">
        <v>4</v>
      </c>
      <c r="R73" s="22">
        <v>4</v>
      </c>
      <c r="S73" s="22">
        <v>4</v>
      </c>
      <c r="T73" s="22"/>
      <c r="V73" s="11" t="s">
        <v>384</v>
      </c>
      <c r="W73" s="10">
        <f t="shared" si="8"/>
        <v>27</v>
      </c>
      <c r="X73" s="10">
        <f t="shared" ca="1" si="9"/>
        <v>6</v>
      </c>
      <c r="Y73" s="10">
        <f t="shared" si="10"/>
        <v>20</v>
      </c>
      <c r="Z73" s="14">
        <f t="shared" si="11"/>
        <v>6</v>
      </c>
      <c r="AA73" s="15">
        <f t="shared" ca="1" si="12"/>
        <v>0</v>
      </c>
    </row>
    <row r="74" spans="1:27">
      <c r="A74" s="16">
        <v>70</v>
      </c>
      <c r="B74" s="16"/>
      <c r="C74" s="17" t="s">
        <v>381</v>
      </c>
      <c r="D74" s="18" t="s">
        <v>384</v>
      </c>
      <c r="E74" s="12" t="str">
        <f t="shared" ca="1" si="13"/>
        <v>完了</v>
      </c>
      <c r="F74" s="4">
        <v>43084</v>
      </c>
      <c r="G74" s="4">
        <v>43084</v>
      </c>
      <c r="H74" s="19">
        <v>6</v>
      </c>
      <c r="I74" s="19">
        <v>6</v>
      </c>
      <c r="J74" s="12">
        <f t="shared" ca="1" si="7"/>
        <v>0</v>
      </c>
      <c r="K74" s="22">
        <v>3</v>
      </c>
      <c r="L74" s="22">
        <v>0</v>
      </c>
      <c r="M74" s="22"/>
      <c r="N74" s="125"/>
      <c r="O74" s="124"/>
      <c r="P74" s="123"/>
      <c r="Q74" s="123"/>
      <c r="R74" s="22"/>
      <c r="S74" s="22"/>
      <c r="T74" s="22"/>
      <c r="V74" s="11"/>
      <c r="W74" s="10">
        <f t="shared" ref="W74:W77" si="14">SUMIF($D$5:$D$104,V74,$H$5:$H$104)</f>
        <v>0</v>
      </c>
      <c r="X74" s="10">
        <f t="shared" ref="X74:X77" si="15">SUMIF($D$5:$D$104,V74,$J$5:$J$104)</f>
        <v>0</v>
      </c>
      <c r="Y74" s="10">
        <f t="shared" ref="Y74:Y77" si="16">SUMIF($D$5:$D$104,V74,$I$5:$I$104)</f>
        <v>0</v>
      </c>
      <c r="Z74" s="14">
        <f t="shared" ref="Z74:Z77" si="17">COUNTA($K$2:$R$2)*6-COUNTA($K$4:$R$4)*6</f>
        <v>0</v>
      </c>
      <c r="AA74" s="15">
        <f t="shared" si="12"/>
        <v>0</v>
      </c>
    </row>
    <row r="75" spans="1:27">
      <c r="A75" s="16">
        <v>71</v>
      </c>
      <c r="B75" s="16"/>
      <c r="C75" s="17" t="s">
        <v>420</v>
      </c>
      <c r="D75" s="18" t="s">
        <v>384</v>
      </c>
      <c r="E75" s="12" t="str">
        <f t="shared" ca="1" si="13"/>
        <v>完了</v>
      </c>
      <c r="F75" s="4">
        <v>43088</v>
      </c>
      <c r="G75" s="4">
        <v>43088</v>
      </c>
      <c r="H75" s="19">
        <v>3</v>
      </c>
      <c r="I75" s="19">
        <v>3</v>
      </c>
      <c r="J75" s="12">
        <f t="shared" ca="1" si="7"/>
        <v>0</v>
      </c>
      <c r="K75" s="22">
        <v>3</v>
      </c>
      <c r="L75" s="22">
        <v>0</v>
      </c>
      <c r="M75" s="22"/>
      <c r="N75" s="125"/>
      <c r="O75" s="124"/>
      <c r="P75" s="123"/>
      <c r="Q75" s="123"/>
      <c r="R75" s="22"/>
      <c r="S75" s="22"/>
      <c r="T75" s="22"/>
      <c r="V75" s="11"/>
      <c r="W75" s="10">
        <f t="shared" si="14"/>
        <v>0</v>
      </c>
      <c r="X75" s="10">
        <f t="shared" si="15"/>
        <v>0</v>
      </c>
      <c r="Y75" s="10">
        <f t="shared" si="16"/>
        <v>0</v>
      </c>
      <c r="Z75" s="14">
        <f t="shared" si="17"/>
        <v>0</v>
      </c>
      <c r="AA75" s="15">
        <f t="shared" si="12"/>
        <v>0</v>
      </c>
    </row>
    <row r="76" spans="1:27">
      <c r="A76" s="16">
        <v>72</v>
      </c>
      <c r="B76" s="16"/>
      <c r="C76" s="17" t="s">
        <v>453</v>
      </c>
      <c r="D76" s="18" t="s">
        <v>384</v>
      </c>
      <c r="E76" s="12" t="str">
        <f t="shared" ca="1" si="13"/>
        <v>完了</v>
      </c>
      <c r="F76" s="4">
        <v>43109</v>
      </c>
      <c r="G76" s="4">
        <v>43109</v>
      </c>
      <c r="H76" s="19">
        <v>3</v>
      </c>
      <c r="I76" s="19">
        <v>3</v>
      </c>
      <c r="J76" s="12">
        <f t="shared" ca="1" si="7"/>
        <v>0</v>
      </c>
      <c r="K76" s="22">
        <v>3</v>
      </c>
      <c r="L76" s="22">
        <v>3</v>
      </c>
      <c r="M76" s="22">
        <v>3</v>
      </c>
      <c r="N76" s="125">
        <v>3</v>
      </c>
      <c r="O76" s="124">
        <v>3</v>
      </c>
      <c r="P76" s="123">
        <v>3</v>
      </c>
      <c r="Q76" s="123">
        <v>3</v>
      </c>
      <c r="R76" s="22">
        <v>0</v>
      </c>
      <c r="S76" s="22"/>
      <c r="T76" s="22"/>
      <c r="V76" s="11"/>
      <c r="W76" s="10">
        <f t="shared" si="14"/>
        <v>0</v>
      </c>
      <c r="X76" s="10">
        <f t="shared" si="15"/>
        <v>0</v>
      </c>
      <c r="Y76" s="10">
        <f t="shared" si="16"/>
        <v>0</v>
      </c>
      <c r="Z76" s="14">
        <f t="shared" si="17"/>
        <v>0</v>
      </c>
      <c r="AA76" s="15">
        <f t="shared" si="12"/>
        <v>0</v>
      </c>
    </row>
    <row r="77" spans="1:27">
      <c r="A77" s="16">
        <v>73</v>
      </c>
      <c r="B77" s="16"/>
      <c r="C77" s="85" t="s">
        <v>390</v>
      </c>
      <c r="D77" s="18" t="s">
        <v>384</v>
      </c>
      <c r="E77" s="12" t="str">
        <f t="shared" ref="E77:E140" ca="1" si="18">IF(ISBLANK($C77),"",IF(ISBLANK($G77),"未着手",IF($J77=0,"完了","作業中")))</f>
        <v>作業中</v>
      </c>
      <c r="F77" s="4">
        <v>43098</v>
      </c>
      <c r="G77" s="4">
        <v>43091</v>
      </c>
      <c r="H77" s="19">
        <v>6</v>
      </c>
      <c r="I77" s="19">
        <v>1</v>
      </c>
      <c r="J77" s="12">
        <f t="shared" ca="1" si="7"/>
        <v>5</v>
      </c>
      <c r="K77" s="22">
        <v>6</v>
      </c>
      <c r="L77" s="22">
        <v>6</v>
      </c>
      <c r="M77" s="22">
        <v>6</v>
      </c>
      <c r="N77" s="125">
        <v>6</v>
      </c>
      <c r="O77" s="124">
        <v>5</v>
      </c>
      <c r="P77" s="123">
        <v>5</v>
      </c>
      <c r="Q77" s="123">
        <v>5</v>
      </c>
      <c r="R77" s="22">
        <v>5</v>
      </c>
      <c r="S77" s="22">
        <v>5</v>
      </c>
      <c r="T77" s="22"/>
      <c r="V77" s="11"/>
      <c r="W77" s="10">
        <f t="shared" si="14"/>
        <v>0</v>
      </c>
      <c r="X77" s="10">
        <f t="shared" si="15"/>
        <v>0</v>
      </c>
      <c r="Y77" s="10">
        <f t="shared" si="16"/>
        <v>0</v>
      </c>
      <c r="Z77" s="14">
        <f t="shared" si="17"/>
        <v>0</v>
      </c>
      <c r="AA77" s="15">
        <f t="shared" si="12"/>
        <v>0</v>
      </c>
    </row>
    <row r="78" spans="1:27">
      <c r="A78" s="16">
        <v>74</v>
      </c>
      <c r="B78" s="16" t="s">
        <v>413</v>
      </c>
      <c r="C78" s="85" t="s">
        <v>391</v>
      </c>
      <c r="D78" s="18" t="s">
        <v>135</v>
      </c>
      <c r="E78" s="12" t="str">
        <f t="shared" ca="1" si="18"/>
        <v>完了</v>
      </c>
      <c r="F78" s="4">
        <v>43088</v>
      </c>
      <c r="G78" s="4">
        <v>43088</v>
      </c>
      <c r="H78" s="19">
        <v>3</v>
      </c>
      <c r="I78" s="19">
        <v>3</v>
      </c>
      <c r="J78" s="12">
        <f t="shared" ca="1" si="7"/>
        <v>0</v>
      </c>
      <c r="K78" s="22">
        <v>3</v>
      </c>
      <c r="L78" s="22">
        <v>0</v>
      </c>
      <c r="M78" s="22"/>
      <c r="N78" s="125"/>
      <c r="O78" s="124"/>
      <c r="P78" s="123"/>
      <c r="Q78" s="123"/>
      <c r="R78" s="22"/>
      <c r="S78" s="22"/>
      <c r="T78" s="22"/>
      <c r="V78" s="128"/>
      <c r="W78" s="129"/>
      <c r="X78" s="128"/>
    </row>
    <row r="79" spans="1:27">
      <c r="A79" s="16">
        <v>75</v>
      </c>
      <c r="B79" s="16"/>
      <c r="C79" s="85" t="s">
        <v>402</v>
      </c>
      <c r="D79" s="18" t="s">
        <v>379</v>
      </c>
      <c r="E79" s="12" t="str">
        <f t="shared" ca="1" si="18"/>
        <v>完了</v>
      </c>
      <c r="F79" s="4">
        <v>43088</v>
      </c>
      <c r="G79" s="4">
        <v>43453</v>
      </c>
      <c r="H79" s="19">
        <v>1</v>
      </c>
      <c r="I79" s="19">
        <v>4</v>
      </c>
      <c r="J79" s="12">
        <f t="shared" ca="1" si="7"/>
        <v>0</v>
      </c>
      <c r="K79" s="22">
        <v>1</v>
      </c>
      <c r="L79" s="22">
        <v>1</v>
      </c>
      <c r="M79" s="22">
        <v>1</v>
      </c>
      <c r="N79" s="125">
        <v>1</v>
      </c>
      <c r="O79" s="124">
        <v>1</v>
      </c>
      <c r="P79" s="123">
        <v>1</v>
      </c>
      <c r="Q79" s="123">
        <v>1</v>
      </c>
      <c r="R79" s="22">
        <v>0</v>
      </c>
      <c r="S79" s="22"/>
      <c r="T79" s="22"/>
    </row>
    <row r="80" spans="1:27">
      <c r="A80" s="16">
        <v>76</v>
      </c>
      <c r="B80" s="16" t="s">
        <v>413</v>
      </c>
      <c r="C80" s="85" t="s">
        <v>410</v>
      </c>
      <c r="D80" s="18" t="s">
        <v>411</v>
      </c>
      <c r="E80" s="12" t="str">
        <f t="shared" ca="1" si="18"/>
        <v>完了</v>
      </c>
      <c r="F80" s="4">
        <v>43088</v>
      </c>
      <c r="G80" s="4">
        <v>43090</v>
      </c>
      <c r="H80" s="19">
        <v>4</v>
      </c>
      <c r="I80" s="19">
        <v>4</v>
      </c>
      <c r="J80" s="12">
        <f t="shared" ca="1" si="7"/>
        <v>0</v>
      </c>
      <c r="K80" s="22">
        <v>4</v>
      </c>
      <c r="L80" s="22">
        <v>0</v>
      </c>
      <c r="M80" s="22"/>
      <c r="N80" s="125"/>
      <c r="O80" s="124"/>
      <c r="P80" s="123"/>
      <c r="Q80" s="123"/>
      <c r="R80" s="22"/>
      <c r="S80" s="22"/>
      <c r="T80" s="22"/>
      <c r="W80" s="106"/>
    </row>
    <row r="81" spans="1:23">
      <c r="A81" s="16">
        <v>77</v>
      </c>
      <c r="B81" s="16"/>
      <c r="C81" s="85" t="s">
        <v>418</v>
      </c>
      <c r="D81" s="18" t="s">
        <v>419</v>
      </c>
      <c r="E81" s="12" t="str">
        <f t="shared" ca="1" si="18"/>
        <v>作業中</v>
      </c>
      <c r="F81" s="4">
        <v>43095</v>
      </c>
      <c r="G81" s="4">
        <v>43106</v>
      </c>
      <c r="H81" s="19">
        <v>6</v>
      </c>
      <c r="I81" s="19">
        <v>6</v>
      </c>
      <c r="J81" s="12">
        <f t="shared" ca="1" si="7"/>
        <v>2</v>
      </c>
      <c r="K81" s="22">
        <v>6</v>
      </c>
      <c r="L81" s="22">
        <v>6</v>
      </c>
      <c r="M81" s="22">
        <v>6</v>
      </c>
      <c r="N81" s="125">
        <v>6</v>
      </c>
      <c r="O81" s="124">
        <v>6</v>
      </c>
      <c r="P81" s="123">
        <v>6</v>
      </c>
      <c r="Q81" s="123">
        <v>2</v>
      </c>
      <c r="R81" s="22">
        <v>2</v>
      </c>
      <c r="S81" s="22">
        <v>2</v>
      </c>
      <c r="T81" s="22"/>
      <c r="W81" s="106"/>
    </row>
    <row r="82" spans="1:23">
      <c r="A82" s="16">
        <v>78</v>
      </c>
      <c r="B82" s="16"/>
      <c r="C82" s="85" t="s">
        <v>421</v>
      </c>
      <c r="D82" s="18" t="s">
        <v>424</v>
      </c>
      <c r="E82" s="12" t="str">
        <f t="shared" ca="1" si="18"/>
        <v>完了</v>
      </c>
      <c r="F82" s="4">
        <v>43091</v>
      </c>
      <c r="G82" s="4">
        <v>43091</v>
      </c>
      <c r="H82" s="19">
        <v>1</v>
      </c>
      <c r="I82" s="19">
        <v>1</v>
      </c>
      <c r="J82" s="12">
        <f t="shared" ca="1" si="7"/>
        <v>0</v>
      </c>
      <c r="K82" s="22">
        <v>1</v>
      </c>
      <c r="L82" s="22">
        <v>1</v>
      </c>
      <c r="M82" s="22">
        <v>0</v>
      </c>
      <c r="N82" s="125"/>
      <c r="O82" s="124"/>
      <c r="P82" s="123"/>
      <c r="Q82" s="123"/>
      <c r="R82" s="22"/>
      <c r="S82" s="22"/>
      <c r="T82" s="22"/>
    </row>
    <row r="83" spans="1:23">
      <c r="A83" s="16">
        <v>79</v>
      </c>
      <c r="B83" s="16"/>
      <c r="C83" s="85" t="s">
        <v>422</v>
      </c>
      <c r="D83" s="18" t="s">
        <v>424</v>
      </c>
      <c r="E83" s="12" t="str">
        <f t="shared" ca="1" si="18"/>
        <v>完了</v>
      </c>
      <c r="F83" s="4">
        <v>43091</v>
      </c>
      <c r="G83" s="4">
        <v>43091</v>
      </c>
      <c r="H83" s="19">
        <v>1</v>
      </c>
      <c r="I83" s="19">
        <v>1</v>
      </c>
      <c r="J83" s="12">
        <f t="shared" ca="1" si="7"/>
        <v>0</v>
      </c>
      <c r="K83" s="22">
        <v>1</v>
      </c>
      <c r="L83" s="22">
        <v>1</v>
      </c>
      <c r="M83" s="22">
        <v>0</v>
      </c>
      <c r="N83" s="125"/>
      <c r="O83" s="124"/>
      <c r="P83" s="123"/>
      <c r="Q83" s="123"/>
      <c r="R83" s="22"/>
      <c r="S83" s="22"/>
      <c r="T83" s="22"/>
    </row>
    <row r="84" spans="1:23">
      <c r="A84" s="16">
        <v>80</v>
      </c>
      <c r="B84" s="16"/>
      <c r="C84" s="85" t="s">
        <v>423</v>
      </c>
      <c r="D84" s="18" t="s">
        <v>424</v>
      </c>
      <c r="E84" s="12" t="str">
        <f t="shared" ca="1" si="18"/>
        <v>完了</v>
      </c>
      <c r="F84" s="4">
        <v>43091</v>
      </c>
      <c r="G84" s="4">
        <v>43091</v>
      </c>
      <c r="H84" s="19">
        <v>1</v>
      </c>
      <c r="I84" s="19">
        <v>1</v>
      </c>
      <c r="J84" s="12">
        <f t="shared" ca="1" si="7"/>
        <v>0</v>
      </c>
      <c r="K84" s="22">
        <v>1</v>
      </c>
      <c r="L84" s="22">
        <v>1</v>
      </c>
      <c r="M84" s="22">
        <v>0</v>
      </c>
      <c r="N84" s="125"/>
      <c r="O84" s="124"/>
      <c r="P84" s="123"/>
      <c r="Q84" s="123"/>
      <c r="R84" s="22"/>
      <c r="S84" s="22"/>
      <c r="T84" s="22"/>
    </row>
    <row r="85" spans="1:23">
      <c r="A85" s="16">
        <v>81</v>
      </c>
      <c r="B85" s="16"/>
      <c r="C85" s="85" t="s">
        <v>473</v>
      </c>
      <c r="D85" s="18" t="s">
        <v>474</v>
      </c>
      <c r="E85" s="12" t="str">
        <f t="shared" ca="1" si="18"/>
        <v>作業中</v>
      </c>
      <c r="F85" s="4">
        <v>43111</v>
      </c>
      <c r="G85" s="4">
        <v>43111</v>
      </c>
      <c r="H85" s="19">
        <v>2</v>
      </c>
      <c r="I85" s="19">
        <v>1</v>
      </c>
      <c r="J85" s="12">
        <f t="shared" ca="1" si="7"/>
        <v>1</v>
      </c>
      <c r="K85" s="22">
        <v>2</v>
      </c>
      <c r="L85" s="22">
        <v>2</v>
      </c>
      <c r="M85" s="22">
        <v>2</v>
      </c>
      <c r="N85" s="125">
        <v>2</v>
      </c>
      <c r="O85" s="124">
        <v>2</v>
      </c>
      <c r="P85" s="123">
        <v>2</v>
      </c>
      <c r="Q85" s="123">
        <v>2</v>
      </c>
      <c r="R85" s="22">
        <v>2</v>
      </c>
      <c r="S85" s="22">
        <v>1</v>
      </c>
      <c r="T85" s="22"/>
    </row>
    <row r="86" spans="1:23">
      <c r="A86" s="16">
        <v>82</v>
      </c>
      <c r="B86" s="16"/>
      <c r="C86" s="85" t="s">
        <v>426</v>
      </c>
      <c r="D86" s="18" t="s">
        <v>431</v>
      </c>
      <c r="E86" s="12" t="str">
        <f t="shared" ca="1" si="18"/>
        <v>完了</v>
      </c>
      <c r="F86" s="4">
        <v>43092</v>
      </c>
      <c r="G86" s="4">
        <v>43463</v>
      </c>
      <c r="H86" s="19">
        <v>2</v>
      </c>
      <c r="I86" s="19">
        <v>2</v>
      </c>
      <c r="J86" s="12">
        <f t="shared" ca="1" si="7"/>
        <v>0</v>
      </c>
      <c r="K86" s="22">
        <v>2</v>
      </c>
      <c r="L86" s="22">
        <v>2</v>
      </c>
      <c r="M86" s="22">
        <v>2</v>
      </c>
      <c r="N86" s="125">
        <v>2</v>
      </c>
      <c r="O86" s="124">
        <v>0</v>
      </c>
      <c r="P86" s="123"/>
      <c r="Q86" s="123"/>
      <c r="R86" s="22"/>
      <c r="S86" s="22"/>
      <c r="T86" s="22"/>
    </row>
    <row r="87" spans="1:23">
      <c r="A87" s="16">
        <v>83</v>
      </c>
      <c r="B87" s="16"/>
      <c r="C87" s="85" t="s">
        <v>427</v>
      </c>
      <c r="D87" s="18" t="s">
        <v>124</v>
      </c>
      <c r="E87" s="12" t="str">
        <f t="shared" ca="1" si="18"/>
        <v>完了</v>
      </c>
      <c r="F87" s="4">
        <v>43092</v>
      </c>
      <c r="G87" s="4">
        <v>43463</v>
      </c>
      <c r="H87" s="19">
        <v>2</v>
      </c>
      <c r="I87" s="19">
        <v>2</v>
      </c>
      <c r="J87" s="12">
        <f t="shared" ca="1" si="7"/>
        <v>0</v>
      </c>
      <c r="K87" s="22">
        <v>2</v>
      </c>
      <c r="L87" s="22">
        <v>2</v>
      </c>
      <c r="M87" s="22">
        <v>2</v>
      </c>
      <c r="N87" s="125">
        <v>2</v>
      </c>
      <c r="O87" s="124">
        <v>0</v>
      </c>
      <c r="P87" s="123"/>
      <c r="Q87" s="123"/>
      <c r="R87" s="22"/>
      <c r="S87" s="22"/>
      <c r="T87" s="22"/>
    </row>
    <row r="88" spans="1:23">
      <c r="A88" s="16">
        <v>84</v>
      </c>
      <c r="B88" s="16"/>
      <c r="C88" s="85" t="s">
        <v>428</v>
      </c>
      <c r="D88" s="18" t="s">
        <v>124</v>
      </c>
      <c r="E88" s="12" t="str">
        <f t="shared" ca="1" si="18"/>
        <v>完了</v>
      </c>
      <c r="F88" s="4">
        <v>43092</v>
      </c>
      <c r="G88" s="4">
        <v>43105</v>
      </c>
      <c r="H88" s="19">
        <v>2</v>
      </c>
      <c r="I88" s="19">
        <v>2</v>
      </c>
      <c r="J88" s="12">
        <f t="shared" ca="1" si="7"/>
        <v>0</v>
      </c>
      <c r="K88" s="22">
        <v>2</v>
      </c>
      <c r="L88" s="22">
        <v>2</v>
      </c>
      <c r="M88" s="22">
        <v>2</v>
      </c>
      <c r="N88" s="125">
        <v>2</v>
      </c>
      <c r="O88" s="124">
        <v>2</v>
      </c>
      <c r="P88" s="123">
        <v>0</v>
      </c>
      <c r="Q88" s="123"/>
      <c r="R88" s="22"/>
      <c r="S88" s="22"/>
      <c r="T88" s="22"/>
    </row>
    <row r="89" spans="1:23">
      <c r="A89" s="16">
        <v>85</v>
      </c>
      <c r="B89" s="16"/>
      <c r="C89" s="85" t="s">
        <v>429</v>
      </c>
      <c r="D89" s="18" t="s">
        <v>124</v>
      </c>
      <c r="E89" s="12" t="str">
        <f t="shared" si="18"/>
        <v>未着手</v>
      </c>
      <c r="F89" s="4">
        <v>43093</v>
      </c>
      <c r="G89" s="4"/>
      <c r="H89" s="19">
        <v>2</v>
      </c>
      <c r="I89" s="19"/>
      <c r="J89" s="12">
        <f t="shared" ca="1" si="7"/>
        <v>2</v>
      </c>
      <c r="K89" s="22">
        <v>2</v>
      </c>
      <c r="L89" s="22">
        <v>2</v>
      </c>
      <c r="M89" s="22">
        <v>2</v>
      </c>
      <c r="N89" s="125">
        <v>2</v>
      </c>
      <c r="O89" s="124">
        <v>2</v>
      </c>
      <c r="P89" s="123">
        <v>2</v>
      </c>
      <c r="Q89" s="123">
        <v>2</v>
      </c>
      <c r="R89" s="22">
        <v>2</v>
      </c>
      <c r="S89" s="22">
        <v>2</v>
      </c>
      <c r="T89" s="22"/>
    </row>
    <row r="90" spans="1:23">
      <c r="A90" s="16">
        <v>86</v>
      </c>
      <c r="B90" s="16"/>
      <c r="C90" s="85" t="s">
        <v>430</v>
      </c>
      <c r="D90" s="18" t="s">
        <v>124</v>
      </c>
      <c r="E90" s="12" t="str">
        <f t="shared" ca="1" si="18"/>
        <v>完了</v>
      </c>
      <c r="F90" s="4">
        <v>43093</v>
      </c>
      <c r="G90" s="4">
        <v>43105</v>
      </c>
      <c r="H90" s="19">
        <v>2</v>
      </c>
      <c r="I90" s="19">
        <v>2</v>
      </c>
      <c r="J90" s="12">
        <f t="shared" ca="1" si="7"/>
        <v>0</v>
      </c>
      <c r="K90" s="22">
        <v>2</v>
      </c>
      <c r="L90" s="22">
        <v>2</v>
      </c>
      <c r="M90" s="22">
        <v>2</v>
      </c>
      <c r="N90" s="125">
        <v>2</v>
      </c>
      <c r="O90" s="124">
        <v>2</v>
      </c>
      <c r="P90" s="123">
        <v>0</v>
      </c>
      <c r="Q90" s="123"/>
      <c r="R90" s="22"/>
      <c r="S90" s="22"/>
      <c r="T90" s="22"/>
    </row>
    <row r="91" spans="1:23">
      <c r="A91" s="16">
        <v>87</v>
      </c>
      <c r="B91" s="16"/>
      <c r="C91" s="85"/>
      <c r="D91" s="18"/>
      <c r="E91" s="12" t="str">
        <f t="shared" si="18"/>
        <v/>
      </c>
      <c r="F91" s="4"/>
      <c r="G91" s="4"/>
      <c r="H91" s="19"/>
      <c r="I91" s="19"/>
      <c r="J91" s="12" t="str">
        <f t="shared" ca="1" si="7"/>
        <v/>
      </c>
      <c r="K91" s="22"/>
      <c r="L91" s="22"/>
      <c r="M91" s="22"/>
      <c r="N91" s="125"/>
      <c r="O91" s="124"/>
      <c r="P91" s="123"/>
      <c r="Q91" s="123"/>
      <c r="R91" s="22"/>
      <c r="S91" s="22"/>
      <c r="T91" s="22"/>
    </row>
    <row r="92" spans="1:23">
      <c r="A92" s="16">
        <v>88</v>
      </c>
      <c r="B92" s="16"/>
      <c r="C92" s="85" t="s">
        <v>442</v>
      </c>
      <c r="D92" s="18" t="s">
        <v>441</v>
      </c>
      <c r="E92" s="12" t="str">
        <f t="shared" ca="1" si="18"/>
        <v>完了</v>
      </c>
      <c r="F92" s="4">
        <v>43101</v>
      </c>
      <c r="G92" s="4">
        <v>43101</v>
      </c>
      <c r="H92" s="19">
        <v>1</v>
      </c>
      <c r="I92" s="19">
        <v>1</v>
      </c>
      <c r="J92" s="12">
        <f t="shared" ca="1" si="7"/>
        <v>0</v>
      </c>
      <c r="K92" s="22">
        <v>1</v>
      </c>
      <c r="L92" s="22">
        <v>1</v>
      </c>
      <c r="M92" s="22">
        <v>1</v>
      </c>
      <c r="N92" s="125">
        <v>1</v>
      </c>
      <c r="O92" s="124">
        <v>1</v>
      </c>
      <c r="P92" s="123">
        <v>0</v>
      </c>
      <c r="Q92" s="123"/>
      <c r="R92" s="22"/>
      <c r="S92" s="22"/>
      <c r="T92" s="22"/>
    </row>
    <row r="93" spans="1:23">
      <c r="A93" s="16">
        <v>89</v>
      </c>
      <c r="B93" s="16"/>
      <c r="C93" s="85" t="s">
        <v>443</v>
      </c>
      <c r="D93" s="18" t="s">
        <v>441</v>
      </c>
      <c r="E93" s="12" t="str">
        <f t="shared" ca="1" si="18"/>
        <v>完了</v>
      </c>
      <c r="F93" s="4">
        <v>43101</v>
      </c>
      <c r="G93" s="4">
        <v>43101</v>
      </c>
      <c r="H93" s="19">
        <v>2</v>
      </c>
      <c r="I93" s="19">
        <v>1</v>
      </c>
      <c r="J93" s="12">
        <f t="shared" ca="1" si="7"/>
        <v>0</v>
      </c>
      <c r="K93" s="22">
        <v>2</v>
      </c>
      <c r="L93" s="22">
        <v>2</v>
      </c>
      <c r="M93" s="22">
        <v>2</v>
      </c>
      <c r="N93" s="125">
        <v>2</v>
      </c>
      <c r="O93" s="124">
        <v>2</v>
      </c>
      <c r="P93" s="123">
        <v>0</v>
      </c>
      <c r="Q93" s="123"/>
      <c r="R93" s="22"/>
      <c r="S93" s="22"/>
      <c r="T93" s="22"/>
    </row>
    <row r="94" spans="1:23">
      <c r="A94" s="16">
        <v>90</v>
      </c>
      <c r="B94" s="16"/>
      <c r="C94" s="85" t="s">
        <v>445</v>
      </c>
      <c r="D94" s="18" t="s">
        <v>441</v>
      </c>
      <c r="E94" s="12" t="str">
        <f t="shared" ca="1" si="18"/>
        <v>完了</v>
      </c>
      <c r="F94" s="4">
        <v>43101</v>
      </c>
      <c r="G94" s="4">
        <v>43101</v>
      </c>
      <c r="H94" s="19">
        <v>1</v>
      </c>
      <c r="I94" s="19">
        <v>1</v>
      </c>
      <c r="J94" s="12">
        <f t="shared" ca="1" si="7"/>
        <v>0</v>
      </c>
      <c r="K94" s="22">
        <v>1</v>
      </c>
      <c r="L94" s="22">
        <v>1</v>
      </c>
      <c r="M94" s="22">
        <v>1</v>
      </c>
      <c r="N94" s="125">
        <v>1</v>
      </c>
      <c r="O94" s="124">
        <v>1</v>
      </c>
      <c r="P94" s="123">
        <v>1</v>
      </c>
      <c r="Q94" s="123">
        <v>1</v>
      </c>
      <c r="R94" s="22">
        <v>0</v>
      </c>
      <c r="S94" s="22"/>
      <c r="T94" s="22"/>
    </row>
    <row r="95" spans="1:23">
      <c r="A95" s="16">
        <v>91</v>
      </c>
      <c r="B95" s="16"/>
      <c r="C95" s="85" t="s">
        <v>446</v>
      </c>
      <c r="D95" s="18" t="s">
        <v>441</v>
      </c>
      <c r="E95" s="12" t="str">
        <f t="shared" ca="1" si="18"/>
        <v>完了</v>
      </c>
      <c r="F95" s="4">
        <v>43101</v>
      </c>
      <c r="G95" s="4">
        <v>43101</v>
      </c>
      <c r="H95" s="19">
        <v>1</v>
      </c>
      <c r="I95" s="19">
        <v>1</v>
      </c>
      <c r="J95" s="12">
        <f t="shared" ca="1" si="7"/>
        <v>0</v>
      </c>
      <c r="K95" s="22">
        <v>1</v>
      </c>
      <c r="L95" s="22">
        <v>1</v>
      </c>
      <c r="M95" s="22">
        <v>1</v>
      </c>
      <c r="N95" s="125">
        <v>1</v>
      </c>
      <c r="O95" s="124">
        <v>1</v>
      </c>
      <c r="P95" s="123">
        <v>1</v>
      </c>
      <c r="Q95" s="123">
        <v>1</v>
      </c>
      <c r="R95" s="22">
        <v>0</v>
      </c>
      <c r="S95" s="22"/>
      <c r="T95" s="22"/>
    </row>
    <row r="96" spans="1:23">
      <c r="A96" s="16">
        <v>92</v>
      </c>
      <c r="B96" s="16"/>
      <c r="C96" s="85" t="s">
        <v>448</v>
      </c>
      <c r="D96" s="18" t="s">
        <v>441</v>
      </c>
      <c r="E96" s="12" t="str">
        <f t="shared" ca="1" si="18"/>
        <v>完了</v>
      </c>
      <c r="F96" s="4">
        <v>43101</v>
      </c>
      <c r="G96" s="4">
        <v>43101</v>
      </c>
      <c r="H96" s="19">
        <v>1</v>
      </c>
      <c r="I96" s="19">
        <v>1</v>
      </c>
      <c r="J96" s="12">
        <f t="shared" ca="1" si="7"/>
        <v>0</v>
      </c>
      <c r="K96" s="22">
        <v>1</v>
      </c>
      <c r="L96" s="22">
        <v>1</v>
      </c>
      <c r="M96" s="22">
        <v>1</v>
      </c>
      <c r="N96" s="125">
        <v>1</v>
      </c>
      <c r="O96" s="124">
        <v>1</v>
      </c>
      <c r="P96" s="123">
        <v>1</v>
      </c>
      <c r="Q96" s="123">
        <v>1</v>
      </c>
      <c r="R96" s="22">
        <v>0</v>
      </c>
      <c r="S96" s="22"/>
      <c r="T96" s="22"/>
    </row>
    <row r="97" spans="1:21">
      <c r="A97" s="16">
        <v>93</v>
      </c>
      <c r="B97" s="16"/>
      <c r="C97" s="85" t="s">
        <v>449</v>
      </c>
      <c r="D97" s="18" t="s">
        <v>441</v>
      </c>
      <c r="E97" s="12" t="str">
        <f t="shared" ca="1" si="18"/>
        <v>完了</v>
      </c>
      <c r="F97" s="4">
        <v>43101</v>
      </c>
      <c r="G97" s="4">
        <v>43101</v>
      </c>
      <c r="H97" s="19">
        <v>1</v>
      </c>
      <c r="I97" s="19">
        <v>1</v>
      </c>
      <c r="J97" s="12">
        <f t="shared" ca="1" si="7"/>
        <v>0</v>
      </c>
      <c r="K97" s="22">
        <v>1</v>
      </c>
      <c r="L97" s="22">
        <v>1</v>
      </c>
      <c r="M97" s="22">
        <v>1</v>
      </c>
      <c r="N97" s="125">
        <v>1</v>
      </c>
      <c r="O97" s="124">
        <v>1</v>
      </c>
      <c r="P97" s="123">
        <v>0</v>
      </c>
      <c r="Q97" s="123"/>
      <c r="R97" s="22"/>
      <c r="S97" s="22"/>
      <c r="T97" s="22"/>
    </row>
    <row r="98" spans="1:21">
      <c r="A98" s="16">
        <v>94</v>
      </c>
      <c r="B98" s="16"/>
      <c r="C98" s="85" t="s">
        <v>450</v>
      </c>
      <c r="D98" s="18" t="s">
        <v>441</v>
      </c>
      <c r="E98" s="12" t="str">
        <f t="shared" ca="1" si="18"/>
        <v>完了</v>
      </c>
      <c r="F98" s="4">
        <v>43101</v>
      </c>
      <c r="G98" s="4">
        <v>43101</v>
      </c>
      <c r="H98" s="19">
        <v>2</v>
      </c>
      <c r="I98" s="19">
        <v>1</v>
      </c>
      <c r="J98" s="12">
        <f t="shared" ca="1" si="7"/>
        <v>0</v>
      </c>
      <c r="K98" s="22">
        <v>2</v>
      </c>
      <c r="L98" s="22">
        <v>2</v>
      </c>
      <c r="M98" s="22">
        <v>2</v>
      </c>
      <c r="N98" s="125">
        <v>2</v>
      </c>
      <c r="O98" s="124">
        <v>2</v>
      </c>
      <c r="P98" s="123">
        <v>0</v>
      </c>
      <c r="Q98" s="123"/>
      <c r="R98" s="22"/>
      <c r="S98" s="22"/>
      <c r="T98" s="22"/>
    </row>
    <row r="99" spans="1:21">
      <c r="A99" s="16">
        <v>95</v>
      </c>
      <c r="B99" s="16"/>
      <c r="C99" s="85" t="s">
        <v>451</v>
      </c>
      <c r="D99" s="18" t="s">
        <v>441</v>
      </c>
      <c r="E99" s="12" t="str">
        <f t="shared" ca="1" si="18"/>
        <v>完了</v>
      </c>
      <c r="F99" s="4">
        <v>43101</v>
      </c>
      <c r="G99" s="4">
        <v>43101</v>
      </c>
      <c r="H99" s="19">
        <v>2</v>
      </c>
      <c r="I99" s="19">
        <v>1</v>
      </c>
      <c r="J99" s="12">
        <f t="shared" ca="1" si="7"/>
        <v>0</v>
      </c>
      <c r="K99" s="22">
        <v>2</v>
      </c>
      <c r="L99" s="22">
        <v>2</v>
      </c>
      <c r="M99" s="22">
        <v>2</v>
      </c>
      <c r="N99" s="125">
        <v>2</v>
      </c>
      <c r="O99" s="124">
        <v>2</v>
      </c>
      <c r="P99" s="123">
        <v>0</v>
      </c>
      <c r="Q99" s="123"/>
      <c r="R99" s="22"/>
      <c r="S99" s="22"/>
      <c r="T99" s="22"/>
    </row>
    <row r="100" spans="1:21">
      <c r="A100" s="16">
        <v>96</v>
      </c>
      <c r="B100" s="16"/>
      <c r="C100" s="85" t="s">
        <v>452</v>
      </c>
      <c r="D100" s="18" t="s">
        <v>441</v>
      </c>
      <c r="E100" s="12" t="str">
        <f t="shared" ca="1" si="18"/>
        <v>完了</v>
      </c>
      <c r="F100" s="4">
        <v>43101</v>
      </c>
      <c r="G100" s="4">
        <v>43101</v>
      </c>
      <c r="H100" s="19">
        <v>1</v>
      </c>
      <c r="I100" s="19">
        <v>1</v>
      </c>
      <c r="J100" s="12">
        <f t="shared" ca="1" si="7"/>
        <v>0</v>
      </c>
      <c r="K100" s="22">
        <v>1</v>
      </c>
      <c r="L100" s="22">
        <v>1</v>
      </c>
      <c r="M100" s="22">
        <v>1</v>
      </c>
      <c r="N100" s="125">
        <v>1</v>
      </c>
      <c r="O100" s="124">
        <v>1</v>
      </c>
      <c r="P100" s="123">
        <v>0</v>
      </c>
      <c r="Q100" s="123"/>
      <c r="R100" s="22"/>
      <c r="S100" s="22"/>
      <c r="T100" s="22"/>
    </row>
    <row r="101" spans="1:21">
      <c r="A101" s="16">
        <v>97</v>
      </c>
      <c r="B101" s="16"/>
      <c r="C101" s="85" t="s">
        <v>468</v>
      </c>
      <c r="D101" s="18" t="s">
        <v>469</v>
      </c>
      <c r="E101" s="12" t="str">
        <f t="shared" ca="1" si="18"/>
        <v>完了</v>
      </c>
      <c r="F101" s="4">
        <v>43110</v>
      </c>
      <c r="G101" s="4">
        <v>43110</v>
      </c>
      <c r="H101" s="19">
        <v>1</v>
      </c>
      <c r="I101" s="19">
        <v>1</v>
      </c>
      <c r="J101" s="12">
        <f t="shared" ca="1" si="7"/>
        <v>0</v>
      </c>
      <c r="K101" s="22">
        <v>1</v>
      </c>
      <c r="L101" s="22">
        <v>1</v>
      </c>
      <c r="M101" s="22">
        <v>1</v>
      </c>
      <c r="N101" s="125">
        <v>1</v>
      </c>
      <c r="O101" s="124">
        <v>1</v>
      </c>
      <c r="P101" s="123">
        <v>1</v>
      </c>
      <c r="Q101" s="123">
        <v>1</v>
      </c>
      <c r="R101" s="22">
        <v>1</v>
      </c>
      <c r="S101" s="22">
        <v>0</v>
      </c>
      <c r="T101" s="22"/>
    </row>
    <row r="102" spans="1:21">
      <c r="A102" s="16">
        <v>98</v>
      </c>
      <c r="B102" s="16"/>
      <c r="C102" s="85" t="s">
        <v>454</v>
      </c>
      <c r="D102" s="18" t="s">
        <v>455</v>
      </c>
      <c r="E102" s="12" t="str">
        <f t="shared" ca="1" si="18"/>
        <v>完了</v>
      </c>
      <c r="F102" s="4">
        <v>43109</v>
      </c>
      <c r="G102" s="4">
        <v>43109</v>
      </c>
      <c r="H102" s="19">
        <v>3</v>
      </c>
      <c r="I102" s="19">
        <v>2</v>
      </c>
      <c r="J102" s="12">
        <f t="shared" ca="1" si="7"/>
        <v>0</v>
      </c>
      <c r="K102" s="22">
        <v>3</v>
      </c>
      <c r="L102" s="22">
        <v>3</v>
      </c>
      <c r="M102" s="22">
        <v>3</v>
      </c>
      <c r="N102" s="125">
        <v>3</v>
      </c>
      <c r="O102" s="124">
        <v>3</v>
      </c>
      <c r="P102" s="123">
        <v>3</v>
      </c>
      <c r="Q102" s="123">
        <v>3</v>
      </c>
      <c r="R102" s="22">
        <v>3</v>
      </c>
      <c r="S102" s="22">
        <v>0</v>
      </c>
      <c r="T102" s="22"/>
    </row>
    <row r="103" spans="1:21">
      <c r="A103" s="16">
        <v>99</v>
      </c>
      <c r="B103" s="16"/>
      <c r="C103" s="85" t="s">
        <v>458</v>
      </c>
      <c r="D103" s="18" t="s">
        <v>124</v>
      </c>
      <c r="E103" s="12" t="str">
        <f t="shared" ca="1" si="18"/>
        <v>作業中</v>
      </c>
      <c r="F103" s="4">
        <v>43110</v>
      </c>
      <c r="G103" s="4">
        <v>43110</v>
      </c>
      <c r="H103" s="19">
        <v>3</v>
      </c>
      <c r="I103" s="19"/>
      <c r="J103" s="12">
        <f t="shared" ca="1" si="7"/>
        <v>3</v>
      </c>
      <c r="K103" s="22">
        <v>3</v>
      </c>
      <c r="L103" s="22">
        <v>3</v>
      </c>
      <c r="M103" s="22">
        <v>3</v>
      </c>
      <c r="N103" s="125">
        <v>3</v>
      </c>
      <c r="O103" s="124">
        <v>3</v>
      </c>
      <c r="P103" s="123">
        <v>3</v>
      </c>
      <c r="Q103" s="123">
        <v>3</v>
      </c>
      <c r="R103" s="22">
        <v>3</v>
      </c>
      <c r="S103" s="22">
        <v>3</v>
      </c>
      <c r="T103" s="22"/>
    </row>
    <row r="104" spans="1:21">
      <c r="A104" s="16">
        <v>100</v>
      </c>
      <c r="B104" s="16"/>
      <c r="C104" s="85" t="s">
        <v>459</v>
      </c>
      <c r="D104" s="18" t="s">
        <v>462</v>
      </c>
      <c r="E104" s="12" t="str">
        <f t="shared" ca="1" si="18"/>
        <v>完了</v>
      </c>
      <c r="F104" s="4">
        <v>43109</v>
      </c>
      <c r="G104" s="4">
        <v>43109</v>
      </c>
      <c r="H104" s="19">
        <v>3</v>
      </c>
      <c r="I104" s="19">
        <v>3</v>
      </c>
      <c r="J104" s="12">
        <f t="shared" ca="1" si="7"/>
        <v>0</v>
      </c>
      <c r="K104" s="22">
        <v>3</v>
      </c>
      <c r="L104" s="22">
        <v>3</v>
      </c>
      <c r="M104" s="22">
        <v>3</v>
      </c>
      <c r="N104" s="22">
        <v>3</v>
      </c>
      <c r="O104" s="22">
        <v>3</v>
      </c>
      <c r="P104" s="22">
        <v>3</v>
      </c>
      <c r="Q104" s="22">
        <v>3</v>
      </c>
      <c r="R104" s="22">
        <v>0</v>
      </c>
      <c r="S104" s="22"/>
      <c r="T104" s="22"/>
    </row>
    <row r="105" spans="1:21" ht="14.25" customHeight="1">
      <c r="A105" s="16">
        <v>101</v>
      </c>
      <c r="B105" s="16"/>
      <c r="C105" s="85" t="s">
        <v>460</v>
      </c>
      <c r="D105" s="18" t="s">
        <v>462</v>
      </c>
      <c r="E105" s="12" t="str">
        <f t="shared" ca="1" si="18"/>
        <v>作業中</v>
      </c>
      <c r="F105" s="4">
        <v>43109</v>
      </c>
      <c r="G105" s="4">
        <v>43109</v>
      </c>
      <c r="H105" s="19">
        <v>4</v>
      </c>
      <c r="I105" s="19">
        <v>1</v>
      </c>
      <c r="J105" s="12">
        <f t="shared" ref="J105:J168" ca="1" si="19">IF(ISBLANK(K105)=FALSE,OFFSET(J105,0,COUNTA(K105:T105)),"")</f>
        <v>3</v>
      </c>
      <c r="K105" s="22">
        <v>4</v>
      </c>
      <c r="L105" s="22">
        <v>4</v>
      </c>
      <c r="M105" s="22">
        <v>4</v>
      </c>
      <c r="N105" s="22">
        <v>4</v>
      </c>
      <c r="O105" s="22">
        <v>4</v>
      </c>
      <c r="P105" s="22">
        <v>4</v>
      </c>
      <c r="Q105" s="22">
        <v>4</v>
      </c>
      <c r="R105" s="22">
        <v>3</v>
      </c>
      <c r="S105" s="22">
        <v>3</v>
      </c>
      <c r="T105" s="22"/>
    </row>
    <row r="106" spans="1:21">
      <c r="A106" s="16">
        <v>102</v>
      </c>
      <c r="B106" s="16"/>
      <c r="C106" s="85"/>
      <c r="D106" s="18"/>
      <c r="E106" s="12" t="str">
        <f t="shared" si="18"/>
        <v/>
      </c>
      <c r="F106" s="4"/>
      <c r="G106" s="4"/>
      <c r="H106" s="19"/>
      <c r="I106" s="19"/>
      <c r="J106" s="12" t="str">
        <f t="shared" ca="1" si="19"/>
        <v/>
      </c>
      <c r="K106" s="22"/>
      <c r="L106" s="22"/>
      <c r="M106" s="22"/>
      <c r="N106" s="125"/>
      <c r="O106" s="124"/>
      <c r="P106" s="123"/>
      <c r="Q106" s="123"/>
      <c r="R106" s="22"/>
      <c r="S106" s="22"/>
      <c r="T106" s="22"/>
    </row>
    <row r="107" spans="1:21">
      <c r="A107" s="16">
        <v>103</v>
      </c>
      <c r="B107" s="16"/>
      <c r="C107" s="85" t="s">
        <v>463</v>
      </c>
      <c r="D107" s="18" t="s">
        <v>461</v>
      </c>
      <c r="E107" s="12" t="str">
        <f t="shared" ca="1" si="18"/>
        <v>完了</v>
      </c>
      <c r="F107" s="4">
        <v>43109</v>
      </c>
      <c r="G107" s="4">
        <v>43109</v>
      </c>
      <c r="H107" s="19">
        <v>1</v>
      </c>
      <c r="I107" s="19">
        <v>1</v>
      </c>
      <c r="J107" s="12">
        <f t="shared" ca="1" si="19"/>
        <v>0</v>
      </c>
      <c r="K107" s="22">
        <v>1</v>
      </c>
      <c r="L107" s="22">
        <v>1</v>
      </c>
      <c r="M107" s="22">
        <v>1</v>
      </c>
      <c r="N107" s="125">
        <v>1</v>
      </c>
      <c r="O107" s="124">
        <v>1</v>
      </c>
      <c r="P107" s="123">
        <v>1</v>
      </c>
      <c r="Q107" s="123">
        <v>1</v>
      </c>
      <c r="R107" s="22">
        <v>0</v>
      </c>
      <c r="S107" s="22"/>
      <c r="T107" s="22"/>
      <c r="U107" s="6"/>
    </row>
    <row r="108" spans="1:21">
      <c r="A108" s="16">
        <v>104</v>
      </c>
      <c r="B108" s="16"/>
      <c r="C108" s="85"/>
      <c r="D108" s="18"/>
      <c r="E108" s="12" t="str">
        <f t="shared" si="18"/>
        <v/>
      </c>
      <c r="F108" s="4"/>
      <c r="G108" s="4"/>
      <c r="H108" s="19"/>
      <c r="I108" s="19"/>
      <c r="J108" s="12" t="str">
        <f t="shared" ca="1" si="19"/>
        <v/>
      </c>
      <c r="K108" s="22"/>
      <c r="L108" s="22"/>
      <c r="M108" s="22"/>
      <c r="N108" s="125"/>
      <c r="O108" s="124"/>
      <c r="P108" s="123"/>
      <c r="Q108" s="123"/>
      <c r="R108" s="22"/>
      <c r="S108" s="22"/>
      <c r="T108" s="22"/>
      <c r="U108" s="6"/>
    </row>
    <row r="109" spans="1:21">
      <c r="A109" s="16">
        <v>105</v>
      </c>
      <c r="B109" s="16"/>
      <c r="C109" s="85" t="s">
        <v>464</v>
      </c>
      <c r="D109" s="18" t="s">
        <v>461</v>
      </c>
      <c r="E109" s="12" t="str">
        <f t="shared" ca="1" si="18"/>
        <v>完了</v>
      </c>
      <c r="F109" s="4">
        <v>43109</v>
      </c>
      <c r="G109" s="4">
        <v>43109</v>
      </c>
      <c r="H109" s="19">
        <v>1</v>
      </c>
      <c r="I109" s="19">
        <v>1</v>
      </c>
      <c r="J109" s="12">
        <f t="shared" ca="1" si="19"/>
        <v>0</v>
      </c>
      <c r="K109" s="22">
        <v>1</v>
      </c>
      <c r="L109" s="22">
        <v>1</v>
      </c>
      <c r="M109" s="22">
        <v>1</v>
      </c>
      <c r="N109" s="125">
        <v>1</v>
      </c>
      <c r="O109" s="124">
        <v>1</v>
      </c>
      <c r="P109" s="123">
        <v>1</v>
      </c>
      <c r="Q109" s="123">
        <v>1</v>
      </c>
      <c r="R109" s="22">
        <v>0</v>
      </c>
      <c r="S109" s="22"/>
      <c r="T109" s="22"/>
      <c r="U109" s="6"/>
    </row>
    <row r="110" spans="1:21">
      <c r="A110" s="16">
        <v>106</v>
      </c>
      <c r="B110" s="16"/>
      <c r="C110" s="85"/>
      <c r="D110" s="18"/>
      <c r="E110" s="12" t="str">
        <f t="shared" si="18"/>
        <v/>
      </c>
      <c r="F110" s="4"/>
      <c r="G110" s="4"/>
      <c r="H110" s="19"/>
      <c r="I110" s="19"/>
      <c r="J110" s="12" t="str">
        <f t="shared" ca="1" si="19"/>
        <v/>
      </c>
      <c r="K110" s="22"/>
      <c r="L110" s="22"/>
      <c r="M110" s="22"/>
      <c r="N110" s="125"/>
      <c r="O110" s="124"/>
      <c r="P110" s="123"/>
      <c r="Q110" s="123"/>
      <c r="R110" s="22"/>
      <c r="S110" s="22"/>
      <c r="T110" s="22"/>
      <c r="U110" s="6"/>
    </row>
    <row r="111" spans="1:21">
      <c r="A111" s="16">
        <v>107</v>
      </c>
      <c r="B111" s="16"/>
      <c r="C111" s="85" t="s">
        <v>470</v>
      </c>
      <c r="D111" s="18" t="s">
        <v>115</v>
      </c>
      <c r="E111" s="12" t="str">
        <f t="shared" si="18"/>
        <v>未着手</v>
      </c>
      <c r="F111" s="4">
        <v>43112</v>
      </c>
      <c r="G111" s="4"/>
      <c r="H111" s="19"/>
      <c r="I111" s="19"/>
      <c r="J111" s="12" t="str">
        <f t="shared" ca="1" si="19"/>
        <v/>
      </c>
      <c r="K111" s="22"/>
      <c r="L111" s="22"/>
      <c r="M111" s="22"/>
      <c r="N111" s="125"/>
      <c r="O111" s="124"/>
      <c r="P111" s="123"/>
      <c r="Q111" s="123"/>
      <c r="R111" s="22"/>
      <c r="S111" s="22"/>
      <c r="T111" s="22"/>
      <c r="U111" s="6"/>
    </row>
    <row r="112" spans="1:21">
      <c r="A112" s="16">
        <v>108</v>
      </c>
      <c r="B112" s="16"/>
      <c r="C112" s="85" t="s">
        <v>471</v>
      </c>
      <c r="D112" s="18" t="s">
        <v>115</v>
      </c>
      <c r="E112" s="12" t="str">
        <f t="shared" si="18"/>
        <v>未着手</v>
      </c>
      <c r="F112" s="4">
        <v>43112</v>
      </c>
      <c r="G112" s="4"/>
      <c r="H112" s="19"/>
      <c r="I112" s="19"/>
      <c r="J112" s="12" t="str">
        <f t="shared" ca="1" si="19"/>
        <v/>
      </c>
      <c r="K112" s="22"/>
      <c r="L112" s="22"/>
      <c r="M112" s="22"/>
      <c r="N112" s="125"/>
      <c r="O112" s="124"/>
      <c r="P112" s="123"/>
      <c r="Q112" s="123"/>
      <c r="R112" s="22"/>
      <c r="S112" s="22"/>
      <c r="T112" s="22"/>
      <c r="U112" s="6"/>
    </row>
    <row r="113" spans="1:21">
      <c r="A113" s="16">
        <v>109</v>
      </c>
      <c r="B113" s="16"/>
      <c r="C113" s="85" t="s">
        <v>472</v>
      </c>
      <c r="D113" s="18" t="s">
        <v>115</v>
      </c>
      <c r="E113" s="12" t="str">
        <f t="shared" si="18"/>
        <v>未着手</v>
      </c>
      <c r="F113" s="4">
        <v>43112</v>
      </c>
      <c r="G113" s="4"/>
      <c r="H113" s="19"/>
      <c r="I113" s="19"/>
      <c r="J113" s="12" t="str">
        <f t="shared" ca="1" si="19"/>
        <v/>
      </c>
      <c r="K113" s="22"/>
      <c r="L113" s="22"/>
      <c r="M113" s="22"/>
      <c r="N113" s="125"/>
      <c r="O113" s="124"/>
      <c r="P113" s="123"/>
      <c r="Q113" s="123"/>
      <c r="R113" s="22"/>
      <c r="S113" s="22"/>
      <c r="T113" s="22"/>
      <c r="U113" s="6"/>
    </row>
    <row r="114" spans="1:21">
      <c r="A114" s="16">
        <v>110</v>
      </c>
      <c r="B114" s="16"/>
      <c r="C114" s="85"/>
      <c r="D114" s="18"/>
      <c r="E114" s="12" t="str">
        <f t="shared" si="18"/>
        <v/>
      </c>
      <c r="F114" s="4"/>
      <c r="G114" s="4"/>
      <c r="H114" s="19"/>
      <c r="I114" s="19"/>
      <c r="J114" s="12" t="str">
        <f t="shared" ca="1" si="19"/>
        <v/>
      </c>
      <c r="K114" s="22"/>
      <c r="L114" s="22"/>
      <c r="M114" s="22"/>
      <c r="N114" s="125"/>
      <c r="O114" s="124"/>
      <c r="P114" s="123"/>
      <c r="Q114" s="123"/>
      <c r="R114" s="22"/>
      <c r="S114" s="22"/>
      <c r="T114" s="22"/>
      <c r="U114" s="6"/>
    </row>
    <row r="115" spans="1:21">
      <c r="A115" s="16">
        <v>111</v>
      </c>
      <c r="B115" s="16"/>
      <c r="C115" s="85" t="s">
        <v>476</v>
      </c>
      <c r="D115" s="18" t="s">
        <v>479</v>
      </c>
      <c r="E115" s="12" t="str">
        <f t="shared" si="18"/>
        <v>未着手</v>
      </c>
      <c r="F115" s="4">
        <v>43112</v>
      </c>
      <c r="G115" s="4"/>
      <c r="H115" s="19"/>
      <c r="I115" s="19"/>
      <c r="J115" s="12" t="str">
        <f t="shared" ca="1" si="19"/>
        <v/>
      </c>
      <c r="K115" s="22"/>
      <c r="L115" s="22"/>
      <c r="M115" s="22"/>
      <c r="N115" s="125"/>
      <c r="O115" s="124"/>
      <c r="P115" s="123"/>
      <c r="Q115" s="123"/>
      <c r="R115" s="22"/>
      <c r="S115" s="22"/>
      <c r="T115" s="22"/>
      <c r="U115" s="6"/>
    </row>
    <row r="116" spans="1:21">
      <c r="A116" s="16">
        <v>112</v>
      </c>
      <c r="B116" s="16"/>
      <c r="C116" s="85"/>
      <c r="D116" s="18"/>
      <c r="E116" s="12" t="str">
        <f t="shared" si="18"/>
        <v/>
      </c>
      <c r="F116" s="4"/>
      <c r="G116" s="4"/>
      <c r="H116" s="19"/>
      <c r="I116" s="19"/>
      <c r="J116" s="12" t="str">
        <f t="shared" ca="1" si="19"/>
        <v/>
      </c>
      <c r="K116" s="22"/>
      <c r="L116" s="22"/>
      <c r="M116" s="22"/>
      <c r="N116" s="125"/>
      <c r="O116" s="124"/>
      <c r="P116" s="123"/>
      <c r="Q116" s="123"/>
      <c r="R116" s="22"/>
      <c r="S116" s="22"/>
      <c r="T116" s="22"/>
      <c r="U116" s="6"/>
    </row>
    <row r="117" spans="1:21">
      <c r="A117" s="16">
        <v>113</v>
      </c>
      <c r="B117" s="16"/>
      <c r="C117" s="85" t="s">
        <v>477</v>
      </c>
      <c r="D117" s="18" t="s">
        <v>478</v>
      </c>
      <c r="E117" s="12" t="str">
        <f t="shared" ca="1" si="18"/>
        <v>作業中</v>
      </c>
      <c r="F117" s="4">
        <v>43112</v>
      </c>
      <c r="G117" s="4">
        <v>43112</v>
      </c>
      <c r="H117" s="19"/>
      <c r="I117" s="19"/>
      <c r="J117" s="12" t="str">
        <f t="shared" ca="1" si="19"/>
        <v/>
      </c>
      <c r="K117" s="22"/>
      <c r="L117" s="22"/>
      <c r="M117" s="22"/>
      <c r="N117" s="125"/>
      <c r="O117" s="124"/>
      <c r="P117" s="123"/>
      <c r="Q117" s="123"/>
      <c r="R117" s="22"/>
      <c r="S117" s="22"/>
      <c r="T117" s="22"/>
      <c r="U117" s="6"/>
    </row>
    <row r="118" spans="1:21">
      <c r="A118" s="16">
        <v>114</v>
      </c>
      <c r="B118" s="16"/>
      <c r="C118" s="85"/>
      <c r="D118" s="18"/>
      <c r="E118" s="12" t="str">
        <f t="shared" si="18"/>
        <v/>
      </c>
      <c r="F118" s="4"/>
      <c r="G118" s="4"/>
      <c r="H118" s="19"/>
      <c r="I118" s="19"/>
      <c r="J118" s="12" t="str">
        <f t="shared" ca="1" si="19"/>
        <v/>
      </c>
      <c r="K118" s="22"/>
      <c r="L118" s="22"/>
      <c r="M118" s="22"/>
      <c r="N118" s="125"/>
      <c r="O118" s="124"/>
      <c r="P118" s="123"/>
      <c r="Q118" s="123"/>
      <c r="R118" s="22"/>
      <c r="S118" s="22"/>
      <c r="T118" s="22"/>
      <c r="U118" s="6"/>
    </row>
    <row r="119" spans="1:21">
      <c r="A119" s="16">
        <v>115</v>
      </c>
      <c r="B119" s="16"/>
      <c r="C119" s="85"/>
      <c r="D119" s="18"/>
      <c r="E119" s="12" t="str">
        <f t="shared" si="18"/>
        <v/>
      </c>
      <c r="F119" s="4"/>
      <c r="G119" s="4"/>
      <c r="H119" s="19"/>
      <c r="I119" s="19"/>
      <c r="J119" s="12" t="str">
        <f t="shared" ca="1" si="19"/>
        <v/>
      </c>
      <c r="K119" s="22"/>
      <c r="L119" s="22"/>
      <c r="M119" s="22"/>
      <c r="N119" s="125"/>
      <c r="O119" s="124"/>
      <c r="P119" s="123"/>
      <c r="Q119" s="123"/>
      <c r="R119" s="22"/>
      <c r="S119" s="22"/>
      <c r="T119" s="22"/>
      <c r="U119" s="6"/>
    </row>
    <row r="120" spans="1:21">
      <c r="A120" s="16">
        <v>116</v>
      </c>
      <c r="B120" s="16"/>
      <c r="C120" s="85"/>
      <c r="D120" s="18"/>
      <c r="E120" s="12" t="str">
        <f t="shared" si="18"/>
        <v/>
      </c>
      <c r="F120" s="4"/>
      <c r="G120" s="4"/>
      <c r="H120" s="19"/>
      <c r="I120" s="19"/>
      <c r="J120" s="12" t="str">
        <f t="shared" ca="1" si="19"/>
        <v/>
      </c>
      <c r="K120" s="22"/>
      <c r="L120" s="22"/>
      <c r="M120" s="22"/>
      <c r="N120" s="125"/>
      <c r="O120" s="124"/>
      <c r="P120" s="123"/>
      <c r="Q120" s="123"/>
      <c r="R120" s="22"/>
      <c r="S120" s="22"/>
      <c r="T120" s="22"/>
      <c r="U120" s="6"/>
    </row>
    <row r="121" spans="1:21">
      <c r="A121" s="16">
        <v>117</v>
      </c>
      <c r="B121" s="16"/>
      <c r="C121" s="85"/>
      <c r="D121" s="18"/>
      <c r="E121" s="12" t="str">
        <f t="shared" si="18"/>
        <v/>
      </c>
      <c r="F121" s="4"/>
      <c r="G121" s="4"/>
      <c r="H121" s="19"/>
      <c r="I121" s="19"/>
      <c r="J121" s="12" t="str">
        <f t="shared" ca="1" si="19"/>
        <v/>
      </c>
      <c r="K121" s="22"/>
      <c r="L121" s="22"/>
      <c r="M121" s="22"/>
      <c r="N121" s="125"/>
      <c r="O121" s="124"/>
      <c r="P121" s="123"/>
      <c r="Q121" s="123"/>
      <c r="R121" s="22"/>
      <c r="S121" s="22"/>
      <c r="T121" s="22"/>
      <c r="U121" s="6"/>
    </row>
    <row r="122" spans="1:21">
      <c r="A122" s="16">
        <v>118</v>
      </c>
      <c r="B122" s="16"/>
      <c r="C122" s="85"/>
      <c r="D122" s="18"/>
      <c r="E122" s="12" t="str">
        <f t="shared" si="18"/>
        <v/>
      </c>
      <c r="F122" s="4"/>
      <c r="G122" s="4"/>
      <c r="H122" s="19"/>
      <c r="I122" s="19"/>
      <c r="J122" s="12" t="str">
        <f t="shared" ca="1" si="19"/>
        <v/>
      </c>
      <c r="K122" s="22"/>
      <c r="L122" s="22"/>
      <c r="M122" s="22"/>
      <c r="N122" s="125"/>
      <c r="O122" s="124"/>
      <c r="P122" s="123"/>
      <c r="Q122" s="123"/>
      <c r="R122" s="22"/>
      <c r="S122" s="22"/>
      <c r="T122" s="22"/>
      <c r="U122" s="6"/>
    </row>
    <row r="123" spans="1:21">
      <c r="A123" s="16">
        <v>119</v>
      </c>
      <c r="B123" s="16"/>
      <c r="C123" s="85"/>
      <c r="D123" s="18"/>
      <c r="E123" s="12" t="str">
        <f t="shared" si="18"/>
        <v/>
      </c>
      <c r="F123" s="4"/>
      <c r="G123" s="4"/>
      <c r="H123" s="19"/>
      <c r="I123" s="19"/>
      <c r="J123" s="12" t="str">
        <f t="shared" ca="1" si="19"/>
        <v/>
      </c>
      <c r="K123" s="22"/>
      <c r="L123" s="22"/>
      <c r="M123" s="22"/>
      <c r="N123" s="125"/>
      <c r="O123" s="124"/>
      <c r="P123" s="123"/>
      <c r="Q123" s="123"/>
      <c r="R123" s="22"/>
      <c r="S123" s="22"/>
      <c r="T123" s="22"/>
      <c r="U123" s="6"/>
    </row>
    <row r="124" spans="1:21">
      <c r="A124" s="16">
        <v>120</v>
      </c>
      <c r="B124" s="16"/>
      <c r="C124" s="85"/>
      <c r="D124" s="18"/>
      <c r="E124" s="12" t="str">
        <f t="shared" si="18"/>
        <v/>
      </c>
      <c r="F124" s="4"/>
      <c r="G124" s="4"/>
      <c r="H124" s="19"/>
      <c r="I124" s="19"/>
      <c r="J124" s="12" t="str">
        <f t="shared" ca="1" si="19"/>
        <v/>
      </c>
      <c r="K124" s="22"/>
      <c r="L124" s="22"/>
      <c r="M124" s="22"/>
      <c r="N124" s="125"/>
      <c r="O124" s="124"/>
      <c r="P124" s="123"/>
      <c r="Q124" s="123"/>
      <c r="R124" s="22"/>
      <c r="S124" s="22"/>
      <c r="T124" s="22"/>
      <c r="U124" s="6"/>
    </row>
    <row r="125" spans="1:21">
      <c r="A125" s="16">
        <v>121</v>
      </c>
      <c r="B125" s="16"/>
      <c r="C125" s="85"/>
      <c r="D125" s="18"/>
      <c r="E125" s="12" t="str">
        <f t="shared" si="18"/>
        <v/>
      </c>
      <c r="F125" s="4"/>
      <c r="G125" s="4"/>
      <c r="H125" s="19"/>
      <c r="I125" s="19"/>
      <c r="J125" s="12" t="str">
        <f t="shared" ca="1" si="19"/>
        <v/>
      </c>
      <c r="K125" s="22"/>
      <c r="L125" s="22"/>
      <c r="M125" s="22"/>
      <c r="N125" s="125"/>
      <c r="O125" s="124"/>
      <c r="P125" s="123"/>
      <c r="Q125" s="123"/>
      <c r="R125" s="22"/>
      <c r="S125" s="22"/>
      <c r="T125" s="22"/>
      <c r="U125" s="6"/>
    </row>
    <row r="126" spans="1:21">
      <c r="A126" s="16">
        <v>122</v>
      </c>
      <c r="B126" s="16"/>
      <c r="C126" s="85"/>
      <c r="D126" s="18"/>
      <c r="E126" s="12" t="str">
        <f t="shared" si="18"/>
        <v/>
      </c>
      <c r="F126" s="4"/>
      <c r="G126" s="4"/>
      <c r="H126" s="19"/>
      <c r="I126" s="19"/>
      <c r="J126" s="12" t="str">
        <f t="shared" ca="1" si="19"/>
        <v/>
      </c>
      <c r="K126" s="22"/>
      <c r="L126" s="22"/>
      <c r="M126" s="22"/>
      <c r="N126" s="125"/>
      <c r="O126" s="124"/>
      <c r="P126" s="123"/>
      <c r="Q126" s="123"/>
      <c r="R126" s="22"/>
      <c r="S126" s="22"/>
      <c r="T126" s="22"/>
      <c r="U126" s="6"/>
    </row>
    <row r="127" spans="1:21">
      <c r="A127" s="16">
        <v>123</v>
      </c>
      <c r="B127" s="16"/>
      <c r="C127" s="85"/>
      <c r="D127" s="18"/>
      <c r="E127" s="12" t="str">
        <f t="shared" si="18"/>
        <v/>
      </c>
      <c r="F127" s="4"/>
      <c r="G127" s="4"/>
      <c r="H127" s="19"/>
      <c r="I127" s="19"/>
      <c r="J127" s="12" t="str">
        <f t="shared" ca="1" si="19"/>
        <v/>
      </c>
      <c r="K127" s="22"/>
      <c r="L127" s="22"/>
      <c r="M127" s="22"/>
      <c r="N127" s="125"/>
      <c r="O127" s="124"/>
      <c r="P127" s="123"/>
      <c r="Q127" s="123"/>
      <c r="R127" s="22"/>
      <c r="S127" s="22"/>
      <c r="T127" s="22"/>
      <c r="U127" s="6"/>
    </row>
    <row r="128" spans="1:21">
      <c r="A128" s="16">
        <v>124</v>
      </c>
      <c r="B128" s="16"/>
      <c r="C128" s="85"/>
      <c r="D128" s="18"/>
      <c r="E128" s="12" t="str">
        <f t="shared" si="18"/>
        <v/>
      </c>
      <c r="F128" s="4"/>
      <c r="G128" s="4"/>
      <c r="H128" s="19"/>
      <c r="I128" s="19"/>
      <c r="J128" s="12" t="str">
        <f t="shared" ca="1" si="19"/>
        <v/>
      </c>
      <c r="K128" s="22"/>
      <c r="L128" s="22"/>
      <c r="M128" s="22"/>
      <c r="N128" s="125"/>
      <c r="O128" s="124"/>
      <c r="P128" s="123"/>
      <c r="Q128" s="123"/>
      <c r="R128" s="22"/>
      <c r="S128" s="22"/>
      <c r="T128" s="22"/>
      <c r="U128" s="6"/>
    </row>
    <row r="129" spans="1:21">
      <c r="A129" s="16">
        <v>125</v>
      </c>
      <c r="B129" s="16"/>
      <c r="C129" s="85"/>
      <c r="D129" s="18"/>
      <c r="E129" s="12" t="str">
        <f t="shared" si="18"/>
        <v/>
      </c>
      <c r="F129" s="4"/>
      <c r="G129" s="4"/>
      <c r="H129" s="19"/>
      <c r="I129" s="19"/>
      <c r="J129" s="12" t="str">
        <f t="shared" ca="1" si="19"/>
        <v/>
      </c>
      <c r="K129" s="22"/>
      <c r="L129" s="22"/>
      <c r="M129" s="22"/>
      <c r="N129" s="125"/>
      <c r="O129" s="124"/>
      <c r="P129" s="123"/>
      <c r="Q129" s="123"/>
      <c r="R129" s="22"/>
      <c r="S129" s="22"/>
      <c r="T129" s="22"/>
      <c r="U129" s="6"/>
    </row>
    <row r="130" spans="1:21">
      <c r="A130" s="16">
        <v>126</v>
      </c>
      <c r="B130" s="16"/>
      <c r="C130" s="85"/>
      <c r="D130" s="18"/>
      <c r="E130" s="12" t="str">
        <f t="shared" si="18"/>
        <v/>
      </c>
      <c r="F130" s="4"/>
      <c r="G130" s="4"/>
      <c r="H130" s="19"/>
      <c r="I130" s="19"/>
      <c r="J130" s="12" t="str">
        <f t="shared" ca="1" si="19"/>
        <v/>
      </c>
      <c r="K130" s="22"/>
      <c r="L130" s="22"/>
      <c r="M130" s="22"/>
      <c r="N130" s="125"/>
      <c r="O130" s="124"/>
      <c r="P130" s="123"/>
      <c r="Q130" s="123"/>
      <c r="R130" s="22"/>
      <c r="S130" s="22"/>
      <c r="T130" s="22"/>
      <c r="U130" s="6"/>
    </row>
    <row r="131" spans="1:21">
      <c r="A131" s="16">
        <v>127</v>
      </c>
      <c r="B131" s="16"/>
      <c r="C131" s="85"/>
      <c r="D131" s="18"/>
      <c r="E131" s="12" t="str">
        <f t="shared" si="18"/>
        <v/>
      </c>
      <c r="F131" s="4"/>
      <c r="G131" s="4"/>
      <c r="H131" s="19"/>
      <c r="I131" s="19"/>
      <c r="J131" s="12" t="str">
        <f t="shared" ca="1" si="19"/>
        <v/>
      </c>
      <c r="K131" s="22"/>
      <c r="L131" s="22"/>
      <c r="M131" s="22"/>
      <c r="N131" s="125"/>
      <c r="O131" s="124"/>
      <c r="P131" s="123"/>
      <c r="Q131" s="123"/>
      <c r="R131" s="22"/>
      <c r="S131" s="22"/>
      <c r="T131" s="22"/>
      <c r="U131" s="6"/>
    </row>
    <row r="132" spans="1:21">
      <c r="A132" s="16">
        <v>128</v>
      </c>
      <c r="B132" s="16"/>
      <c r="C132" s="85"/>
      <c r="D132" s="18"/>
      <c r="E132" s="12" t="str">
        <f t="shared" si="18"/>
        <v/>
      </c>
      <c r="F132" s="4"/>
      <c r="G132" s="4"/>
      <c r="H132" s="19"/>
      <c r="I132" s="19"/>
      <c r="J132" s="12" t="str">
        <f t="shared" ca="1" si="19"/>
        <v/>
      </c>
      <c r="K132" s="22"/>
      <c r="L132" s="22"/>
      <c r="M132" s="22"/>
      <c r="N132" s="125"/>
      <c r="O132" s="124"/>
      <c r="P132" s="123"/>
      <c r="Q132" s="123"/>
      <c r="R132" s="22"/>
      <c r="S132" s="22"/>
      <c r="T132" s="22"/>
      <c r="U132" s="6"/>
    </row>
    <row r="133" spans="1:21">
      <c r="A133" s="16">
        <v>129</v>
      </c>
      <c r="B133" s="16"/>
      <c r="C133" s="85"/>
      <c r="D133" s="18"/>
      <c r="E133" s="12" t="str">
        <f t="shared" si="18"/>
        <v/>
      </c>
      <c r="F133" s="4"/>
      <c r="G133" s="4"/>
      <c r="H133" s="19"/>
      <c r="I133" s="19"/>
      <c r="J133" s="12" t="str">
        <f t="shared" ca="1" si="19"/>
        <v/>
      </c>
      <c r="K133" s="22"/>
      <c r="L133" s="22"/>
      <c r="M133" s="22"/>
      <c r="N133" s="125"/>
      <c r="O133" s="124"/>
      <c r="P133" s="123"/>
      <c r="Q133" s="123"/>
      <c r="R133" s="22"/>
      <c r="S133" s="22"/>
      <c r="T133" s="22"/>
      <c r="U133" s="6"/>
    </row>
    <row r="134" spans="1:21">
      <c r="A134" s="16">
        <v>130</v>
      </c>
      <c r="B134" s="16"/>
      <c r="C134" s="85"/>
      <c r="D134" s="18"/>
      <c r="E134" s="12" t="str">
        <f t="shared" si="18"/>
        <v/>
      </c>
      <c r="F134" s="4"/>
      <c r="G134" s="4"/>
      <c r="H134" s="19"/>
      <c r="I134" s="19"/>
      <c r="J134" s="12" t="str">
        <f t="shared" ca="1" si="19"/>
        <v/>
      </c>
      <c r="K134" s="22"/>
      <c r="L134" s="22"/>
      <c r="M134" s="22"/>
      <c r="N134" s="125"/>
      <c r="O134" s="124"/>
      <c r="P134" s="123"/>
      <c r="Q134" s="123"/>
      <c r="R134" s="22"/>
      <c r="S134" s="22"/>
      <c r="T134" s="22"/>
      <c r="U134" s="6"/>
    </row>
    <row r="135" spans="1:21">
      <c r="A135" s="16">
        <v>131</v>
      </c>
      <c r="B135" s="16"/>
      <c r="C135" s="85"/>
      <c r="D135" s="18"/>
      <c r="E135" s="12" t="str">
        <f t="shared" si="18"/>
        <v/>
      </c>
      <c r="F135" s="4"/>
      <c r="G135" s="4"/>
      <c r="H135" s="19"/>
      <c r="I135" s="19"/>
      <c r="J135" s="12" t="str">
        <f t="shared" ca="1" si="19"/>
        <v/>
      </c>
      <c r="K135" s="22"/>
      <c r="L135" s="22"/>
      <c r="M135" s="22"/>
      <c r="N135" s="125"/>
      <c r="O135" s="124"/>
      <c r="P135" s="123"/>
      <c r="Q135" s="123"/>
      <c r="R135" s="22"/>
      <c r="S135" s="22"/>
      <c r="T135" s="22"/>
      <c r="U135" s="6"/>
    </row>
    <row r="136" spans="1:21">
      <c r="A136" s="16">
        <v>132</v>
      </c>
      <c r="B136" s="16"/>
      <c r="C136" s="85"/>
      <c r="D136" s="18"/>
      <c r="E136" s="12" t="str">
        <f t="shared" si="18"/>
        <v/>
      </c>
      <c r="F136" s="4"/>
      <c r="G136" s="4"/>
      <c r="H136" s="19"/>
      <c r="I136" s="19"/>
      <c r="J136" s="12" t="str">
        <f t="shared" ca="1" si="19"/>
        <v/>
      </c>
      <c r="K136" s="22"/>
      <c r="L136" s="22"/>
      <c r="M136" s="22"/>
      <c r="N136" s="125"/>
      <c r="O136" s="124"/>
      <c r="P136" s="123"/>
      <c r="Q136" s="123"/>
      <c r="R136" s="22"/>
      <c r="S136" s="22"/>
      <c r="T136" s="22"/>
      <c r="U136" s="6"/>
    </row>
    <row r="137" spans="1:21">
      <c r="A137" s="16">
        <v>133</v>
      </c>
      <c r="B137" s="16"/>
      <c r="C137" s="85"/>
      <c r="D137" s="18"/>
      <c r="E137" s="12" t="str">
        <f t="shared" si="18"/>
        <v/>
      </c>
      <c r="F137" s="4"/>
      <c r="G137" s="4"/>
      <c r="H137" s="19"/>
      <c r="I137" s="19"/>
      <c r="J137" s="12" t="str">
        <f t="shared" ca="1" si="19"/>
        <v/>
      </c>
      <c r="K137" s="22"/>
      <c r="L137" s="22"/>
      <c r="M137" s="22"/>
      <c r="N137" s="125"/>
      <c r="O137" s="124"/>
      <c r="P137" s="123"/>
      <c r="Q137" s="123"/>
      <c r="R137" s="22"/>
      <c r="S137" s="22"/>
      <c r="T137" s="22"/>
      <c r="U137" s="6"/>
    </row>
    <row r="138" spans="1:21">
      <c r="A138" s="16">
        <v>134</v>
      </c>
      <c r="B138" s="16"/>
      <c r="C138" s="85"/>
      <c r="D138" s="18"/>
      <c r="E138" s="12" t="str">
        <f t="shared" si="18"/>
        <v/>
      </c>
      <c r="F138" s="4"/>
      <c r="G138" s="4"/>
      <c r="H138" s="19"/>
      <c r="I138" s="19"/>
      <c r="J138" s="12" t="str">
        <f t="shared" ca="1" si="19"/>
        <v/>
      </c>
      <c r="K138" s="22"/>
      <c r="L138" s="22"/>
      <c r="M138" s="22"/>
      <c r="N138" s="125"/>
      <c r="O138" s="124"/>
      <c r="P138" s="123"/>
      <c r="Q138" s="123"/>
      <c r="R138" s="22"/>
      <c r="S138" s="22"/>
      <c r="T138" s="22"/>
      <c r="U138" s="6"/>
    </row>
    <row r="139" spans="1:21">
      <c r="A139" s="16">
        <v>135</v>
      </c>
      <c r="B139" s="16"/>
      <c r="C139" s="85"/>
      <c r="D139" s="18"/>
      <c r="E139" s="12" t="str">
        <f t="shared" si="18"/>
        <v/>
      </c>
      <c r="F139" s="4"/>
      <c r="G139" s="4"/>
      <c r="H139" s="19"/>
      <c r="I139" s="19"/>
      <c r="J139" s="12" t="str">
        <f t="shared" ca="1" si="19"/>
        <v/>
      </c>
      <c r="K139" s="22"/>
      <c r="L139" s="22"/>
      <c r="M139" s="22"/>
      <c r="N139" s="125"/>
      <c r="O139" s="124"/>
      <c r="P139" s="123"/>
      <c r="Q139" s="123"/>
      <c r="R139" s="22"/>
      <c r="S139" s="22"/>
      <c r="T139" s="22"/>
      <c r="U139" s="6"/>
    </row>
    <row r="140" spans="1:21">
      <c r="A140" s="16">
        <v>136</v>
      </c>
      <c r="B140" s="16"/>
      <c r="C140" s="85"/>
      <c r="D140" s="18"/>
      <c r="E140" s="12" t="str">
        <f t="shared" si="18"/>
        <v/>
      </c>
      <c r="F140" s="4"/>
      <c r="G140" s="4"/>
      <c r="H140" s="19"/>
      <c r="I140" s="19"/>
      <c r="J140" s="12" t="str">
        <f t="shared" ca="1" si="19"/>
        <v/>
      </c>
      <c r="K140" s="22"/>
      <c r="L140" s="22"/>
      <c r="M140" s="22"/>
      <c r="N140" s="125"/>
      <c r="O140" s="124"/>
      <c r="P140" s="123"/>
      <c r="Q140" s="123"/>
      <c r="R140" s="22"/>
      <c r="S140" s="22"/>
      <c r="T140" s="22"/>
      <c r="U140" s="6"/>
    </row>
    <row r="141" spans="1:21">
      <c r="A141" s="16">
        <v>137</v>
      </c>
      <c r="B141" s="16"/>
      <c r="C141" s="85"/>
      <c r="D141" s="18"/>
      <c r="E141" s="12" t="str">
        <f t="shared" ref="E141:E175" si="20">IF(ISBLANK($C141),"",IF(ISBLANK($G141),"未着手",IF($J141=0,"完了","作業中")))</f>
        <v/>
      </c>
      <c r="F141" s="4"/>
      <c r="G141" s="4"/>
      <c r="H141" s="19"/>
      <c r="I141" s="19"/>
      <c r="J141" s="12" t="str">
        <f t="shared" ca="1" si="19"/>
        <v/>
      </c>
      <c r="K141" s="22"/>
      <c r="L141" s="22"/>
      <c r="M141" s="22"/>
      <c r="N141" s="125"/>
      <c r="O141" s="124"/>
      <c r="P141" s="123"/>
      <c r="Q141" s="123"/>
      <c r="R141" s="22"/>
      <c r="S141" s="22"/>
      <c r="T141" s="22"/>
      <c r="U141" s="6"/>
    </row>
    <row r="142" spans="1:21">
      <c r="A142" s="16">
        <v>138</v>
      </c>
      <c r="B142" s="16"/>
      <c r="C142" s="85"/>
      <c r="D142" s="18"/>
      <c r="E142" s="12" t="str">
        <f t="shared" si="20"/>
        <v/>
      </c>
      <c r="F142" s="4"/>
      <c r="G142" s="4"/>
      <c r="H142" s="19"/>
      <c r="I142" s="19"/>
      <c r="J142" s="12" t="str">
        <f t="shared" ca="1" si="19"/>
        <v/>
      </c>
      <c r="K142" s="22"/>
      <c r="L142" s="22"/>
      <c r="M142" s="22"/>
      <c r="N142" s="125"/>
      <c r="O142" s="124"/>
      <c r="P142" s="123"/>
      <c r="Q142" s="123"/>
      <c r="R142" s="22"/>
      <c r="S142" s="22"/>
      <c r="T142" s="22"/>
      <c r="U142" s="6"/>
    </row>
    <row r="143" spans="1:21">
      <c r="A143" s="16">
        <v>139</v>
      </c>
      <c r="B143" s="16"/>
      <c r="C143" s="85"/>
      <c r="D143" s="18"/>
      <c r="E143" s="12" t="str">
        <f t="shared" si="20"/>
        <v/>
      </c>
      <c r="F143" s="4"/>
      <c r="G143" s="4"/>
      <c r="H143" s="19"/>
      <c r="I143" s="19"/>
      <c r="J143" s="12" t="str">
        <f t="shared" ca="1" si="19"/>
        <v/>
      </c>
      <c r="K143" s="22"/>
      <c r="L143" s="22"/>
      <c r="M143" s="22"/>
      <c r="N143" s="125"/>
      <c r="O143" s="124"/>
      <c r="P143" s="123"/>
      <c r="Q143" s="123"/>
      <c r="R143" s="22"/>
      <c r="S143" s="22"/>
      <c r="T143" s="22"/>
      <c r="U143" s="6"/>
    </row>
    <row r="144" spans="1:21">
      <c r="A144" s="16">
        <v>140</v>
      </c>
      <c r="B144" s="16"/>
      <c r="C144" s="85"/>
      <c r="D144" s="18"/>
      <c r="E144" s="12" t="str">
        <f t="shared" si="20"/>
        <v/>
      </c>
      <c r="F144" s="4"/>
      <c r="G144" s="4"/>
      <c r="H144" s="19"/>
      <c r="I144" s="19"/>
      <c r="J144" s="12" t="str">
        <f t="shared" ca="1" si="19"/>
        <v/>
      </c>
      <c r="K144" s="22"/>
      <c r="L144" s="22"/>
      <c r="M144" s="22"/>
      <c r="N144" s="125"/>
      <c r="O144" s="124"/>
      <c r="P144" s="123"/>
      <c r="Q144" s="123"/>
      <c r="R144" s="22"/>
      <c r="S144" s="22"/>
      <c r="T144" s="22"/>
      <c r="U144" s="6"/>
    </row>
    <row r="145" spans="1:21">
      <c r="A145" s="16">
        <v>141</v>
      </c>
      <c r="B145" s="16"/>
      <c r="C145" s="85"/>
      <c r="D145" s="18"/>
      <c r="E145" s="12" t="str">
        <f t="shared" si="20"/>
        <v/>
      </c>
      <c r="F145" s="4"/>
      <c r="G145" s="4"/>
      <c r="H145" s="19"/>
      <c r="I145" s="19"/>
      <c r="J145" s="12" t="str">
        <f t="shared" ca="1" si="19"/>
        <v/>
      </c>
      <c r="K145" s="22"/>
      <c r="L145" s="22"/>
      <c r="M145" s="22"/>
      <c r="N145" s="125"/>
      <c r="O145" s="124"/>
      <c r="P145" s="123"/>
      <c r="Q145" s="123"/>
      <c r="R145" s="22"/>
      <c r="S145" s="22"/>
      <c r="T145" s="22"/>
      <c r="U145" s="6"/>
    </row>
    <row r="146" spans="1:21">
      <c r="A146" s="16">
        <v>142</v>
      </c>
      <c r="B146" s="16"/>
      <c r="C146" s="85"/>
      <c r="D146" s="18"/>
      <c r="E146" s="12" t="str">
        <f t="shared" si="20"/>
        <v/>
      </c>
      <c r="F146" s="4"/>
      <c r="G146" s="4"/>
      <c r="H146" s="19"/>
      <c r="I146" s="19"/>
      <c r="J146" s="12" t="str">
        <f t="shared" ca="1" si="19"/>
        <v/>
      </c>
      <c r="K146" s="22"/>
      <c r="L146" s="22"/>
      <c r="M146" s="22"/>
      <c r="N146" s="125"/>
      <c r="O146" s="124"/>
      <c r="P146" s="123"/>
      <c r="Q146" s="123"/>
      <c r="R146" s="22"/>
      <c r="S146" s="22"/>
      <c r="T146" s="22"/>
      <c r="U146" s="6"/>
    </row>
    <row r="147" spans="1:21">
      <c r="A147" s="16">
        <v>143</v>
      </c>
      <c r="B147" s="16"/>
      <c r="C147" s="85"/>
      <c r="D147" s="18"/>
      <c r="E147" s="12" t="str">
        <f t="shared" si="20"/>
        <v/>
      </c>
      <c r="F147" s="4"/>
      <c r="G147" s="4"/>
      <c r="H147" s="19"/>
      <c r="I147" s="19"/>
      <c r="J147" s="12" t="str">
        <f t="shared" ca="1" si="19"/>
        <v/>
      </c>
      <c r="K147" s="22"/>
      <c r="L147" s="22"/>
      <c r="M147" s="22"/>
      <c r="N147" s="125"/>
      <c r="O147" s="124"/>
      <c r="P147" s="123"/>
      <c r="Q147" s="123"/>
      <c r="R147" s="22"/>
      <c r="S147" s="22"/>
      <c r="T147" s="22"/>
      <c r="U147" s="6"/>
    </row>
    <row r="148" spans="1:21">
      <c r="A148" s="16">
        <v>144</v>
      </c>
      <c r="B148" s="16"/>
      <c r="C148" s="85"/>
      <c r="D148" s="18"/>
      <c r="E148" s="12" t="str">
        <f t="shared" si="20"/>
        <v/>
      </c>
      <c r="F148" s="4"/>
      <c r="G148" s="4"/>
      <c r="H148" s="19"/>
      <c r="I148" s="19"/>
      <c r="J148" s="12" t="str">
        <f t="shared" ca="1" si="19"/>
        <v/>
      </c>
      <c r="K148" s="22"/>
      <c r="L148" s="22"/>
      <c r="M148" s="22"/>
      <c r="N148" s="125"/>
      <c r="O148" s="124"/>
      <c r="P148" s="123"/>
      <c r="Q148" s="123"/>
      <c r="R148" s="22"/>
      <c r="S148" s="22"/>
      <c r="T148" s="22"/>
      <c r="U148" s="6"/>
    </row>
    <row r="149" spans="1:21">
      <c r="A149" s="16">
        <v>145</v>
      </c>
      <c r="B149" s="16"/>
      <c r="C149" s="85"/>
      <c r="D149" s="18"/>
      <c r="E149" s="12" t="str">
        <f t="shared" si="20"/>
        <v/>
      </c>
      <c r="F149" s="4"/>
      <c r="G149" s="4"/>
      <c r="H149" s="19"/>
      <c r="I149" s="19"/>
      <c r="J149" s="12" t="str">
        <f t="shared" ca="1" si="19"/>
        <v/>
      </c>
      <c r="K149" s="22"/>
      <c r="L149" s="22"/>
      <c r="M149" s="22"/>
      <c r="N149" s="125"/>
      <c r="O149" s="124"/>
      <c r="P149" s="123"/>
      <c r="Q149" s="123"/>
      <c r="R149" s="22"/>
      <c r="S149" s="22"/>
      <c r="T149" s="22"/>
      <c r="U149" s="6"/>
    </row>
    <row r="150" spans="1:21">
      <c r="A150" s="16">
        <v>146</v>
      </c>
      <c r="B150" s="16"/>
      <c r="C150" s="85"/>
      <c r="D150" s="18"/>
      <c r="E150" s="12" t="str">
        <f t="shared" si="20"/>
        <v/>
      </c>
      <c r="F150" s="4"/>
      <c r="G150" s="4"/>
      <c r="H150" s="19"/>
      <c r="I150" s="19"/>
      <c r="J150" s="12" t="str">
        <f t="shared" ca="1" si="19"/>
        <v/>
      </c>
      <c r="K150" s="22"/>
      <c r="L150" s="22"/>
      <c r="M150" s="22"/>
      <c r="N150" s="125"/>
      <c r="O150" s="124"/>
      <c r="P150" s="123"/>
      <c r="Q150" s="123"/>
      <c r="R150" s="22"/>
      <c r="S150" s="22"/>
      <c r="T150" s="22"/>
      <c r="U150" s="6"/>
    </row>
    <row r="151" spans="1:21">
      <c r="A151" s="16">
        <v>147</v>
      </c>
      <c r="B151" s="16"/>
      <c r="C151" s="85"/>
      <c r="D151" s="18"/>
      <c r="E151" s="12" t="str">
        <f t="shared" si="20"/>
        <v/>
      </c>
      <c r="F151" s="4"/>
      <c r="G151" s="4"/>
      <c r="H151" s="19"/>
      <c r="I151" s="19"/>
      <c r="J151" s="12" t="str">
        <f t="shared" ca="1" si="19"/>
        <v/>
      </c>
      <c r="K151" s="22"/>
      <c r="L151" s="22"/>
      <c r="M151" s="22"/>
      <c r="N151" s="125"/>
      <c r="O151" s="124"/>
      <c r="P151" s="123"/>
      <c r="Q151" s="123"/>
      <c r="R151" s="22"/>
      <c r="S151" s="22"/>
      <c r="T151" s="22"/>
      <c r="U151" s="6"/>
    </row>
    <row r="152" spans="1:21">
      <c r="A152" s="16">
        <v>148</v>
      </c>
      <c r="B152" s="16"/>
      <c r="C152" s="85"/>
      <c r="D152" s="18"/>
      <c r="E152" s="12" t="str">
        <f t="shared" si="20"/>
        <v/>
      </c>
      <c r="F152" s="4"/>
      <c r="G152" s="4"/>
      <c r="H152" s="19"/>
      <c r="I152" s="19"/>
      <c r="J152" s="12" t="str">
        <f t="shared" ca="1" si="19"/>
        <v/>
      </c>
      <c r="K152" s="22"/>
      <c r="L152" s="22"/>
      <c r="M152" s="22"/>
      <c r="N152" s="125"/>
      <c r="O152" s="124"/>
      <c r="P152" s="123"/>
      <c r="Q152" s="123"/>
      <c r="R152" s="22"/>
      <c r="S152" s="22"/>
      <c r="T152" s="22"/>
      <c r="U152" s="6"/>
    </row>
    <row r="153" spans="1:21">
      <c r="A153" s="16">
        <v>149</v>
      </c>
      <c r="B153" s="16"/>
      <c r="C153" s="85"/>
      <c r="D153" s="18"/>
      <c r="E153" s="12" t="str">
        <f t="shared" si="20"/>
        <v/>
      </c>
      <c r="F153" s="4"/>
      <c r="G153" s="4"/>
      <c r="H153" s="19"/>
      <c r="I153" s="19"/>
      <c r="J153" s="12" t="str">
        <f t="shared" ca="1" si="19"/>
        <v/>
      </c>
      <c r="K153" s="22"/>
      <c r="L153" s="22"/>
      <c r="M153" s="22"/>
      <c r="N153" s="125"/>
      <c r="O153" s="124"/>
      <c r="P153" s="123"/>
      <c r="Q153" s="123"/>
      <c r="R153" s="22"/>
      <c r="S153" s="22"/>
      <c r="T153" s="22"/>
      <c r="U153" s="6"/>
    </row>
    <row r="154" spans="1:21">
      <c r="A154" s="16">
        <v>150</v>
      </c>
      <c r="B154" s="16"/>
      <c r="C154" s="85"/>
      <c r="D154" s="18"/>
      <c r="E154" s="12" t="str">
        <f t="shared" si="20"/>
        <v/>
      </c>
      <c r="F154" s="4"/>
      <c r="G154" s="4"/>
      <c r="H154" s="19"/>
      <c r="I154" s="19"/>
      <c r="J154" s="12" t="str">
        <f t="shared" ca="1" si="19"/>
        <v/>
      </c>
      <c r="K154" s="22"/>
      <c r="L154" s="22"/>
      <c r="M154" s="22"/>
      <c r="N154" s="125"/>
      <c r="O154" s="124"/>
      <c r="P154" s="123"/>
      <c r="Q154" s="123"/>
      <c r="R154" s="22"/>
      <c r="S154" s="22"/>
      <c r="T154" s="22"/>
      <c r="U154" s="6"/>
    </row>
    <row r="155" spans="1:21">
      <c r="A155" s="16">
        <v>151</v>
      </c>
      <c r="B155" s="16"/>
      <c r="C155" s="85"/>
      <c r="D155" s="18"/>
      <c r="E155" s="12" t="str">
        <f t="shared" si="20"/>
        <v/>
      </c>
      <c r="F155" s="4"/>
      <c r="G155" s="4"/>
      <c r="H155" s="19"/>
      <c r="I155" s="19"/>
      <c r="J155" s="12" t="str">
        <f t="shared" ca="1" si="19"/>
        <v/>
      </c>
      <c r="K155" s="22"/>
      <c r="L155" s="22"/>
      <c r="M155" s="22"/>
      <c r="N155" s="125"/>
      <c r="O155" s="124"/>
      <c r="P155" s="123"/>
      <c r="Q155" s="123"/>
      <c r="R155" s="22"/>
      <c r="S155" s="22"/>
      <c r="T155" s="22"/>
      <c r="U155" s="6"/>
    </row>
    <row r="156" spans="1:21">
      <c r="A156" s="16">
        <v>152</v>
      </c>
      <c r="B156" s="16"/>
      <c r="C156" s="85"/>
      <c r="D156" s="18"/>
      <c r="E156" s="12" t="str">
        <f t="shared" si="20"/>
        <v/>
      </c>
      <c r="F156" s="4"/>
      <c r="G156" s="4"/>
      <c r="H156" s="19"/>
      <c r="I156" s="19"/>
      <c r="J156" s="12" t="str">
        <f t="shared" ca="1" si="19"/>
        <v/>
      </c>
      <c r="K156" s="22"/>
      <c r="L156" s="22"/>
      <c r="M156" s="22"/>
      <c r="N156" s="125"/>
      <c r="O156" s="124"/>
      <c r="P156" s="123"/>
      <c r="Q156" s="123"/>
      <c r="R156" s="22"/>
      <c r="S156" s="22"/>
      <c r="T156" s="22"/>
      <c r="U156" s="6"/>
    </row>
    <row r="157" spans="1:21">
      <c r="A157" s="16">
        <v>153</v>
      </c>
      <c r="B157" s="16"/>
      <c r="C157" s="85"/>
      <c r="D157" s="18"/>
      <c r="E157" s="12" t="str">
        <f t="shared" si="20"/>
        <v/>
      </c>
      <c r="F157" s="4"/>
      <c r="G157" s="4"/>
      <c r="H157" s="19"/>
      <c r="I157" s="19"/>
      <c r="J157" s="12" t="str">
        <f t="shared" ca="1" si="19"/>
        <v/>
      </c>
      <c r="K157" s="22"/>
      <c r="L157" s="22"/>
      <c r="M157" s="22"/>
      <c r="N157" s="125"/>
      <c r="O157" s="124"/>
      <c r="P157" s="123"/>
      <c r="Q157" s="123"/>
      <c r="R157" s="22"/>
      <c r="S157" s="22"/>
      <c r="T157" s="22"/>
      <c r="U157" s="6"/>
    </row>
    <row r="158" spans="1:21">
      <c r="A158" s="16">
        <v>154</v>
      </c>
      <c r="B158" s="16"/>
      <c r="C158" s="85"/>
      <c r="D158" s="18"/>
      <c r="E158" s="12" t="str">
        <f t="shared" si="20"/>
        <v/>
      </c>
      <c r="F158" s="4"/>
      <c r="G158" s="4"/>
      <c r="H158" s="19"/>
      <c r="I158" s="19"/>
      <c r="J158" s="12" t="str">
        <f t="shared" ca="1" si="19"/>
        <v/>
      </c>
      <c r="K158" s="22"/>
      <c r="L158" s="22"/>
      <c r="M158" s="22"/>
      <c r="N158" s="125"/>
      <c r="O158" s="124"/>
      <c r="P158" s="123"/>
      <c r="Q158" s="123"/>
      <c r="R158" s="22"/>
      <c r="S158" s="22"/>
      <c r="T158" s="22"/>
      <c r="U158" s="6"/>
    </row>
    <row r="159" spans="1:21">
      <c r="A159" s="16">
        <v>155</v>
      </c>
      <c r="B159" s="16"/>
      <c r="C159" s="85"/>
      <c r="D159" s="18"/>
      <c r="E159" s="12" t="str">
        <f t="shared" si="20"/>
        <v/>
      </c>
      <c r="F159" s="4"/>
      <c r="G159" s="4"/>
      <c r="H159" s="19"/>
      <c r="I159" s="19"/>
      <c r="J159" s="12" t="str">
        <f t="shared" ca="1" si="19"/>
        <v/>
      </c>
      <c r="K159" s="22"/>
      <c r="L159" s="22"/>
      <c r="M159" s="22"/>
      <c r="N159" s="125"/>
      <c r="O159" s="124"/>
      <c r="P159" s="123"/>
      <c r="Q159" s="123"/>
      <c r="R159" s="22"/>
      <c r="S159" s="22"/>
      <c r="T159" s="22"/>
      <c r="U159" s="6"/>
    </row>
    <row r="160" spans="1:21">
      <c r="A160" s="16">
        <v>156</v>
      </c>
      <c r="B160" s="16"/>
      <c r="C160" s="85"/>
      <c r="D160" s="18"/>
      <c r="E160" s="12" t="str">
        <f t="shared" si="20"/>
        <v/>
      </c>
      <c r="F160" s="4"/>
      <c r="G160" s="4"/>
      <c r="H160" s="19"/>
      <c r="I160" s="19"/>
      <c r="J160" s="12" t="str">
        <f t="shared" ca="1" si="19"/>
        <v/>
      </c>
      <c r="K160" s="22"/>
      <c r="L160" s="22"/>
      <c r="M160" s="22"/>
      <c r="N160" s="125"/>
      <c r="O160" s="124"/>
      <c r="P160" s="123"/>
      <c r="Q160" s="123"/>
      <c r="R160" s="22"/>
      <c r="S160" s="22"/>
      <c r="T160" s="22"/>
      <c r="U160" s="6"/>
    </row>
    <row r="161" spans="1:21">
      <c r="A161" s="16">
        <v>157</v>
      </c>
      <c r="B161" s="16"/>
      <c r="C161" s="85"/>
      <c r="D161" s="18"/>
      <c r="E161" s="12" t="str">
        <f t="shared" si="20"/>
        <v/>
      </c>
      <c r="F161" s="4"/>
      <c r="G161" s="4"/>
      <c r="H161" s="19"/>
      <c r="I161" s="19"/>
      <c r="J161" s="12" t="str">
        <f t="shared" ca="1" si="19"/>
        <v/>
      </c>
      <c r="K161" s="22"/>
      <c r="L161" s="22"/>
      <c r="M161" s="22"/>
      <c r="N161" s="125"/>
      <c r="O161" s="124"/>
      <c r="P161" s="123"/>
      <c r="Q161" s="123"/>
      <c r="R161" s="22"/>
      <c r="S161" s="22"/>
      <c r="T161" s="22"/>
      <c r="U161" s="6"/>
    </row>
    <row r="162" spans="1:21">
      <c r="A162" s="16">
        <v>158</v>
      </c>
      <c r="B162" s="16"/>
      <c r="C162" s="85"/>
      <c r="D162" s="18"/>
      <c r="E162" s="12" t="str">
        <f t="shared" si="20"/>
        <v/>
      </c>
      <c r="F162" s="4"/>
      <c r="G162" s="4"/>
      <c r="H162" s="19"/>
      <c r="I162" s="19"/>
      <c r="J162" s="12" t="str">
        <f t="shared" ca="1" si="19"/>
        <v/>
      </c>
      <c r="K162" s="22"/>
      <c r="L162" s="22"/>
      <c r="M162" s="22"/>
      <c r="N162" s="125"/>
      <c r="O162" s="124"/>
      <c r="P162" s="123"/>
      <c r="Q162" s="123"/>
      <c r="R162" s="22"/>
      <c r="S162" s="22"/>
      <c r="T162" s="22"/>
      <c r="U162" s="6"/>
    </row>
    <row r="163" spans="1:21">
      <c r="A163" s="16">
        <v>159</v>
      </c>
      <c r="B163" s="16"/>
      <c r="C163" s="85"/>
      <c r="D163" s="18"/>
      <c r="E163" s="12" t="str">
        <f t="shared" si="20"/>
        <v/>
      </c>
      <c r="F163" s="4"/>
      <c r="G163" s="4"/>
      <c r="H163" s="19"/>
      <c r="I163" s="19"/>
      <c r="J163" s="12" t="str">
        <f t="shared" ca="1" si="19"/>
        <v/>
      </c>
      <c r="K163" s="22"/>
      <c r="L163" s="22"/>
      <c r="M163" s="22"/>
      <c r="N163" s="125"/>
      <c r="O163" s="124"/>
      <c r="P163" s="123"/>
      <c r="Q163" s="123"/>
      <c r="R163" s="22"/>
      <c r="S163" s="22"/>
      <c r="T163" s="22"/>
      <c r="U163" s="6"/>
    </row>
    <row r="164" spans="1:21">
      <c r="A164" s="16">
        <v>160</v>
      </c>
      <c r="B164" s="16"/>
      <c r="C164" s="85"/>
      <c r="D164" s="18"/>
      <c r="E164" s="12" t="str">
        <f t="shared" si="20"/>
        <v/>
      </c>
      <c r="F164" s="4"/>
      <c r="G164" s="4"/>
      <c r="H164" s="19"/>
      <c r="I164" s="19"/>
      <c r="J164" s="12" t="str">
        <f t="shared" ca="1" si="19"/>
        <v/>
      </c>
      <c r="K164" s="22"/>
      <c r="L164" s="22"/>
      <c r="M164" s="22"/>
      <c r="N164" s="125"/>
      <c r="O164" s="124"/>
      <c r="P164" s="123"/>
      <c r="Q164" s="123"/>
      <c r="R164" s="22"/>
      <c r="S164" s="22"/>
      <c r="T164" s="22"/>
      <c r="U164" s="6"/>
    </row>
    <row r="165" spans="1:21">
      <c r="A165" s="16">
        <v>161</v>
      </c>
      <c r="B165" s="16"/>
      <c r="C165" s="85"/>
      <c r="D165" s="18"/>
      <c r="E165" s="12" t="str">
        <f t="shared" si="20"/>
        <v/>
      </c>
      <c r="F165" s="4"/>
      <c r="G165" s="4"/>
      <c r="H165" s="19"/>
      <c r="I165" s="19"/>
      <c r="J165" s="12" t="str">
        <f t="shared" ca="1" si="19"/>
        <v/>
      </c>
      <c r="K165" s="22"/>
      <c r="L165" s="22"/>
      <c r="M165" s="22"/>
      <c r="N165" s="125"/>
      <c r="O165" s="124"/>
      <c r="P165" s="123"/>
      <c r="Q165" s="123"/>
      <c r="R165" s="22"/>
      <c r="S165" s="22"/>
      <c r="T165" s="22"/>
      <c r="U165" s="6"/>
    </row>
    <row r="166" spans="1:21">
      <c r="A166" s="16">
        <v>162</v>
      </c>
      <c r="B166" s="16"/>
      <c r="C166" s="85"/>
      <c r="D166" s="18"/>
      <c r="E166" s="12" t="str">
        <f t="shared" si="20"/>
        <v/>
      </c>
      <c r="F166" s="4"/>
      <c r="G166" s="4"/>
      <c r="H166" s="19"/>
      <c r="I166" s="19"/>
      <c r="J166" s="12" t="str">
        <f t="shared" ca="1" si="19"/>
        <v/>
      </c>
      <c r="K166" s="22"/>
      <c r="L166" s="22"/>
      <c r="M166" s="22"/>
      <c r="N166" s="125"/>
      <c r="O166" s="124"/>
      <c r="P166" s="123"/>
      <c r="Q166" s="123"/>
      <c r="R166" s="22"/>
      <c r="S166" s="22"/>
      <c r="T166" s="22"/>
      <c r="U166" s="6"/>
    </row>
    <row r="167" spans="1:21">
      <c r="A167" s="16">
        <v>163</v>
      </c>
      <c r="B167" s="16"/>
      <c r="C167" s="85"/>
      <c r="D167" s="18"/>
      <c r="E167" s="12" t="str">
        <f t="shared" si="20"/>
        <v/>
      </c>
      <c r="F167" s="4"/>
      <c r="G167" s="4"/>
      <c r="H167" s="19"/>
      <c r="I167" s="19"/>
      <c r="J167" s="12" t="str">
        <f t="shared" ca="1" si="19"/>
        <v/>
      </c>
      <c r="K167" s="22"/>
      <c r="L167" s="22"/>
      <c r="M167" s="22"/>
      <c r="N167" s="125"/>
      <c r="O167" s="124"/>
      <c r="P167" s="123"/>
      <c r="Q167" s="123"/>
      <c r="R167" s="22"/>
      <c r="S167" s="22"/>
      <c r="T167" s="22"/>
      <c r="U167" s="6"/>
    </row>
    <row r="168" spans="1:21">
      <c r="A168" s="16">
        <v>164</v>
      </c>
      <c r="B168" s="16"/>
      <c r="C168" s="85"/>
      <c r="D168" s="18"/>
      <c r="E168" s="12" t="str">
        <f t="shared" si="20"/>
        <v/>
      </c>
      <c r="F168" s="4"/>
      <c r="G168" s="4"/>
      <c r="H168" s="19"/>
      <c r="I168" s="19"/>
      <c r="J168" s="12" t="str">
        <f t="shared" ca="1" si="19"/>
        <v/>
      </c>
      <c r="K168" s="22"/>
      <c r="L168" s="22"/>
      <c r="M168" s="22"/>
      <c r="N168" s="125"/>
      <c r="O168" s="124"/>
      <c r="P168" s="123"/>
      <c r="Q168" s="123"/>
      <c r="R168" s="22"/>
      <c r="S168" s="22"/>
      <c r="T168" s="22"/>
      <c r="U168" s="6"/>
    </row>
    <row r="169" spans="1:21">
      <c r="A169" s="16">
        <v>165</v>
      </c>
      <c r="B169" s="16"/>
      <c r="C169" s="85"/>
      <c r="D169" s="18"/>
      <c r="E169" s="12" t="str">
        <f t="shared" si="20"/>
        <v/>
      </c>
      <c r="F169" s="4"/>
      <c r="G169" s="4"/>
      <c r="H169" s="19"/>
      <c r="I169" s="19"/>
      <c r="J169" s="12" t="str">
        <f t="shared" ref="J169:J175" ca="1" si="21">IF(ISBLANK(K169)=FALSE,OFFSET(J169,0,COUNTA(K169:T169)),"")</f>
        <v/>
      </c>
      <c r="K169" s="22"/>
      <c r="L169" s="22"/>
      <c r="M169" s="22"/>
      <c r="N169" s="125"/>
      <c r="O169" s="124"/>
      <c r="P169" s="123"/>
      <c r="Q169" s="123"/>
      <c r="R169" s="22"/>
      <c r="S169" s="22"/>
      <c r="T169" s="22"/>
      <c r="U169" s="6"/>
    </row>
    <row r="170" spans="1:21">
      <c r="A170" s="16">
        <v>166</v>
      </c>
      <c r="B170" s="16"/>
      <c r="C170" s="85"/>
      <c r="D170" s="18"/>
      <c r="E170" s="12" t="str">
        <f t="shared" si="20"/>
        <v/>
      </c>
      <c r="F170" s="4"/>
      <c r="G170" s="4"/>
      <c r="H170" s="19"/>
      <c r="I170" s="19"/>
      <c r="J170" s="12" t="str">
        <f t="shared" ca="1" si="21"/>
        <v/>
      </c>
      <c r="K170" s="22"/>
      <c r="L170" s="22"/>
      <c r="M170" s="22"/>
      <c r="N170" s="125"/>
      <c r="O170" s="124"/>
      <c r="P170" s="123"/>
      <c r="Q170" s="123"/>
      <c r="R170" s="22"/>
      <c r="S170" s="22"/>
      <c r="T170" s="22"/>
      <c r="U170" s="6"/>
    </row>
    <row r="171" spans="1:21">
      <c r="A171" s="16">
        <v>167</v>
      </c>
      <c r="B171" s="16"/>
      <c r="C171" s="85"/>
      <c r="D171" s="18"/>
      <c r="E171" s="12" t="str">
        <f t="shared" si="20"/>
        <v/>
      </c>
      <c r="F171" s="4"/>
      <c r="G171" s="4"/>
      <c r="H171" s="19"/>
      <c r="I171" s="19"/>
      <c r="J171" s="12" t="str">
        <f t="shared" ca="1" si="21"/>
        <v/>
      </c>
      <c r="K171" s="22"/>
      <c r="L171" s="22"/>
      <c r="M171" s="22"/>
      <c r="N171" s="125"/>
      <c r="O171" s="124"/>
      <c r="P171" s="123"/>
      <c r="Q171" s="123"/>
      <c r="R171" s="22"/>
      <c r="S171" s="22"/>
      <c r="T171" s="22"/>
      <c r="U171" s="6"/>
    </row>
    <row r="172" spans="1:21">
      <c r="A172" s="16">
        <v>168</v>
      </c>
      <c r="B172" s="16"/>
      <c r="C172" s="85"/>
      <c r="D172" s="18"/>
      <c r="E172" s="12" t="str">
        <f t="shared" si="20"/>
        <v/>
      </c>
      <c r="F172" s="4"/>
      <c r="G172" s="4"/>
      <c r="H172" s="19"/>
      <c r="I172" s="19"/>
      <c r="J172" s="12" t="str">
        <f t="shared" ca="1" si="21"/>
        <v/>
      </c>
      <c r="K172" s="22"/>
      <c r="L172" s="22"/>
      <c r="M172" s="22"/>
      <c r="N172" s="125"/>
      <c r="O172" s="124"/>
      <c r="P172" s="123"/>
      <c r="Q172" s="123"/>
      <c r="R172" s="22"/>
      <c r="S172" s="22"/>
      <c r="T172" s="22"/>
      <c r="U172" s="6"/>
    </row>
    <row r="173" spans="1:21">
      <c r="A173" s="16">
        <v>169</v>
      </c>
      <c r="B173" s="16"/>
      <c r="C173" s="85"/>
      <c r="D173" s="18"/>
      <c r="E173" s="12" t="str">
        <f t="shared" si="20"/>
        <v/>
      </c>
      <c r="F173" s="4"/>
      <c r="G173" s="4"/>
      <c r="H173" s="19"/>
      <c r="I173" s="19"/>
      <c r="J173" s="12" t="str">
        <f t="shared" ca="1" si="21"/>
        <v/>
      </c>
      <c r="K173" s="22"/>
      <c r="L173" s="22"/>
      <c r="M173" s="22"/>
      <c r="N173" s="125"/>
      <c r="O173" s="124"/>
      <c r="P173" s="123"/>
      <c r="Q173" s="123"/>
      <c r="R173" s="22"/>
      <c r="S173" s="22"/>
      <c r="T173" s="22"/>
      <c r="U173" s="6"/>
    </row>
    <row r="174" spans="1:21">
      <c r="A174" s="16">
        <v>170</v>
      </c>
      <c r="B174" s="16"/>
      <c r="C174" s="85"/>
      <c r="D174" s="18"/>
      <c r="E174" s="12" t="str">
        <f t="shared" si="20"/>
        <v/>
      </c>
      <c r="F174" s="4"/>
      <c r="G174" s="4"/>
      <c r="H174" s="19"/>
      <c r="I174" s="19"/>
      <c r="J174" s="12" t="str">
        <f t="shared" ca="1" si="21"/>
        <v/>
      </c>
      <c r="K174" s="22"/>
      <c r="L174" s="22"/>
      <c r="M174" s="22"/>
      <c r="N174" s="125"/>
      <c r="O174" s="124"/>
      <c r="P174" s="123"/>
      <c r="Q174" s="123"/>
      <c r="R174" s="22"/>
      <c r="S174" s="22"/>
      <c r="T174" s="22"/>
      <c r="U174" s="6"/>
    </row>
    <row r="175" spans="1:21">
      <c r="A175" s="16">
        <v>171</v>
      </c>
      <c r="B175" s="16"/>
      <c r="C175" s="85"/>
      <c r="D175" s="18"/>
      <c r="E175" s="12" t="str">
        <f t="shared" si="20"/>
        <v/>
      </c>
      <c r="F175" s="4"/>
      <c r="G175" s="4"/>
      <c r="H175" s="19"/>
      <c r="I175" s="19"/>
      <c r="J175" s="12" t="str">
        <f t="shared" ca="1" si="21"/>
        <v/>
      </c>
      <c r="K175" s="22"/>
      <c r="L175" s="22"/>
      <c r="M175" s="22"/>
      <c r="N175" s="125"/>
      <c r="O175" s="124"/>
      <c r="P175" s="123"/>
      <c r="Q175" s="123"/>
      <c r="R175" s="22"/>
      <c r="S175" s="22"/>
      <c r="T175" s="22"/>
      <c r="U175" s="6"/>
    </row>
    <row r="176" spans="1:21">
      <c r="K176" s="6"/>
      <c r="L176" s="6"/>
      <c r="M176" s="6"/>
      <c r="N176" s="6"/>
      <c r="O176" s="6"/>
      <c r="P176" s="6"/>
      <c r="Q176" s="6"/>
      <c r="R176" s="6"/>
      <c r="S176" s="6"/>
      <c r="T176" s="6"/>
      <c r="U176" s="6"/>
    </row>
    <row r="177" spans="11:21">
      <c r="K177" s="6"/>
      <c r="L177" s="6"/>
      <c r="M177" s="6"/>
      <c r="N177" s="6"/>
      <c r="O177" s="6"/>
      <c r="P177" s="6"/>
      <c r="Q177" s="6"/>
      <c r="R177" s="6"/>
      <c r="S177" s="6"/>
      <c r="T177" s="6"/>
      <c r="U177" s="6"/>
    </row>
    <row r="178" spans="11:21">
      <c r="K178" s="6"/>
      <c r="L178" s="6"/>
      <c r="M178" s="6"/>
      <c r="N178" s="6"/>
      <c r="O178" s="6"/>
      <c r="P178" s="6"/>
      <c r="Q178" s="6"/>
      <c r="R178" s="6"/>
      <c r="S178" s="6"/>
      <c r="T178" s="6"/>
      <c r="U178" s="6"/>
    </row>
    <row r="179" spans="11:21">
      <c r="K179" s="6"/>
      <c r="L179" s="6"/>
      <c r="M179" s="6"/>
      <c r="N179" s="6"/>
      <c r="O179" s="6"/>
      <c r="P179" s="6"/>
      <c r="Q179" s="6"/>
      <c r="R179" s="6"/>
      <c r="S179" s="6"/>
      <c r="T179" s="6"/>
      <c r="U179" s="6"/>
    </row>
    <row r="180" spans="11:21">
      <c r="K180" s="6"/>
      <c r="L180" s="6"/>
      <c r="M180" s="6"/>
      <c r="N180" s="6"/>
      <c r="O180" s="6"/>
      <c r="P180" s="6"/>
      <c r="Q180" s="6"/>
      <c r="R180" s="6"/>
      <c r="S180" s="6"/>
      <c r="T180" s="6"/>
      <c r="U180" s="6"/>
    </row>
    <row r="181" spans="11:21">
      <c r="K181" s="6"/>
      <c r="L181" s="6"/>
      <c r="M181" s="6"/>
      <c r="N181" s="6"/>
      <c r="O181" s="6"/>
      <c r="P181" s="6"/>
      <c r="Q181" s="6"/>
      <c r="R181" s="6"/>
      <c r="S181" s="6"/>
      <c r="T181" s="6"/>
      <c r="U181" s="6"/>
    </row>
    <row r="182" spans="11:21">
      <c r="K182" s="6"/>
      <c r="L182" s="6"/>
      <c r="M182" s="6"/>
      <c r="N182" s="6"/>
      <c r="O182" s="6"/>
      <c r="P182" s="6"/>
      <c r="Q182" s="6"/>
      <c r="R182" s="6"/>
      <c r="S182" s="6"/>
      <c r="T182" s="6"/>
      <c r="U182" s="6"/>
    </row>
    <row r="183" spans="11:21">
      <c r="K183" s="6"/>
      <c r="L183" s="6"/>
      <c r="M183" s="6"/>
      <c r="N183" s="6"/>
      <c r="O183" s="6"/>
      <c r="P183" s="6"/>
      <c r="Q183" s="6"/>
      <c r="R183" s="6"/>
      <c r="S183" s="6"/>
      <c r="T183" s="6"/>
      <c r="U183" s="6"/>
    </row>
    <row r="184" spans="11:21">
      <c r="K184" s="6"/>
      <c r="L184" s="6"/>
      <c r="M184" s="6"/>
      <c r="N184" s="6"/>
      <c r="O184" s="6"/>
      <c r="P184" s="6"/>
      <c r="Q184" s="6"/>
      <c r="R184" s="6"/>
      <c r="S184" s="6"/>
      <c r="T184" s="6"/>
      <c r="U184" s="6"/>
    </row>
    <row r="185" spans="11:21">
      <c r="K185" s="6"/>
      <c r="L185" s="6"/>
      <c r="M185" s="6"/>
      <c r="N185" s="6"/>
      <c r="O185" s="6"/>
      <c r="P185" s="6"/>
      <c r="Q185" s="6"/>
      <c r="R185" s="6"/>
      <c r="S185" s="6"/>
      <c r="T185" s="6"/>
      <c r="U185" s="6"/>
    </row>
    <row r="186" spans="11:21">
      <c r="K186" s="6"/>
      <c r="L186" s="6"/>
      <c r="M186" s="6"/>
      <c r="N186" s="6"/>
      <c r="O186" s="6"/>
      <c r="P186" s="6"/>
      <c r="Q186" s="6"/>
      <c r="R186" s="6"/>
      <c r="S186" s="6"/>
      <c r="T186" s="6"/>
      <c r="U186" s="6"/>
    </row>
    <row r="187" spans="11:21">
      <c r="K187" s="6"/>
      <c r="L187" s="6"/>
      <c r="M187" s="6"/>
      <c r="N187" s="6"/>
      <c r="O187" s="6"/>
      <c r="P187" s="6"/>
      <c r="Q187" s="6"/>
      <c r="R187" s="6"/>
      <c r="S187" s="6"/>
      <c r="T187" s="6"/>
      <c r="U187" s="6"/>
    </row>
    <row r="188" spans="11:21">
      <c r="K188" s="6"/>
      <c r="L188" s="6"/>
      <c r="M188" s="6"/>
      <c r="N188" s="6"/>
      <c r="O188" s="6"/>
      <c r="P188" s="6"/>
      <c r="Q188" s="6"/>
      <c r="R188" s="6"/>
      <c r="S188" s="6"/>
      <c r="T188" s="6"/>
      <c r="U188" s="6"/>
    </row>
  </sheetData>
  <autoFilter ref="A1:T175">
    <filterColumn colId="10" showButton="0"/>
    <filterColumn colId="11" showButton="0"/>
    <filterColumn colId="12" showButton="0"/>
    <filterColumn colId="13" hiddenButton="1" showButton="0"/>
    <filterColumn colId="14" showButton="0"/>
    <filterColumn colId="15" hiddenButton="1" showButton="0"/>
    <filterColumn colId="16" hiddenButton="1" showButton="0"/>
    <filterColumn colId="17" hiddenButton="1" showButton="0"/>
    <filterColumn colId="18" hiddenButton="1" showButton="0"/>
    <filterColumn colId="19" showButton="0"/>
  </autoFilter>
  <mergeCells count="11">
    <mergeCell ref="H1:H4"/>
    <mergeCell ref="I1:I4"/>
    <mergeCell ref="J1:J4"/>
    <mergeCell ref="K1:T1"/>
    <mergeCell ref="A1:A4"/>
    <mergeCell ref="C1:C4"/>
    <mergeCell ref="D1:D4"/>
    <mergeCell ref="E1:E4"/>
    <mergeCell ref="F1:F4"/>
    <mergeCell ref="G1:G4"/>
    <mergeCell ref="B1:B4"/>
  </mergeCells>
  <phoneticPr fontId="4"/>
  <conditionalFormatting sqref="E176:E65536">
    <cfRule type="expression" dxfId="47" priority="64" stopIfTrue="1">
      <formula>E176="未着手"</formula>
    </cfRule>
    <cfRule type="expression" dxfId="46" priority="65" stopIfTrue="1">
      <formula>E176="作業中"</formula>
    </cfRule>
    <cfRule type="expression" dxfId="45" priority="66" stopIfTrue="1">
      <formula>OR(E176="終了",E176="完了")</formula>
    </cfRule>
  </conditionalFormatting>
  <conditionalFormatting sqref="X39:XFD50 B16:C16 B15 A6:B6 B12:C14 AB67:XFD77 D6:I6 F7:I38 A5:S5 V78:XFD104 V51:XFD66 V5:XFD38 B7:B11 J6:S38 B17:B90 D7:E76 A91:B175 A7:A175 F39:S175 T5:T175">
    <cfRule type="expression" dxfId="44" priority="67" stopIfTrue="1">
      <formula>$E5="未着手"</formula>
    </cfRule>
    <cfRule type="expression" dxfId="43" priority="68" stopIfTrue="1">
      <formula>$E5="作業中"</formula>
    </cfRule>
    <cfRule type="expression" dxfId="42" priority="69" stopIfTrue="1">
      <formula>OR($E5="終了",$E5="完了")</formula>
    </cfRule>
  </conditionalFormatting>
  <conditionalFormatting sqref="C176:C65536">
    <cfRule type="expression" dxfId="41" priority="70" stopIfTrue="1">
      <formula>E176="未着手"</formula>
    </cfRule>
    <cfRule type="expression" dxfId="40" priority="71" stopIfTrue="1">
      <formula>E176="作業中"</formula>
    </cfRule>
    <cfRule type="expression" dxfId="39" priority="72" stopIfTrue="1">
      <formula>OR(E176="終了",E176="完了")</formula>
    </cfRule>
  </conditionalFormatting>
  <conditionalFormatting sqref="D176:D65536">
    <cfRule type="expression" dxfId="38" priority="73" stopIfTrue="1">
      <formula>E176="未着手"</formula>
    </cfRule>
    <cfRule type="expression" dxfId="37" priority="74" stopIfTrue="1">
      <formula>E176="作業中"</formula>
    </cfRule>
    <cfRule type="expression" dxfId="36" priority="75" stopIfTrue="1">
      <formula>OR(E176="終了",E176="完了")</formula>
    </cfRule>
  </conditionalFormatting>
  <conditionalFormatting sqref="F176:T65536">
    <cfRule type="expression" dxfId="35" priority="76" stopIfTrue="1">
      <formula>$E176="未着手"</formula>
    </cfRule>
    <cfRule type="expression" dxfId="34" priority="77" stopIfTrue="1">
      <formula>$E176="作業中"</formula>
    </cfRule>
    <cfRule type="expression" dxfId="33" priority="78" stopIfTrue="1">
      <formula>OR($E176="終了",$E176="完了")</formula>
    </cfRule>
  </conditionalFormatting>
  <conditionalFormatting sqref="V39:W50">
    <cfRule type="expression" dxfId="32" priority="61" stopIfTrue="1">
      <formula>$F39="未着手"</formula>
    </cfRule>
    <cfRule type="expression" dxfId="31" priority="62" stopIfTrue="1">
      <formula>$F39="作業中"</formula>
    </cfRule>
    <cfRule type="expression" dxfId="30" priority="63" stopIfTrue="1">
      <formula>OR($F39="終了",$F39="完了")</formula>
    </cfRule>
  </conditionalFormatting>
  <conditionalFormatting sqref="C15">
    <cfRule type="expression" dxfId="29" priority="58" stopIfTrue="1">
      <formula>$E15="未着手"</formula>
    </cfRule>
    <cfRule type="expression" dxfId="28" priority="59" stopIfTrue="1">
      <formula>$E15="作業中"</formula>
    </cfRule>
    <cfRule type="expression" dxfId="27" priority="60" stopIfTrue="1">
      <formula>OR($E15="終了",$E15="完了")</formula>
    </cfRule>
  </conditionalFormatting>
  <conditionalFormatting sqref="C17:C18">
    <cfRule type="expression" dxfId="26" priority="55" stopIfTrue="1">
      <formula>$E17="未着手"</formula>
    </cfRule>
    <cfRule type="expression" dxfId="25" priority="56" stopIfTrue="1">
      <formula>$E17="作業中"</formula>
    </cfRule>
    <cfRule type="expression" dxfId="24" priority="57" stopIfTrue="1">
      <formula>OR($E17="終了",$E17="完了")</formula>
    </cfRule>
  </conditionalFormatting>
  <conditionalFormatting sqref="C19:C20">
    <cfRule type="expression" dxfId="23" priority="52" stopIfTrue="1">
      <formula>$E19="未着手"</formula>
    </cfRule>
    <cfRule type="expression" dxfId="22" priority="53" stopIfTrue="1">
      <formula>$E19="作業中"</formula>
    </cfRule>
    <cfRule type="expression" dxfId="21" priority="54" stopIfTrue="1">
      <formula>OR($E19="終了",$E19="完了")</formula>
    </cfRule>
  </conditionalFormatting>
  <conditionalFormatting sqref="C6:C9">
    <cfRule type="expression" dxfId="20" priority="49" stopIfTrue="1">
      <formula>$E6="未着手"</formula>
    </cfRule>
    <cfRule type="expression" dxfId="19" priority="50" stopIfTrue="1">
      <formula>$E6="作業中"</formula>
    </cfRule>
    <cfRule type="expression" dxfId="18" priority="51" stopIfTrue="1">
      <formula>OR($E6="終了",$E6="完了")</formula>
    </cfRule>
  </conditionalFormatting>
  <conditionalFormatting sqref="C10:C11">
    <cfRule type="expression" dxfId="17" priority="46" stopIfTrue="1">
      <formula>$E10="未着手"</formula>
    </cfRule>
    <cfRule type="expression" dxfId="16" priority="47" stopIfTrue="1">
      <formula>$E10="作業中"</formula>
    </cfRule>
    <cfRule type="expression" dxfId="15" priority="48" stopIfTrue="1">
      <formula>OR($E10="終了",$E10="完了")</formula>
    </cfRule>
  </conditionalFormatting>
  <conditionalFormatting sqref="C21:C76">
    <cfRule type="expression" dxfId="14" priority="43" stopIfTrue="1">
      <formula>$E21="未着手"</formula>
    </cfRule>
    <cfRule type="expression" dxfId="13" priority="44" stopIfTrue="1">
      <formula>$E21="作業中"</formula>
    </cfRule>
    <cfRule type="expression" dxfId="12" priority="45" stopIfTrue="1">
      <formula>OR($E21="終了",$E21="完了")</formula>
    </cfRule>
  </conditionalFormatting>
  <conditionalFormatting sqref="C77:E175">
    <cfRule type="expression" dxfId="11" priority="7" stopIfTrue="1">
      <formula>$E77="未着手"</formula>
    </cfRule>
    <cfRule type="expression" dxfId="10" priority="8" stopIfTrue="1">
      <formula>$E77="作業中"</formula>
    </cfRule>
    <cfRule type="expression" dxfId="9" priority="9" stopIfTrue="1">
      <formula>OR($E77="終了",$E77="完了")</formula>
    </cfRule>
  </conditionalFormatting>
  <conditionalFormatting sqref="U107:U65536">
    <cfRule type="expression" dxfId="5" priority="4" stopIfTrue="1">
      <formula>$D107="未着手"</formula>
    </cfRule>
    <cfRule type="expression" dxfId="4" priority="5" stopIfTrue="1">
      <formula>$D107="作業中"</formula>
    </cfRule>
    <cfRule type="expression" dxfId="3" priority="6" stopIfTrue="1">
      <formula>OR($D107="終了",$D107="完了")</formula>
    </cfRule>
  </conditionalFormatting>
  <pageMargins left="0.75" right="0.75" top="1" bottom="1" header="0.51200000000000001" footer="0.51200000000000001"/>
  <pageSetup paperSize="9" orientation="portrait" horizontalDpi="300" verticalDpi="360" r:id="rId1"/>
  <headerFooter alignWithMargins="0"/>
  <drawing r:id="rId2"/>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1"/>
  <sheetViews>
    <sheetView workbookViewId="0">
      <selection activeCell="G4" sqref="G4"/>
    </sheetView>
  </sheetViews>
  <sheetFormatPr defaultRowHeight="13.5"/>
  <cols>
    <col min="1" max="1" width="8.125" style="26" customWidth="1"/>
    <col min="2" max="2" width="10.75" style="26" customWidth="1"/>
    <col min="3" max="3" width="9.375" style="26" customWidth="1"/>
    <col min="4" max="4" width="10.25" style="26" customWidth="1"/>
    <col min="5" max="5" width="13" style="26" customWidth="1"/>
    <col min="6" max="6" width="12.625" style="26" customWidth="1"/>
    <col min="7" max="7" width="41.5" style="26" customWidth="1"/>
    <col min="8" max="8" width="26.5" style="26" customWidth="1"/>
    <col min="9" max="9" width="14.5" style="26" customWidth="1"/>
    <col min="10" max="10" width="12.875" style="26" customWidth="1"/>
    <col min="11" max="11" width="12.5" style="26" customWidth="1"/>
    <col min="12" max="12" width="9" style="26"/>
    <col min="13" max="13" width="5.875" style="26" customWidth="1"/>
    <col min="14" max="14" width="13.875" style="26" customWidth="1"/>
    <col min="15" max="15" width="10.875" style="26" customWidth="1"/>
    <col min="16" max="16" width="12.5" style="26" customWidth="1"/>
    <col min="17" max="17" width="12.375" style="26" customWidth="1"/>
    <col min="18" max="18" width="13.875" style="26" customWidth="1"/>
    <col min="19" max="16384" width="9" style="26"/>
  </cols>
  <sheetData>
    <row r="1" spans="1:18" ht="15" thickBot="1">
      <c r="A1" s="24" t="s">
        <v>16</v>
      </c>
      <c r="B1" s="25" t="s">
        <v>17</v>
      </c>
      <c r="C1" s="25" t="s">
        <v>18</v>
      </c>
      <c r="D1" s="25" t="s">
        <v>19</v>
      </c>
      <c r="E1" s="25" t="s">
        <v>20</v>
      </c>
      <c r="F1" s="25" t="s">
        <v>15</v>
      </c>
      <c r="G1" s="25" t="s">
        <v>21</v>
      </c>
      <c r="H1" s="25" t="s">
        <v>22</v>
      </c>
      <c r="I1" s="25" t="s">
        <v>23</v>
      </c>
      <c r="J1" s="25" t="s">
        <v>24</v>
      </c>
      <c r="K1" s="25" t="s">
        <v>25</v>
      </c>
      <c r="N1" s="27" t="s">
        <v>17</v>
      </c>
      <c r="O1" s="28" t="s">
        <v>19</v>
      </c>
      <c r="P1" s="28" t="s">
        <v>20</v>
      </c>
      <c r="Q1" s="28" t="s">
        <v>15</v>
      </c>
      <c r="R1" s="29" t="s">
        <v>23</v>
      </c>
    </row>
    <row r="2" spans="1:18">
      <c r="A2" s="30"/>
      <c r="B2" s="30"/>
      <c r="C2" s="30"/>
      <c r="D2" s="30"/>
      <c r="E2" s="30"/>
      <c r="F2" s="30"/>
      <c r="G2" s="30"/>
      <c r="H2" s="30"/>
      <c r="I2" s="30"/>
      <c r="J2" s="31"/>
      <c r="K2" s="31"/>
      <c r="N2" s="32" t="s">
        <v>28</v>
      </c>
      <c r="O2" s="33" t="s">
        <v>27</v>
      </c>
      <c r="P2" s="33" t="s">
        <v>29</v>
      </c>
      <c r="Q2" s="33"/>
      <c r="R2" s="34"/>
    </row>
    <row r="3" spans="1:18">
      <c r="A3" s="30"/>
      <c r="B3" s="30"/>
      <c r="C3" s="30"/>
      <c r="D3" s="30"/>
      <c r="E3" s="30"/>
      <c r="F3" s="30"/>
      <c r="G3" s="30"/>
      <c r="H3" s="30"/>
      <c r="I3" s="30"/>
      <c r="J3" s="31"/>
      <c r="K3" s="31"/>
      <c r="N3" s="32" t="s">
        <v>26</v>
      </c>
      <c r="O3" s="33" t="s">
        <v>30</v>
      </c>
      <c r="P3" s="33" t="s">
        <v>31</v>
      </c>
      <c r="Q3" s="33"/>
      <c r="R3" s="34"/>
    </row>
    <row r="4" spans="1:18">
      <c r="A4" s="30"/>
      <c r="B4" s="30"/>
      <c r="C4" s="30"/>
      <c r="D4" s="30"/>
      <c r="E4" s="30"/>
      <c r="F4" s="30"/>
      <c r="G4" s="30"/>
      <c r="H4" s="30"/>
      <c r="I4" s="30"/>
      <c r="J4" s="31"/>
      <c r="K4" s="31"/>
      <c r="N4" s="32" t="s">
        <v>32</v>
      </c>
      <c r="O4" s="35" t="s">
        <v>34</v>
      </c>
      <c r="P4" s="33" t="s">
        <v>35</v>
      </c>
      <c r="Q4" s="33"/>
      <c r="R4" s="34"/>
    </row>
    <row r="5" spans="1:18">
      <c r="A5" s="30"/>
      <c r="B5" s="30"/>
      <c r="C5" s="30"/>
      <c r="D5" s="30"/>
      <c r="E5" s="30"/>
      <c r="F5" s="30"/>
      <c r="G5" s="30"/>
      <c r="H5" s="30"/>
      <c r="I5" s="30"/>
      <c r="J5" s="31"/>
      <c r="K5" s="31"/>
      <c r="N5" s="32" t="s">
        <v>36</v>
      </c>
      <c r="O5" s="33" t="s">
        <v>33</v>
      </c>
      <c r="P5" s="33"/>
      <c r="Q5" s="33"/>
      <c r="R5" s="34"/>
    </row>
    <row r="6" spans="1:18">
      <c r="A6" s="30"/>
      <c r="B6" s="30"/>
      <c r="C6" s="30"/>
      <c r="D6" s="30"/>
      <c r="E6" s="30"/>
      <c r="F6" s="30"/>
      <c r="G6" s="36"/>
      <c r="H6" s="30"/>
      <c r="I6" s="30"/>
      <c r="J6" s="31"/>
      <c r="K6" s="31"/>
      <c r="N6" s="32"/>
      <c r="O6" s="33"/>
      <c r="P6" s="33"/>
      <c r="Q6" s="33"/>
      <c r="R6" s="34"/>
    </row>
    <row r="7" spans="1:18">
      <c r="A7" s="30"/>
      <c r="B7" s="30"/>
      <c r="C7" s="30"/>
      <c r="D7" s="30"/>
      <c r="E7" s="30"/>
      <c r="F7" s="30"/>
      <c r="G7" s="30"/>
      <c r="H7" s="30"/>
      <c r="I7" s="30"/>
      <c r="J7" s="31"/>
      <c r="K7" s="31"/>
      <c r="N7" s="32"/>
      <c r="O7" s="33"/>
      <c r="P7" s="33"/>
      <c r="Q7" s="33"/>
      <c r="R7" s="34"/>
    </row>
    <row r="8" spans="1:18">
      <c r="A8" s="30"/>
      <c r="B8" s="30"/>
      <c r="C8" s="30"/>
      <c r="D8" s="30"/>
      <c r="E8" s="30"/>
      <c r="F8" s="30"/>
      <c r="G8" s="30"/>
      <c r="H8" s="30"/>
      <c r="I8" s="30"/>
      <c r="J8" s="31"/>
      <c r="K8" s="31"/>
      <c r="N8" s="32"/>
      <c r="O8" s="33"/>
      <c r="P8" s="33"/>
      <c r="Q8" s="33"/>
      <c r="R8" s="34"/>
    </row>
    <row r="9" spans="1:18">
      <c r="A9" s="30"/>
      <c r="B9" s="30"/>
      <c r="C9" s="30"/>
      <c r="D9" s="30"/>
      <c r="E9" s="30"/>
      <c r="F9" s="30"/>
      <c r="G9" s="36"/>
      <c r="H9" s="36"/>
      <c r="I9" s="30"/>
      <c r="J9" s="31"/>
      <c r="K9" s="31"/>
      <c r="N9" s="32"/>
      <c r="O9" s="33"/>
      <c r="P9" s="33"/>
      <c r="Q9" s="33"/>
      <c r="R9" s="34"/>
    </row>
    <row r="10" spans="1:18" ht="14.25" thickBot="1">
      <c r="A10" s="30"/>
      <c r="B10" s="30"/>
      <c r="C10" s="30"/>
      <c r="D10" s="30"/>
      <c r="E10" s="30"/>
      <c r="F10" s="30"/>
      <c r="G10" s="30"/>
      <c r="H10" s="30"/>
      <c r="I10" s="30"/>
      <c r="J10" s="31"/>
      <c r="K10" s="31"/>
      <c r="N10" s="37"/>
      <c r="O10" s="38"/>
      <c r="P10" s="38"/>
      <c r="Q10" s="38"/>
      <c r="R10" s="39"/>
    </row>
    <row r="11" spans="1:18">
      <c r="A11" s="30"/>
      <c r="B11" s="30"/>
      <c r="C11" s="30"/>
      <c r="D11" s="30"/>
      <c r="E11" s="30"/>
      <c r="F11" s="30"/>
      <c r="G11" s="30"/>
      <c r="H11" s="30"/>
      <c r="I11" s="30"/>
      <c r="J11" s="31"/>
      <c r="K11" s="31"/>
    </row>
    <row r="12" spans="1:18">
      <c r="A12" s="30"/>
      <c r="B12" s="30"/>
      <c r="C12" s="30"/>
      <c r="D12" s="30"/>
      <c r="E12" s="30"/>
      <c r="F12" s="30"/>
      <c r="G12" s="30"/>
      <c r="H12" s="36"/>
      <c r="I12" s="30"/>
      <c r="J12" s="31"/>
      <c r="K12" s="31"/>
    </row>
    <row r="13" spans="1:18">
      <c r="A13" s="30"/>
      <c r="B13" s="30"/>
      <c r="C13" s="30"/>
      <c r="D13" s="30"/>
      <c r="E13" s="30"/>
      <c r="F13" s="30"/>
      <c r="G13" s="36"/>
      <c r="H13" s="30"/>
      <c r="I13" s="30"/>
      <c r="J13" s="31"/>
      <c r="K13" s="31"/>
    </row>
    <row r="14" spans="1:18">
      <c r="A14" s="30"/>
      <c r="B14" s="30"/>
      <c r="C14" s="30"/>
      <c r="D14" s="30"/>
      <c r="E14" s="30"/>
      <c r="F14" s="30"/>
      <c r="G14" s="36"/>
      <c r="H14" s="36"/>
      <c r="I14" s="30"/>
      <c r="J14" s="31"/>
      <c r="K14" s="31"/>
    </row>
    <row r="15" spans="1:18">
      <c r="A15" s="30"/>
      <c r="B15" s="30"/>
      <c r="C15" s="30"/>
      <c r="D15" s="30"/>
      <c r="E15" s="30"/>
      <c r="F15" s="30"/>
      <c r="G15" s="36"/>
      <c r="H15" s="36"/>
      <c r="I15" s="30"/>
      <c r="J15" s="31"/>
      <c r="K15" s="31"/>
    </row>
    <row r="16" spans="1:18">
      <c r="A16" s="30"/>
      <c r="B16" s="30"/>
      <c r="C16" s="30"/>
      <c r="D16" s="30"/>
      <c r="E16" s="30"/>
      <c r="F16" s="30"/>
      <c r="G16" s="30"/>
      <c r="H16" s="30"/>
      <c r="I16" s="30"/>
      <c r="J16" s="30"/>
      <c r="K16" s="30"/>
    </row>
    <row r="17" spans="1:11">
      <c r="A17" s="30"/>
      <c r="B17" s="30"/>
      <c r="C17" s="30"/>
      <c r="D17" s="30"/>
      <c r="E17" s="30"/>
      <c r="F17" s="30"/>
      <c r="G17" s="30"/>
      <c r="H17" s="30"/>
      <c r="I17" s="30"/>
      <c r="J17" s="30"/>
      <c r="K17" s="30"/>
    </row>
    <row r="18" spans="1:11">
      <c r="A18" s="30"/>
      <c r="B18" s="30"/>
      <c r="C18" s="30"/>
      <c r="D18" s="30"/>
      <c r="E18" s="30"/>
      <c r="F18" s="30"/>
      <c r="G18" s="30"/>
      <c r="H18" s="30"/>
      <c r="I18" s="30"/>
      <c r="J18" s="30"/>
      <c r="K18" s="30"/>
    </row>
    <row r="19" spans="1:11">
      <c r="A19" s="30"/>
      <c r="B19" s="30"/>
      <c r="C19" s="30"/>
      <c r="D19" s="30"/>
      <c r="E19" s="30"/>
      <c r="F19" s="30"/>
      <c r="G19" s="30"/>
      <c r="H19" s="30"/>
      <c r="I19" s="30"/>
      <c r="J19" s="30"/>
      <c r="K19" s="30"/>
    </row>
    <row r="20" spans="1:11">
      <c r="A20" s="30"/>
      <c r="B20" s="30"/>
      <c r="C20" s="30"/>
      <c r="D20" s="30"/>
      <c r="E20" s="30"/>
      <c r="F20" s="30"/>
      <c r="G20" s="30"/>
      <c r="H20" s="30"/>
      <c r="I20" s="30"/>
      <c r="J20" s="30"/>
      <c r="K20" s="30"/>
    </row>
    <row r="21" spans="1:11">
      <c r="A21" s="30"/>
      <c r="B21" s="30"/>
      <c r="C21" s="30"/>
      <c r="D21" s="30"/>
      <c r="E21" s="30"/>
      <c r="F21" s="30"/>
      <c r="G21" s="30"/>
      <c r="H21" s="30"/>
      <c r="I21" s="30"/>
      <c r="J21" s="30"/>
      <c r="K21" s="30"/>
    </row>
    <row r="22" spans="1:11">
      <c r="A22" s="30"/>
      <c r="B22" s="30"/>
      <c r="C22" s="30"/>
      <c r="D22" s="30"/>
      <c r="E22" s="30"/>
      <c r="F22" s="30"/>
      <c r="G22" s="30"/>
      <c r="H22" s="30"/>
      <c r="I22" s="30"/>
      <c r="J22" s="30"/>
      <c r="K22" s="30"/>
    </row>
    <row r="23" spans="1:11">
      <c r="A23" s="30"/>
      <c r="B23" s="30"/>
      <c r="C23" s="30"/>
      <c r="D23" s="30"/>
      <c r="E23" s="30"/>
      <c r="F23" s="30"/>
      <c r="G23" s="30"/>
      <c r="H23" s="30"/>
      <c r="I23" s="30"/>
      <c r="J23" s="30"/>
      <c r="K23" s="30"/>
    </row>
    <row r="24" spans="1:11">
      <c r="A24" s="30"/>
      <c r="B24" s="30"/>
      <c r="C24" s="30"/>
      <c r="D24" s="30"/>
      <c r="E24" s="30"/>
      <c r="F24" s="30"/>
      <c r="G24" s="30"/>
      <c r="H24" s="30"/>
      <c r="I24" s="30"/>
      <c r="J24" s="30"/>
      <c r="K24" s="30"/>
    </row>
    <row r="25" spans="1:11">
      <c r="A25" s="30"/>
      <c r="B25" s="30"/>
      <c r="C25" s="30"/>
      <c r="D25" s="30"/>
      <c r="E25" s="30"/>
      <c r="F25" s="30"/>
      <c r="G25" s="30"/>
      <c r="H25" s="30"/>
      <c r="I25" s="30"/>
      <c r="J25" s="30"/>
      <c r="K25" s="30"/>
    </row>
    <row r="26" spans="1:11">
      <c r="A26" s="30"/>
      <c r="B26" s="30"/>
      <c r="C26" s="30"/>
      <c r="D26" s="30"/>
      <c r="E26" s="30"/>
      <c r="F26" s="30"/>
      <c r="G26" s="30"/>
      <c r="H26" s="30"/>
      <c r="I26" s="30"/>
      <c r="J26" s="30"/>
      <c r="K26" s="30"/>
    </row>
    <row r="27" spans="1:11">
      <c r="A27" s="30"/>
      <c r="B27" s="30"/>
      <c r="C27" s="30"/>
      <c r="D27" s="30"/>
      <c r="E27" s="30"/>
      <c r="F27" s="30"/>
      <c r="G27" s="30"/>
      <c r="H27" s="30"/>
      <c r="I27" s="30"/>
      <c r="J27" s="30"/>
      <c r="K27" s="30"/>
    </row>
    <row r="28" spans="1:11">
      <c r="A28" s="30"/>
      <c r="B28" s="30"/>
      <c r="C28" s="30"/>
      <c r="D28" s="30"/>
      <c r="E28" s="30"/>
      <c r="F28" s="30"/>
      <c r="G28" s="30"/>
      <c r="H28" s="30"/>
      <c r="I28" s="30"/>
      <c r="J28" s="30"/>
      <c r="K28" s="30"/>
    </row>
    <row r="29" spans="1:11">
      <c r="A29" s="30"/>
      <c r="B29" s="30"/>
      <c r="C29" s="30"/>
      <c r="D29" s="30"/>
      <c r="E29" s="30"/>
      <c r="F29" s="30"/>
      <c r="G29" s="30"/>
      <c r="H29" s="30"/>
      <c r="I29" s="30"/>
      <c r="J29" s="30"/>
      <c r="K29" s="30"/>
    </row>
    <row r="30" spans="1:11">
      <c r="A30" s="30"/>
      <c r="B30" s="30"/>
      <c r="C30" s="30"/>
      <c r="D30" s="30"/>
      <c r="E30" s="30"/>
      <c r="F30" s="30"/>
      <c r="G30" s="30"/>
      <c r="H30" s="30"/>
      <c r="I30" s="30"/>
      <c r="J30" s="30"/>
      <c r="K30" s="30"/>
    </row>
    <row r="31" spans="1:11">
      <c r="A31" s="30"/>
      <c r="B31" s="30"/>
      <c r="C31" s="30"/>
      <c r="D31" s="30"/>
      <c r="E31" s="30"/>
      <c r="F31" s="30"/>
      <c r="G31" s="30"/>
      <c r="H31" s="30"/>
      <c r="I31" s="30"/>
      <c r="J31" s="30"/>
      <c r="K31" s="30"/>
    </row>
    <row r="32" spans="1:11">
      <c r="A32" s="30"/>
      <c r="B32" s="30"/>
      <c r="C32" s="30"/>
      <c r="D32" s="30"/>
      <c r="E32" s="30"/>
      <c r="F32" s="30"/>
      <c r="G32" s="30"/>
      <c r="H32" s="30"/>
      <c r="I32" s="30"/>
      <c r="J32" s="30"/>
      <c r="K32" s="30"/>
    </row>
    <row r="33" spans="1:11">
      <c r="A33" s="30"/>
      <c r="B33" s="30"/>
      <c r="C33" s="30"/>
      <c r="D33" s="30"/>
      <c r="E33" s="30"/>
      <c r="F33" s="30"/>
      <c r="G33" s="30"/>
      <c r="H33" s="30"/>
      <c r="I33" s="30"/>
      <c r="J33" s="30"/>
      <c r="K33" s="30"/>
    </row>
    <row r="34" spans="1:11">
      <c r="A34" s="30"/>
      <c r="B34" s="30"/>
      <c r="C34" s="30"/>
      <c r="D34" s="30"/>
      <c r="E34" s="30"/>
      <c r="F34" s="30"/>
      <c r="G34" s="30"/>
      <c r="H34" s="30"/>
      <c r="I34" s="30"/>
      <c r="J34" s="30"/>
      <c r="K34" s="30"/>
    </row>
    <row r="35" spans="1:11">
      <c r="A35" s="30"/>
      <c r="B35" s="30"/>
      <c r="C35" s="30"/>
      <c r="D35" s="30"/>
      <c r="E35" s="30"/>
      <c r="F35" s="30"/>
      <c r="G35" s="30"/>
      <c r="H35" s="30"/>
      <c r="I35" s="30"/>
      <c r="J35" s="30"/>
      <c r="K35" s="30"/>
    </row>
    <row r="36" spans="1:11">
      <c r="A36" s="30"/>
      <c r="B36" s="30"/>
      <c r="C36" s="30"/>
      <c r="D36" s="30"/>
      <c r="E36" s="30"/>
      <c r="F36" s="30"/>
      <c r="G36" s="30"/>
      <c r="H36" s="30"/>
      <c r="I36" s="30"/>
      <c r="J36" s="30"/>
      <c r="K36" s="30"/>
    </row>
    <row r="37" spans="1:11">
      <c r="A37" s="30"/>
      <c r="B37" s="30"/>
      <c r="C37" s="30"/>
      <c r="D37" s="30"/>
      <c r="E37" s="30"/>
      <c r="F37" s="30"/>
      <c r="G37" s="30"/>
      <c r="H37" s="30"/>
      <c r="I37" s="30"/>
      <c r="J37" s="30"/>
      <c r="K37" s="30"/>
    </row>
    <row r="38" spans="1:11">
      <c r="A38" s="30"/>
      <c r="B38" s="30"/>
      <c r="C38" s="30"/>
      <c r="D38" s="30"/>
      <c r="E38" s="30"/>
      <c r="F38" s="30"/>
      <c r="G38" s="30"/>
      <c r="H38" s="30"/>
      <c r="I38" s="30"/>
      <c r="J38" s="30"/>
      <c r="K38" s="30"/>
    </row>
    <row r="39" spans="1:11">
      <c r="A39" s="30"/>
      <c r="B39" s="30"/>
      <c r="C39" s="30"/>
      <c r="D39" s="30"/>
      <c r="E39" s="30"/>
      <c r="F39" s="30"/>
      <c r="G39" s="30"/>
      <c r="H39" s="30"/>
      <c r="I39" s="30"/>
      <c r="J39" s="30"/>
      <c r="K39" s="30"/>
    </row>
    <row r="40" spans="1:11">
      <c r="A40" s="30"/>
      <c r="B40" s="30"/>
      <c r="C40" s="30"/>
      <c r="D40" s="30"/>
      <c r="E40" s="30"/>
      <c r="F40" s="30"/>
      <c r="G40" s="30"/>
      <c r="H40" s="30"/>
      <c r="I40" s="30"/>
      <c r="J40" s="30"/>
      <c r="K40" s="30"/>
    </row>
    <row r="41" spans="1:11">
      <c r="A41" s="30"/>
      <c r="B41" s="30"/>
      <c r="C41" s="30"/>
      <c r="D41" s="30"/>
      <c r="E41" s="30"/>
      <c r="F41" s="30"/>
      <c r="G41" s="30"/>
      <c r="H41" s="30"/>
      <c r="I41" s="30"/>
      <c r="J41" s="30"/>
      <c r="K41" s="30"/>
    </row>
    <row r="42" spans="1:11">
      <c r="A42" s="30"/>
      <c r="B42" s="30"/>
      <c r="C42" s="30"/>
      <c r="D42" s="30"/>
      <c r="E42" s="30"/>
      <c r="F42" s="30"/>
      <c r="G42" s="30"/>
      <c r="H42" s="30"/>
      <c r="I42" s="30"/>
      <c r="J42" s="30"/>
      <c r="K42" s="30"/>
    </row>
    <row r="43" spans="1:11">
      <c r="A43" s="30"/>
      <c r="B43" s="30"/>
      <c r="C43" s="30"/>
      <c r="D43" s="30"/>
      <c r="E43" s="30"/>
      <c r="F43" s="30"/>
      <c r="G43" s="30"/>
      <c r="H43" s="30"/>
      <c r="I43" s="30"/>
      <c r="J43" s="30"/>
      <c r="K43" s="30"/>
    </row>
    <row r="44" spans="1:11">
      <c r="A44" s="30"/>
      <c r="B44" s="30"/>
      <c r="C44" s="30"/>
      <c r="D44" s="30"/>
      <c r="E44" s="30"/>
      <c r="F44" s="30"/>
      <c r="G44" s="30"/>
      <c r="H44" s="30"/>
      <c r="I44" s="30"/>
      <c r="J44" s="30"/>
      <c r="K44" s="30"/>
    </row>
    <row r="45" spans="1:11">
      <c r="A45" s="30"/>
      <c r="B45" s="30"/>
      <c r="C45" s="30"/>
      <c r="D45" s="30"/>
      <c r="E45" s="30"/>
      <c r="F45" s="30"/>
      <c r="G45" s="30"/>
      <c r="H45" s="30"/>
      <c r="I45" s="30"/>
      <c r="J45" s="30"/>
      <c r="K45" s="30"/>
    </row>
    <row r="46" spans="1:11">
      <c r="A46" s="30"/>
      <c r="B46" s="30"/>
      <c r="C46" s="30"/>
      <c r="D46" s="30"/>
      <c r="E46" s="30"/>
      <c r="F46" s="30"/>
      <c r="G46" s="30"/>
      <c r="H46" s="30"/>
      <c r="I46" s="30"/>
      <c r="J46" s="30"/>
      <c r="K46" s="30"/>
    </row>
    <row r="47" spans="1:11">
      <c r="A47" s="30"/>
      <c r="B47" s="30"/>
      <c r="C47" s="30"/>
      <c r="D47" s="30"/>
      <c r="E47" s="30"/>
      <c r="F47" s="30"/>
      <c r="G47" s="30"/>
      <c r="H47" s="30"/>
      <c r="I47" s="30"/>
      <c r="J47" s="30"/>
      <c r="K47" s="30"/>
    </row>
    <row r="48" spans="1:11">
      <c r="A48" s="30"/>
      <c r="B48" s="30"/>
      <c r="C48" s="30"/>
      <c r="D48" s="30"/>
      <c r="E48" s="30"/>
      <c r="F48" s="30"/>
      <c r="G48" s="30"/>
      <c r="H48" s="30"/>
      <c r="I48" s="30"/>
      <c r="J48" s="30"/>
      <c r="K48" s="30"/>
    </row>
    <row r="49" spans="1:11">
      <c r="A49" s="30"/>
      <c r="B49" s="30"/>
      <c r="C49" s="30"/>
      <c r="D49" s="30"/>
      <c r="E49" s="30"/>
      <c r="F49" s="30"/>
      <c r="G49" s="30"/>
      <c r="H49" s="30"/>
      <c r="I49" s="30"/>
      <c r="J49" s="30"/>
      <c r="K49" s="30"/>
    </row>
    <row r="50" spans="1:11">
      <c r="A50" s="30"/>
      <c r="B50" s="30"/>
      <c r="C50" s="30"/>
      <c r="D50" s="30"/>
      <c r="E50" s="30"/>
      <c r="F50" s="30"/>
      <c r="G50" s="30"/>
      <c r="H50" s="30"/>
      <c r="I50" s="30"/>
      <c r="J50" s="30"/>
      <c r="K50" s="30"/>
    </row>
    <row r="51" spans="1:11">
      <c r="A51" s="30"/>
      <c r="B51" s="30"/>
      <c r="C51" s="30"/>
      <c r="D51" s="30"/>
      <c r="E51" s="30"/>
      <c r="F51" s="30"/>
      <c r="G51" s="30"/>
      <c r="H51" s="30"/>
      <c r="I51" s="30"/>
      <c r="J51" s="30"/>
      <c r="K51" s="30"/>
    </row>
  </sheetData>
  <autoFilter ref="B1:K51"/>
  <phoneticPr fontId="4"/>
  <conditionalFormatting sqref="A2:K51">
    <cfRule type="expression" dxfId="2" priority="1" stopIfTrue="1">
      <formula>$D2="要望"</formula>
    </cfRule>
    <cfRule type="expression" dxfId="1" priority="2" stopIfTrue="1">
      <formula>$D2="確認済"</formula>
    </cfRule>
    <cfRule type="expression" dxfId="0" priority="3" stopIfTrue="1">
      <formula>$D2="対応"</formula>
    </cfRule>
  </conditionalFormatting>
  <dataValidations count="5">
    <dataValidation type="list" allowBlank="1" showInputMessage="1" showErrorMessage="1" sqref="I2:I51">
      <formula1>登録者</formula1>
    </dataValidation>
    <dataValidation type="list" allowBlank="1" showInputMessage="1" showErrorMessage="1" sqref="B2:B51">
      <formula1>重要度</formula1>
    </dataValidation>
    <dataValidation type="list" allowBlank="1" showInputMessage="1" showErrorMessage="1" sqref="F2:F51">
      <formula1>担当者</formula1>
    </dataValidation>
    <dataValidation type="list" allowBlank="1" showInputMessage="1" showErrorMessage="1" sqref="D2:D51">
      <formula1>状況</formula1>
    </dataValidation>
    <dataValidation type="list" allowBlank="1" showInputMessage="1" showErrorMessage="1" sqref="E2:E51">
      <formula1>状況２</formula1>
    </dataValidation>
  </dataValidations>
  <pageMargins left="0.75" right="0.75" top="1" bottom="1" header="0.51200000000000001" footer="0.51200000000000001"/>
  <pageSetup paperSize="9" orientation="portrait" horizontalDpi="300" verticalDpi="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5</vt:i4>
      </vt:variant>
      <vt:variant>
        <vt:lpstr>名前付き一覧</vt:lpstr>
      </vt:variant>
      <vt:variant>
        <vt:i4>2</vt:i4>
      </vt:variant>
    </vt:vector>
  </HeadingPairs>
  <TitlesOfParts>
    <vt:vector size="7" baseType="lpstr">
      <vt:lpstr>スケジュール</vt:lpstr>
      <vt:lpstr>スプリントバックログ(第１）</vt:lpstr>
      <vt:lpstr>スプリントバックログ(第２）</vt:lpstr>
      <vt:lpstr>スプリントバックログ(第３）</vt:lpstr>
      <vt:lpstr>デバッグシート</vt:lpstr>
      <vt:lpstr>スケジュール!Print_Area</vt:lpstr>
      <vt:lpstr>スケジュール!Print_Titles</vt:lpstr>
    </vt:vector>
  </TitlesOfParts>
  <Company>学校法人片柳学園</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ネットワークセンター</dc:creator>
  <cp:lastModifiedBy>M-Ishida</cp:lastModifiedBy>
  <cp:lastPrinted>2015-04-07T06:42:13Z</cp:lastPrinted>
  <dcterms:created xsi:type="dcterms:W3CDTF">2007-12-08T04:18:44Z</dcterms:created>
  <dcterms:modified xsi:type="dcterms:W3CDTF">2018-01-12T03:28:26Z</dcterms:modified>
</cp:coreProperties>
</file>