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team02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M4" i="10" l="1"/>
  <c r="N4" i="10"/>
  <c r="J23" i="10"/>
  <c r="E16" i="10" l="1"/>
  <c r="E17" i="10"/>
  <c r="J17" i="10"/>
  <c r="J12" i="10" l="1"/>
  <c r="E12" i="10" s="1"/>
  <c r="J13" i="10"/>
  <c r="J14" i="10"/>
  <c r="J15" i="10"/>
  <c r="J30" i="10"/>
  <c r="E30" i="10" s="1"/>
  <c r="J31" i="10"/>
  <c r="E31" i="10" s="1"/>
  <c r="E13" i="10"/>
  <c r="E14" i="10"/>
  <c r="E15" i="10"/>
  <c r="E76" i="10"/>
  <c r="J76" i="10"/>
  <c r="E78" i="10"/>
  <c r="J78" i="10"/>
  <c r="J75" i="10"/>
  <c r="E75" i="10" s="1"/>
  <c r="J90" i="10"/>
  <c r="E90" i="10"/>
  <c r="J6" i="10"/>
  <c r="E6" i="10" s="1"/>
  <c r="J42" i="10"/>
  <c r="E42" i="10" s="1"/>
  <c r="J43" i="10"/>
  <c r="E43" i="10" s="1"/>
  <c r="E44" i="10"/>
  <c r="J44" i="10"/>
  <c r="E45" i="10"/>
  <c r="J45" i="10"/>
  <c r="E26" i="10" l="1"/>
  <c r="J26" i="10"/>
  <c r="E27" i="10"/>
  <c r="J27" i="10"/>
  <c r="E28" i="10"/>
  <c r="J28" i="10"/>
  <c r="E29" i="10"/>
  <c r="J29" i="10"/>
  <c r="L4" i="10"/>
  <c r="K4" i="10"/>
  <c r="E23" i="10" l="1"/>
  <c r="J24" i="10"/>
  <c r="E24" i="10" s="1"/>
  <c r="E25" i="10"/>
  <c r="J25" i="10"/>
  <c r="J34" i="10"/>
  <c r="J11" i="10" l="1"/>
  <c r="E155" i="10" l="1"/>
  <c r="J143" i="10" l="1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J155" i="10"/>
  <c r="E156" i="10"/>
  <c r="J156" i="10"/>
  <c r="E157" i="10"/>
  <c r="J157" i="10"/>
  <c r="E158" i="10"/>
  <c r="J158" i="10"/>
  <c r="E159" i="10"/>
  <c r="J159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205" i="10"/>
  <c r="J205" i="10"/>
  <c r="E206" i="10"/>
  <c r="J206" i="10"/>
  <c r="E207" i="10"/>
  <c r="J207" i="10"/>
  <c r="E208" i="10"/>
  <c r="J208" i="10"/>
  <c r="E209" i="10"/>
  <c r="J209" i="10"/>
  <c r="E210" i="10"/>
  <c r="J210" i="10"/>
  <c r="E211" i="10"/>
  <c r="J211" i="10"/>
  <c r="E212" i="10"/>
  <c r="J212" i="10"/>
  <c r="E213" i="10"/>
  <c r="J213" i="10"/>
  <c r="E214" i="10"/>
  <c r="J214" i="10"/>
  <c r="E215" i="10"/>
  <c r="J215" i="10"/>
  <c r="E216" i="10"/>
  <c r="J216" i="10"/>
  <c r="E217" i="10"/>
  <c r="J217" i="10"/>
  <c r="E218" i="10"/>
  <c r="J218" i="10"/>
  <c r="E219" i="10"/>
  <c r="J219" i="10"/>
  <c r="E220" i="10"/>
  <c r="J220" i="10"/>
  <c r="E221" i="10"/>
  <c r="J221" i="10"/>
  <c r="E222" i="10"/>
  <c r="J222" i="10"/>
  <c r="E223" i="10"/>
  <c r="J223" i="10"/>
  <c r="E224" i="10"/>
  <c r="J224" i="10"/>
  <c r="E225" i="10"/>
  <c r="J225" i="10"/>
  <c r="E226" i="10"/>
  <c r="J226" i="10"/>
  <c r="J142" i="10"/>
  <c r="E142" i="10"/>
  <c r="J139" i="10"/>
  <c r="E139" i="10"/>
  <c r="J138" i="10"/>
  <c r="E138" i="10"/>
  <c r="J137" i="10"/>
  <c r="E137" i="10"/>
  <c r="J136" i="10"/>
  <c r="E136" i="10"/>
  <c r="J135" i="10"/>
  <c r="E135" i="10"/>
  <c r="J134" i="10"/>
  <c r="E134" i="10"/>
  <c r="J133" i="10"/>
  <c r="E133" i="10"/>
  <c r="J132" i="10"/>
  <c r="E132" i="10"/>
  <c r="J131" i="10"/>
  <c r="E131" i="10" s="1"/>
  <c r="J130" i="10"/>
  <c r="E130" i="10"/>
  <c r="J129" i="10"/>
  <c r="E129" i="10" s="1"/>
  <c r="J128" i="10"/>
  <c r="E128" i="10"/>
  <c r="J127" i="10"/>
  <c r="E127" i="10"/>
  <c r="J126" i="10"/>
  <c r="E126" i="10"/>
  <c r="J125" i="10"/>
  <c r="E125" i="10"/>
  <c r="J124" i="10"/>
  <c r="E124" i="10" s="1"/>
  <c r="J123" i="10"/>
  <c r="E123" i="10" s="1"/>
  <c r="J122" i="10"/>
  <c r="E122" i="10" s="1"/>
  <c r="J121" i="10"/>
  <c r="E121" i="10" s="1"/>
  <c r="J120" i="10"/>
  <c r="J84" i="10" l="1"/>
  <c r="E84" i="10"/>
  <c r="W122" i="10" l="1"/>
  <c r="J52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7" i="10"/>
  <c r="E7" i="10" s="1"/>
  <c r="J8" i="10"/>
  <c r="E8" i="10" s="1"/>
  <c r="J9" i="10"/>
  <c r="E9" i="10" s="1"/>
  <c r="J10" i="10"/>
  <c r="E10" i="10" s="1"/>
  <c r="E11" i="10"/>
  <c r="J18" i="10"/>
  <c r="E18" i="10" s="1"/>
  <c r="J19" i="10"/>
  <c r="J20" i="10"/>
  <c r="E20" i="10" s="1"/>
  <c r="J21" i="10"/>
  <c r="E21" i="10" s="1"/>
  <c r="J22" i="10"/>
  <c r="E22" i="10" s="1"/>
  <c r="E34" i="10"/>
  <c r="J35" i="10"/>
  <c r="E35" i="10" s="1"/>
  <c r="J36" i="10"/>
  <c r="J37" i="10"/>
  <c r="E37" i="10" s="1"/>
  <c r="J38" i="10"/>
  <c r="E38" i="10" s="1"/>
  <c r="J39" i="10"/>
  <c r="E39" i="10" s="1"/>
  <c r="J40" i="10"/>
  <c r="E40" i="10" s="1"/>
  <c r="J41" i="10"/>
  <c r="J46" i="10"/>
  <c r="E46" i="10" s="1"/>
  <c r="J47" i="10"/>
  <c r="J48" i="10"/>
  <c r="J49" i="10"/>
  <c r="E49" i="10" s="1"/>
  <c r="J50" i="10"/>
  <c r="E50" i="10" s="1"/>
  <c r="J51" i="10"/>
  <c r="E51" i="10" s="1"/>
  <c r="J53" i="10"/>
  <c r="J54" i="10"/>
  <c r="J55" i="10"/>
  <c r="E55" i="10" s="1"/>
  <c r="J56" i="10"/>
  <c r="E56" i="10" s="1"/>
  <c r="J57" i="10"/>
  <c r="J58" i="10"/>
  <c r="J59" i="10"/>
  <c r="J60" i="10"/>
  <c r="J61" i="10"/>
  <c r="J62" i="10"/>
  <c r="J63" i="10"/>
  <c r="J64" i="10"/>
  <c r="J65" i="10"/>
  <c r="J66" i="10"/>
  <c r="J67" i="10"/>
  <c r="J91" i="10"/>
  <c r="J79" i="10"/>
  <c r="E79" i="10" s="1"/>
  <c r="J80" i="10"/>
  <c r="J81" i="10"/>
  <c r="J68" i="10"/>
  <c r="J69" i="10"/>
  <c r="J82" i="10"/>
  <c r="E82" i="10" s="1"/>
  <c r="J83" i="10"/>
  <c r="J85" i="10"/>
  <c r="J86" i="10"/>
  <c r="J87" i="10"/>
  <c r="J70" i="10"/>
  <c r="J71" i="10"/>
  <c r="E71" i="10" s="1"/>
  <c r="J72" i="10"/>
  <c r="E72" i="10" s="1"/>
  <c r="J88" i="10"/>
  <c r="E88" i="10" s="1"/>
  <c r="J73" i="10"/>
  <c r="E73" i="10" s="1"/>
  <c r="J74" i="10"/>
  <c r="E74" i="10" s="1"/>
  <c r="J89" i="10"/>
  <c r="E89" i="10" s="1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E111" i="10" s="1"/>
  <c r="J112" i="10"/>
  <c r="J113" i="10"/>
  <c r="J114" i="10"/>
  <c r="J115" i="10"/>
  <c r="J116" i="10"/>
  <c r="J119" i="10"/>
  <c r="J5" i="10"/>
  <c r="E19" i="10"/>
  <c r="E36" i="10"/>
  <c r="E41" i="10"/>
  <c r="E47" i="10"/>
  <c r="E48" i="10"/>
  <c r="E52" i="10"/>
  <c r="E53" i="10"/>
  <c r="E54" i="10"/>
  <c r="E57" i="10"/>
  <c r="E58" i="10"/>
  <c r="E59" i="10"/>
  <c r="E60" i="10"/>
  <c r="E61" i="10"/>
  <c r="E62" i="10"/>
  <c r="E63" i="10"/>
  <c r="E64" i="10"/>
  <c r="E65" i="10"/>
  <c r="E66" i="10"/>
  <c r="E67" i="10"/>
  <c r="E91" i="10"/>
  <c r="E80" i="10"/>
  <c r="E81" i="10"/>
  <c r="E68" i="10"/>
  <c r="E69" i="10"/>
  <c r="E83" i="10"/>
  <c r="E85" i="10"/>
  <c r="E86" i="10"/>
  <c r="E87" i="10"/>
  <c r="E70" i="10"/>
  <c r="E96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2" i="10"/>
  <c r="E113" i="10"/>
  <c r="E114" i="10"/>
  <c r="E115" i="10"/>
  <c r="E116" i="10"/>
  <c r="E119" i="10"/>
  <c r="E5" i="10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Y129" i="10"/>
  <c r="X129" i="10"/>
  <c r="W129" i="10"/>
  <c r="Y128" i="10"/>
  <c r="X128" i="10"/>
  <c r="W128" i="10"/>
  <c r="Y127" i="10"/>
  <c r="X127" i="10"/>
  <c r="W127" i="10"/>
  <c r="Y126" i="10"/>
  <c r="X126" i="10"/>
  <c r="W126" i="10"/>
  <c r="Y125" i="10"/>
  <c r="X125" i="10"/>
  <c r="W125" i="10"/>
  <c r="Y124" i="10"/>
  <c r="X124" i="10"/>
  <c r="W124" i="10"/>
  <c r="Y123" i="10"/>
  <c r="X123" i="10"/>
  <c r="W123" i="10"/>
  <c r="Y122" i="10"/>
  <c r="X122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Z125" i="10" l="1"/>
  <c r="AA125" i="10" s="1"/>
  <c r="T3" i="10"/>
  <c r="S3" i="10"/>
  <c r="Q3" i="10"/>
  <c r="M3" i="10"/>
  <c r="L3" i="10"/>
  <c r="R3" i="10"/>
  <c r="N3" i="10"/>
  <c r="P3" i="10"/>
  <c r="O3" i="10"/>
  <c r="Z128" i="10"/>
  <c r="AA128" i="10" s="1"/>
  <c r="Z123" i="10"/>
  <c r="AA123" i="10" s="1"/>
  <c r="Z124" i="10"/>
  <c r="AA124" i="10" s="1"/>
  <c r="Z127" i="10"/>
  <c r="AA127" i="10" s="1"/>
  <c r="K3" i="10"/>
  <c r="Z126" i="10"/>
  <c r="AA126" i="10" s="1"/>
  <c r="Z122" i="10"/>
  <c r="AA122" i="10" s="1"/>
  <c r="Z129" i="10"/>
  <c r="AA129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<sst xmlns="http://schemas.openxmlformats.org/spreadsheetml/2006/main" count="545" uniqueCount="277">
  <si>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</si>
  <si>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</si>
  <si>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</si>
  <si>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</si>
  <si>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</si>
  <si>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</si>
  <si>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</si>
  <si>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</si>
  <si>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</si>
  <si>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</si>
  <si>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</si>
  <si>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</si>
  <si>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</si>
  <si>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</si>
  <si>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</si>
  <si>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</si>
  <si>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</si>
  <si>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</si>
  <si>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</si>
  <si>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</si>
  <si>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</si>
  <si>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</si>
  <si>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</si>
  <si>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</si>
  <si>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</si>
  <si>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</si>
  <si>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</si>
  <si>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</si>
  <si>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</si>
  <si>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</si>
  <si>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</si>
  <si>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</si>
  <si>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</si>
  <si>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</si>
  <si>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</si>
  <si>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</si>
  <si>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</si>
  <si>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</si>
  <si>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</si>
  <si>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</si>
  <si>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</si>
  <si>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</si>
  <si>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</si>
  <si>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</si>
  <si>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</si>
  <si>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</si>
  <si>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</si>
  <si>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</si>
  <si>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</si>
  <si>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</si>
  <si>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</si>
  <si>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</si>
  <si>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</si>
  <si>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</si>
  <si>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</si>
  <si>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</si>
  <si>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</si>
  <si>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</si>
  <si>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</si>
  <si>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</si>
  <si>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</si>
  <si>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</si>
  <si>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</si>
  <si>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</si>
  <si>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</si>
  <si>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</si>
  <si>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</si>
  <si>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</si>
  <si>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</si>
  <si>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</si>
  <si>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</si>
  <si>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</si>
  <si>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</si>
  <si>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</si>
  <si>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</si>
  <si>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</si>
  <si>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</si>
  <si>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</si>
  <si>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</si>
  <si>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</si>
  <si>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</si>
  <si>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</si>
  <si>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</si>
  <si>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</si>
  <si>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</si>
  <si>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</si>
  <si>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</si>
  <si>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</si>
  <si>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</si>
  <si>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</si>
  <si>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</si>
  <si>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</si>
  <si>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</si>
  <si>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</si>
  <si>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</si>
  <si>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</si>
  <si>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</si>
  <si>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</si>
  <si>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</si>
  <si>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</si>
  <si>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</si>
  <si>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</si>
  <si>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</si>
  <si>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</si>
  <si>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</si>
  <si>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</si>
  <si>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</si>
  <si>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</si>
  <si>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</si>
  <si>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</si>
  <si>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</si>
  <si>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</si>
  <si>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</si>
  <si>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</si>
  <si>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</si>
  <si>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</si>
  <si>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</si>
  <si>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</si>
  <si>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</si>
  <si>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</si>
  <si>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</si>
  <si>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</si>
  <si>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</si>
  <si>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</si>
  <si>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</si>
  <si>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</si>
  <si>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</si>
  <si>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</si>
  <si>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</si>
  <si>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</si>
  <si>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</si>
  <si>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</si>
  <si>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</si>
  <si>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木の幹でのジャンプ</t>
    <rPh sb="0" eb="1">
      <t>キ</t>
    </rPh>
    <rPh sb="2" eb="3">
      <t>ミキ</t>
    </rPh>
    <phoneticPr fontId="4"/>
  </si>
  <si>
    <t>木の枝でのジャンプ</t>
    <rPh sb="0" eb="1">
      <t>キ</t>
    </rPh>
    <rPh sb="2" eb="3">
      <t>エダ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</si>
  <si>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</si>
  <si>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</si>
  <si>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</si>
  <si>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</si>
  <si>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枝と幹での別オブジェクト判定</t>
    <rPh sb="0" eb="1">
      <t>エダ</t>
    </rPh>
    <rPh sb="2" eb="3">
      <t>ミキ</t>
    </rPh>
    <rPh sb="5" eb="6">
      <t>ベツ</t>
    </rPh>
    <rPh sb="12" eb="14">
      <t>ハンテイ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</si>
  <si>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</si>
  <si>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</si>
  <si>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</si>
  <si>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</si>
  <si>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</si>
  <si>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</si>
  <si>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</si>
  <si>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</si>
  <si>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BGM</t>
    <phoneticPr fontId="4"/>
  </si>
  <si>
    <t>SE</t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</si>
  <si>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</si>
  <si>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</si>
  <si>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</si>
  <si>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南雲</t>
    <rPh sb="0" eb="2">
      <t>ナグモ</t>
    </rPh>
    <phoneticPr fontId="4"/>
  </si>
  <si>
    <t>中山</t>
    <rPh sb="0" eb="2">
      <t>ナカヤマ</t>
    </rPh>
    <phoneticPr fontId="4"/>
  </si>
  <si>
    <t>難易度選択のアイコン</t>
  </si>
  <si>
    <t>タイトルのロゴ</t>
  </si>
  <si>
    <t>石田</t>
    <rPh sb="0" eb="2">
      <t>イシダ</t>
    </rPh>
    <phoneticPr fontId="4"/>
  </si>
  <si>
    <t>樋田</t>
    <rPh sb="0" eb="2">
      <t>ヒダ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</si>
  <si>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</si>
  <si>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</si>
  <si>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</si>
  <si>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</si>
  <si>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</si>
  <si>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</si>
  <si>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</si>
  <si>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</si>
  <si>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</si>
  <si>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</si>
  <si>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</si>
  <si>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</si>
  <si>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糸の上での移動</t>
    <rPh sb="0" eb="1">
      <t>イト</t>
    </rPh>
    <rPh sb="2" eb="3">
      <t>ウエ</t>
    </rPh>
    <rPh sb="5" eb="7">
      <t>イドウ</t>
    </rPh>
    <phoneticPr fontId="4"/>
  </si>
  <si>
    <t>回避アクション</t>
    <rPh sb="0" eb="2">
      <t>カイヒ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</si>
  <si>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</si>
  <si>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</si>
  <si>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</si>
  <si>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</si>
  <si>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</si>
  <si>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</si>
  <si>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</si>
  <si>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</si>
  <si>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</si>
  <si>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</si>
  <si>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</si>
  <si>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</si>
  <si>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</si>
  <si>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</si>
  <si>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</si>
  <si>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</si>
  <si>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</si>
  <si>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</si>
  <si>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</si>
  <si>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</si>
  <si>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</si>
  <si>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</si>
  <si>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</si>
  <si>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</si>
  <si>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</si>
  <si>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</si>
  <si>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</si>
  <si>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</si>
  <si>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</si>
  <si>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</si>
  <si>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</si>
  <si>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</si>
  <si>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</si>
  <si>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背景の２Dリソース</t>
    <rPh sb="0" eb="2">
      <t>ハイケイ</t>
    </rPh>
    <phoneticPr fontId="4"/>
  </si>
  <si>
    <t>地面リソース</t>
    <phoneticPr fontId="4"/>
  </si>
  <si>
    <t>WINとLOSEの２Dリソース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</si>
  <si>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</si>
  <si>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</si>
  <si>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</si>
  <si>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</si>
  <si>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</si>
  <si>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【パーティクル】</t>
    <phoneticPr fontId="4"/>
  </si>
  <si>
    <t>陣地ジャンプした瞬間の小さな砂煙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</si>
  <si>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</si>
  <si>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</si>
  <si>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</si>
  <si>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</si>
  <si>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</si>
  <si>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</si>
  <si>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</si>
  <si>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</si>
  <si>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</si>
  <si>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</si>
  <si>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</si>
  <si>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</si>
  <si>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</si>
  <si>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</si>
  <si>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</si>
  <si>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</si>
  <si>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</si>
  <si>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</si>
  <si>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右下にトップビューのマップ</t>
    <phoneticPr fontId="4"/>
  </si>
  <si>
    <t>リザルトの陣地の奪い合い結果をゲージで表示</t>
    <rPh sb="5" eb="7">
      <t>ジンチ</t>
    </rPh>
    <rPh sb="8" eb="9">
      <t>ウバ</t>
    </rPh>
    <rPh sb="10" eb="11">
      <t>ア</t>
    </rPh>
    <rPh sb="12" eb="14">
      <t>ケッカ</t>
    </rPh>
    <rPh sb="19" eb="21">
      <t>ヒョウジ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</si>
  <si>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</si>
  <si>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</si>
  <si>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</si>
  <si>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</si>
  <si>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</si>
  <si>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</si>
  <si>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</si>
  <si>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</si>
  <si>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</si>
  <si>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</si>
  <si>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</si>
  <si>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</si>
  <si>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S</t>
    <phoneticPr fontId="4"/>
  </si>
  <si>
    <t>C</t>
    <phoneticPr fontId="4"/>
  </si>
  <si>
    <t>クモの巣の仕様</t>
    <rPh sb="3" eb="4">
      <t>ス</t>
    </rPh>
    <rPh sb="5" eb="7">
      <t>シヨウ</t>
    </rPh>
    <phoneticPr fontId="4"/>
  </si>
  <si>
    <t>グラフィックの簡単な例を探す</t>
    <rPh sb="7" eb="9">
      <t>カンタン</t>
    </rPh>
    <rPh sb="10" eb="11">
      <t>レイ</t>
    </rPh>
    <rPh sb="12" eb="13">
      <t>サガ</t>
    </rPh>
    <phoneticPr fontId="4"/>
  </si>
  <si>
    <t>野澤</t>
    <rPh sb="0" eb="2">
      <t>ノザワ</t>
    </rPh>
    <phoneticPr fontId="4"/>
  </si>
  <si>
    <t>敵の糸の上に乗っかるときの回避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</si>
  <si>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</si>
  <si>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</si>
  <si>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</si>
  <si>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</si>
  <si>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</si>
  <si>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【プレイヤーアニメーション】　石田がアニメーション作ったら…</t>
    <rPh sb="15" eb="17">
      <t>イシダ</t>
    </rPh>
    <rPh sb="25" eb="26">
      <t>ツク</t>
    </rPh>
    <phoneticPr fontId="4"/>
  </si>
  <si>
    <t>【エネミー専用アニメーション】石田がアニメーション作ったら…</t>
    <rPh sb="5" eb="7">
      <t>センヨウ</t>
    </rPh>
    <phoneticPr fontId="4"/>
  </si>
  <si>
    <t>【グラフィック】石田がグラフィックのサンプルを探したら…</t>
    <rPh sb="8" eb="10">
      <t>イシダ</t>
    </rPh>
    <rPh sb="23" eb="24">
      <t>サガ</t>
    </rPh>
    <phoneticPr fontId="4"/>
  </si>
  <si>
    <t>カニ歩き左移動(糸に乗ってる時専用アニメーション)</t>
    <rPh sb="2" eb="3">
      <t>アル</t>
    </rPh>
    <phoneticPr fontId="4"/>
  </si>
  <si>
    <t>カニ歩き右移動(糸に乗ってる時専用アニメーション)</t>
    <rPh sb="2" eb="3">
      <t>アル</t>
    </rPh>
    <phoneticPr fontId="4"/>
  </si>
  <si>
    <t>糸に着地した時に3秒間伸びる</t>
    <rPh sb="0" eb="1">
      <t>イト</t>
    </rPh>
    <rPh sb="2" eb="4">
      <t>チャクチ</t>
    </rPh>
    <rPh sb="6" eb="7">
      <t>トキ</t>
    </rPh>
    <rPh sb="9" eb="11">
      <t>ビョウカン</t>
    </rPh>
    <rPh sb="11" eb="12">
      <t>ノ</t>
    </rPh>
    <phoneticPr fontId="4"/>
  </si>
  <si>
    <t>3秒間以内にジャンプすると威力が上がる</t>
    <rPh sb="1" eb="3">
      <t>ビョウカン</t>
    </rPh>
    <rPh sb="3" eb="5">
      <t>イナイ</t>
    </rPh>
    <rPh sb="13" eb="15">
      <t>イリョク</t>
    </rPh>
    <rPh sb="16" eb="17">
      <t>ア</t>
    </rPh>
    <phoneticPr fontId="4"/>
  </si>
  <si>
    <t>中間地点から糸貼っても巣になる</t>
    <rPh sb="0" eb="2">
      <t>チュウカン</t>
    </rPh>
    <rPh sb="2" eb="4">
      <t>チテン</t>
    </rPh>
    <rPh sb="6" eb="7">
      <t>イト</t>
    </rPh>
    <rPh sb="7" eb="8">
      <t>ハ</t>
    </rPh>
    <rPh sb="11" eb="12">
      <t>ス</t>
    </rPh>
    <phoneticPr fontId="4"/>
  </si>
  <si>
    <t>蜘蛛の巣の条件を変更</t>
    <rPh sb="0" eb="2">
      <t>クモ</t>
    </rPh>
    <rPh sb="3" eb="4">
      <t>ス</t>
    </rPh>
    <rPh sb="5" eb="7">
      <t>ジョウケン</t>
    </rPh>
    <rPh sb="8" eb="10">
      <t>ヘンコウ</t>
    </rPh>
    <phoneticPr fontId="4"/>
  </si>
  <si>
    <t>スプリングジャンプ中の糸の破壊</t>
    <rPh sb="9" eb="10">
      <t>チュウ</t>
    </rPh>
    <rPh sb="11" eb="12">
      <t>イト</t>
    </rPh>
    <rPh sb="13" eb="15">
      <t>ハカイ</t>
    </rPh>
    <phoneticPr fontId="4"/>
  </si>
  <si>
    <t>Lトリガー長押しで自動で敵にカーソル向ける</t>
    <rPh sb="5" eb="7">
      <t>ナガオ</t>
    </rPh>
    <rPh sb="9" eb="11">
      <t>ジドウ</t>
    </rPh>
    <rPh sb="12" eb="13">
      <t>テキ</t>
    </rPh>
    <rPh sb="18" eb="19">
      <t>ム</t>
    </rPh>
    <phoneticPr fontId="4"/>
  </si>
  <si>
    <t>敵を狙ってるときにジャンプすると体当たり</t>
    <rPh sb="0" eb="1">
      <t>テキ</t>
    </rPh>
    <rPh sb="2" eb="3">
      <t>ネラ</t>
    </rPh>
    <rPh sb="16" eb="18">
      <t>タイア</t>
    </rPh>
    <phoneticPr fontId="4"/>
  </si>
  <si>
    <t>体当たりを受けた時の挙動</t>
    <rPh sb="0" eb="2">
      <t>タイア</t>
    </rPh>
    <rPh sb="5" eb="6">
      <t>ウ</t>
    </rPh>
    <rPh sb="8" eb="9">
      <t>トキ</t>
    </rPh>
    <rPh sb="10" eb="12">
      <t>キョドウ</t>
    </rPh>
    <phoneticPr fontId="4"/>
  </si>
  <si>
    <t>蝶のランダム出現</t>
    <rPh sb="0" eb="1">
      <t>チョウ</t>
    </rPh>
    <rPh sb="6" eb="8">
      <t>シュツゲン</t>
    </rPh>
    <phoneticPr fontId="4"/>
  </si>
  <si>
    <t>蝶の通るルート作成</t>
    <rPh sb="0" eb="1">
      <t>チョウ</t>
    </rPh>
    <rPh sb="2" eb="3">
      <t>トオ</t>
    </rPh>
    <rPh sb="7" eb="9">
      <t>サクセイ</t>
    </rPh>
    <phoneticPr fontId="4"/>
  </si>
  <si>
    <t>蝶が糸に触れると止まる</t>
    <rPh sb="0" eb="1">
      <t>チョウ</t>
    </rPh>
    <rPh sb="2" eb="3">
      <t>イト</t>
    </rPh>
    <rPh sb="4" eb="5">
      <t>フ</t>
    </rPh>
    <rPh sb="8" eb="9">
      <t>ト</t>
    </rPh>
    <phoneticPr fontId="4"/>
  </si>
  <si>
    <t>蝶を捕食するとボーナスポイント</t>
    <rPh sb="0" eb="1">
      <t>チョウ</t>
    </rPh>
    <rPh sb="2" eb="4">
      <t>ホショク</t>
    </rPh>
    <phoneticPr fontId="4"/>
  </si>
  <si>
    <t>蝶を捕らえるとその巣は消えなくなる</t>
    <rPh sb="0" eb="1">
      <t>チョウ</t>
    </rPh>
    <rPh sb="2" eb="3">
      <t>ト</t>
    </rPh>
    <rPh sb="9" eb="10">
      <t>ス</t>
    </rPh>
    <rPh sb="11" eb="12">
      <t>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</si>
</sst>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7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277</c:v>
                </c:pt>
                <c:pt idx="1">
                  <c:v>243</c:v>
                </c:pt>
                <c:pt idx="2">
                  <c:v>221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277</c:v>
                </c:pt>
                <c:pt idx="1">
                  <c:v>249</c:v>
                </c:pt>
                <c:pt idx="2">
                  <c:v>221</c:v>
                </c:pt>
                <c:pt idx="3">
                  <c:v>193</c:v>
                </c:pt>
                <c:pt idx="4">
                  <c:v>166</c:v>
                </c:pt>
                <c:pt idx="5">
                  <c:v>138</c:v>
                </c:pt>
                <c:pt idx="6">
                  <c:v>110</c:v>
                </c:pt>
                <c:pt idx="7">
                  <c:v>83</c:v>
                </c:pt>
                <c:pt idx="8">
                  <c:v>55</c:v>
                </c:pt>
                <c:pt idx="9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'スプリントバックログ(第２）'!$V$122:$V$129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'スプリントバックログ(第２）'!$X$122:$X$129</c:f>
              <c:numCache>
                <c:formatCode>General</c:formatCode>
                <c:ptCount val="8"/>
                <c:pt idx="0">
                  <c:v>30</c:v>
                </c:pt>
                <c:pt idx="1">
                  <c:v>54</c:v>
                </c:pt>
                <c:pt idx="2">
                  <c:v>33</c:v>
                </c:pt>
                <c:pt idx="3">
                  <c:v>8</c:v>
                </c:pt>
                <c:pt idx="4">
                  <c:v>44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'スプリントバックログ(第２）'!$V$122:$V$129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'スプリントバックログ(第２）'!$Y$122:$Y$129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'スプリントバックログ(第２）'!$W$122:$W$129</c:f>
              <c:numCache>
                <c:formatCode>General</c:formatCode>
                <c:ptCount val="8"/>
                <c:pt idx="0">
                  <c:v>53</c:v>
                </c:pt>
                <c:pt idx="1">
                  <c:v>75</c:v>
                </c:pt>
                <c:pt idx="2">
                  <c:v>46</c:v>
                </c:pt>
                <c:pt idx="3">
                  <c:v>26</c:v>
                </c:pt>
                <c:pt idx="4">
                  <c:v>66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'スプリントバックログ(第２）'!$AA$121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'スプリントバックログ(第２）'!$AA$122:$AA$129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676275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</xdr:colOff>
      <xdr:row>47</xdr:row>
      <xdr:rowOff>123825</xdr:rowOff>
    </xdr:from>
    <xdr:to>
      <xdr:col>29</xdr:col>
      <xdr:colOff>676275</xdr:colOff>
      <xdr:row>82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75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/>
      <c r="D165" s="89"/>
      <c r="E165" s="54"/>
    </row>
    <row r="166" spans="1:5" ht="20.100000000000001" customHeight="1">
      <c r="A166" s="114"/>
      <c r="B166" s="70"/>
      <c r="C166" s="75"/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  <c r="Q1" s="118"/>
    </row>
    <row r="2" spans="1:17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120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120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79</v>
      </c>
      <c r="C8" s="18" t="s">
        <v>120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80</v>
      </c>
      <c r="C9" s="18" t="s">
        <v>120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81</v>
      </c>
      <c r="C10" s="18" t="s">
        <v>120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82</v>
      </c>
      <c r="C11" s="18" t="s">
        <v>120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83</v>
      </c>
      <c r="C12" s="18" t="s">
        <v>120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84</v>
      </c>
      <c r="C13" s="18" t="s">
        <v>120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85</v>
      </c>
      <c r="C14" s="18" t="s">
        <v>120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86</v>
      </c>
      <c r="C15" s="18" t="s">
        <v>120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87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88</v>
      </c>
      <c r="C18" s="18" t="s">
        <v>121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89</v>
      </c>
      <c r="C19" s="18" t="s">
        <v>121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90</v>
      </c>
      <c r="C20" s="18" t="s">
        <v>121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91</v>
      </c>
      <c r="C21" s="18" t="s">
        <v>121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92</v>
      </c>
      <c r="C22" s="18" t="s">
        <v>121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93</v>
      </c>
      <c r="C23" s="18" t="s">
        <v>121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94</v>
      </c>
      <c r="C24" s="18" t="s">
        <v>121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95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96</v>
      </c>
      <c r="C28" s="18" t="s">
        <v>122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97</v>
      </c>
      <c r="C29" s="18" t="s">
        <v>122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98</v>
      </c>
      <c r="C30" s="18" t="s">
        <v>122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99</v>
      </c>
      <c r="C31" s="18" t="s">
        <v>122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100</v>
      </c>
      <c r="C32" s="18" t="s">
        <v>122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101</v>
      </c>
      <c r="C33" s="18" t="s">
        <v>122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102</v>
      </c>
      <c r="C34" s="18" t="s">
        <v>122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103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104</v>
      </c>
      <c r="C37" s="18" t="s">
        <v>123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105</v>
      </c>
      <c r="C38" s="18" t="s">
        <v>123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106</v>
      </c>
      <c r="C39" s="18" t="s">
        <v>123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107</v>
      </c>
      <c r="C40" s="18" t="s">
        <v>123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108</v>
      </c>
      <c r="C41" s="18" t="s">
        <v>123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109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124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110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111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112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113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114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115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116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117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118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119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131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125</v>
      </c>
      <c r="C71" s="18" t="s">
        <v>123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126</v>
      </c>
      <c r="C72" s="18" t="s">
        <v>132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127</v>
      </c>
      <c r="C73" s="18" t="s">
        <v>132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128</v>
      </c>
      <c r="C74" s="18" t="s">
        <v>132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129</v>
      </c>
      <c r="C75" s="18" t="s">
        <v>121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130</v>
      </c>
      <c r="C76" s="18" t="s">
        <v>120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1" priority="7" stopIfTrue="1">
      <formula>D105="未着手"</formula>
    </cfRule>
    <cfRule type="expression" dxfId="70" priority="8" stopIfTrue="1">
      <formula>D105="作業中"</formula>
    </cfRule>
    <cfRule type="expression" dxfId="69" priority="9" stopIfTrue="1">
      <formula>OR(D105="終了",D105="完了")</formula>
    </cfRule>
  </conditionalFormatting>
  <conditionalFormatting sqref="A67:XFD69 A5:A66 A77:XFD104 A70:A76 D70:XFD76 C5:XFD66">
    <cfRule type="expression" dxfId="68" priority="10" stopIfTrue="1">
      <formula>$D5="未着手"</formula>
    </cfRule>
    <cfRule type="expression" dxfId="67" priority="11" stopIfTrue="1">
      <formula>$D5="作業中"</formula>
    </cfRule>
    <cfRule type="expression" dxfId="66" priority="12" stopIfTrue="1">
      <formula>OR($D5="終了",$D5="完了")</formula>
    </cfRule>
  </conditionalFormatting>
  <conditionalFormatting sqref="B105:B65536">
    <cfRule type="expression" dxfId="65" priority="13" stopIfTrue="1">
      <formula>D105="未着手"</formula>
    </cfRule>
    <cfRule type="expression" dxfId="64" priority="14" stopIfTrue="1">
      <formula>D105="作業中"</formula>
    </cfRule>
    <cfRule type="expression" dxfId="63" priority="15" stopIfTrue="1">
      <formula>OR(D105="終了",D105="完了")</formula>
    </cfRule>
  </conditionalFormatting>
  <conditionalFormatting sqref="C105:C65536">
    <cfRule type="expression" dxfId="62" priority="16" stopIfTrue="1">
      <formula>D105="未着手"</formula>
    </cfRule>
    <cfRule type="expression" dxfId="61" priority="17" stopIfTrue="1">
      <formula>D105="作業中"</formula>
    </cfRule>
    <cfRule type="expression" dxfId="60" priority="18" stopIfTrue="1">
      <formula>OR(D105="終了",D105="完了")</formula>
    </cfRule>
  </conditionalFormatting>
  <conditionalFormatting sqref="E105:Q65536">
    <cfRule type="expression" dxfId="59" priority="19" stopIfTrue="1">
      <formula>$D105="未着手"</formula>
    </cfRule>
    <cfRule type="expression" dxfId="58" priority="20" stopIfTrue="1">
      <formula>$D105="作業中"</formula>
    </cfRule>
    <cfRule type="expression" dxfId="57" priority="21" stopIfTrue="1">
      <formula>OR($D105="終了",$D105="完了")</formula>
    </cfRule>
  </conditionalFormatting>
  <conditionalFormatting sqref="B5:B66">
    <cfRule type="expression" dxfId="56" priority="4" stopIfTrue="1">
      <formula>$D5="未着手"</formula>
    </cfRule>
    <cfRule type="expression" dxfId="55" priority="5" stopIfTrue="1">
      <formula>$D5="作業中"</formula>
    </cfRule>
    <cfRule type="expression" dxfId="54" priority="6" stopIfTrue="1">
      <formula>OR($D5="終了",$D5="完了")</formula>
    </cfRule>
  </conditionalFormatting>
  <conditionalFormatting sqref="B70:C76">
    <cfRule type="expression" dxfId="53" priority="1" stopIfTrue="1">
      <formula>$D70="未着手"</formula>
    </cfRule>
    <cfRule type="expression" dxfId="52" priority="2" stopIfTrue="1">
      <formula>$D70="作業中"</formula>
    </cfRule>
    <cfRule type="expression" dxfId="51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6"/>
  <sheetViews>
    <sheetView tabSelected="1" zoomScaleNormal="100" workbookViewId="0">
      <pane ySplit="4" topLeftCell="A5" activePane="bottomLeft" state="frozen"/>
      <selection pane="bottomLeft" activeCell="C180" sqref="C180"/>
    </sheetView>
  </sheetViews>
  <sheetFormatPr defaultRowHeight="13.5"/>
  <cols>
    <col min="1" max="1" width="3.875" customWidth="1"/>
    <col min="2" max="2" width="3.375" customWidth="1"/>
    <col min="3" max="3" width="42.12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19" t="s">
        <v>10</v>
      </c>
      <c r="B1" s="125" t="s">
        <v>240</v>
      </c>
      <c r="C1" s="119" t="s">
        <v>2</v>
      </c>
      <c r="D1" s="119" t="s">
        <v>0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  <c r="R1" s="118"/>
      <c r="S1" s="118"/>
      <c r="T1" s="118"/>
    </row>
    <row r="2" spans="1:20" s="8" customFormat="1">
      <c r="A2" s="119"/>
      <c r="B2" s="126"/>
      <c r="C2" s="120"/>
      <c r="D2" s="120"/>
      <c r="E2" s="119"/>
      <c r="F2" s="122"/>
      <c r="G2" s="122"/>
      <c r="H2" s="124"/>
      <c r="I2" s="124"/>
      <c r="J2" s="119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 t="s">
        <v>65</v>
      </c>
      <c r="T2" s="99" t="s">
        <v>66</v>
      </c>
    </row>
    <row r="3" spans="1:20" s="8" customFormat="1">
      <c r="A3" s="119"/>
      <c r="B3" s="126"/>
      <c r="C3" s="120"/>
      <c r="D3" s="120"/>
      <c r="E3" s="119"/>
      <c r="F3" s="122"/>
      <c r="G3" s="122"/>
      <c r="H3" s="124"/>
      <c r="I3" s="124"/>
      <c r="J3" s="119"/>
      <c r="K3" s="20">
        <f>INT(($K$4-(COLUMN()-COLUMN($K4))*($K$4/COUNTA($K$2:$T$2))))</f>
        <v>277</v>
      </c>
      <c r="L3" s="20">
        <f t="shared" ref="L3:T3" si="0">INT(($K$4-(COLUMN()-COLUMN($K4))*($K$4/COUNTA($K$2:$T$2))))</f>
        <v>249</v>
      </c>
      <c r="M3" s="20">
        <f t="shared" si="0"/>
        <v>221</v>
      </c>
      <c r="N3" s="20">
        <f t="shared" si="0"/>
        <v>193</v>
      </c>
      <c r="O3" s="20">
        <f t="shared" si="0"/>
        <v>166</v>
      </c>
      <c r="P3" s="20">
        <f t="shared" si="0"/>
        <v>138</v>
      </c>
      <c r="Q3" s="20">
        <f t="shared" si="0"/>
        <v>110</v>
      </c>
      <c r="R3" s="20">
        <f t="shared" si="0"/>
        <v>83</v>
      </c>
      <c r="S3" s="20">
        <f t="shared" si="0"/>
        <v>55</v>
      </c>
      <c r="T3" s="20">
        <f t="shared" si="0"/>
        <v>27</v>
      </c>
    </row>
    <row r="4" spans="1:20" s="8" customFormat="1">
      <c r="A4" s="119"/>
      <c r="B4" s="127"/>
      <c r="C4" s="120"/>
      <c r="D4" s="121"/>
      <c r="E4" s="119"/>
      <c r="F4" s="122"/>
      <c r="G4" s="122"/>
      <c r="H4" s="124"/>
      <c r="I4" s="124"/>
      <c r="J4" s="119"/>
      <c r="K4" s="21">
        <f>SUM(K5:K119)</f>
        <v>277</v>
      </c>
      <c r="L4" s="21">
        <f>SUM(L5:L119)</f>
        <v>243</v>
      </c>
      <c r="M4" s="21">
        <f t="shared" ref="M4:N4" si="1">SUM(M5:M119)</f>
        <v>221</v>
      </c>
      <c r="N4" s="21">
        <f t="shared" si="1"/>
        <v>199</v>
      </c>
      <c r="O4" s="21"/>
      <c r="P4" s="21"/>
      <c r="Q4" s="21"/>
      <c r="R4" s="21"/>
      <c r="S4" s="21"/>
      <c r="T4" s="21"/>
    </row>
    <row r="5" spans="1:20">
      <c r="A5" s="16"/>
      <c r="B5" s="16"/>
      <c r="C5" s="85" t="s">
        <v>79</v>
      </c>
      <c r="D5" s="18" t="s">
        <v>120</v>
      </c>
      <c r="E5" s="12" t="str">
        <f t="shared" ref="E5:E11" si="2">IF(ISBLANK($C5),"",IF(ISBLANK($G5),"未着手",IF($J5=0,"完了","作業中")))</f>
        <v>未着手</v>
      </c>
      <c r="F5" s="4">
        <v>43074</v>
      </c>
      <c r="G5" s="4"/>
      <c r="H5" s="19">
        <v>4</v>
      </c>
      <c r="I5" s="19"/>
      <c r="J5" s="12">
        <f ca="1">IF(ISBLANK(K5)=FALSE,OFFSET(J5,0,COUNTA(K5:R5)),"")</f>
        <v>4</v>
      </c>
      <c r="K5" s="22">
        <v>4</v>
      </c>
      <c r="L5" s="22">
        <v>4</v>
      </c>
      <c r="M5" s="22">
        <v>4</v>
      </c>
      <c r="N5" s="22">
        <v>4</v>
      </c>
      <c r="O5" s="22"/>
      <c r="P5" s="22"/>
      <c r="Q5" s="22"/>
      <c r="R5" s="22"/>
      <c r="S5" s="22"/>
      <c r="T5" s="22"/>
    </row>
    <row r="6" spans="1:20">
      <c r="A6" s="16"/>
      <c r="B6" s="16"/>
      <c r="C6" s="86" t="s">
        <v>80</v>
      </c>
      <c r="D6" s="18" t="s">
        <v>120</v>
      </c>
      <c r="E6" s="12" t="str">
        <f t="shared" ca="1" si="2"/>
        <v>完了</v>
      </c>
      <c r="F6" s="4">
        <v>43049</v>
      </c>
      <c r="G6" s="4">
        <v>43049</v>
      </c>
      <c r="H6" s="19">
        <v>2</v>
      </c>
      <c r="I6" s="19">
        <v>2</v>
      </c>
      <c r="J6" s="12">
        <f ca="1">IF(ISBLANK(K6)=FALSE,OFFSET(J6,0,COUNTA(K6:R6)),"")</f>
        <v>0</v>
      </c>
      <c r="K6" s="22">
        <v>2</v>
      </c>
      <c r="L6" s="22">
        <v>0</v>
      </c>
      <c r="M6" s="22"/>
      <c r="N6" s="22"/>
      <c r="O6" s="22"/>
      <c r="P6" s="22"/>
      <c r="Q6" s="22"/>
      <c r="R6" s="22"/>
      <c r="S6" s="22"/>
      <c r="T6" s="22"/>
    </row>
    <row r="7" spans="1:20">
      <c r="A7" s="16"/>
      <c r="B7" s="16"/>
      <c r="C7" s="85" t="s">
        <v>81</v>
      </c>
      <c r="D7" s="18" t="s">
        <v>120</v>
      </c>
      <c r="E7" s="12" t="str">
        <f t="shared" ca="1" si="2"/>
        <v>作業中</v>
      </c>
      <c r="F7" s="4">
        <v>43049</v>
      </c>
      <c r="G7" s="4">
        <v>43049</v>
      </c>
      <c r="H7" s="19">
        <v>2</v>
      </c>
      <c r="I7" s="19">
        <v>0</v>
      </c>
      <c r="J7" s="12">
        <f t="shared" ref="J7:J89" ca="1" si="3">IF(ISBLANK(K7)=FALSE,OFFSET(J7,0,COUNTA(K7:R7)),"")</f>
        <v>2</v>
      </c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141</v>
      </c>
      <c r="D8" s="18" t="s">
        <v>120</v>
      </c>
      <c r="E8" s="12" t="str">
        <f t="shared" ca="1" si="2"/>
        <v>完了</v>
      </c>
      <c r="F8" s="4">
        <v>43060</v>
      </c>
      <c r="G8" s="4">
        <v>43056</v>
      </c>
      <c r="H8" s="19">
        <v>5</v>
      </c>
      <c r="I8" s="19">
        <v>4</v>
      </c>
      <c r="J8" s="12">
        <f t="shared" ca="1" si="3"/>
        <v>0</v>
      </c>
      <c r="K8" s="22">
        <v>5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164</v>
      </c>
      <c r="D9" s="18" t="s">
        <v>165</v>
      </c>
      <c r="E9" s="12" t="str">
        <f t="shared" ca="1" si="2"/>
        <v>完了</v>
      </c>
      <c r="F9" s="4">
        <v>43053</v>
      </c>
      <c r="G9" s="4">
        <v>43053</v>
      </c>
      <c r="H9" s="19">
        <v>2</v>
      </c>
      <c r="I9" s="19">
        <v>1</v>
      </c>
      <c r="J9" s="12">
        <f t="shared" ca="1" si="3"/>
        <v>0</v>
      </c>
      <c r="K9" s="22">
        <v>1</v>
      </c>
      <c r="L9" s="22">
        <v>0</v>
      </c>
      <c r="M9" s="22"/>
      <c r="N9" s="22"/>
      <c r="O9" s="22"/>
      <c r="P9" s="22"/>
      <c r="Q9" s="22"/>
      <c r="R9" s="22"/>
      <c r="S9" s="22"/>
      <c r="T9" s="22"/>
    </row>
    <row r="10" spans="1:20">
      <c r="A10" s="16"/>
      <c r="B10" s="16"/>
      <c r="C10" s="85" t="s">
        <v>171</v>
      </c>
      <c r="D10" s="18" t="s">
        <v>165</v>
      </c>
      <c r="E10" s="12" t="str">
        <f t="shared" ca="1" si="2"/>
        <v>作業中</v>
      </c>
      <c r="F10" s="4">
        <v>43049</v>
      </c>
      <c r="G10" s="4">
        <v>43049</v>
      </c>
      <c r="H10" s="19">
        <v>6</v>
      </c>
      <c r="I10" s="19">
        <v>2</v>
      </c>
      <c r="J10" s="12">
        <f t="shared" ca="1" si="3"/>
        <v>2</v>
      </c>
      <c r="K10" s="22">
        <v>5</v>
      </c>
      <c r="L10" s="22">
        <v>4</v>
      </c>
      <c r="M10" s="22">
        <v>2</v>
      </c>
      <c r="N10" s="22">
        <v>2</v>
      </c>
      <c r="O10" s="22"/>
      <c r="P10" s="22"/>
      <c r="Q10" s="22"/>
      <c r="R10" s="22"/>
      <c r="S10" s="22"/>
      <c r="T10" s="22"/>
    </row>
    <row r="11" spans="1:20">
      <c r="A11" s="16"/>
      <c r="B11" s="16"/>
      <c r="C11" s="85" t="s">
        <v>172</v>
      </c>
      <c r="D11" s="18" t="s">
        <v>165</v>
      </c>
      <c r="E11" s="12" t="str">
        <f t="shared" ca="1" si="2"/>
        <v>作業中</v>
      </c>
      <c r="F11" s="4">
        <v>43053</v>
      </c>
      <c r="G11" s="4">
        <v>43053</v>
      </c>
      <c r="H11" s="19">
        <v>6</v>
      </c>
      <c r="I11" s="19">
        <v>2</v>
      </c>
      <c r="J11" s="12">
        <f ca="1">IF(ISBLANK(K11)=FALSE,OFFSET(J11,0,COUNTA(K11:R11)),"")</f>
        <v>3</v>
      </c>
      <c r="K11" s="22">
        <v>4</v>
      </c>
      <c r="L11" s="22">
        <v>3</v>
      </c>
      <c r="M11" s="22">
        <v>3</v>
      </c>
      <c r="N11" s="22">
        <v>3</v>
      </c>
      <c r="O11" s="22"/>
      <c r="P11" s="22"/>
      <c r="Q11" s="22"/>
      <c r="R11" s="22"/>
      <c r="S11" s="22"/>
      <c r="T11" s="22"/>
    </row>
    <row r="12" spans="1:20">
      <c r="A12" s="16"/>
      <c r="B12" s="16"/>
      <c r="C12" s="85" t="s">
        <v>253</v>
      </c>
      <c r="D12" s="18" t="s">
        <v>120</v>
      </c>
      <c r="E12" s="12" t="str">
        <f t="shared" ref="E12:E17" ca="1" si="4">IF(ISBLANK($C12),"",IF(ISBLANK($G12),"未着手",IF($J12=0,"完了","作業中")))</f>
        <v>作業中</v>
      </c>
      <c r="F12" s="4">
        <v>43056</v>
      </c>
      <c r="G12" s="4">
        <v>43056</v>
      </c>
      <c r="H12" s="19">
        <v>6</v>
      </c>
      <c r="I12" s="19">
        <v>3</v>
      </c>
      <c r="J12" s="12">
        <f t="shared" ca="1" si="3"/>
        <v>1</v>
      </c>
      <c r="K12" s="22">
        <v>6</v>
      </c>
      <c r="L12" s="22">
        <v>3</v>
      </c>
      <c r="M12" s="22">
        <v>2</v>
      </c>
      <c r="N12" s="22">
        <v>1</v>
      </c>
      <c r="O12" s="22"/>
      <c r="P12" s="22"/>
      <c r="Q12" s="22"/>
      <c r="R12" s="22"/>
      <c r="S12" s="22"/>
      <c r="T12" s="22"/>
    </row>
    <row r="13" spans="1:20">
      <c r="A13" s="16"/>
      <c r="B13" s="16"/>
      <c r="C13" s="85" t="s">
        <v>254</v>
      </c>
      <c r="D13" s="18" t="s">
        <v>120</v>
      </c>
      <c r="E13" s="12" t="str">
        <f t="shared" si="4"/>
        <v>未着手</v>
      </c>
      <c r="F13" s="4">
        <v>43067</v>
      </c>
      <c r="G13" s="4"/>
      <c r="H13" s="19">
        <v>6</v>
      </c>
      <c r="I13" s="19"/>
      <c r="J13" s="12">
        <f t="shared" ca="1" si="3"/>
        <v>6</v>
      </c>
      <c r="K13" s="22">
        <v>6</v>
      </c>
      <c r="L13" s="22">
        <v>6</v>
      </c>
      <c r="M13" s="22">
        <v>6</v>
      </c>
      <c r="N13" s="22">
        <v>6</v>
      </c>
      <c r="O13" s="22"/>
      <c r="P13" s="22"/>
      <c r="Q13" s="22"/>
      <c r="R13" s="22"/>
      <c r="S13" s="22"/>
      <c r="T13" s="22"/>
    </row>
    <row r="14" spans="1:20">
      <c r="A14" s="16"/>
      <c r="B14" s="16"/>
      <c r="C14" s="85" t="s">
        <v>255</v>
      </c>
      <c r="D14" s="18" t="s">
        <v>120</v>
      </c>
      <c r="E14" s="12" t="str">
        <f t="shared" si="4"/>
        <v>未着手</v>
      </c>
      <c r="F14" s="4">
        <v>43067</v>
      </c>
      <c r="G14" s="4"/>
      <c r="H14" s="19">
        <v>6</v>
      </c>
      <c r="I14" s="19"/>
      <c r="J14" s="12">
        <f t="shared" ca="1" si="3"/>
        <v>6</v>
      </c>
      <c r="K14" s="22">
        <v>6</v>
      </c>
      <c r="L14" s="22">
        <v>6</v>
      </c>
      <c r="M14" s="22">
        <v>6</v>
      </c>
      <c r="N14" s="22">
        <v>6</v>
      </c>
      <c r="O14" s="22"/>
      <c r="P14" s="22"/>
      <c r="Q14" s="22"/>
      <c r="R14" s="22"/>
      <c r="S14" s="22"/>
      <c r="T14" s="22"/>
    </row>
    <row r="15" spans="1:20">
      <c r="A15" s="16"/>
      <c r="B15" s="16"/>
      <c r="C15" s="85" t="s">
        <v>256</v>
      </c>
      <c r="D15" s="18" t="s">
        <v>120</v>
      </c>
      <c r="E15" s="12" t="str">
        <f t="shared" si="4"/>
        <v>未着手</v>
      </c>
      <c r="F15" s="4">
        <v>43070</v>
      </c>
      <c r="G15" s="4"/>
      <c r="H15" s="19">
        <v>2</v>
      </c>
      <c r="I15" s="19"/>
      <c r="J15" s="12">
        <f t="shared" ca="1" si="3"/>
        <v>2</v>
      </c>
      <c r="K15" s="22">
        <v>2</v>
      </c>
      <c r="L15" s="22">
        <v>2</v>
      </c>
      <c r="M15" s="22">
        <v>2</v>
      </c>
      <c r="N15" s="22">
        <v>2</v>
      </c>
      <c r="O15" s="22"/>
      <c r="P15" s="22"/>
      <c r="Q15" s="22"/>
      <c r="R15" s="22"/>
      <c r="S15" s="22"/>
      <c r="T15" s="22"/>
    </row>
    <row r="16" spans="1:20">
      <c r="A16" s="16"/>
      <c r="B16" s="16"/>
      <c r="C16" s="85"/>
      <c r="D16" s="18"/>
      <c r="E16" s="12" t="str">
        <f t="shared" si="4"/>
        <v/>
      </c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" ca="1" si="5">IF(ISBLANK(K17)=FALSE,OFFSET(J17,0,COUNTA(K17:R17)),"")</f>
        <v/>
      </c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85" t="s">
        <v>90</v>
      </c>
      <c r="D18" s="18" t="s">
        <v>121</v>
      </c>
      <c r="E18" s="12" t="str">
        <f t="shared" ref="E18:E31" ca="1" si="6">IF(ISBLANK($C18),"",IF(ISBLANK($G18),"未着手",IF($J18=0,"完了","作業中")))</f>
        <v>完了</v>
      </c>
      <c r="F18" s="4">
        <v>43067</v>
      </c>
      <c r="G18" s="4">
        <v>43056</v>
      </c>
      <c r="H18" s="19">
        <v>3</v>
      </c>
      <c r="I18" s="19">
        <v>4</v>
      </c>
      <c r="J18" s="12">
        <f t="shared" ref="J18:J25" ca="1" si="7">IF(ISBLANK(K18)=FALSE,OFFSET(J18,0,COUNTA(K18:R18)),"")</f>
        <v>0</v>
      </c>
      <c r="K18" s="22">
        <v>3</v>
      </c>
      <c r="L18" s="22">
        <v>0</v>
      </c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85"/>
      <c r="D19" s="18"/>
      <c r="E19" s="12" t="str">
        <f t="shared" si="6"/>
        <v/>
      </c>
      <c r="F19" s="4"/>
      <c r="G19" s="4"/>
      <c r="H19" s="19"/>
      <c r="I19" s="19"/>
      <c r="J19" s="12" t="str">
        <f t="shared" ca="1" si="7"/>
        <v/>
      </c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>
      <c r="A20" s="16"/>
      <c r="B20" s="16"/>
      <c r="C20" s="85" t="s">
        <v>140</v>
      </c>
      <c r="D20" s="18" t="s">
        <v>121</v>
      </c>
      <c r="E20" s="12" t="str">
        <f t="shared" ca="1" si="6"/>
        <v>完了</v>
      </c>
      <c r="F20" s="4">
        <v>43067</v>
      </c>
      <c r="G20" s="4">
        <v>43056</v>
      </c>
      <c r="H20" s="19">
        <v>3</v>
      </c>
      <c r="I20" s="19">
        <v>1</v>
      </c>
      <c r="J20" s="12">
        <f t="shared" ca="1" si="7"/>
        <v>0</v>
      </c>
      <c r="K20" s="22">
        <v>3</v>
      </c>
      <c r="L20" s="22">
        <v>0</v>
      </c>
      <c r="M20" s="22"/>
      <c r="N20" s="22"/>
      <c r="O20" s="22"/>
      <c r="P20" s="22"/>
      <c r="Q20" s="22"/>
      <c r="R20" s="22"/>
      <c r="S20" s="22"/>
      <c r="T20" s="22"/>
    </row>
    <row r="21" spans="1:20">
      <c r="A21" s="16"/>
      <c r="B21" s="16"/>
      <c r="C21" s="85" t="s">
        <v>175</v>
      </c>
      <c r="D21" s="18" t="s">
        <v>159</v>
      </c>
      <c r="E21" s="12" t="str">
        <f t="shared" ca="1" si="6"/>
        <v>完了</v>
      </c>
      <c r="F21" s="4">
        <v>43053</v>
      </c>
      <c r="G21" s="4">
        <v>43053</v>
      </c>
      <c r="H21" s="19">
        <v>6</v>
      </c>
      <c r="I21" s="19">
        <v>3</v>
      </c>
      <c r="J21" s="12">
        <f t="shared" ca="1" si="7"/>
        <v>0</v>
      </c>
      <c r="K21" s="22">
        <v>0</v>
      </c>
      <c r="L21" s="22"/>
      <c r="M21" s="22"/>
      <c r="N21" s="22"/>
      <c r="O21" s="22"/>
      <c r="P21" s="22"/>
      <c r="Q21" s="22"/>
      <c r="R21" s="22"/>
      <c r="S21" s="22"/>
      <c r="T21" s="22"/>
    </row>
    <row r="22" spans="1:20">
      <c r="A22" s="16"/>
      <c r="B22" s="16"/>
      <c r="C22" s="17" t="s">
        <v>177</v>
      </c>
      <c r="D22" s="18" t="s">
        <v>178</v>
      </c>
      <c r="E22" s="12" t="str">
        <f t="shared" ca="1" si="6"/>
        <v>完了</v>
      </c>
      <c r="F22" s="4">
        <v>43056</v>
      </c>
      <c r="G22" s="4">
        <v>43053</v>
      </c>
      <c r="H22" s="19">
        <v>1</v>
      </c>
      <c r="I22" s="19">
        <v>1</v>
      </c>
      <c r="J22" s="12">
        <f t="shared" ca="1" si="7"/>
        <v>0</v>
      </c>
      <c r="K22" s="22">
        <v>0</v>
      </c>
      <c r="L22" s="22"/>
      <c r="M22" s="22"/>
      <c r="N22" s="22"/>
      <c r="O22" s="22"/>
      <c r="P22" s="22"/>
      <c r="Q22" s="22"/>
      <c r="R22" s="22"/>
      <c r="S22" s="22"/>
      <c r="T22" s="22"/>
    </row>
    <row r="23" spans="1:20">
      <c r="A23" s="16"/>
      <c r="B23" s="16"/>
      <c r="C23" s="17" t="s">
        <v>226</v>
      </c>
      <c r="D23" s="18" t="s">
        <v>121</v>
      </c>
      <c r="E23" s="12" t="str">
        <f t="shared" ca="1" si="6"/>
        <v>完了</v>
      </c>
      <c r="F23" s="4">
        <v>43063</v>
      </c>
      <c r="G23" s="4">
        <v>43063</v>
      </c>
      <c r="H23" s="19">
        <v>4</v>
      </c>
      <c r="I23" s="19">
        <v>2</v>
      </c>
      <c r="J23" s="12">
        <f ca="1">IF(ISBLANK(K23)=FALSE,OFFSET(J23,0,COUNTA(K23:R23)),"")</f>
        <v>0</v>
      </c>
      <c r="K23" s="22">
        <v>4</v>
      </c>
      <c r="L23" s="22">
        <v>4</v>
      </c>
      <c r="M23" s="22">
        <v>4</v>
      </c>
      <c r="N23" s="22">
        <v>0</v>
      </c>
      <c r="O23" s="22"/>
      <c r="P23" s="22"/>
      <c r="Q23" s="22"/>
      <c r="R23" s="22"/>
      <c r="S23" s="22"/>
      <c r="T23" s="22"/>
    </row>
    <row r="24" spans="1:20">
      <c r="A24" s="16"/>
      <c r="B24" s="16"/>
      <c r="C24" s="17" t="s">
        <v>227</v>
      </c>
      <c r="D24" s="18" t="s">
        <v>121</v>
      </c>
      <c r="E24" s="12" t="str">
        <f t="shared" ca="1" si="6"/>
        <v>完了</v>
      </c>
      <c r="F24" s="4">
        <v>43063</v>
      </c>
      <c r="G24" s="4">
        <v>43063</v>
      </c>
      <c r="H24" s="19">
        <v>2</v>
      </c>
      <c r="I24" s="19">
        <v>2</v>
      </c>
      <c r="J24" s="12">
        <f t="shared" ca="1" si="7"/>
        <v>0</v>
      </c>
      <c r="K24" s="22">
        <v>2</v>
      </c>
      <c r="L24" s="22">
        <v>2</v>
      </c>
      <c r="M24" s="22">
        <v>2</v>
      </c>
      <c r="N24" s="22">
        <v>0</v>
      </c>
      <c r="O24" s="22"/>
      <c r="P24" s="22"/>
      <c r="Q24" s="22"/>
      <c r="R24" s="22"/>
      <c r="S24" s="22"/>
      <c r="T24" s="22"/>
    </row>
    <row r="25" spans="1:20">
      <c r="A25" s="16"/>
      <c r="B25" s="16"/>
      <c r="C25" s="17" t="s">
        <v>231</v>
      </c>
      <c r="D25" s="18" t="s">
        <v>121</v>
      </c>
      <c r="E25" s="12" t="str">
        <f t="shared" si="6"/>
        <v>未着手</v>
      </c>
      <c r="F25" s="4">
        <v>43070</v>
      </c>
      <c r="G25" s="4"/>
      <c r="H25" s="19">
        <v>6</v>
      </c>
      <c r="I25" s="19"/>
      <c r="J25" s="12">
        <f t="shared" ca="1" si="7"/>
        <v>6</v>
      </c>
      <c r="K25" s="22">
        <v>6</v>
      </c>
      <c r="L25" s="22">
        <v>6</v>
      </c>
      <c r="M25" s="22">
        <v>6</v>
      </c>
      <c r="N25" s="22">
        <v>6</v>
      </c>
      <c r="O25" s="22"/>
      <c r="P25" s="22"/>
      <c r="Q25" s="22"/>
      <c r="R25" s="22"/>
      <c r="S25" s="22"/>
      <c r="T25" s="22"/>
    </row>
    <row r="26" spans="1:20">
      <c r="A26" s="16"/>
      <c r="B26" s="16"/>
      <c r="C26" s="17" t="s">
        <v>232</v>
      </c>
      <c r="D26" s="18" t="s">
        <v>121</v>
      </c>
      <c r="E26" s="12" t="str">
        <f t="shared" si="6"/>
        <v>未着手</v>
      </c>
      <c r="F26" s="4">
        <v>43067</v>
      </c>
      <c r="G26" s="4"/>
      <c r="H26" s="19">
        <v>6</v>
      </c>
      <c r="I26" s="19"/>
      <c r="J26" s="12">
        <f t="shared" ref="J26:J29" ca="1" si="8">IF(ISBLANK(K26)=FALSE,OFFSET(J26,0,COUNTA(K26:R26)),"")</f>
        <v>6</v>
      </c>
      <c r="K26" s="22">
        <v>6</v>
      </c>
      <c r="L26" s="22">
        <v>6</v>
      </c>
      <c r="M26" s="22">
        <v>6</v>
      </c>
      <c r="N26" s="22">
        <v>6</v>
      </c>
      <c r="O26" s="22"/>
      <c r="P26" s="22"/>
      <c r="Q26" s="22"/>
      <c r="R26" s="22"/>
      <c r="S26" s="22"/>
      <c r="T26" s="22"/>
    </row>
    <row r="27" spans="1:20">
      <c r="A27" s="16"/>
      <c r="B27" s="16"/>
      <c r="C27" s="17" t="s">
        <v>232</v>
      </c>
      <c r="D27" s="18" t="s">
        <v>121</v>
      </c>
      <c r="E27" s="12" t="str">
        <f t="shared" si="6"/>
        <v>未着手</v>
      </c>
      <c r="F27" s="4"/>
      <c r="G27" s="4"/>
      <c r="H27" s="19">
        <v>6</v>
      </c>
      <c r="I27" s="19"/>
      <c r="J27" s="12">
        <f t="shared" ca="1" si="8"/>
        <v>6</v>
      </c>
      <c r="K27" s="22">
        <v>6</v>
      </c>
      <c r="L27" s="22">
        <v>6</v>
      </c>
      <c r="M27" s="22">
        <v>6</v>
      </c>
      <c r="N27" s="22">
        <v>6</v>
      </c>
      <c r="O27" s="22"/>
      <c r="P27" s="22"/>
      <c r="Q27" s="22"/>
      <c r="R27" s="22"/>
      <c r="S27" s="22"/>
      <c r="T27" s="22"/>
    </row>
    <row r="28" spans="1:20">
      <c r="A28" s="16"/>
      <c r="B28" s="16"/>
      <c r="C28" s="17" t="s">
        <v>233</v>
      </c>
      <c r="D28" s="18" t="s">
        <v>121</v>
      </c>
      <c r="E28" s="12" t="str">
        <f t="shared" si="6"/>
        <v>未着手</v>
      </c>
      <c r="F28" s="4">
        <v>43070</v>
      </c>
      <c r="G28" s="4"/>
      <c r="H28" s="19">
        <v>6</v>
      </c>
      <c r="I28" s="19"/>
      <c r="J28" s="12">
        <f t="shared" ca="1" si="8"/>
        <v>6</v>
      </c>
      <c r="K28" s="22">
        <v>6</v>
      </c>
      <c r="L28" s="22">
        <v>6</v>
      </c>
      <c r="M28" s="22">
        <v>6</v>
      </c>
      <c r="N28" s="22">
        <v>6</v>
      </c>
      <c r="O28" s="22"/>
      <c r="P28" s="22"/>
      <c r="Q28" s="22"/>
      <c r="R28" s="22"/>
      <c r="S28" s="22"/>
      <c r="T28" s="22"/>
    </row>
    <row r="29" spans="1:20">
      <c r="A29" s="16"/>
      <c r="B29" s="16"/>
      <c r="C29" s="17" t="s">
        <v>233</v>
      </c>
      <c r="D29" s="18" t="s">
        <v>121</v>
      </c>
      <c r="E29" s="12" t="str">
        <f t="shared" si="6"/>
        <v>未着手</v>
      </c>
      <c r="F29" s="4"/>
      <c r="G29" s="4"/>
      <c r="H29" s="19">
        <v>6</v>
      </c>
      <c r="I29" s="19"/>
      <c r="J29" s="12">
        <f t="shared" ca="1" si="8"/>
        <v>6</v>
      </c>
      <c r="K29" s="22">
        <v>6</v>
      </c>
      <c r="L29" s="22">
        <v>6</v>
      </c>
      <c r="M29" s="22">
        <v>6</v>
      </c>
      <c r="N29" s="22">
        <v>6</v>
      </c>
      <c r="O29" s="22"/>
      <c r="P29" s="22"/>
      <c r="Q29" s="22"/>
      <c r="R29" s="22"/>
      <c r="S29" s="22"/>
      <c r="T29" s="22"/>
    </row>
    <row r="30" spans="1:20">
      <c r="A30" s="16"/>
      <c r="B30" s="16"/>
      <c r="C30" s="85" t="s">
        <v>257</v>
      </c>
      <c r="D30" s="18" t="s">
        <v>121</v>
      </c>
      <c r="E30" s="12" t="str">
        <f t="shared" ca="1" si="6"/>
        <v>完了</v>
      </c>
      <c r="F30" s="4">
        <v>43067</v>
      </c>
      <c r="G30" s="4">
        <v>43063</v>
      </c>
      <c r="H30" s="19">
        <v>2</v>
      </c>
      <c r="I30" s="19">
        <v>1</v>
      </c>
      <c r="J30" s="12">
        <f ca="1">IF(ISBLANK(K30)=FALSE,OFFSET(J30,0,COUNTA(K30:R30)),"")</f>
        <v>0</v>
      </c>
      <c r="K30" s="22">
        <v>2</v>
      </c>
      <c r="L30" s="22">
        <v>2</v>
      </c>
      <c r="M30" s="22">
        <v>2</v>
      </c>
      <c r="N30" s="22">
        <v>0</v>
      </c>
      <c r="O30" s="22"/>
      <c r="P30" s="22"/>
      <c r="Q30" s="22"/>
      <c r="R30" s="22"/>
      <c r="S30" s="22"/>
      <c r="T30" s="22"/>
    </row>
    <row r="31" spans="1:20">
      <c r="A31" s="16"/>
      <c r="B31" s="16"/>
      <c r="C31" s="85" t="s">
        <v>258</v>
      </c>
      <c r="D31" s="18" t="s">
        <v>121</v>
      </c>
      <c r="E31" s="12" t="str">
        <f t="shared" ca="1" si="6"/>
        <v>完了</v>
      </c>
      <c r="F31" s="4">
        <v>43067</v>
      </c>
      <c r="G31" s="4">
        <v>43063</v>
      </c>
      <c r="H31" s="19">
        <v>2</v>
      </c>
      <c r="I31" s="19">
        <v>1</v>
      </c>
      <c r="J31" s="12">
        <f ca="1">IF(ISBLANK(K31)=FALSE,OFFSET(J31,0,COUNTA(K31:R31)),"")</f>
        <v>0</v>
      </c>
      <c r="K31" s="22">
        <v>2</v>
      </c>
      <c r="L31" s="22">
        <v>2</v>
      </c>
      <c r="M31" s="22">
        <v>2</v>
      </c>
      <c r="N31" s="22">
        <v>0</v>
      </c>
      <c r="O31" s="22"/>
      <c r="P31" s="22"/>
      <c r="Q31" s="22"/>
      <c r="R31" s="22"/>
      <c r="S31" s="22"/>
      <c r="T31" s="22"/>
    </row>
    <row r="32" spans="1:20">
      <c r="A32" s="15"/>
      <c r="B32" s="15"/>
      <c r="C32" s="101"/>
      <c r="D32" s="101"/>
      <c r="E32" s="102"/>
      <c r="F32" s="103"/>
      <c r="G32" s="103"/>
      <c r="H32" s="104"/>
      <c r="I32" s="104"/>
      <c r="J32" s="16"/>
      <c r="K32" s="105"/>
      <c r="L32" s="105"/>
      <c r="M32" s="105"/>
      <c r="N32" s="105"/>
      <c r="O32" s="105"/>
      <c r="P32" s="105"/>
      <c r="Q32" s="105"/>
      <c r="R32" s="105"/>
      <c r="S32" s="105"/>
      <c r="T32" s="105"/>
    </row>
    <row r="33" spans="1:20">
      <c r="A33" s="15"/>
      <c r="B33" s="15"/>
      <c r="C33" s="101"/>
      <c r="D33" s="101"/>
      <c r="E33" s="102"/>
      <c r="F33" s="103"/>
      <c r="G33" s="103"/>
      <c r="H33" s="104"/>
      <c r="I33" s="104"/>
      <c r="J33" s="16"/>
      <c r="K33" s="105"/>
      <c r="L33" s="105"/>
      <c r="M33" s="105"/>
      <c r="N33" s="105"/>
      <c r="O33" s="105"/>
      <c r="P33" s="105"/>
      <c r="Q33" s="105"/>
      <c r="R33" s="105"/>
      <c r="S33" s="105"/>
      <c r="T33" s="105"/>
    </row>
    <row r="34" spans="1:20">
      <c r="A34" s="16"/>
      <c r="B34" s="16"/>
      <c r="C34" s="85" t="s">
        <v>96</v>
      </c>
      <c r="D34" s="18" t="s">
        <v>132</v>
      </c>
      <c r="E34" s="12" t="str">
        <f t="shared" ref="E34:E75" ca="1" si="9">IF(ISBLANK($C34),"",IF(ISBLANK($G34),"未着手",IF($J34=0,"完了","作業中")))</f>
        <v>完了</v>
      </c>
      <c r="F34" s="4">
        <v>43053</v>
      </c>
      <c r="G34" s="4">
        <v>43053</v>
      </c>
      <c r="H34" s="19">
        <v>3</v>
      </c>
      <c r="I34" s="19">
        <v>3</v>
      </c>
      <c r="J34" s="12">
        <f ca="1">IF(ISBLANK(K34)=FALSE,OFFSET(J34,0,COUNTA(K34:R34)),"")</f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</row>
    <row r="35" spans="1:20">
      <c r="A35" s="16"/>
      <c r="B35" s="16"/>
      <c r="C35" s="85" t="s">
        <v>97</v>
      </c>
      <c r="D35" s="18" t="s">
        <v>132</v>
      </c>
      <c r="E35" s="12" t="str">
        <f t="shared" ca="1" si="9"/>
        <v>完了</v>
      </c>
      <c r="F35" s="4">
        <v>43053</v>
      </c>
      <c r="G35" s="4">
        <v>43053</v>
      </c>
      <c r="H35" s="19">
        <v>3</v>
      </c>
      <c r="I35" s="19">
        <v>3</v>
      </c>
      <c r="J35" s="12">
        <f t="shared" ca="1" si="3"/>
        <v>0</v>
      </c>
      <c r="K35" s="22">
        <v>0</v>
      </c>
      <c r="L35" s="22"/>
      <c r="M35" s="22"/>
      <c r="N35" s="22"/>
      <c r="O35" s="22"/>
      <c r="P35" s="22"/>
      <c r="Q35" s="22"/>
      <c r="R35" s="22"/>
      <c r="S35" s="22"/>
      <c r="T35" s="22"/>
    </row>
    <row r="36" spans="1:20">
      <c r="A36" s="16"/>
      <c r="B36" s="16"/>
      <c r="C36" s="85" t="s">
        <v>234</v>
      </c>
      <c r="D36" s="18" t="s">
        <v>132</v>
      </c>
      <c r="E36" s="12" t="str">
        <f t="shared" si="9"/>
        <v>未着手</v>
      </c>
      <c r="F36" s="4">
        <v>43053</v>
      </c>
      <c r="G36" s="4"/>
      <c r="H36" s="19">
        <v>6</v>
      </c>
      <c r="I36" s="19"/>
      <c r="J36" s="12">
        <f t="shared" ca="1" si="3"/>
        <v>6</v>
      </c>
      <c r="K36" s="22">
        <v>6</v>
      </c>
      <c r="L36" s="22">
        <v>6</v>
      </c>
      <c r="M36" s="22">
        <v>6</v>
      </c>
      <c r="N36" s="22">
        <v>6</v>
      </c>
      <c r="O36" s="22"/>
      <c r="P36" s="22"/>
      <c r="Q36" s="22"/>
      <c r="R36" s="22"/>
      <c r="S36" s="22"/>
      <c r="T36" s="22"/>
    </row>
    <row r="37" spans="1:20">
      <c r="A37" s="16"/>
      <c r="B37" s="16"/>
      <c r="C37" s="85" t="s">
        <v>100</v>
      </c>
      <c r="D37" s="18" t="s">
        <v>132</v>
      </c>
      <c r="E37" s="12" t="str">
        <f t="shared" ca="1" si="9"/>
        <v>完了</v>
      </c>
      <c r="F37" s="4">
        <v>43049</v>
      </c>
      <c r="G37" s="4">
        <v>43049</v>
      </c>
      <c r="H37" s="19">
        <v>2</v>
      </c>
      <c r="I37" s="19">
        <v>1</v>
      </c>
      <c r="J37" s="12">
        <f t="shared" ca="1" si="3"/>
        <v>0</v>
      </c>
      <c r="K37" s="22">
        <v>2</v>
      </c>
      <c r="L37" s="22">
        <v>1</v>
      </c>
      <c r="M37" s="22">
        <v>1</v>
      </c>
      <c r="N37" s="22">
        <v>0</v>
      </c>
      <c r="O37" s="22"/>
      <c r="P37" s="22"/>
      <c r="Q37" s="22"/>
      <c r="R37" s="22"/>
      <c r="S37" s="22"/>
      <c r="T37" s="22"/>
    </row>
    <row r="38" spans="1:20">
      <c r="A38" s="16"/>
      <c r="B38" s="16"/>
      <c r="C38" s="85" t="s">
        <v>101</v>
      </c>
      <c r="D38" s="18" t="s">
        <v>132</v>
      </c>
      <c r="E38" s="12" t="str">
        <f t="shared" ca="1" si="9"/>
        <v>完了</v>
      </c>
      <c r="F38" s="4">
        <v>43049</v>
      </c>
      <c r="G38" s="4">
        <v>43049</v>
      </c>
      <c r="H38" s="19">
        <v>2</v>
      </c>
      <c r="I38" s="19">
        <v>1</v>
      </c>
      <c r="J38" s="12">
        <f t="shared" ca="1" si="3"/>
        <v>0</v>
      </c>
      <c r="K38" s="22">
        <v>2</v>
      </c>
      <c r="L38" s="22">
        <v>1</v>
      </c>
      <c r="M38" s="22">
        <v>1</v>
      </c>
      <c r="N38" s="22">
        <v>0</v>
      </c>
      <c r="O38" s="22"/>
      <c r="P38" s="22"/>
      <c r="Q38" s="22"/>
      <c r="R38" s="22"/>
      <c r="S38" s="22"/>
      <c r="T38" s="22"/>
    </row>
    <row r="39" spans="1:20">
      <c r="A39" s="16"/>
      <c r="B39" s="16"/>
      <c r="C39" s="85" t="s">
        <v>102</v>
      </c>
      <c r="D39" s="18" t="s">
        <v>132</v>
      </c>
      <c r="E39" s="12" t="str">
        <f t="shared" ca="1" si="9"/>
        <v>完了</v>
      </c>
      <c r="F39" s="4">
        <v>43049</v>
      </c>
      <c r="G39" s="4">
        <v>43049</v>
      </c>
      <c r="H39" s="19">
        <v>2</v>
      </c>
      <c r="I39" s="19">
        <v>2</v>
      </c>
      <c r="J39" s="12">
        <f t="shared" ca="1" si="3"/>
        <v>0</v>
      </c>
      <c r="K39" s="22">
        <v>0</v>
      </c>
      <c r="L39" s="22"/>
      <c r="M39" s="22"/>
      <c r="N39" s="22"/>
      <c r="O39" s="22"/>
      <c r="P39" s="22"/>
      <c r="Q39" s="22"/>
      <c r="R39" s="22"/>
      <c r="S39" s="22"/>
      <c r="T39" s="22"/>
    </row>
    <row r="40" spans="1:20">
      <c r="A40" s="16"/>
      <c r="B40" s="16"/>
      <c r="C40" s="85" t="s">
        <v>223</v>
      </c>
      <c r="D40" s="18" t="s">
        <v>224</v>
      </c>
      <c r="E40" s="12" t="str">
        <f t="shared" ca="1" si="9"/>
        <v>完了</v>
      </c>
      <c r="F40" s="4">
        <v>43056</v>
      </c>
      <c r="G40" s="4">
        <v>43056</v>
      </c>
      <c r="H40" s="19">
        <v>2</v>
      </c>
      <c r="I40" s="19">
        <v>1</v>
      </c>
      <c r="J40" s="12">
        <f t="shared" ca="1" si="3"/>
        <v>0</v>
      </c>
      <c r="K40" s="22">
        <v>2</v>
      </c>
      <c r="L40" s="22">
        <v>1</v>
      </c>
      <c r="M40" s="22">
        <v>1</v>
      </c>
      <c r="N40" s="22">
        <v>0</v>
      </c>
      <c r="O40" s="22"/>
      <c r="P40" s="22"/>
      <c r="Q40" s="22"/>
      <c r="R40" s="22"/>
      <c r="S40" s="22"/>
      <c r="T40" s="22"/>
    </row>
    <row r="41" spans="1:20">
      <c r="A41" s="16"/>
      <c r="B41" s="16"/>
      <c r="C41" s="85" t="s">
        <v>235</v>
      </c>
      <c r="D41" s="18" t="s">
        <v>132</v>
      </c>
      <c r="E41" s="12" t="str">
        <f t="shared" si="9"/>
        <v>未着手</v>
      </c>
      <c r="F41" s="4">
        <v>43060</v>
      </c>
      <c r="G41" s="4"/>
      <c r="H41" s="19">
        <v>2</v>
      </c>
      <c r="I41" s="19"/>
      <c r="J41" s="12">
        <f t="shared" ca="1" si="3"/>
        <v>2</v>
      </c>
      <c r="K41" s="22">
        <v>2</v>
      </c>
      <c r="L41" s="22">
        <v>2</v>
      </c>
      <c r="M41" s="22">
        <v>2</v>
      </c>
      <c r="N41" s="22">
        <v>2</v>
      </c>
      <c r="O41" s="22"/>
      <c r="P41" s="22"/>
      <c r="Q41" s="22"/>
      <c r="R41" s="22"/>
      <c r="S41" s="22"/>
      <c r="T41" s="22"/>
    </row>
    <row r="42" spans="1:20">
      <c r="A42" s="16"/>
      <c r="B42" s="16"/>
      <c r="C42" s="85" t="s">
        <v>236</v>
      </c>
      <c r="D42" s="18" t="s">
        <v>132</v>
      </c>
      <c r="E42" s="12" t="str">
        <f t="shared" ca="1" si="9"/>
        <v>完了</v>
      </c>
      <c r="F42" s="4">
        <v>43063</v>
      </c>
      <c r="G42" s="4">
        <v>43063</v>
      </c>
      <c r="H42" s="19">
        <v>2</v>
      </c>
      <c r="I42" s="19"/>
      <c r="J42" s="12">
        <f t="shared" ref="J42:J45" ca="1" si="10">IF(ISBLANK(K42)=FALSE,OFFSET(J42,0,COUNTA(K42:R42)),"")</f>
        <v>0</v>
      </c>
      <c r="K42" s="22">
        <v>2</v>
      </c>
      <c r="L42" s="22">
        <v>2</v>
      </c>
      <c r="M42" s="22">
        <v>2</v>
      </c>
      <c r="N42" s="22">
        <v>0</v>
      </c>
      <c r="O42" s="22"/>
      <c r="P42" s="22"/>
      <c r="Q42" s="22"/>
      <c r="R42" s="22"/>
      <c r="S42" s="22"/>
      <c r="T42" s="22"/>
    </row>
    <row r="43" spans="1:20">
      <c r="A43" s="16"/>
      <c r="B43" s="16"/>
      <c r="C43" s="85" t="s">
        <v>237</v>
      </c>
      <c r="D43" s="18" t="s">
        <v>132</v>
      </c>
      <c r="E43" s="12" t="str">
        <f t="shared" ca="1" si="9"/>
        <v>完了</v>
      </c>
      <c r="F43" s="4">
        <v>43063</v>
      </c>
      <c r="G43" s="4">
        <v>43063</v>
      </c>
      <c r="H43" s="19">
        <v>2</v>
      </c>
      <c r="I43" s="19"/>
      <c r="J43" s="12">
        <f t="shared" ca="1" si="10"/>
        <v>0</v>
      </c>
      <c r="K43" s="22">
        <v>2</v>
      </c>
      <c r="L43" s="22">
        <v>2</v>
      </c>
      <c r="M43" s="22">
        <v>2</v>
      </c>
      <c r="N43" s="22">
        <v>0</v>
      </c>
      <c r="O43" s="22"/>
      <c r="P43" s="22"/>
      <c r="Q43" s="22"/>
      <c r="R43" s="22"/>
      <c r="S43" s="22"/>
      <c r="T43" s="22"/>
    </row>
    <row r="44" spans="1:20">
      <c r="A44" s="16"/>
      <c r="B44" s="16"/>
      <c r="C44" s="85"/>
      <c r="D44" s="18"/>
      <c r="E44" s="12" t="str">
        <f t="shared" si="9"/>
        <v/>
      </c>
      <c r="F44" s="4"/>
      <c r="G44" s="4"/>
      <c r="H44" s="19"/>
      <c r="I44" s="19"/>
      <c r="J44" s="12" t="str">
        <f t="shared" ca="1" si="10"/>
        <v/>
      </c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>
      <c r="A45" s="16"/>
      <c r="B45" s="16"/>
      <c r="C45" s="85"/>
      <c r="D45" s="18"/>
      <c r="E45" s="12" t="str">
        <f t="shared" si="9"/>
        <v/>
      </c>
      <c r="F45" s="4"/>
      <c r="G45" s="4"/>
      <c r="H45" s="19"/>
      <c r="I45" s="19"/>
      <c r="J45" s="12" t="str">
        <f t="shared" ca="1" si="10"/>
        <v/>
      </c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>
      <c r="A46" s="16"/>
      <c r="B46" s="16"/>
      <c r="C46" s="85" t="s">
        <v>133</v>
      </c>
      <c r="D46" s="18" t="s">
        <v>123</v>
      </c>
      <c r="E46" s="12" t="str">
        <f t="shared" ca="1" si="9"/>
        <v>作業中</v>
      </c>
      <c r="F46" s="4">
        <v>43049</v>
      </c>
      <c r="G46" s="4">
        <v>43049</v>
      </c>
      <c r="H46" s="19">
        <v>4</v>
      </c>
      <c r="I46" s="19">
        <v>7</v>
      </c>
      <c r="J46" s="12">
        <f t="shared" ca="1" si="3"/>
        <v>2</v>
      </c>
      <c r="K46" s="22">
        <v>3</v>
      </c>
      <c r="L46" s="22">
        <v>2</v>
      </c>
      <c r="M46" s="22">
        <v>2</v>
      </c>
      <c r="N46" s="22">
        <v>2</v>
      </c>
      <c r="O46" s="22"/>
      <c r="P46" s="22"/>
      <c r="Q46" s="22"/>
      <c r="R46" s="22"/>
      <c r="S46" s="22"/>
      <c r="T46" s="22"/>
    </row>
    <row r="47" spans="1:20">
      <c r="A47" s="16"/>
      <c r="B47" s="16"/>
      <c r="C47" s="85" t="s">
        <v>134</v>
      </c>
      <c r="D47" s="18" t="s">
        <v>123</v>
      </c>
      <c r="E47" s="12" t="str">
        <f t="shared" si="9"/>
        <v>未着手</v>
      </c>
      <c r="F47" s="4">
        <v>43056</v>
      </c>
      <c r="G47" s="4"/>
      <c r="H47" s="19">
        <v>4</v>
      </c>
      <c r="I47" s="19"/>
      <c r="J47" s="12">
        <f t="shared" ca="1" si="3"/>
        <v>4</v>
      </c>
      <c r="K47" s="22">
        <v>4</v>
      </c>
      <c r="L47" s="22">
        <v>4</v>
      </c>
      <c r="M47" s="22">
        <v>4</v>
      </c>
      <c r="N47" s="22">
        <v>4</v>
      </c>
      <c r="O47" s="22"/>
      <c r="P47" s="22"/>
      <c r="Q47" s="22"/>
      <c r="R47" s="22"/>
      <c r="S47" s="22"/>
      <c r="T47" s="22"/>
    </row>
    <row r="48" spans="1:20">
      <c r="A48" s="16"/>
      <c r="B48" s="16"/>
      <c r="C48" s="85" t="s">
        <v>139</v>
      </c>
      <c r="D48" s="18" t="s">
        <v>123</v>
      </c>
      <c r="E48" s="12" t="str">
        <f t="shared" si="9"/>
        <v>未着手</v>
      </c>
      <c r="F48" s="4">
        <v>43056</v>
      </c>
      <c r="G48" s="4"/>
      <c r="H48" s="19">
        <v>6</v>
      </c>
      <c r="I48" s="19"/>
      <c r="J48" s="12">
        <f t="shared" ca="1" si="3"/>
        <v>6</v>
      </c>
      <c r="K48" s="22">
        <v>6</v>
      </c>
      <c r="L48" s="22">
        <v>6</v>
      </c>
      <c r="M48" s="22">
        <v>6</v>
      </c>
      <c r="N48" s="22">
        <v>6</v>
      </c>
      <c r="O48" s="22"/>
      <c r="P48" s="22"/>
      <c r="Q48" s="22"/>
      <c r="R48" s="22"/>
      <c r="S48" s="22"/>
      <c r="T48" s="22"/>
    </row>
    <row r="49" spans="1:20">
      <c r="A49" s="16"/>
      <c r="B49" s="16"/>
      <c r="C49" s="85" t="s">
        <v>135</v>
      </c>
      <c r="D49" s="18" t="s">
        <v>123</v>
      </c>
      <c r="E49" s="12" t="str">
        <f t="shared" ca="1" si="9"/>
        <v>作業中</v>
      </c>
      <c r="F49" s="4">
        <v>43049</v>
      </c>
      <c r="G49" s="4">
        <v>43049</v>
      </c>
      <c r="H49" s="19">
        <v>3</v>
      </c>
      <c r="I49" s="19">
        <v>1</v>
      </c>
      <c r="J49" s="12">
        <f t="shared" ca="1" si="3"/>
        <v>1</v>
      </c>
      <c r="K49" s="22">
        <v>2</v>
      </c>
      <c r="L49" s="22">
        <v>1</v>
      </c>
      <c r="M49" s="22">
        <v>1</v>
      </c>
      <c r="N49" s="22">
        <v>1</v>
      </c>
      <c r="O49" s="22"/>
      <c r="P49" s="22"/>
      <c r="Q49" s="22"/>
      <c r="R49" s="22"/>
      <c r="S49" s="22"/>
      <c r="T49" s="22"/>
    </row>
    <row r="50" spans="1:20">
      <c r="A50" s="16"/>
      <c r="B50" s="16"/>
      <c r="C50" s="85" t="s">
        <v>136</v>
      </c>
      <c r="D50" s="18" t="s">
        <v>123</v>
      </c>
      <c r="E50" s="12" t="str">
        <f t="shared" ca="1" si="9"/>
        <v>作業中</v>
      </c>
      <c r="F50" s="4">
        <v>43049</v>
      </c>
      <c r="G50" s="4">
        <v>43049</v>
      </c>
      <c r="H50" s="19">
        <v>2</v>
      </c>
      <c r="I50" s="19">
        <v>1</v>
      </c>
      <c r="J50" s="12">
        <f t="shared" ca="1" si="3"/>
        <v>1</v>
      </c>
      <c r="K50" s="22">
        <v>2</v>
      </c>
      <c r="L50" s="22">
        <v>1</v>
      </c>
      <c r="M50" s="22">
        <v>1</v>
      </c>
      <c r="N50" s="22">
        <v>1</v>
      </c>
      <c r="O50" s="22"/>
      <c r="P50" s="22"/>
      <c r="Q50" s="22"/>
      <c r="R50" s="22"/>
      <c r="S50" s="22"/>
      <c r="T50" s="22"/>
    </row>
    <row r="51" spans="1:20">
      <c r="A51" s="16"/>
      <c r="B51" s="16"/>
      <c r="C51" s="85" t="s">
        <v>137</v>
      </c>
      <c r="D51" s="18" t="s">
        <v>123</v>
      </c>
      <c r="E51" s="12" t="str">
        <f t="shared" ca="1" si="9"/>
        <v>作業中</v>
      </c>
      <c r="F51" s="4">
        <v>43049</v>
      </c>
      <c r="G51" s="4">
        <v>43049</v>
      </c>
      <c r="H51" s="19">
        <v>3</v>
      </c>
      <c r="I51" s="19">
        <v>1</v>
      </c>
      <c r="J51" s="12">
        <f t="shared" ca="1" si="3"/>
        <v>1</v>
      </c>
      <c r="K51" s="22">
        <v>3</v>
      </c>
      <c r="L51" s="22">
        <v>1</v>
      </c>
      <c r="M51" s="22">
        <v>1</v>
      </c>
      <c r="N51" s="22">
        <v>1</v>
      </c>
      <c r="O51" s="22"/>
      <c r="P51" s="22"/>
      <c r="Q51" s="22"/>
      <c r="R51" s="22"/>
      <c r="S51" s="22"/>
      <c r="T51" s="22"/>
    </row>
    <row r="52" spans="1:20">
      <c r="A52" s="16"/>
      <c r="B52" s="16"/>
      <c r="C52" s="85" t="s">
        <v>138</v>
      </c>
      <c r="D52" s="18" t="s">
        <v>123</v>
      </c>
      <c r="E52" s="12" t="str">
        <f t="shared" ca="1" si="9"/>
        <v>作業中</v>
      </c>
      <c r="F52" s="4">
        <v>43049</v>
      </c>
      <c r="G52" s="4">
        <v>43049</v>
      </c>
      <c r="H52" s="19">
        <v>2</v>
      </c>
      <c r="I52" s="19">
        <v>2</v>
      </c>
      <c r="J52" s="12">
        <f ca="1">IF(ISBLANK(K52)=FALSE,OFFSET(J52,0,COUNTA(K52:R52)),"")</f>
        <v>1</v>
      </c>
      <c r="K52" s="22">
        <v>1</v>
      </c>
      <c r="L52" s="22">
        <v>1</v>
      </c>
      <c r="M52" s="22">
        <v>1</v>
      </c>
      <c r="N52" s="22">
        <v>1</v>
      </c>
      <c r="O52" s="22"/>
      <c r="P52" s="22"/>
      <c r="Q52" s="22"/>
      <c r="R52" s="22"/>
      <c r="S52" s="22"/>
      <c r="T52" s="22"/>
    </row>
    <row r="53" spans="1:20">
      <c r="A53" s="16"/>
      <c r="B53" s="16"/>
      <c r="C53" s="85" t="s">
        <v>142</v>
      </c>
      <c r="D53" s="18" t="s">
        <v>123</v>
      </c>
      <c r="E53" s="12" t="str">
        <f t="shared" si="9"/>
        <v>未着手</v>
      </c>
      <c r="F53" s="4">
        <v>43053</v>
      </c>
      <c r="G53" s="4"/>
      <c r="H53" s="19">
        <v>6</v>
      </c>
      <c r="I53" s="19"/>
      <c r="J53" s="12">
        <f t="shared" ca="1" si="3"/>
        <v>6</v>
      </c>
      <c r="K53" s="22">
        <v>6</v>
      </c>
      <c r="L53" s="22">
        <v>6</v>
      </c>
      <c r="M53" s="22">
        <v>6</v>
      </c>
      <c r="N53" s="22">
        <v>6</v>
      </c>
      <c r="O53" s="22"/>
      <c r="P53" s="22"/>
      <c r="Q53" s="22"/>
      <c r="R53" s="22"/>
      <c r="S53" s="22"/>
      <c r="T53" s="22"/>
    </row>
    <row r="54" spans="1:20">
      <c r="A54" s="16"/>
      <c r="B54" s="16"/>
      <c r="C54" s="85" t="s">
        <v>143</v>
      </c>
      <c r="D54" s="18" t="s">
        <v>123</v>
      </c>
      <c r="E54" s="12" t="str">
        <f t="shared" si="9"/>
        <v>未着手</v>
      </c>
      <c r="F54" s="4">
        <v>43053</v>
      </c>
      <c r="G54" s="4"/>
      <c r="H54" s="19">
        <v>4</v>
      </c>
      <c r="I54" s="19"/>
      <c r="J54" s="12">
        <f t="shared" ca="1" si="3"/>
        <v>4</v>
      </c>
      <c r="K54" s="22">
        <v>4</v>
      </c>
      <c r="L54" s="22">
        <v>4</v>
      </c>
      <c r="M54" s="22">
        <v>4</v>
      </c>
      <c r="N54" s="22">
        <v>4</v>
      </c>
      <c r="O54" s="22"/>
      <c r="P54" s="22"/>
      <c r="Q54" s="22"/>
      <c r="R54" s="22"/>
      <c r="S54" s="22"/>
      <c r="T54" s="22"/>
    </row>
    <row r="55" spans="1:20">
      <c r="A55" s="16"/>
      <c r="B55" s="16"/>
      <c r="C55" s="85" t="s">
        <v>167</v>
      </c>
      <c r="D55" s="18" t="s">
        <v>168</v>
      </c>
      <c r="E55" s="12" t="str">
        <f t="shared" ca="1" si="9"/>
        <v>作業中</v>
      </c>
      <c r="F55" s="4">
        <v>43049</v>
      </c>
      <c r="G55" s="4">
        <v>43049</v>
      </c>
      <c r="H55" s="19">
        <v>6</v>
      </c>
      <c r="I55" s="19">
        <v>2</v>
      </c>
      <c r="J55" s="12">
        <f t="shared" ca="1" si="3"/>
        <v>6</v>
      </c>
      <c r="K55" s="22">
        <v>6</v>
      </c>
      <c r="L55" s="22">
        <v>6</v>
      </c>
      <c r="M55" s="22">
        <v>6</v>
      </c>
      <c r="N55" s="22">
        <v>6</v>
      </c>
      <c r="O55" s="22"/>
      <c r="P55" s="22"/>
      <c r="Q55" s="22"/>
      <c r="R55" s="22"/>
      <c r="S55" s="22"/>
      <c r="T55" s="22"/>
    </row>
    <row r="56" spans="1:20">
      <c r="A56" s="16"/>
      <c r="B56" s="16"/>
      <c r="C56" s="85" t="s">
        <v>174</v>
      </c>
      <c r="D56" s="18" t="s">
        <v>123</v>
      </c>
      <c r="E56" s="12" t="str">
        <f t="shared" ca="1" si="9"/>
        <v>完了</v>
      </c>
      <c r="F56" s="4">
        <v>43063</v>
      </c>
      <c r="G56" s="4">
        <v>43064</v>
      </c>
      <c r="H56" s="19">
        <v>3</v>
      </c>
      <c r="I56" s="19"/>
      <c r="J56" s="12">
        <f t="shared" ca="1" si="3"/>
        <v>0</v>
      </c>
      <c r="K56" s="22">
        <v>3</v>
      </c>
      <c r="L56" s="22">
        <v>3</v>
      </c>
      <c r="M56" s="22">
        <v>0</v>
      </c>
      <c r="N56" s="22">
        <v>0</v>
      </c>
      <c r="O56" s="22"/>
      <c r="P56" s="22"/>
      <c r="Q56" s="22"/>
      <c r="R56" s="22"/>
      <c r="S56" s="22"/>
      <c r="T56" s="22"/>
    </row>
    <row r="57" spans="1:20">
      <c r="A57" s="16"/>
      <c r="B57" s="16"/>
      <c r="C57" s="85" t="s">
        <v>173</v>
      </c>
      <c r="D57" s="18" t="s">
        <v>123</v>
      </c>
      <c r="E57" s="12" t="str">
        <f t="shared" si="9"/>
        <v>未着手</v>
      </c>
      <c r="F57" s="4">
        <v>43063</v>
      </c>
      <c r="G57" s="4"/>
      <c r="H57" s="19">
        <v>3</v>
      </c>
      <c r="I57" s="19"/>
      <c r="J57" s="12">
        <f t="shared" ca="1" si="3"/>
        <v>1</v>
      </c>
      <c r="K57" s="22">
        <v>3</v>
      </c>
      <c r="L57" s="22">
        <v>3</v>
      </c>
      <c r="M57" s="22">
        <v>1</v>
      </c>
      <c r="N57" s="22">
        <v>1</v>
      </c>
      <c r="O57" s="22"/>
      <c r="P57" s="22"/>
      <c r="Q57" s="22"/>
      <c r="R57" s="22"/>
      <c r="S57" s="22"/>
      <c r="T57" s="22"/>
    </row>
    <row r="58" spans="1:20">
      <c r="A58" s="16"/>
      <c r="B58" s="16"/>
      <c r="C58" s="85"/>
      <c r="D58" s="18"/>
      <c r="E58" s="12" t="str">
        <f t="shared" si="9"/>
        <v/>
      </c>
      <c r="F58" s="4"/>
      <c r="G58" s="4"/>
      <c r="H58" s="19"/>
      <c r="I58" s="19"/>
      <c r="J58" s="12" t="str">
        <f t="shared" ca="1" si="3"/>
        <v/>
      </c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16"/>
      <c r="B59" s="16"/>
      <c r="C59" s="85"/>
      <c r="D59" s="18"/>
      <c r="E59" s="12" t="str">
        <f t="shared" si="9"/>
        <v/>
      </c>
      <c r="F59" s="4"/>
      <c r="G59" s="4"/>
      <c r="H59" s="19"/>
      <c r="I59" s="19"/>
      <c r="J59" s="12" t="str">
        <f t="shared" ca="1" si="3"/>
        <v/>
      </c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16"/>
      <c r="B60" s="16"/>
      <c r="C60" s="85"/>
      <c r="D60" s="18"/>
      <c r="E60" s="12" t="str">
        <f t="shared" si="9"/>
        <v/>
      </c>
      <c r="F60" s="4"/>
      <c r="G60" s="4"/>
      <c r="H60" s="19"/>
      <c r="I60" s="19"/>
      <c r="J60" s="12" t="str">
        <f t="shared" ca="1" si="3"/>
        <v/>
      </c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16"/>
      <c r="B61" s="16"/>
      <c r="C61" s="85"/>
      <c r="D61" s="18"/>
      <c r="E61" s="12" t="str">
        <f t="shared" si="9"/>
        <v/>
      </c>
      <c r="F61" s="4"/>
      <c r="G61" s="4"/>
      <c r="H61" s="19"/>
      <c r="I61" s="19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16"/>
      <c r="B62" s="16"/>
      <c r="C62" s="85"/>
      <c r="D62" s="18"/>
      <c r="E62" s="12" t="str">
        <f t="shared" si="9"/>
        <v/>
      </c>
      <c r="F62" s="4"/>
      <c r="G62" s="4"/>
      <c r="H62" s="19"/>
      <c r="I62" s="19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16"/>
      <c r="B63" s="16"/>
      <c r="C63" s="85"/>
      <c r="D63" s="18"/>
      <c r="E63" s="12" t="str">
        <f t="shared" si="9"/>
        <v/>
      </c>
      <c r="F63" s="4"/>
      <c r="G63" s="4"/>
      <c r="H63" s="19"/>
      <c r="I63" s="19"/>
      <c r="J63" s="12" t="str">
        <f t="shared" ca="1" si="3"/>
        <v/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16"/>
      <c r="B64" s="16"/>
      <c r="C64" s="85"/>
      <c r="D64" s="18"/>
      <c r="E64" s="12" t="str">
        <f t="shared" si="9"/>
        <v/>
      </c>
      <c r="F64" s="4"/>
      <c r="G64" s="4"/>
      <c r="H64" s="19"/>
      <c r="I64" s="19"/>
      <c r="J64" s="12" t="str">
        <f t="shared" ca="1" si="3"/>
        <v/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16"/>
      <c r="B65" s="16"/>
      <c r="C65" s="85" t="s">
        <v>176</v>
      </c>
      <c r="D65" s="18" t="s">
        <v>146</v>
      </c>
      <c r="E65" s="12" t="str">
        <f t="shared" ca="1" si="9"/>
        <v>作業中</v>
      </c>
      <c r="F65" s="4">
        <v>43053</v>
      </c>
      <c r="G65" s="4">
        <v>43067</v>
      </c>
      <c r="H65" s="19">
        <v>6</v>
      </c>
      <c r="I65" s="19"/>
      <c r="J65" s="12">
        <f t="shared" ca="1" si="3"/>
        <v>6</v>
      </c>
      <c r="K65" s="22">
        <v>6</v>
      </c>
      <c r="L65" s="22">
        <v>6</v>
      </c>
      <c r="M65" s="22">
        <v>6</v>
      </c>
      <c r="N65" s="22">
        <v>6</v>
      </c>
      <c r="O65" s="22"/>
      <c r="P65" s="22"/>
      <c r="Q65" s="22"/>
      <c r="R65" s="22"/>
      <c r="S65" s="22"/>
      <c r="T65" s="22"/>
    </row>
    <row r="66" spans="1:20">
      <c r="A66" s="16"/>
      <c r="B66" s="16"/>
      <c r="C66" s="85" t="s">
        <v>144</v>
      </c>
      <c r="D66" s="18" t="s">
        <v>146</v>
      </c>
      <c r="E66" s="12" t="str">
        <f t="shared" ca="1" si="9"/>
        <v>作業中</v>
      </c>
      <c r="F66" s="4">
        <v>43056</v>
      </c>
      <c r="G66" s="4">
        <v>43067</v>
      </c>
      <c r="H66" s="19">
        <v>6</v>
      </c>
      <c r="I66" s="19"/>
      <c r="J66" s="12">
        <f t="shared" ca="1" si="3"/>
        <v>6</v>
      </c>
      <c r="K66" s="22">
        <v>6</v>
      </c>
      <c r="L66" s="22">
        <v>6</v>
      </c>
      <c r="M66" s="22">
        <v>6</v>
      </c>
      <c r="N66" s="22">
        <v>6</v>
      </c>
      <c r="O66" s="22"/>
      <c r="P66" s="22"/>
      <c r="Q66" s="22"/>
      <c r="R66" s="22"/>
      <c r="S66" s="22"/>
      <c r="T66" s="22"/>
    </row>
    <row r="67" spans="1:20">
      <c r="A67" s="16"/>
      <c r="B67" s="16"/>
      <c r="C67" s="85" t="s">
        <v>147</v>
      </c>
      <c r="D67" s="18" t="s">
        <v>146</v>
      </c>
      <c r="E67" s="12" t="str">
        <f t="shared" ca="1" si="9"/>
        <v>作業中</v>
      </c>
      <c r="F67" s="4">
        <v>43060</v>
      </c>
      <c r="G67" s="4">
        <v>43067</v>
      </c>
      <c r="H67" s="19">
        <v>6</v>
      </c>
      <c r="I67" s="19"/>
      <c r="J67" s="12">
        <f t="shared" ca="1" si="3"/>
        <v>6</v>
      </c>
      <c r="K67" s="22">
        <v>6</v>
      </c>
      <c r="L67" s="22">
        <v>6</v>
      </c>
      <c r="M67" s="22">
        <v>6</v>
      </c>
      <c r="N67" s="22">
        <v>6</v>
      </c>
      <c r="O67" s="22"/>
      <c r="P67" s="22"/>
      <c r="Q67" s="22"/>
      <c r="R67" s="22"/>
      <c r="S67" s="22"/>
      <c r="T67" s="22"/>
    </row>
    <row r="68" spans="1:20">
      <c r="A68" s="16"/>
      <c r="B68" s="16"/>
      <c r="C68" s="85" t="s">
        <v>160</v>
      </c>
      <c r="D68" s="18" t="s">
        <v>146</v>
      </c>
      <c r="E68" s="12" t="str">
        <f t="shared" si="9"/>
        <v>未着手</v>
      </c>
      <c r="F68" s="4">
        <v>43066</v>
      </c>
      <c r="G68" s="4"/>
      <c r="H68" s="19">
        <v>6</v>
      </c>
      <c r="I68" s="19"/>
      <c r="J68" s="12">
        <f t="shared" ref="J68:J75" ca="1" si="11">IF(ISBLANK(K68)=FALSE,OFFSET(J68,0,COUNTA(K68:R68)),"")</f>
        <v>6</v>
      </c>
      <c r="K68" s="22">
        <v>6</v>
      </c>
      <c r="L68" s="22">
        <v>6</v>
      </c>
      <c r="M68" s="22">
        <v>6</v>
      </c>
      <c r="N68" s="22">
        <v>6</v>
      </c>
      <c r="O68" s="22"/>
      <c r="P68" s="22"/>
      <c r="Q68" s="22"/>
      <c r="R68" s="22"/>
      <c r="S68" s="22"/>
      <c r="T68" s="22"/>
    </row>
    <row r="69" spans="1:20">
      <c r="A69" s="16"/>
      <c r="B69" s="16"/>
      <c r="C69" s="85" t="s">
        <v>156</v>
      </c>
      <c r="D69" s="18" t="s">
        <v>157</v>
      </c>
      <c r="E69" s="12" t="str">
        <f t="shared" si="9"/>
        <v>未着手</v>
      </c>
      <c r="F69" s="4">
        <v>43053</v>
      </c>
      <c r="G69" s="4"/>
      <c r="H69" s="19">
        <v>6</v>
      </c>
      <c r="I69" s="19"/>
      <c r="J69" s="12">
        <f t="shared" ca="1" si="11"/>
        <v>6</v>
      </c>
      <c r="K69" s="22">
        <v>6</v>
      </c>
      <c r="L69" s="22">
        <v>6</v>
      </c>
      <c r="M69" s="22">
        <v>6</v>
      </c>
      <c r="N69" s="22">
        <v>6</v>
      </c>
      <c r="O69" s="22"/>
      <c r="P69" s="22"/>
      <c r="Q69" s="22"/>
      <c r="R69" s="22"/>
      <c r="S69" s="22"/>
      <c r="T69" s="22"/>
    </row>
    <row r="70" spans="1:20">
      <c r="A70" s="16"/>
      <c r="B70" s="16"/>
      <c r="C70" s="85" t="s">
        <v>228</v>
      </c>
      <c r="D70" s="18" t="s">
        <v>229</v>
      </c>
      <c r="E70" s="12" t="str">
        <f t="shared" si="9"/>
        <v>未着手</v>
      </c>
      <c r="F70" s="4">
        <v>43063</v>
      </c>
      <c r="G70" s="4"/>
      <c r="H70" s="19">
        <v>3</v>
      </c>
      <c r="I70" s="19"/>
      <c r="J70" s="12">
        <f t="shared" ca="1" si="11"/>
        <v>3</v>
      </c>
      <c r="K70" s="22">
        <v>3</v>
      </c>
      <c r="L70" s="22">
        <v>3</v>
      </c>
      <c r="M70" s="22">
        <v>3</v>
      </c>
      <c r="N70" s="22">
        <v>3</v>
      </c>
      <c r="O70" s="22"/>
      <c r="P70" s="22"/>
      <c r="Q70" s="22"/>
      <c r="R70" s="22"/>
      <c r="S70" s="22"/>
      <c r="T70" s="22"/>
    </row>
    <row r="71" spans="1:20">
      <c r="A71" s="16"/>
      <c r="B71" s="16"/>
      <c r="C71" s="17" t="s">
        <v>230</v>
      </c>
      <c r="D71" s="18" t="s">
        <v>229</v>
      </c>
      <c r="E71" s="12" t="str">
        <f t="shared" ca="1" si="9"/>
        <v>作業中</v>
      </c>
      <c r="F71" s="4">
        <v>43060</v>
      </c>
      <c r="G71" s="4">
        <v>43060</v>
      </c>
      <c r="H71" s="19">
        <v>6</v>
      </c>
      <c r="I71" s="19">
        <v>5</v>
      </c>
      <c r="J71" s="12">
        <f t="shared" ca="1" si="11"/>
        <v>6</v>
      </c>
      <c r="K71" s="22">
        <v>6</v>
      </c>
      <c r="L71" s="22">
        <v>6</v>
      </c>
      <c r="M71" s="22">
        <v>6</v>
      </c>
      <c r="N71" s="22">
        <v>6</v>
      </c>
      <c r="O71" s="22"/>
      <c r="P71" s="22"/>
      <c r="Q71" s="22"/>
      <c r="R71" s="22"/>
      <c r="S71" s="22"/>
      <c r="T71" s="22"/>
    </row>
    <row r="72" spans="1:20">
      <c r="A72" s="16"/>
      <c r="B72" s="16"/>
      <c r="C72" s="85" t="s">
        <v>166</v>
      </c>
      <c r="D72" s="18" t="s">
        <v>146</v>
      </c>
      <c r="E72" s="12" t="str">
        <f t="shared" ca="1" si="9"/>
        <v>作業中</v>
      </c>
      <c r="F72" s="4">
        <v>43053</v>
      </c>
      <c r="G72" s="4">
        <v>43053</v>
      </c>
      <c r="H72" s="19">
        <v>6</v>
      </c>
      <c r="I72" s="19">
        <v>6</v>
      </c>
      <c r="J72" s="12">
        <f t="shared" ca="1" si="11"/>
        <v>2</v>
      </c>
      <c r="K72" s="22">
        <v>6</v>
      </c>
      <c r="L72" s="22">
        <v>6</v>
      </c>
      <c r="M72" s="22">
        <v>4</v>
      </c>
      <c r="N72" s="22">
        <v>2</v>
      </c>
      <c r="O72" s="22"/>
      <c r="P72" s="22"/>
      <c r="Q72" s="22"/>
      <c r="R72" s="22"/>
      <c r="S72" s="22"/>
      <c r="T72" s="22"/>
    </row>
    <row r="73" spans="1:20">
      <c r="A73" s="16"/>
      <c r="B73" s="16"/>
      <c r="C73" s="17" t="s">
        <v>221</v>
      </c>
      <c r="D73" s="18" t="s">
        <v>146</v>
      </c>
      <c r="E73" s="12" t="str">
        <f t="shared" ca="1" si="9"/>
        <v>完了</v>
      </c>
      <c r="F73" s="4">
        <v>43053</v>
      </c>
      <c r="G73" s="4">
        <v>43053</v>
      </c>
      <c r="H73" s="19">
        <v>6</v>
      </c>
      <c r="I73" s="19">
        <v>6</v>
      </c>
      <c r="J73" s="12">
        <f t="shared" ca="1" si="11"/>
        <v>0</v>
      </c>
      <c r="K73" s="22">
        <v>3</v>
      </c>
      <c r="L73" s="22">
        <v>0</v>
      </c>
      <c r="M73" s="22"/>
      <c r="N73" s="22"/>
      <c r="O73" s="22"/>
      <c r="P73" s="22"/>
      <c r="Q73" s="22"/>
      <c r="R73" s="22"/>
      <c r="S73" s="22"/>
      <c r="T73" s="22"/>
    </row>
    <row r="74" spans="1:20">
      <c r="A74" s="16"/>
      <c r="B74" s="16"/>
      <c r="C74" s="17" t="s">
        <v>222</v>
      </c>
      <c r="D74" s="18" t="s">
        <v>219</v>
      </c>
      <c r="E74" s="12" t="str">
        <f t="shared" ca="1" si="9"/>
        <v>完了</v>
      </c>
      <c r="F74" s="4">
        <v>43053</v>
      </c>
      <c r="G74" s="4">
        <v>43053</v>
      </c>
      <c r="H74" s="19">
        <v>6</v>
      </c>
      <c r="I74" s="19">
        <v>6</v>
      </c>
      <c r="J74" s="12">
        <f t="shared" ca="1" si="11"/>
        <v>0</v>
      </c>
      <c r="K74" s="22">
        <v>3</v>
      </c>
      <c r="L74" s="22">
        <v>0</v>
      </c>
      <c r="M74" s="22"/>
      <c r="N74" s="22"/>
      <c r="O74" s="22"/>
      <c r="P74" s="22"/>
      <c r="Q74" s="22"/>
      <c r="R74" s="22"/>
      <c r="S74" s="22"/>
      <c r="T74" s="22"/>
    </row>
    <row r="75" spans="1:20">
      <c r="A75" s="16"/>
      <c r="B75" s="16"/>
      <c r="C75" s="17" t="s">
        <v>250</v>
      </c>
      <c r="D75" s="18" t="s">
        <v>146</v>
      </c>
      <c r="E75" s="12" t="str">
        <f t="shared" ca="1" si="9"/>
        <v>完了</v>
      </c>
      <c r="F75" s="4">
        <v>43056</v>
      </c>
      <c r="G75" s="4">
        <v>43059</v>
      </c>
      <c r="H75" s="19">
        <v>6</v>
      </c>
      <c r="I75" s="19">
        <v>3</v>
      </c>
      <c r="J75" s="12">
        <f t="shared" ca="1" si="11"/>
        <v>0</v>
      </c>
      <c r="K75" s="22">
        <v>6</v>
      </c>
      <c r="L75" s="22">
        <v>6</v>
      </c>
      <c r="M75" s="22">
        <v>0</v>
      </c>
      <c r="N75" s="22"/>
      <c r="O75" s="22"/>
      <c r="P75" s="22"/>
      <c r="Q75" s="22"/>
      <c r="R75" s="22"/>
      <c r="S75" s="22"/>
      <c r="T75" s="22"/>
    </row>
    <row r="76" spans="1:20">
      <c r="A76" s="16"/>
      <c r="B76" s="16"/>
      <c r="C76" s="17" t="s">
        <v>251</v>
      </c>
      <c r="D76" s="18" t="s">
        <v>146</v>
      </c>
      <c r="E76" s="12" t="str">
        <f t="shared" ref="E76:E78" si="12">IF(ISBLANK($C76),"",IF(ISBLANK($G76),"未着手",IF($J76=0,"完了","作業中")))</f>
        <v>未着手</v>
      </c>
      <c r="F76" s="4">
        <v>43060</v>
      </c>
      <c r="G76" s="4"/>
      <c r="H76" s="19">
        <v>3</v>
      </c>
      <c r="I76" s="19"/>
      <c r="J76" s="12">
        <f t="shared" ref="J76:J78" ca="1" si="13">IF(ISBLANK(K76)=FALSE,OFFSET(J76,0,COUNTA(K76:R76)),"")</f>
        <v>3</v>
      </c>
      <c r="K76" s="22">
        <v>3</v>
      </c>
      <c r="L76" s="22">
        <v>3</v>
      </c>
      <c r="M76" s="22">
        <v>3</v>
      </c>
      <c r="N76" s="22">
        <v>3</v>
      </c>
      <c r="O76" s="22"/>
      <c r="P76" s="22"/>
      <c r="Q76" s="22"/>
      <c r="R76" s="22"/>
      <c r="S76" s="22"/>
      <c r="T76" s="22"/>
    </row>
    <row r="77" spans="1:20">
      <c r="A77" s="16"/>
      <c r="B77" s="16"/>
      <c r="C77" s="17"/>
      <c r="D77" s="18"/>
      <c r="E77" s="12"/>
      <c r="F77" s="4"/>
      <c r="G77" s="4"/>
      <c r="H77" s="19"/>
      <c r="I77" s="19"/>
      <c r="J77" s="1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>
      <c r="A78" s="16"/>
      <c r="B78" s="16"/>
      <c r="C78" s="17"/>
      <c r="D78" s="18"/>
      <c r="E78" s="12" t="str">
        <f t="shared" si="12"/>
        <v/>
      </c>
      <c r="F78" s="4"/>
      <c r="G78" s="4"/>
      <c r="H78" s="19"/>
      <c r="I78" s="19"/>
      <c r="J78" s="12" t="str">
        <f t="shared" ca="1" si="13"/>
        <v/>
      </c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>
      <c r="A79" s="16"/>
      <c r="B79" s="16"/>
      <c r="C79" s="85" t="s">
        <v>150</v>
      </c>
      <c r="D79" s="18" t="s">
        <v>145</v>
      </c>
      <c r="E79" s="12" t="str">
        <f t="shared" ref="E79:E91" ca="1" si="14">IF(ISBLANK($C79),"",IF(ISBLANK($G79),"未着手",IF($J79=0,"完了","作業中")))</f>
        <v>完了</v>
      </c>
      <c r="F79" s="4">
        <v>43056</v>
      </c>
      <c r="G79" s="4">
        <v>43053</v>
      </c>
      <c r="H79" s="19">
        <v>3</v>
      </c>
      <c r="I79" s="19">
        <v>3</v>
      </c>
      <c r="J79" s="12">
        <f t="shared" ref="J79:J88" ca="1" si="15">IF(ISBLANK(K79)=FALSE,OFFSET(J79,0,COUNTA(K79:R79)),"")</f>
        <v>0</v>
      </c>
      <c r="K79" s="22">
        <v>0</v>
      </c>
      <c r="L79" s="22">
        <v>0</v>
      </c>
      <c r="M79" s="22">
        <v>0</v>
      </c>
      <c r="N79" s="22">
        <v>0</v>
      </c>
      <c r="O79" s="22"/>
      <c r="P79" s="22"/>
      <c r="Q79" s="22"/>
      <c r="R79" s="22"/>
      <c r="S79" s="22"/>
      <c r="T79" s="22"/>
    </row>
    <row r="80" spans="1:20">
      <c r="A80" s="16"/>
      <c r="B80" s="16"/>
      <c r="C80" s="85" t="s">
        <v>206</v>
      </c>
      <c r="D80" s="18" t="s">
        <v>220</v>
      </c>
      <c r="E80" s="12" t="str">
        <f t="shared" si="14"/>
        <v>未着手</v>
      </c>
      <c r="F80" s="4">
        <v>43077</v>
      </c>
      <c r="G80" s="4"/>
      <c r="H80" s="19">
        <v>3</v>
      </c>
      <c r="I80" s="19"/>
      <c r="J80" s="12">
        <f t="shared" ca="1" si="15"/>
        <v>3</v>
      </c>
      <c r="K80" s="22">
        <v>3</v>
      </c>
      <c r="L80" s="22">
        <v>3</v>
      </c>
      <c r="M80" s="22">
        <v>3</v>
      </c>
      <c r="N80" s="22">
        <v>3</v>
      </c>
      <c r="O80" s="22"/>
      <c r="P80" s="22"/>
      <c r="Q80" s="22"/>
      <c r="R80" s="22"/>
      <c r="S80" s="22"/>
      <c r="T80" s="22"/>
    </row>
    <row r="81" spans="1:20">
      <c r="A81" s="16"/>
      <c r="B81" s="16"/>
      <c r="C81" s="85" t="s">
        <v>207</v>
      </c>
      <c r="D81" s="18" t="s">
        <v>220</v>
      </c>
      <c r="E81" s="12" t="str">
        <f t="shared" si="14"/>
        <v>未着手</v>
      </c>
      <c r="F81" s="4">
        <v>43077</v>
      </c>
      <c r="G81" s="4"/>
      <c r="H81" s="19">
        <v>3</v>
      </c>
      <c r="I81" s="19"/>
      <c r="J81" s="12">
        <f t="shared" ca="1" si="15"/>
        <v>3</v>
      </c>
      <c r="K81" s="22">
        <v>3</v>
      </c>
      <c r="L81" s="22">
        <v>3</v>
      </c>
      <c r="M81" s="22">
        <v>3</v>
      </c>
      <c r="N81" s="22">
        <v>3</v>
      </c>
      <c r="O81" s="22"/>
      <c r="P81" s="22"/>
      <c r="Q81" s="22"/>
      <c r="R81" s="22"/>
      <c r="S81" s="22"/>
      <c r="T81" s="22"/>
    </row>
    <row r="82" spans="1:20">
      <c r="A82" s="16"/>
      <c r="B82" s="16"/>
      <c r="C82" s="85" t="s">
        <v>155</v>
      </c>
      <c r="D82" s="18" t="s">
        <v>158</v>
      </c>
      <c r="E82" s="12" t="str">
        <f t="shared" ca="1" si="14"/>
        <v>作業中</v>
      </c>
      <c r="F82" s="4">
        <v>43060</v>
      </c>
      <c r="G82" s="4">
        <v>43056</v>
      </c>
      <c r="H82" s="19">
        <v>6</v>
      </c>
      <c r="I82" s="19">
        <v>1</v>
      </c>
      <c r="J82" s="12">
        <f t="shared" ca="1" si="15"/>
        <v>5</v>
      </c>
      <c r="K82" s="22">
        <v>6</v>
      </c>
      <c r="L82" s="22">
        <v>5</v>
      </c>
      <c r="M82" s="22">
        <v>5</v>
      </c>
      <c r="N82" s="22">
        <v>5</v>
      </c>
      <c r="O82" s="22"/>
      <c r="P82" s="22"/>
      <c r="Q82" s="22"/>
      <c r="R82" s="22"/>
      <c r="S82" s="22"/>
      <c r="T82" s="22"/>
    </row>
    <row r="83" spans="1:20">
      <c r="A83" s="16"/>
      <c r="B83" s="16"/>
      <c r="C83" s="85" t="s">
        <v>161</v>
      </c>
      <c r="D83" s="18" t="s">
        <v>145</v>
      </c>
      <c r="E83" s="12" t="str">
        <f t="shared" si="14"/>
        <v>未着手</v>
      </c>
      <c r="F83" s="4">
        <v>43070</v>
      </c>
      <c r="G83" s="4"/>
      <c r="H83" s="19">
        <v>3</v>
      </c>
      <c r="I83" s="19"/>
      <c r="J83" s="12">
        <f t="shared" ca="1" si="15"/>
        <v>3</v>
      </c>
      <c r="K83" s="22">
        <v>3</v>
      </c>
      <c r="L83" s="22">
        <v>3</v>
      </c>
      <c r="M83" s="22">
        <v>3</v>
      </c>
      <c r="N83" s="22">
        <v>3</v>
      </c>
      <c r="O83" s="22"/>
      <c r="P83" s="22"/>
      <c r="Q83" s="22"/>
      <c r="R83" s="22"/>
      <c r="S83" s="22"/>
      <c r="T83" s="22"/>
    </row>
    <row r="84" spans="1:20">
      <c r="A84" s="16"/>
      <c r="B84" s="16"/>
      <c r="C84" s="85" t="s">
        <v>162</v>
      </c>
      <c r="D84" s="18" t="s">
        <v>145</v>
      </c>
      <c r="E84" s="12" t="str">
        <f t="shared" si="14"/>
        <v>未着手</v>
      </c>
      <c r="F84" s="4">
        <v>43070</v>
      </c>
      <c r="G84" s="4"/>
      <c r="H84" s="19">
        <v>3</v>
      </c>
      <c r="I84" s="19"/>
      <c r="J84" s="12">
        <f t="shared" ca="1" si="15"/>
        <v>3</v>
      </c>
      <c r="K84" s="22">
        <v>3</v>
      </c>
      <c r="L84" s="22">
        <v>3</v>
      </c>
      <c r="M84" s="22">
        <v>3</v>
      </c>
      <c r="N84" s="22">
        <v>3</v>
      </c>
      <c r="O84" s="22"/>
      <c r="P84" s="22"/>
      <c r="Q84" s="22"/>
      <c r="R84" s="22"/>
      <c r="S84" s="22"/>
      <c r="T84" s="22"/>
    </row>
    <row r="85" spans="1:20">
      <c r="A85" s="16"/>
      <c r="B85" s="16"/>
      <c r="C85" s="85" t="s">
        <v>163</v>
      </c>
      <c r="D85" s="18" t="s">
        <v>145</v>
      </c>
      <c r="E85" s="12" t="str">
        <f t="shared" si="14"/>
        <v>未着手</v>
      </c>
      <c r="F85" s="4">
        <v>43070</v>
      </c>
      <c r="G85" s="4"/>
      <c r="H85" s="19">
        <v>3</v>
      </c>
      <c r="I85" s="19"/>
      <c r="J85" s="12">
        <f t="shared" ca="1" si="15"/>
        <v>3</v>
      </c>
      <c r="K85" s="22">
        <v>3</v>
      </c>
      <c r="L85" s="22">
        <v>3</v>
      </c>
      <c r="M85" s="22">
        <v>3</v>
      </c>
      <c r="N85" s="22">
        <v>3</v>
      </c>
      <c r="O85" s="22"/>
      <c r="P85" s="22"/>
      <c r="Q85" s="22"/>
      <c r="R85" s="22"/>
      <c r="S85" s="22"/>
      <c r="T85" s="22"/>
    </row>
    <row r="86" spans="1:20">
      <c r="A86" s="16"/>
      <c r="B86" s="16"/>
      <c r="C86" s="85" t="s">
        <v>205</v>
      </c>
      <c r="D86" s="18" t="s">
        <v>145</v>
      </c>
      <c r="E86" s="12" t="str">
        <f t="shared" si="14"/>
        <v>未着手</v>
      </c>
      <c r="F86" s="4">
        <v>43074</v>
      </c>
      <c r="G86" s="4"/>
      <c r="H86" s="19">
        <v>3</v>
      </c>
      <c r="I86" s="19"/>
      <c r="J86" s="12">
        <f t="shared" ca="1" si="15"/>
        <v>3</v>
      </c>
      <c r="K86" s="22">
        <v>3</v>
      </c>
      <c r="L86" s="22">
        <v>3</v>
      </c>
      <c r="M86" s="22">
        <v>3</v>
      </c>
      <c r="N86" s="22">
        <v>3</v>
      </c>
      <c r="O86" s="22"/>
      <c r="P86" s="22"/>
      <c r="Q86" s="22"/>
      <c r="R86" s="22"/>
      <c r="S86" s="22"/>
      <c r="T86" s="22"/>
    </row>
    <row r="87" spans="1:20">
      <c r="A87" s="16"/>
      <c r="B87" s="16"/>
      <c r="C87" s="85" t="s">
        <v>208</v>
      </c>
      <c r="D87" s="18" t="s">
        <v>145</v>
      </c>
      <c r="E87" s="12" t="str">
        <f t="shared" si="14"/>
        <v>未着手</v>
      </c>
      <c r="F87" s="4">
        <v>43074</v>
      </c>
      <c r="G87" s="4"/>
      <c r="H87" s="19">
        <v>3</v>
      </c>
      <c r="I87" s="19"/>
      <c r="J87" s="12">
        <f t="shared" ca="1" si="15"/>
        <v>3</v>
      </c>
      <c r="K87" s="22">
        <v>3</v>
      </c>
      <c r="L87" s="22">
        <v>3</v>
      </c>
      <c r="M87" s="22">
        <v>3</v>
      </c>
      <c r="N87" s="22">
        <v>3</v>
      </c>
      <c r="O87" s="22"/>
      <c r="P87" s="22"/>
      <c r="Q87" s="22"/>
      <c r="R87" s="22"/>
      <c r="S87" s="22"/>
      <c r="T87" s="22"/>
    </row>
    <row r="88" spans="1:20">
      <c r="A88" s="16"/>
      <c r="B88" s="16"/>
      <c r="C88" s="85" t="s">
        <v>169</v>
      </c>
      <c r="D88" s="18" t="s">
        <v>170</v>
      </c>
      <c r="E88" s="12" t="str">
        <f t="shared" ca="1" si="14"/>
        <v>完了</v>
      </c>
      <c r="F88" s="4">
        <v>43053</v>
      </c>
      <c r="G88" s="4">
        <v>43053</v>
      </c>
      <c r="H88" s="19">
        <v>6</v>
      </c>
      <c r="I88" s="19">
        <v>6</v>
      </c>
      <c r="J88" s="12">
        <f t="shared" ca="1" si="15"/>
        <v>0</v>
      </c>
      <c r="K88" s="22">
        <v>3</v>
      </c>
      <c r="L88" s="22">
        <v>3</v>
      </c>
      <c r="M88" s="22">
        <v>0</v>
      </c>
      <c r="N88" s="22">
        <v>0</v>
      </c>
      <c r="O88" s="22"/>
      <c r="P88" s="22"/>
      <c r="Q88" s="22"/>
      <c r="R88" s="22"/>
      <c r="S88" s="22"/>
      <c r="T88" s="22"/>
    </row>
    <row r="89" spans="1:20">
      <c r="A89" s="16"/>
      <c r="B89" s="16"/>
      <c r="C89" s="17" t="s">
        <v>225</v>
      </c>
      <c r="D89" s="18" t="s">
        <v>145</v>
      </c>
      <c r="E89" s="12" t="str">
        <f t="shared" ca="1" si="14"/>
        <v>完了</v>
      </c>
      <c r="F89" s="4">
        <v>43056</v>
      </c>
      <c r="G89" s="4">
        <v>43063</v>
      </c>
      <c r="H89" s="19">
        <v>3</v>
      </c>
      <c r="I89" s="19">
        <v>3</v>
      </c>
      <c r="J89" s="12">
        <f t="shared" ca="1" si="3"/>
        <v>0</v>
      </c>
      <c r="K89" s="22">
        <v>3</v>
      </c>
      <c r="L89" s="22">
        <v>3</v>
      </c>
      <c r="M89" s="22">
        <v>0</v>
      </c>
      <c r="N89" s="22">
        <v>0</v>
      </c>
      <c r="O89" s="22"/>
      <c r="P89" s="22"/>
      <c r="Q89" s="22"/>
      <c r="R89" s="22"/>
      <c r="S89" s="22"/>
      <c r="T89" s="22"/>
    </row>
    <row r="90" spans="1:20">
      <c r="A90" s="16"/>
      <c r="B90" s="16"/>
      <c r="C90" s="85" t="s">
        <v>148</v>
      </c>
      <c r="D90" s="18" t="s">
        <v>145</v>
      </c>
      <c r="E90" s="12" t="str">
        <f t="shared" si="14"/>
        <v>未着手</v>
      </c>
      <c r="F90" s="4">
        <v>43067</v>
      </c>
      <c r="G90" s="4"/>
      <c r="H90" s="19">
        <v>3</v>
      </c>
      <c r="I90" s="19"/>
      <c r="J90" s="12">
        <f ca="1">IF(ISBLANK(K90)=FALSE,OFFSET(J90,0,COUNTA(K90:R90)),"")</f>
        <v>1</v>
      </c>
      <c r="K90" s="22">
        <v>3</v>
      </c>
      <c r="L90" s="22">
        <v>3</v>
      </c>
      <c r="M90" s="22">
        <v>3</v>
      </c>
      <c r="N90" s="22">
        <v>1</v>
      </c>
      <c r="O90" s="22"/>
      <c r="P90" s="22"/>
      <c r="Q90" s="22"/>
      <c r="R90" s="22"/>
      <c r="S90" s="22"/>
      <c r="T90" s="22"/>
    </row>
    <row r="91" spans="1:20">
      <c r="A91" s="16"/>
      <c r="B91" s="16"/>
      <c r="C91" s="85" t="s">
        <v>149</v>
      </c>
      <c r="D91" s="18" t="s">
        <v>145</v>
      </c>
      <c r="E91" s="12" t="str">
        <f t="shared" si="14"/>
        <v>未着手</v>
      </c>
      <c r="F91" s="4">
        <v>43067</v>
      </c>
      <c r="G91" s="4"/>
      <c r="H91" s="19">
        <v>3</v>
      </c>
      <c r="I91" s="19"/>
      <c r="J91" s="12">
        <f ca="1">IF(ISBLANK(K91)=FALSE,OFFSET(J91,0,COUNTA(K91:R91)),"")</f>
        <v>3</v>
      </c>
      <c r="K91" s="22">
        <v>3</v>
      </c>
      <c r="L91" s="22">
        <v>3</v>
      </c>
      <c r="M91" s="22">
        <v>3</v>
      </c>
      <c r="N91" s="22">
        <v>3</v>
      </c>
      <c r="O91" s="22"/>
      <c r="P91" s="22"/>
      <c r="Q91" s="22"/>
      <c r="R91" s="22"/>
      <c r="S91" s="22"/>
      <c r="T91" s="22"/>
    </row>
    <row r="93" spans="1:20">
      <c r="A93" s="16"/>
      <c r="B93" s="16"/>
      <c r="C93" s="17"/>
      <c r="D93" s="18"/>
      <c r="E93" s="12"/>
      <c r="F93" s="4"/>
      <c r="G93" s="4"/>
      <c r="H93" s="19"/>
      <c r="I93" s="19"/>
      <c r="J93" s="1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>
      <c r="A94" s="16"/>
      <c r="B94" s="16"/>
      <c r="C94" s="17"/>
      <c r="D94" s="18"/>
      <c r="E94" s="12"/>
      <c r="F94" s="4"/>
      <c r="G94" s="4"/>
      <c r="H94" s="19"/>
      <c r="I94" s="19"/>
      <c r="J94" s="1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/>
      <c r="B95" s="16"/>
      <c r="C95" s="17"/>
      <c r="D95" s="18"/>
      <c r="E95" s="12"/>
      <c r="F95" s="4"/>
      <c r="G95" s="4"/>
      <c r="H95" s="19"/>
      <c r="I95" s="19"/>
      <c r="J95" s="1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>
      <c r="A96" s="16"/>
      <c r="B96" s="16"/>
      <c r="C96" s="17"/>
      <c r="D96" s="18"/>
      <c r="E96" s="12" t="str">
        <f t="shared" ref="E96:E139" si="16">IF(ISBLANK($C96),"",IF(ISBLANK($G96),"未着手",IF($J96=0,"完了","作業中")))</f>
        <v/>
      </c>
      <c r="F96" s="4"/>
      <c r="G96" s="4"/>
      <c r="H96" s="19"/>
      <c r="I96" s="19"/>
      <c r="J96" s="12" t="str">
        <f t="shared" ref="J96:J119" ca="1" si="17">IF(ISBLANK(K96)=FALSE,OFFSET(J96,0,COUNTA(K96:R96)),"")</f>
        <v/>
      </c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>
      <c r="A97" s="16"/>
      <c r="B97" s="16"/>
      <c r="C97" s="17" t="s">
        <v>259</v>
      </c>
      <c r="D97" s="18"/>
      <c r="E97" s="12"/>
      <c r="F97" s="4"/>
      <c r="G97" s="4"/>
      <c r="H97" s="19"/>
      <c r="I97" s="19"/>
      <c r="J97" s="12" t="str">
        <f t="shared" ca="1" si="17"/>
        <v/>
      </c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>
      <c r="A98" s="16"/>
      <c r="B98" s="16" t="s">
        <v>241</v>
      </c>
      <c r="C98" s="17" t="s">
        <v>179</v>
      </c>
      <c r="D98" s="18" t="s">
        <v>195</v>
      </c>
      <c r="E98" s="12" t="str">
        <f t="shared" si="16"/>
        <v>未着手</v>
      </c>
      <c r="F98" s="4">
        <v>43067</v>
      </c>
      <c r="G98" s="4"/>
      <c r="H98" s="19">
        <v>1</v>
      </c>
      <c r="I98" s="19"/>
      <c r="J98" s="12">
        <f t="shared" ca="1" si="17"/>
        <v>1</v>
      </c>
      <c r="K98" s="22">
        <v>1</v>
      </c>
      <c r="L98" s="22">
        <v>1</v>
      </c>
      <c r="M98" s="22">
        <v>1</v>
      </c>
      <c r="N98" s="22">
        <v>1</v>
      </c>
      <c r="O98" s="22"/>
      <c r="P98" s="22"/>
      <c r="Q98" s="22"/>
      <c r="R98" s="22"/>
      <c r="S98" s="22"/>
      <c r="T98" s="22"/>
    </row>
    <row r="99" spans="1:20">
      <c r="A99" s="16"/>
      <c r="B99" s="16" t="s">
        <v>241</v>
      </c>
      <c r="C99" s="17" t="s">
        <v>180</v>
      </c>
      <c r="D99" s="18" t="s">
        <v>195</v>
      </c>
      <c r="E99" s="12" t="str">
        <f t="shared" si="16"/>
        <v>未着手</v>
      </c>
      <c r="F99" s="4">
        <v>43067</v>
      </c>
      <c r="G99" s="4"/>
      <c r="H99" s="19">
        <v>1</v>
      </c>
      <c r="I99" s="19"/>
      <c r="J99" s="12">
        <f t="shared" ca="1" si="17"/>
        <v>1</v>
      </c>
      <c r="K99" s="22">
        <v>1</v>
      </c>
      <c r="L99" s="22">
        <v>1</v>
      </c>
      <c r="M99" s="22">
        <v>1</v>
      </c>
      <c r="N99" s="22">
        <v>1</v>
      </c>
      <c r="O99" s="22"/>
      <c r="P99" s="22"/>
      <c r="Q99" s="22"/>
      <c r="R99" s="22"/>
      <c r="S99" s="22"/>
      <c r="T99" s="22"/>
    </row>
    <row r="100" spans="1:20">
      <c r="A100" s="16"/>
      <c r="B100" s="16" t="s">
        <v>241</v>
      </c>
      <c r="C100" s="17" t="s">
        <v>181</v>
      </c>
      <c r="D100" s="18" t="s">
        <v>195</v>
      </c>
      <c r="E100" s="12" t="str">
        <f t="shared" si="16"/>
        <v>未着手</v>
      </c>
      <c r="F100" s="4">
        <v>43067</v>
      </c>
      <c r="G100" s="4"/>
      <c r="H100" s="19">
        <v>1</v>
      </c>
      <c r="I100" s="19"/>
      <c r="J100" s="12">
        <f t="shared" ca="1" si="17"/>
        <v>1</v>
      </c>
      <c r="K100" s="22">
        <v>1</v>
      </c>
      <c r="L100" s="22">
        <v>1</v>
      </c>
      <c r="M100" s="22">
        <v>1</v>
      </c>
      <c r="N100" s="22">
        <v>1</v>
      </c>
      <c r="O100" s="22"/>
      <c r="P100" s="22"/>
      <c r="Q100" s="22"/>
      <c r="R100" s="22"/>
      <c r="S100" s="22"/>
      <c r="T100" s="22"/>
    </row>
    <row r="101" spans="1:20">
      <c r="A101" s="16"/>
      <c r="B101" s="16" t="s">
        <v>241</v>
      </c>
      <c r="C101" s="17" t="s">
        <v>182</v>
      </c>
      <c r="D101" s="18" t="s">
        <v>195</v>
      </c>
      <c r="E101" s="12" t="str">
        <f t="shared" si="16"/>
        <v>未着手</v>
      </c>
      <c r="F101" s="4">
        <v>43067</v>
      </c>
      <c r="G101" s="4"/>
      <c r="H101" s="19">
        <v>1</v>
      </c>
      <c r="I101" s="19"/>
      <c r="J101" s="12">
        <f t="shared" ca="1" si="17"/>
        <v>1</v>
      </c>
      <c r="K101" s="22">
        <v>1</v>
      </c>
      <c r="L101" s="22">
        <v>1</v>
      </c>
      <c r="M101" s="22">
        <v>1</v>
      </c>
      <c r="N101" s="22">
        <v>1</v>
      </c>
      <c r="O101" s="22"/>
      <c r="P101" s="22"/>
      <c r="Q101" s="22"/>
      <c r="R101" s="22"/>
      <c r="S101" s="22"/>
      <c r="T101" s="22"/>
    </row>
    <row r="102" spans="1:20">
      <c r="A102" s="16"/>
      <c r="B102" s="16" t="s">
        <v>241</v>
      </c>
      <c r="C102" s="17" t="s">
        <v>183</v>
      </c>
      <c r="D102" s="18" t="s">
        <v>195</v>
      </c>
      <c r="E102" s="12" t="str">
        <f t="shared" si="16"/>
        <v>未着手</v>
      </c>
      <c r="F102" s="4">
        <v>43067</v>
      </c>
      <c r="G102" s="4"/>
      <c r="H102" s="19">
        <v>1</v>
      </c>
      <c r="I102" s="19"/>
      <c r="J102" s="12">
        <f t="shared" ca="1" si="17"/>
        <v>1</v>
      </c>
      <c r="K102" s="22">
        <v>1</v>
      </c>
      <c r="L102" s="22">
        <v>1</v>
      </c>
      <c r="M102" s="22">
        <v>1</v>
      </c>
      <c r="N102" s="22">
        <v>1</v>
      </c>
      <c r="O102" s="22"/>
      <c r="P102" s="22"/>
      <c r="Q102" s="22"/>
      <c r="R102" s="22"/>
      <c r="S102" s="22"/>
      <c r="T102" s="22"/>
    </row>
    <row r="103" spans="1:20">
      <c r="A103" s="16"/>
      <c r="B103" s="16" t="s">
        <v>241</v>
      </c>
      <c r="C103" s="17" t="s">
        <v>184</v>
      </c>
      <c r="D103" s="18" t="s">
        <v>195</v>
      </c>
      <c r="E103" s="12" t="str">
        <f t="shared" si="16"/>
        <v>未着手</v>
      </c>
      <c r="F103" s="4">
        <v>43067</v>
      </c>
      <c r="G103" s="4"/>
      <c r="H103" s="19">
        <v>1</v>
      </c>
      <c r="I103" s="19"/>
      <c r="J103" s="12">
        <f t="shared" ca="1" si="17"/>
        <v>1</v>
      </c>
      <c r="K103" s="22">
        <v>1</v>
      </c>
      <c r="L103" s="22">
        <v>1</v>
      </c>
      <c r="M103" s="22">
        <v>1</v>
      </c>
      <c r="N103" s="22">
        <v>1</v>
      </c>
      <c r="O103" s="22"/>
      <c r="P103" s="22"/>
      <c r="Q103" s="22"/>
      <c r="R103" s="22"/>
      <c r="S103" s="22"/>
      <c r="T103" s="22"/>
    </row>
    <row r="104" spans="1:20">
      <c r="A104" s="16"/>
      <c r="B104" s="16" t="s">
        <v>241</v>
      </c>
      <c r="C104" s="17" t="s">
        <v>196</v>
      </c>
      <c r="D104" s="18" t="s">
        <v>195</v>
      </c>
      <c r="E104" s="12" t="str">
        <f t="shared" si="16"/>
        <v>未着手</v>
      </c>
      <c r="F104" s="4">
        <v>43067</v>
      </c>
      <c r="G104" s="4"/>
      <c r="H104" s="19">
        <v>1</v>
      </c>
      <c r="I104" s="19"/>
      <c r="J104" s="12">
        <f t="shared" ca="1" si="17"/>
        <v>1</v>
      </c>
      <c r="K104" s="22">
        <v>1</v>
      </c>
      <c r="L104" s="22">
        <v>1</v>
      </c>
      <c r="M104" s="22">
        <v>1</v>
      </c>
      <c r="N104" s="22">
        <v>1</v>
      </c>
      <c r="O104" s="22"/>
      <c r="P104" s="22"/>
      <c r="Q104" s="22"/>
      <c r="R104" s="22"/>
      <c r="S104" s="22"/>
      <c r="T104" s="22"/>
    </row>
    <row r="105" spans="1:20">
      <c r="A105" s="16"/>
      <c r="B105" s="16" t="s">
        <v>241</v>
      </c>
      <c r="C105" s="17" t="s">
        <v>185</v>
      </c>
      <c r="D105" s="18" t="s">
        <v>195</v>
      </c>
      <c r="E105" s="12" t="str">
        <f t="shared" si="16"/>
        <v>未着手</v>
      </c>
      <c r="F105" s="4">
        <v>43067</v>
      </c>
      <c r="G105" s="4"/>
      <c r="H105" s="19">
        <v>1</v>
      </c>
      <c r="I105" s="19"/>
      <c r="J105" s="12">
        <f t="shared" ca="1" si="17"/>
        <v>1</v>
      </c>
      <c r="K105" s="22">
        <v>1</v>
      </c>
      <c r="L105" s="22">
        <v>1</v>
      </c>
      <c r="M105" s="22">
        <v>1</v>
      </c>
      <c r="N105" s="22">
        <v>1</v>
      </c>
      <c r="O105" s="22"/>
      <c r="P105" s="22"/>
      <c r="Q105" s="22"/>
      <c r="R105" s="22"/>
      <c r="S105" s="22"/>
      <c r="T105" s="22"/>
    </row>
    <row r="106" spans="1:20">
      <c r="A106" s="16"/>
      <c r="B106" s="16" t="s">
        <v>243</v>
      </c>
      <c r="C106" s="17" t="s">
        <v>186</v>
      </c>
      <c r="D106" s="18" t="s">
        <v>195</v>
      </c>
      <c r="E106" s="12" t="str">
        <f t="shared" si="16"/>
        <v>未着手</v>
      </c>
      <c r="F106" s="4">
        <v>43067</v>
      </c>
      <c r="G106" s="4"/>
      <c r="H106" s="19">
        <v>2</v>
      </c>
      <c r="I106" s="19"/>
      <c r="J106" s="12">
        <f t="shared" ca="1" si="17"/>
        <v>2</v>
      </c>
      <c r="K106" s="22">
        <v>2</v>
      </c>
      <c r="L106" s="22">
        <v>2</v>
      </c>
      <c r="M106" s="22">
        <v>2</v>
      </c>
      <c r="N106" s="22">
        <v>2</v>
      </c>
      <c r="O106" s="22"/>
      <c r="P106" s="22"/>
      <c r="Q106" s="22"/>
      <c r="R106" s="22"/>
      <c r="S106" s="22"/>
      <c r="T106" s="22"/>
    </row>
    <row r="107" spans="1:20">
      <c r="A107" s="16"/>
      <c r="B107" s="16" t="s">
        <v>244</v>
      </c>
      <c r="C107" s="17" t="s">
        <v>187</v>
      </c>
      <c r="D107" s="18" t="s">
        <v>195</v>
      </c>
      <c r="E107" s="12" t="str">
        <f t="shared" si="16"/>
        <v>未着手</v>
      </c>
      <c r="F107" s="4">
        <v>43067</v>
      </c>
      <c r="G107" s="4"/>
      <c r="H107" s="19">
        <v>2</v>
      </c>
      <c r="I107" s="19"/>
      <c r="J107" s="12">
        <f t="shared" ca="1" si="17"/>
        <v>2</v>
      </c>
      <c r="K107" s="22">
        <v>2</v>
      </c>
      <c r="L107" s="22">
        <v>2</v>
      </c>
      <c r="M107" s="22">
        <v>2</v>
      </c>
      <c r="N107" s="22">
        <v>2</v>
      </c>
      <c r="O107" s="22"/>
      <c r="P107" s="22"/>
      <c r="Q107" s="22"/>
      <c r="R107" s="22"/>
      <c r="S107" s="22"/>
      <c r="T107" s="22"/>
    </row>
    <row r="108" spans="1:20">
      <c r="A108" s="16"/>
      <c r="B108" s="16" t="s">
        <v>241</v>
      </c>
      <c r="C108" s="17" t="s">
        <v>188</v>
      </c>
      <c r="D108" s="18" t="s">
        <v>195</v>
      </c>
      <c r="E108" s="12" t="str">
        <f t="shared" si="16"/>
        <v>未着手</v>
      </c>
      <c r="F108" s="4">
        <v>43067</v>
      </c>
      <c r="G108" s="4"/>
      <c r="H108" s="19">
        <v>3</v>
      </c>
      <c r="I108" s="19"/>
      <c r="J108" s="12">
        <f t="shared" ca="1" si="17"/>
        <v>3</v>
      </c>
      <c r="K108" s="22">
        <v>3</v>
      </c>
      <c r="L108" s="22">
        <v>3</v>
      </c>
      <c r="M108" s="22">
        <v>3</v>
      </c>
      <c r="N108" s="22">
        <v>3</v>
      </c>
      <c r="O108" s="22"/>
      <c r="P108" s="22"/>
      <c r="Q108" s="22"/>
      <c r="R108" s="22"/>
      <c r="S108" s="22"/>
      <c r="T108" s="22"/>
    </row>
    <row r="109" spans="1:20">
      <c r="A109" s="16"/>
      <c r="B109" s="16" t="s">
        <v>245</v>
      </c>
      <c r="C109" s="17" t="s">
        <v>189</v>
      </c>
      <c r="D109" s="18" t="s">
        <v>195</v>
      </c>
      <c r="E109" s="12" t="str">
        <f t="shared" si="16"/>
        <v>未着手</v>
      </c>
      <c r="F109" s="4">
        <v>43067</v>
      </c>
      <c r="G109" s="4"/>
      <c r="H109" s="19">
        <v>1</v>
      </c>
      <c r="I109" s="19"/>
      <c r="J109" s="12">
        <f t="shared" ca="1" si="17"/>
        <v>1</v>
      </c>
      <c r="K109" s="22">
        <v>1</v>
      </c>
      <c r="L109" s="22">
        <v>1</v>
      </c>
      <c r="M109" s="22">
        <v>1</v>
      </c>
      <c r="N109" s="22">
        <v>1</v>
      </c>
      <c r="O109" s="22"/>
      <c r="P109" s="22"/>
      <c r="Q109" s="22"/>
      <c r="R109" s="22"/>
      <c r="S109" s="22"/>
      <c r="T109" s="22"/>
    </row>
    <row r="110" spans="1:20">
      <c r="A110" s="16"/>
      <c r="B110" s="16" t="s">
        <v>241</v>
      </c>
      <c r="C110" s="17" t="s">
        <v>190</v>
      </c>
      <c r="D110" s="18" t="s">
        <v>195</v>
      </c>
      <c r="E110" s="12" t="str">
        <f t="shared" si="16"/>
        <v>未着手</v>
      </c>
      <c r="F110" s="4">
        <v>43067</v>
      </c>
      <c r="G110" s="4"/>
      <c r="H110" s="19">
        <v>4</v>
      </c>
      <c r="I110" s="19"/>
      <c r="J110" s="12">
        <f t="shared" ca="1" si="17"/>
        <v>4</v>
      </c>
      <c r="K110" s="22">
        <v>4</v>
      </c>
      <c r="L110" s="22">
        <v>4</v>
      </c>
      <c r="M110" s="22">
        <v>4</v>
      </c>
      <c r="N110" s="22">
        <v>4</v>
      </c>
      <c r="O110" s="22"/>
      <c r="P110" s="22"/>
      <c r="Q110" s="22"/>
      <c r="R110" s="22"/>
      <c r="S110" s="22"/>
      <c r="T110" s="22"/>
    </row>
    <row r="111" spans="1:20">
      <c r="A111" s="16"/>
      <c r="B111" s="16" t="s">
        <v>245</v>
      </c>
      <c r="C111" s="17" t="s">
        <v>191</v>
      </c>
      <c r="D111" s="18" t="s">
        <v>195</v>
      </c>
      <c r="E111" s="12" t="str">
        <f>IF(ISBLANK($C111),"",IF(ISBLANK($G111),"未着手",IF($J111=0,"完了","作業中")))</f>
        <v>未着手</v>
      </c>
      <c r="F111" s="4">
        <v>43067</v>
      </c>
      <c r="G111" s="4"/>
      <c r="H111" s="19">
        <v>2</v>
      </c>
      <c r="I111" s="19"/>
      <c r="J111" s="12">
        <f t="shared" ca="1" si="17"/>
        <v>2</v>
      </c>
      <c r="K111" s="22">
        <v>2</v>
      </c>
      <c r="L111" s="22">
        <v>2</v>
      </c>
      <c r="M111" s="22">
        <v>2</v>
      </c>
      <c r="N111" s="22">
        <v>2</v>
      </c>
      <c r="O111" s="22"/>
      <c r="P111" s="22"/>
      <c r="Q111" s="22"/>
      <c r="R111" s="22"/>
      <c r="S111" s="22"/>
      <c r="T111" s="22"/>
    </row>
    <row r="112" spans="1:20">
      <c r="A112" s="16"/>
      <c r="B112" s="16" t="s">
        <v>246</v>
      </c>
      <c r="C112" s="17" t="s">
        <v>192</v>
      </c>
      <c r="D112" s="18" t="s">
        <v>195</v>
      </c>
      <c r="E112" s="12" t="str">
        <f t="shared" si="16"/>
        <v>未着手</v>
      </c>
      <c r="F112" s="4">
        <v>43067</v>
      </c>
      <c r="G112" s="4"/>
      <c r="H112" s="19">
        <v>2</v>
      </c>
      <c r="I112" s="19"/>
      <c r="J112" s="12">
        <f t="shared" ca="1" si="17"/>
        <v>2</v>
      </c>
      <c r="K112" s="22">
        <v>2</v>
      </c>
      <c r="L112" s="22">
        <v>2</v>
      </c>
      <c r="M112" s="22">
        <v>2</v>
      </c>
      <c r="N112" s="22">
        <v>2</v>
      </c>
      <c r="O112" s="22"/>
      <c r="P112" s="22"/>
      <c r="Q112" s="22"/>
      <c r="R112" s="22"/>
      <c r="S112" s="22"/>
      <c r="T112" s="22"/>
    </row>
    <row r="113" spans="1:27">
      <c r="A113" s="16"/>
      <c r="B113" s="16" t="s">
        <v>241</v>
      </c>
      <c r="C113" s="17" t="s">
        <v>193</v>
      </c>
      <c r="D113" s="18" t="s">
        <v>195</v>
      </c>
      <c r="E113" s="12" t="str">
        <f t="shared" si="16"/>
        <v>未着手</v>
      </c>
      <c r="F113" s="4">
        <v>43067</v>
      </c>
      <c r="G113" s="4"/>
      <c r="H113" s="19">
        <v>1</v>
      </c>
      <c r="I113" s="19"/>
      <c r="J113" s="12">
        <f t="shared" ca="1" si="17"/>
        <v>1</v>
      </c>
      <c r="K113" s="22">
        <v>1</v>
      </c>
      <c r="L113" s="22">
        <v>1</v>
      </c>
      <c r="M113" s="22">
        <v>1</v>
      </c>
      <c r="N113" s="22">
        <v>1</v>
      </c>
      <c r="O113" s="22"/>
      <c r="P113" s="22"/>
      <c r="Q113" s="22"/>
      <c r="R113" s="22"/>
      <c r="S113" s="22"/>
      <c r="T113" s="22"/>
    </row>
    <row r="114" spans="1:27">
      <c r="A114" s="16"/>
      <c r="B114" s="16" t="s">
        <v>241</v>
      </c>
      <c r="C114" s="17" t="s">
        <v>194</v>
      </c>
      <c r="D114" s="18" t="s">
        <v>195</v>
      </c>
      <c r="E114" s="12" t="str">
        <f t="shared" si="16"/>
        <v>未着手</v>
      </c>
      <c r="F114" s="4">
        <v>43067</v>
      </c>
      <c r="G114" s="4"/>
      <c r="H114" s="19">
        <v>1</v>
      </c>
      <c r="I114" s="19"/>
      <c r="J114" s="12">
        <f t="shared" ca="1" si="17"/>
        <v>1</v>
      </c>
      <c r="K114" s="22">
        <v>1</v>
      </c>
      <c r="L114" s="22">
        <v>1</v>
      </c>
      <c r="M114" s="22">
        <v>1</v>
      </c>
      <c r="N114" s="22">
        <v>1</v>
      </c>
      <c r="O114" s="22"/>
      <c r="P114" s="22"/>
      <c r="Q114" s="22"/>
      <c r="R114" s="22"/>
      <c r="S114" s="22"/>
      <c r="T114" s="22"/>
    </row>
    <row r="115" spans="1:27">
      <c r="A115" s="16"/>
      <c r="B115" s="16" t="s">
        <v>241</v>
      </c>
      <c r="C115" s="17" t="s">
        <v>262</v>
      </c>
      <c r="D115" s="18" t="s">
        <v>195</v>
      </c>
      <c r="E115" s="12" t="str">
        <f t="shared" si="16"/>
        <v>未着手</v>
      </c>
      <c r="F115" s="4">
        <v>43067</v>
      </c>
      <c r="G115" s="4"/>
      <c r="H115" s="19">
        <v>1</v>
      </c>
      <c r="I115" s="19"/>
      <c r="J115" s="12">
        <f t="shared" ca="1" si="17"/>
        <v>1</v>
      </c>
      <c r="K115" s="22">
        <v>1</v>
      </c>
      <c r="L115" s="22">
        <v>1</v>
      </c>
      <c r="M115" s="22">
        <v>1</v>
      </c>
      <c r="N115" s="22">
        <v>1</v>
      </c>
      <c r="O115" s="22"/>
      <c r="P115" s="22"/>
      <c r="Q115" s="22"/>
      <c r="R115" s="22"/>
      <c r="S115" s="22"/>
      <c r="T115" s="22"/>
    </row>
    <row r="116" spans="1:27">
      <c r="A116" s="16"/>
      <c r="B116" s="16" t="s">
        <v>241</v>
      </c>
      <c r="C116" s="17" t="s">
        <v>263</v>
      </c>
      <c r="D116" s="18" t="s">
        <v>195</v>
      </c>
      <c r="E116" s="12" t="str">
        <f t="shared" si="16"/>
        <v>未着手</v>
      </c>
      <c r="F116" s="4">
        <v>43067</v>
      </c>
      <c r="G116" s="4"/>
      <c r="H116" s="19">
        <v>1</v>
      </c>
      <c r="I116" s="19"/>
      <c r="J116" s="12">
        <f t="shared" ca="1" si="17"/>
        <v>1</v>
      </c>
      <c r="K116" s="22">
        <v>1</v>
      </c>
      <c r="L116" s="22">
        <v>1</v>
      </c>
      <c r="M116" s="22">
        <v>1</v>
      </c>
      <c r="N116" s="22">
        <v>1</v>
      </c>
      <c r="O116" s="22"/>
      <c r="P116" s="22"/>
      <c r="Q116" s="22"/>
      <c r="R116" s="22"/>
      <c r="S116" s="22"/>
      <c r="T116" s="22"/>
    </row>
    <row r="117" spans="1:27">
      <c r="A117" s="16"/>
      <c r="B117" s="16"/>
      <c r="C117" s="17"/>
      <c r="D117" s="18"/>
      <c r="E117" s="12"/>
      <c r="F117" s="4"/>
      <c r="G117" s="4"/>
      <c r="H117" s="19"/>
      <c r="I117" s="19"/>
      <c r="J117" s="1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7">
      <c r="A118" s="16"/>
      <c r="B118" s="16"/>
      <c r="C118" s="17"/>
      <c r="D118" s="18"/>
      <c r="E118" s="12"/>
      <c r="F118" s="4"/>
      <c r="G118" s="4"/>
      <c r="H118" s="19"/>
      <c r="I118" s="19"/>
      <c r="J118" s="1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7">
      <c r="A119" s="16"/>
      <c r="B119" s="16"/>
      <c r="C119" s="17"/>
      <c r="D119" s="18"/>
      <c r="E119" s="12" t="str">
        <f t="shared" si="16"/>
        <v/>
      </c>
      <c r="F119" s="4"/>
      <c r="G119" s="4"/>
      <c r="H119" s="19"/>
      <c r="I119" s="19"/>
      <c r="J119" s="12" t="str">
        <f t="shared" ca="1" si="17"/>
        <v/>
      </c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7" ht="10.5" customHeight="1">
      <c r="A120" s="16"/>
      <c r="B120" s="16"/>
      <c r="C120" s="17" t="s">
        <v>260</v>
      </c>
      <c r="D120" s="18"/>
      <c r="E120" s="12"/>
      <c r="F120" s="4"/>
      <c r="G120" s="4"/>
      <c r="H120" s="19"/>
      <c r="I120" s="19"/>
      <c r="J120" s="12" t="str">
        <f t="shared" ref="J120:J142" ca="1" si="18">IF(ISBLANK(K120)=FALSE,OFFSET(J120,0,COUNTA(K120:R120)),"")</f>
        <v/>
      </c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7">
      <c r="A121" s="16"/>
      <c r="B121" s="16" t="s">
        <v>248</v>
      </c>
      <c r="C121" s="17" t="s">
        <v>179</v>
      </c>
      <c r="D121" s="18" t="s">
        <v>197</v>
      </c>
      <c r="E121" s="12" t="str">
        <f t="shared" ca="1" si="16"/>
        <v>完了</v>
      </c>
      <c r="F121" s="4">
        <v>43067</v>
      </c>
      <c r="G121" s="4">
        <v>43060</v>
      </c>
      <c r="H121" s="19">
        <v>1</v>
      </c>
      <c r="I121" s="19"/>
      <c r="J121" s="12">
        <f t="shared" ca="1" si="18"/>
        <v>0</v>
      </c>
      <c r="K121" s="22">
        <v>1</v>
      </c>
      <c r="L121" s="22">
        <v>1</v>
      </c>
      <c r="M121" s="22">
        <v>0</v>
      </c>
      <c r="N121" s="22">
        <v>0</v>
      </c>
      <c r="O121" s="22"/>
      <c r="P121" s="22"/>
      <c r="Q121" s="22"/>
      <c r="R121" s="22"/>
      <c r="S121" s="22"/>
      <c r="T121" s="22"/>
      <c r="V121" s="13" t="s">
        <v>11</v>
      </c>
      <c r="W121" s="13" t="s">
        <v>7</v>
      </c>
      <c r="X121" s="13" t="s">
        <v>8</v>
      </c>
      <c r="Y121" s="13" t="s">
        <v>9</v>
      </c>
      <c r="Z121" s="13" t="s">
        <v>12</v>
      </c>
      <c r="AA121" s="13" t="s">
        <v>13</v>
      </c>
    </row>
    <row r="122" spans="1:27">
      <c r="A122" s="16"/>
      <c r="B122" s="16" t="s">
        <v>248</v>
      </c>
      <c r="C122" s="17" t="s">
        <v>180</v>
      </c>
      <c r="D122" s="18" t="s">
        <v>197</v>
      </c>
      <c r="E122" s="12" t="str">
        <f t="shared" ca="1" si="16"/>
        <v>完了</v>
      </c>
      <c r="F122" s="4">
        <v>43067</v>
      </c>
      <c r="G122" s="4">
        <v>43060</v>
      </c>
      <c r="H122" s="19">
        <v>1</v>
      </c>
      <c r="I122" s="19"/>
      <c r="J122" s="12">
        <f t="shared" ca="1" si="18"/>
        <v>0</v>
      </c>
      <c r="K122" s="22">
        <v>1</v>
      </c>
      <c r="L122" s="22">
        <v>1</v>
      </c>
      <c r="M122" s="22">
        <v>0</v>
      </c>
      <c r="N122" s="22">
        <v>0</v>
      </c>
      <c r="O122" s="22"/>
      <c r="P122" s="22"/>
      <c r="Q122" s="22"/>
      <c r="R122" s="22"/>
      <c r="S122" s="22"/>
      <c r="T122" s="22"/>
      <c r="V122" s="11" t="s">
        <v>151</v>
      </c>
      <c r="W122" s="10">
        <f t="shared" ref="W122:W129" si="19">SUMIF($D$5:$D$119,V122,$H$5:$H$119)</f>
        <v>53</v>
      </c>
      <c r="X122" s="10">
        <f t="shared" ref="X122:X129" ca="1" si="20">SUMIF($D$5:$D$119,V122,$J$5:$J$119)</f>
        <v>30</v>
      </c>
      <c r="Y122" s="10">
        <f t="shared" ref="Y122:Y129" si="21">SUMIF($D$5:$D$119,V122,$I$5:$I$119)</f>
        <v>15</v>
      </c>
      <c r="Z122" s="14">
        <f t="shared" ref="Z122:Z129" si="22">COUNTA($K$2:$T$2)*6-COUNTA($K$4:$T$4)*6</f>
        <v>36</v>
      </c>
      <c r="AA122" s="15">
        <f ca="1">IF(Z122&gt;X122,0,X122-Z122)</f>
        <v>0</v>
      </c>
    </row>
    <row r="123" spans="1:27">
      <c r="A123" s="16"/>
      <c r="B123" s="16" t="s">
        <v>248</v>
      </c>
      <c r="C123" s="17" t="s">
        <v>181</v>
      </c>
      <c r="D123" s="18" t="s">
        <v>197</v>
      </c>
      <c r="E123" s="12" t="str">
        <f t="shared" ca="1" si="16"/>
        <v>完了</v>
      </c>
      <c r="F123" s="4">
        <v>43067</v>
      </c>
      <c r="G123" s="4">
        <v>43060</v>
      </c>
      <c r="H123" s="19">
        <v>1</v>
      </c>
      <c r="I123" s="19"/>
      <c r="J123" s="12">
        <f t="shared" ca="1" si="18"/>
        <v>0</v>
      </c>
      <c r="K123" s="22">
        <v>1</v>
      </c>
      <c r="L123" s="22">
        <v>1</v>
      </c>
      <c r="M123" s="22">
        <v>0</v>
      </c>
      <c r="N123" s="22">
        <v>0</v>
      </c>
      <c r="O123" s="22"/>
      <c r="P123" s="22"/>
      <c r="Q123" s="22"/>
      <c r="R123" s="22"/>
      <c r="S123" s="22"/>
      <c r="T123" s="22"/>
      <c r="V123" s="11" t="s">
        <v>152</v>
      </c>
      <c r="W123" s="10">
        <f t="shared" si="19"/>
        <v>75</v>
      </c>
      <c r="X123" s="10">
        <f t="shared" ca="1" si="20"/>
        <v>54</v>
      </c>
      <c r="Y123" s="10">
        <f t="shared" si="21"/>
        <v>14</v>
      </c>
      <c r="Z123" s="14">
        <f t="shared" si="22"/>
        <v>36</v>
      </c>
      <c r="AA123" s="15">
        <f t="shared" ref="AA123:AA129" ca="1" si="23">IF(Z123&gt;X123,0,X123-Z123)</f>
        <v>18</v>
      </c>
    </row>
    <row r="124" spans="1:27">
      <c r="A124" s="16"/>
      <c r="B124" s="16" t="s">
        <v>248</v>
      </c>
      <c r="C124" s="17" t="s">
        <v>182</v>
      </c>
      <c r="D124" s="18" t="s">
        <v>197</v>
      </c>
      <c r="E124" s="12" t="str">
        <f t="shared" ca="1" si="16"/>
        <v>完了</v>
      </c>
      <c r="F124" s="4">
        <v>43067</v>
      </c>
      <c r="G124" s="4">
        <v>43060</v>
      </c>
      <c r="H124" s="19">
        <v>1</v>
      </c>
      <c r="I124" s="19"/>
      <c r="J124" s="12">
        <f t="shared" ca="1" si="18"/>
        <v>0</v>
      </c>
      <c r="K124" s="22">
        <v>1</v>
      </c>
      <c r="L124" s="22">
        <v>1</v>
      </c>
      <c r="M124" s="22">
        <v>0</v>
      </c>
      <c r="N124" s="22">
        <v>0</v>
      </c>
      <c r="O124" s="22"/>
      <c r="P124" s="22"/>
      <c r="Q124" s="22"/>
      <c r="R124" s="22"/>
      <c r="S124" s="22"/>
      <c r="T124" s="22"/>
      <c r="V124" s="11" t="s">
        <v>153</v>
      </c>
      <c r="W124" s="10">
        <f t="shared" si="19"/>
        <v>46</v>
      </c>
      <c r="X124" s="10">
        <f t="shared" ca="1" si="20"/>
        <v>33</v>
      </c>
      <c r="Y124" s="10">
        <f t="shared" si="21"/>
        <v>14</v>
      </c>
      <c r="Z124" s="14">
        <f t="shared" si="22"/>
        <v>36</v>
      </c>
      <c r="AA124" s="15">
        <f t="shared" ca="1" si="23"/>
        <v>0</v>
      </c>
    </row>
    <row r="125" spans="1:27">
      <c r="A125" s="16"/>
      <c r="B125" s="16" t="s">
        <v>248</v>
      </c>
      <c r="C125" s="17" t="s">
        <v>183</v>
      </c>
      <c r="D125" s="18" t="s">
        <v>197</v>
      </c>
      <c r="E125" s="12" t="str">
        <f t="shared" si="16"/>
        <v>未着手</v>
      </c>
      <c r="F125" s="4">
        <v>43067</v>
      </c>
      <c r="G125" s="4"/>
      <c r="H125" s="19">
        <v>1</v>
      </c>
      <c r="I125" s="19"/>
      <c r="J125" s="12">
        <f t="shared" ca="1" si="18"/>
        <v>1</v>
      </c>
      <c r="K125" s="22">
        <v>1</v>
      </c>
      <c r="L125" s="22">
        <v>1</v>
      </c>
      <c r="M125" s="22">
        <v>1</v>
      </c>
      <c r="N125" s="22">
        <v>1</v>
      </c>
      <c r="O125" s="22"/>
      <c r="P125" s="22"/>
      <c r="Q125" s="22"/>
      <c r="R125" s="22"/>
      <c r="S125" s="22"/>
      <c r="T125" s="22"/>
      <c r="V125" s="11" t="s">
        <v>154</v>
      </c>
      <c r="W125" s="10">
        <f t="shared" si="19"/>
        <v>26</v>
      </c>
      <c r="X125" s="10">
        <f t="shared" ca="1" si="20"/>
        <v>8</v>
      </c>
      <c r="Y125" s="10">
        <f t="shared" si="21"/>
        <v>11</v>
      </c>
      <c r="Z125" s="14">
        <f t="shared" si="22"/>
        <v>36</v>
      </c>
      <c r="AA125" s="15">
        <f t="shared" ca="1" si="23"/>
        <v>0</v>
      </c>
    </row>
    <row r="126" spans="1:27">
      <c r="A126" s="16"/>
      <c r="B126" s="16" t="s">
        <v>248</v>
      </c>
      <c r="C126" s="17" t="s">
        <v>184</v>
      </c>
      <c r="D126" s="18" t="s">
        <v>197</v>
      </c>
      <c r="E126" s="12" t="str">
        <f t="shared" si="16"/>
        <v>未着手</v>
      </c>
      <c r="F126" s="4">
        <v>43067</v>
      </c>
      <c r="G126" s="4"/>
      <c r="H126" s="19">
        <v>1</v>
      </c>
      <c r="I126" s="19"/>
      <c r="J126" s="12">
        <f t="shared" ca="1" si="18"/>
        <v>1</v>
      </c>
      <c r="K126" s="22">
        <v>1</v>
      </c>
      <c r="L126" s="22">
        <v>1</v>
      </c>
      <c r="M126" s="22">
        <v>1</v>
      </c>
      <c r="N126" s="22">
        <v>1</v>
      </c>
      <c r="O126" s="22"/>
      <c r="P126" s="22"/>
      <c r="Q126" s="22"/>
      <c r="R126" s="22"/>
      <c r="S126" s="22"/>
      <c r="T126" s="22"/>
      <c r="V126" s="11" t="s">
        <v>146</v>
      </c>
      <c r="W126" s="10">
        <f t="shared" si="19"/>
        <v>66</v>
      </c>
      <c r="X126" s="10">
        <f t="shared" ca="1" si="20"/>
        <v>44</v>
      </c>
      <c r="Y126" s="10">
        <f t="shared" si="21"/>
        <v>26</v>
      </c>
      <c r="Z126" s="14">
        <f t="shared" si="22"/>
        <v>36</v>
      </c>
      <c r="AA126" s="15">
        <f ca="1">IF(Z126&gt;X126,0,X126-Z126)</f>
        <v>8</v>
      </c>
    </row>
    <row r="127" spans="1:27">
      <c r="A127" s="16"/>
      <c r="B127" s="16" t="s">
        <v>248</v>
      </c>
      <c r="C127" s="17" t="s">
        <v>247</v>
      </c>
      <c r="D127" s="18" t="s">
        <v>197</v>
      </c>
      <c r="E127" s="12" t="str">
        <f t="shared" si="16"/>
        <v>未着手</v>
      </c>
      <c r="F127" s="4">
        <v>43067</v>
      </c>
      <c r="G127" s="4"/>
      <c r="H127" s="19">
        <v>1</v>
      </c>
      <c r="I127" s="19"/>
      <c r="J127" s="12">
        <f t="shared" ca="1" si="18"/>
        <v>1</v>
      </c>
      <c r="K127" s="22">
        <v>1</v>
      </c>
      <c r="L127" s="22">
        <v>1</v>
      </c>
      <c r="M127" s="22">
        <v>1</v>
      </c>
      <c r="N127" s="22">
        <v>1</v>
      </c>
      <c r="O127" s="22"/>
      <c r="P127" s="22"/>
      <c r="Q127" s="22"/>
      <c r="R127" s="22"/>
      <c r="S127" s="22"/>
      <c r="T127" s="22"/>
      <c r="V127" s="11" t="s">
        <v>145</v>
      </c>
      <c r="W127" s="10">
        <f t="shared" si="19"/>
        <v>45</v>
      </c>
      <c r="X127" s="10">
        <f t="shared" ca="1" si="20"/>
        <v>30</v>
      </c>
      <c r="Y127" s="10">
        <f t="shared" si="21"/>
        <v>13</v>
      </c>
      <c r="Z127" s="14">
        <f t="shared" si="22"/>
        <v>36</v>
      </c>
      <c r="AA127" s="15">
        <f t="shared" ca="1" si="23"/>
        <v>0</v>
      </c>
    </row>
    <row r="128" spans="1:27">
      <c r="A128" s="16"/>
      <c r="B128" s="16" t="s">
        <v>248</v>
      </c>
      <c r="C128" s="17" t="s">
        <v>185</v>
      </c>
      <c r="D128" s="18" t="s">
        <v>197</v>
      </c>
      <c r="E128" s="12" t="str">
        <f t="shared" si="16"/>
        <v>未着手</v>
      </c>
      <c r="F128" s="4">
        <v>43067</v>
      </c>
      <c r="G128" s="4"/>
      <c r="H128" s="19">
        <v>1</v>
      </c>
      <c r="I128" s="19"/>
      <c r="J128" s="12">
        <f t="shared" ca="1" si="18"/>
        <v>1</v>
      </c>
      <c r="K128" s="22">
        <v>1</v>
      </c>
      <c r="L128" s="22">
        <v>1</v>
      </c>
      <c r="M128" s="22">
        <v>1</v>
      </c>
      <c r="N128" s="22">
        <v>1</v>
      </c>
      <c r="O128" s="22"/>
      <c r="P128" s="22"/>
      <c r="Q128" s="22"/>
      <c r="R128" s="22"/>
      <c r="S128" s="22"/>
      <c r="T128" s="22"/>
      <c r="V128" s="11"/>
      <c r="W128" s="10">
        <f t="shared" si="19"/>
        <v>0</v>
      </c>
      <c r="X128" s="10">
        <f t="shared" si="20"/>
        <v>0</v>
      </c>
      <c r="Y128" s="10">
        <f t="shared" si="21"/>
        <v>0</v>
      </c>
      <c r="Z128" s="14">
        <f t="shared" si="22"/>
        <v>36</v>
      </c>
      <c r="AA128" s="15">
        <f t="shared" si="23"/>
        <v>0</v>
      </c>
    </row>
    <row r="129" spans="1:27">
      <c r="A129" s="16"/>
      <c r="B129" s="16" t="s">
        <v>249</v>
      </c>
      <c r="C129" s="17" t="s">
        <v>186</v>
      </c>
      <c r="D129" s="18" t="s">
        <v>197</v>
      </c>
      <c r="E129" s="12" t="str">
        <f t="shared" ca="1" si="16"/>
        <v>完了</v>
      </c>
      <c r="F129" s="4">
        <v>43067</v>
      </c>
      <c r="G129" s="4">
        <v>43060</v>
      </c>
      <c r="H129" s="19">
        <v>1</v>
      </c>
      <c r="I129" s="19"/>
      <c r="J129" s="12">
        <f t="shared" ca="1" si="18"/>
        <v>0</v>
      </c>
      <c r="K129" s="22">
        <v>1</v>
      </c>
      <c r="L129" s="22">
        <v>1</v>
      </c>
      <c r="M129" s="22">
        <v>0</v>
      </c>
      <c r="N129" s="22">
        <v>0</v>
      </c>
      <c r="O129" s="22"/>
      <c r="P129" s="22"/>
      <c r="Q129" s="22"/>
      <c r="R129" s="22"/>
      <c r="S129" s="22"/>
      <c r="T129" s="22"/>
      <c r="V129" s="11"/>
      <c r="W129" s="10">
        <f t="shared" si="19"/>
        <v>0</v>
      </c>
      <c r="X129" s="10">
        <f t="shared" si="20"/>
        <v>0</v>
      </c>
      <c r="Y129" s="10">
        <f t="shared" si="21"/>
        <v>0</v>
      </c>
      <c r="Z129" s="14">
        <f t="shared" si="22"/>
        <v>36</v>
      </c>
      <c r="AA129" s="15">
        <f t="shared" si="23"/>
        <v>0</v>
      </c>
    </row>
    <row r="130" spans="1:27">
      <c r="A130" s="16"/>
      <c r="B130" s="16" t="s">
        <v>244</v>
      </c>
      <c r="C130" s="17" t="s">
        <v>187</v>
      </c>
      <c r="D130" s="18" t="s">
        <v>197</v>
      </c>
      <c r="E130" s="12" t="str">
        <f t="shared" si="16"/>
        <v>未着手</v>
      </c>
      <c r="F130" s="4">
        <v>43067</v>
      </c>
      <c r="G130" s="4"/>
      <c r="H130" s="19">
        <v>1</v>
      </c>
      <c r="I130" s="19"/>
      <c r="J130" s="12">
        <f t="shared" ca="1" si="18"/>
        <v>1</v>
      </c>
      <c r="K130" s="22">
        <v>1</v>
      </c>
      <c r="L130" s="22">
        <v>1</v>
      </c>
      <c r="M130" s="22">
        <v>1</v>
      </c>
      <c r="N130" s="22">
        <v>1</v>
      </c>
      <c r="O130" s="22"/>
      <c r="P130" s="22"/>
      <c r="Q130" s="22"/>
      <c r="R130" s="22"/>
      <c r="S130" s="22"/>
      <c r="T130" s="22"/>
    </row>
    <row r="131" spans="1:27">
      <c r="A131" s="16"/>
      <c r="B131" s="16" t="s">
        <v>241</v>
      </c>
      <c r="C131" s="17" t="s">
        <v>188</v>
      </c>
      <c r="D131" s="18" t="s">
        <v>197</v>
      </c>
      <c r="E131" s="12" t="str">
        <f t="shared" ca="1" si="16"/>
        <v>完了</v>
      </c>
      <c r="F131" s="4">
        <v>43067</v>
      </c>
      <c r="G131" s="4">
        <v>43060</v>
      </c>
      <c r="H131" s="19">
        <v>1</v>
      </c>
      <c r="I131" s="19"/>
      <c r="J131" s="12">
        <f t="shared" ca="1" si="18"/>
        <v>0</v>
      </c>
      <c r="K131" s="22">
        <v>1</v>
      </c>
      <c r="L131" s="22">
        <v>1</v>
      </c>
      <c r="M131" s="22">
        <v>0</v>
      </c>
      <c r="N131" s="22">
        <v>0</v>
      </c>
      <c r="O131" s="22"/>
      <c r="P131" s="22"/>
      <c r="Q131" s="22"/>
      <c r="R131" s="22"/>
      <c r="S131" s="22"/>
      <c r="T131" s="22"/>
    </row>
    <row r="132" spans="1:27">
      <c r="A132" s="16"/>
      <c r="B132" s="16" t="s">
        <v>241</v>
      </c>
      <c r="C132" s="17" t="s">
        <v>189</v>
      </c>
      <c r="D132" s="18" t="s">
        <v>197</v>
      </c>
      <c r="E132" s="12" t="str">
        <f t="shared" si="16"/>
        <v>未着手</v>
      </c>
      <c r="F132" s="4">
        <v>43067</v>
      </c>
      <c r="G132" s="4"/>
      <c r="H132" s="19">
        <v>1</v>
      </c>
      <c r="I132" s="19"/>
      <c r="J132" s="12">
        <f t="shared" ca="1" si="18"/>
        <v>1</v>
      </c>
      <c r="K132" s="22">
        <v>1</v>
      </c>
      <c r="L132" s="22">
        <v>1</v>
      </c>
      <c r="M132" s="22">
        <v>1</v>
      </c>
      <c r="N132" s="22">
        <v>1</v>
      </c>
      <c r="O132" s="22"/>
      <c r="P132" s="22"/>
      <c r="Q132" s="22"/>
      <c r="R132" s="22"/>
      <c r="S132" s="22"/>
      <c r="T132" s="22"/>
    </row>
    <row r="133" spans="1:27">
      <c r="A133" s="16"/>
      <c r="B133" s="16" t="s">
        <v>241</v>
      </c>
      <c r="C133" s="17" t="s">
        <v>190</v>
      </c>
      <c r="D133" s="18" t="s">
        <v>197</v>
      </c>
      <c r="E133" s="12" t="str">
        <f t="shared" si="16"/>
        <v>未着手</v>
      </c>
      <c r="F133" s="4">
        <v>43067</v>
      </c>
      <c r="G133" s="4"/>
      <c r="H133" s="19">
        <v>1</v>
      </c>
      <c r="I133" s="19"/>
      <c r="J133" s="12">
        <f t="shared" ca="1" si="18"/>
        <v>1</v>
      </c>
      <c r="K133" s="22">
        <v>1</v>
      </c>
      <c r="L133" s="22">
        <v>1</v>
      </c>
      <c r="M133" s="22">
        <v>1</v>
      </c>
      <c r="N133" s="22">
        <v>1</v>
      </c>
      <c r="O133" s="22"/>
      <c r="P133" s="22"/>
      <c r="Q133" s="22"/>
      <c r="R133" s="22"/>
      <c r="S133" s="22"/>
      <c r="T133" s="22"/>
    </row>
    <row r="134" spans="1:27">
      <c r="A134" s="16"/>
      <c r="B134" s="16" t="s">
        <v>242</v>
      </c>
      <c r="C134" s="17" t="s">
        <v>191</v>
      </c>
      <c r="D134" s="18" t="s">
        <v>197</v>
      </c>
      <c r="E134" s="12" t="str">
        <f>IF(ISBLANK($C134),"",IF(ISBLANK($G134),"未着手",IF($J134=0,"完了","作業中")))</f>
        <v>未着手</v>
      </c>
      <c r="F134" s="4">
        <v>43067</v>
      </c>
      <c r="G134" s="4"/>
      <c r="H134" s="19">
        <v>1</v>
      </c>
      <c r="I134" s="19"/>
      <c r="J134" s="12">
        <f t="shared" ca="1" si="18"/>
        <v>1</v>
      </c>
      <c r="K134" s="22">
        <v>1</v>
      </c>
      <c r="L134" s="22">
        <v>1</v>
      </c>
      <c r="M134" s="22">
        <v>1</v>
      </c>
      <c r="N134" s="22">
        <v>1</v>
      </c>
      <c r="O134" s="22"/>
      <c r="P134" s="22"/>
      <c r="Q134" s="22"/>
      <c r="R134" s="22"/>
      <c r="S134" s="22"/>
      <c r="T134" s="22"/>
    </row>
    <row r="135" spans="1:27">
      <c r="A135" s="16"/>
      <c r="B135" s="16" t="s">
        <v>244</v>
      </c>
      <c r="C135" s="17" t="s">
        <v>192</v>
      </c>
      <c r="D135" s="18" t="s">
        <v>197</v>
      </c>
      <c r="E135" s="12" t="str">
        <f t="shared" si="16"/>
        <v>未着手</v>
      </c>
      <c r="F135" s="4">
        <v>43067</v>
      </c>
      <c r="G135" s="4"/>
      <c r="H135" s="19">
        <v>1</v>
      </c>
      <c r="I135" s="19"/>
      <c r="J135" s="12">
        <f t="shared" ca="1" si="18"/>
        <v>1</v>
      </c>
      <c r="K135" s="22">
        <v>1</v>
      </c>
      <c r="L135" s="22">
        <v>1</v>
      </c>
      <c r="M135" s="22">
        <v>1</v>
      </c>
      <c r="N135" s="22">
        <v>1</v>
      </c>
      <c r="O135" s="22"/>
      <c r="P135" s="22"/>
      <c r="Q135" s="22"/>
      <c r="R135" s="22"/>
      <c r="S135" s="22"/>
      <c r="T135" s="22"/>
    </row>
    <row r="136" spans="1:27">
      <c r="A136" s="16"/>
      <c r="B136" s="16" t="s">
        <v>248</v>
      </c>
      <c r="C136" s="17" t="s">
        <v>193</v>
      </c>
      <c r="D136" s="18" t="s">
        <v>197</v>
      </c>
      <c r="E136" s="12" t="str">
        <f t="shared" si="16"/>
        <v>未着手</v>
      </c>
      <c r="F136" s="4">
        <v>43067</v>
      </c>
      <c r="G136" s="4"/>
      <c r="H136" s="19">
        <v>2</v>
      </c>
      <c r="I136" s="19"/>
      <c r="J136" s="12">
        <f t="shared" ca="1" si="18"/>
        <v>2</v>
      </c>
      <c r="K136" s="22">
        <v>2</v>
      </c>
      <c r="L136" s="22">
        <v>2</v>
      </c>
      <c r="M136" s="22">
        <v>2</v>
      </c>
      <c r="N136" s="22">
        <v>2</v>
      </c>
      <c r="O136" s="22"/>
      <c r="P136" s="22"/>
      <c r="Q136" s="22"/>
      <c r="R136" s="22"/>
      <c r="S136" s="22"/>
      <c r="T136" s="22"/>
    </row>
    <row r="137" spans="1:27">
      <c r="A137" s="16"/>
      <c r="B137" s="16" t="s">
        <v>248</v>
      </c>
      <c r="C137" s="17" t="s">
        <v>194</v>
      </c>
      <c r="D137" s="18" t="s">
        <v>197</v>
      </c>
      <c r="E137" s="12" t="str">
        <f t="shared" si="16"/>
        <v>未着手</v>
      </c>
      <c r="F137" s="4">
        <v>43067</v>
      </c>
      <c r="G137" s="4"/>
      <c r="H137" s="19">
        <v>2</v>
      </c>
      <c r="I137" s="19"/>
      <c r="J137" s="12">
        <f t="shared" ca="1" si="18"/>
        <v>2</v>
      </c>
      <c r="K137" s="22">
        <v>2</v>
      </c>
      <c r="L137" s="22">
        <v>2</v>
      </c>
      <c r="M137" s="22">
        <v>2</v>
      </c>
      <c r="N137" s="22">
        <v>2</v>
      </c>
      <c r="O137" s="22"/>
      <c r="P137" s="22"/>
      <c r="Q137" s="22"/>
      <c r="R137" s="22"/>
      <c r="S137" s="22"/>
      <c r="T137" s="22"/>
    </row>
    <row r="138" spans="1:27">
      <c r="A138" s="16"/>
      <c r="B138" s="16" t="s">
        <v>248</v>
      </c>
      <c r="C138" s="17" t="s">
        <v>262</v>
      </c>
      <c r="D138" s="18" t="s">
        <v>197</v>
      </c>
      <c r="E138" s="12" t="str">
        <f t="shared" si="16"/>
        <v>未着手</v>
      </c>
      <c r="F138" s="4">
        <v>43067</v>
      </c>
      <c r="G138" s="4"/>
      <c r="H138" s="19">
        <v>5</v>
      </c>
      <c r="I138" s="19"/>
      <c r="J138" s="12">
        <f t="shared" ca="1" si="18"/>
        <v>5</v>
      </c>
      <c r="K138" s="22">
        <v>5</v>
      </c>
      <c r="L138" s="22">
        <v>5</v>
      </c>
      <c r="M138" s="22">
        <v>5</v>
      </c>
      <c r="N138" s="22">
        <v>5</v>
      </c>
      <c r="O138" s="22"/>
      <c r="P138" s="22"/>
      <c r="Q138" s="22"/>
      <c r="R138" s="22"/>
      <c r="S138" s="22"/>
      <c r="T138" s="22"/>
    </row>
    <row r="139" spans="1:27">
      <c r="A139" s="16"/>
      <c r="B139" s="16" t="s">
        <v>248</v>
      </c>
      <c r="C139" s="17" t="s">
        <v>263</v>
      </c>
      <c r="D139" s="18" t="s">
        <v>197</v>
      </c>
      <c r="E139" s="12" t="str">
        <f t="shared" si="16"/>
        <v>未着手</v>
      </c>
      <c r="F139" s="4">
        <v>43067</v>
      </c>
      <c r="G139" s="4"/>
      <c r="H139" s="19">
        <v>5</v>
      </c>
      <c r="I139" s="19"/>
      <c r="J139" s="12">
        <f t="shared" ca="1" si="18"/>
        <v>5</v>
      </c>
      <c r="K139" s="22">
        <v>5</v>
      </c>
      <c r="L139" s="22">
        <v>5</v>
      </c>
      <c r="M139" s="22">
        <v>5</v>
      </c>
      <c r="N139" s="22">
        <v>5</v>
      </c>
      <c r="O139" s="22"/>
      <c r="P139" s="22"/>
      <c r="Q139" s="22"/>
      <c r="R139" s="22"/>
      <c r="S139" s="22"/>
      <c r="T139" s="22"/>
    </row>
    <row r="140" spans="1:27">
      <c r="A140" s="16"/>
      <c r="B140" s="16"/>
      <c r="C140" s="17"/>
      <c r="D140" s="18"/>
      <c r="E140" s="12"/>
      <c r="F140" s="4"/>
      <c r="G140" s="4"/>
      <c r="H140" s="19"/>
      <c r="I140" s="19"/>
      <c r="J140" s="1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7">
      <c r="A141" s="16"/>
      <c r="B141" s="16"/>
      <c r="C141" s="17"/>
      <c r="D141" s="18"/>
      <c r="E141" s="12"/>
      <c r="F141" s="4"/>
      <c r="G141" s="4"/>
      <c r="H141" s="19"/>
      <c r="I141" s="19"/>
      <c r="J141" s="1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7">
      <c r="A142" s="16"/>
      <c r="B142" s="16"/>
      <c r="C142" s="17"/>
      <c r="D142" s="18"/>
      <c r="E142" s="12" t="str">
        <f t="shared" ref="E142:E204" si="24">IF(ISBLANK($C142),"",IF(ISBLANK($G142),"未着手",IF($J142=0,"完了","作業中")))</f>
        <v/>
      </c>
      <c r="F142" s="4"/>
      <c r="G142" s="4"/>
      <c r="H142" s="19"/>
      <c r="I142" s="19"/>
      <c r="J142" s="12" t="str">
        <f t="shared" ca="1" si="18"/>
        <v/>
      </c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7">
      <c r="A143" s="16"/>
      <c r="B143" s="16"/>
      <c r="C143" s="17" t="s">
        <v>261</v>
      </c>
      <c r="D143" s="18"/>
      <c r="E143" s="12"/>
      <c r="F143" s="4"/>
      <c r="G143" s="4"/>
      <c r="H143" s="19"/>
      <c r="I143" s="19"/>
      <c r="J143" s="12" t="str">
        <f t="shared" ref="J143:J205" ca="1" si="25">IF(ISBLANK(K143)=FALSE,OFFSET(J143,0,COUNTA(K143:R143)),"")</f>
        <v/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7">
      <c r="A144" s="16"/>
      <c r="B144" s="16" t="s">
        <v>241</v>
      </c>
      <c r="C144" s="17" t="s">
        <v>198</v>
      </c>
      <c r="D144" s="18" t="s">
        <v>121</v>
      </c>
      <c r="E144" s="12" t="str">
        <f t="shared" si="24"/>
        <v>未着手</v>
      </c>
      <c r="F144" s="4"/>
      <c r="G144" s="4"/>
      <c r="H144" s="19">
        <v>1</v>
      </c>
      <c r="I144" s="19"/>
      <c r="J144" s="12">
        <f t="shared" ca="1" si="25"/>
        <v>1</v>
      </c>
      <c r="K144" s="19">
        <v>1</v>
      </c>
      <c r="L144" s="19">
        <v>1</v>
      </c>
      <c r="M144" s="19">
        <v>1</v>
      </c>
      <c r="N144" s="19">
        <v>1</v>
      </c>
      <c r="O144" s="22"/>
      <c r="P144" s="22"/>
      <c r="Q144" s="22"/>
      <c r="R144" s="22"/>
      <c r="S144" s="22"/>
      <c r="T144" s="22"/>
    </row>
    <row r="145" spans="1:20">
      <c r="A145" s="16"/>
      <c r="B145" s="16" t="s">
        <v>241</v>
      </c>
      <c r="C145" s="17" t="s">
        <v>199</v>
      </c>
      <c r="D145" s="18" t="s">
        <v>121</v>
      </c>
      <c r="E145" s="12" t="str">
        <f t="shared" si="24"/>
        <v>未着手</v>
      </c>
      <c r="F145" s="4"/>
      <c r="G145" s="4"/>
      <c r="H145" s="19">
        <v>1</v>
      </c>
      <c r="I145" s="19"/>
      <c r="J145" s="12">
        <f t="shared" ca="1" si="25"/>
        <v>1</v>
      </c>
      <c r="K145" s="19">
        <v>1</v>
      </c>
      <c r="L145" s="19">
        <v>1</v>
      </c>
      <c r="M145" s="19">
        <v>1</v>
      </c>
      <c r="N145" s="19">
        <v>1</v>
      </c>
      <c r="O145" s="22"/>
      <c r="P145" s="22"/>
      <c r="Q145" s="22"/>
      <c r="R145" s="22"/>
      <c r="S145" s="22"/>
      <c r="T145" s="22"/>
    </row>
    <row r="146" spans="1:20">
      <c r="A146" s="16"/>
      <c r="B146" s="16" t="s">
        <v>241</v>
      </c>
      <c r="C146" s="17" t="s">
        <v>200</v>
      </c>
      <c r="D146" s="18" t="s">
        <v>121</v>
      </c>
      <c r="E146" s="12" t="str">
        <f t="shared" si="24"/>
        <v>未着手</v>
      </c>
      <c r="F146" s="4"/>
      <c r="G146" s="4"/>
      <c r="H146" s="19">
        <v>1</v>
      </c>
      <c r="I146" s="19"/>
      <c r="J146" s="12">
        <f t="shared" ca="1" si="25"/>
        <v>1</v>
      </c>
      <c r="K146" s="19">
        <v>1</v>
      </c>
      <c r="L146" s="19">
        <v>1</v>
      </c>
      <c r="M146" s="19">
        <v>1</v>
      </c>
      <c r="N146" s="19">
        <v>1</v>
      </c>
      <c r="O146" s="22"/>
      <c r="P146" s="22"/>
      <c r="Q146" s="22"/>
      <c r="R146" s="22"/>
      <c r="S146" s="22"/>
      <c r="T146" s="22"/>
    </row>
    <row r="147" spans="1:20">
      <c r="A147" s="16"/>
      <c r="B147" s="16" t="s">
        <v>241</v>
      </c>
      <c r="C147" s="17" t="s">
        <v>201</v>
      </c>
      <c r="D147" s="18" t="s">
        <v>121</v>
      </c>
      <c r="E147" s="12" t="str">
        <f t="shared" si="24"/>
        <v>未着手</v>
      </c>
      <c r="F147" s="4"/>
      <c r="G147" s="4"/>
      <c r="H147" s="19">
        <v>1</v>
      </c>
      <c r="I147" s="19"/>
      <c r="J147" s="12">
        <f t="shared" ca="1" si="25"/>
        <v>1</v>
      </c>
      <c r="K147" s="19">
        <v>1</v>
      </c>
      <c r="L147" s="19">
        <v>1</v>
      </c>
      <c r="M147" s="19">
        <v>1</v>
      </c>
      <c r="N147" s="19">
        <v>1</v>
      </c>
      <c r="O147" s="22"/>
      <c r="P147" s="22"/>
      <c r="Q147" s="22"/>
      <c r="R147" s="22"/>
      <c r="S147" s="22"/>
      <c r="T147" s="22"/>
    </row>
    <row r="148" spans="1:20">
      <c r="A148" s="16"/>
      <c r="B148" s="16" t="s">
        <v>241</v>
      </c>
      <c r="C148" s="17" t="s">
        <v>202</v>
      </c>
      <c r="D148" s="18" t="s">
        <v>121</v>
      </c>
      <c r="E148" s="12" t="str">
        <f t="shared" si="24"/>
        <v>未着手</v>
      </c>
      <c r="F148" s="4"/>
      <c r="G148" s="4"/>
      <c r="H148" s="19">
        <v>2</v>
      </c>
      <c r="I148" s="19"/>
      <c r="J148" s="12">
        <f t="shared" ca="1" si="25"/>
        <v>2</v>
      </c>
      <c r="K148" s="19">
        <v>2</v>
      </c>
      <c r="L148" s="19">
        <v>2</v>
      </c>
      <c r="M148" s="19">
        <v>2</v>
      </c>
      <c r="N148" s="19">
        <v>2</v>
      </c>
      <c r="O148" s="22"/>
      <c r="P148" s="22"/>
      <c r="Q148" s="22"/>
      <c r="R148" s="22"/>
      <c r="S148" s="22"/>
      <c r="T148" s="22"/>
    </row>
    <row r="149" spans="1:20">
      <c r="A149" s="16"/>
      <c r="B149" s="16" t="s">
        <v>248</v>
      </c>
      <c r="C149" s="17" t="s">
        <v>203</v>
      </c>
      <c r="D149" s="18" t="s">
        <v>121</v>
      </c>
      <c r="E149" s="12" t="str">
        <f t="shared" si="24"/>
        <v>未着手</v>
      </c>
      <c r="F149" s="4"/>
      <c r="G149" s="4"/>
      <c r="H149" s="19">
        <v>2</v>
      </c>
      <c r="I149" s="19"/>
      <c r="J149" s="12">
        <f t="shared" ca="1" si="25"/>
        <v>2</v>
      </c>
      <c r="K149" s="19">
        <v>2</v>
      </c>
      <c r="L149" s="19">
        <v>2</v>
      </c>
      <c r="M149" s="19">
        <v>2</v>
      </c>
      <c r="N149" s="19">
        <v>2</v>
      </c>
      <c r="O149" s="22"/>
      <c r="P149" s="22"/>
      <c r="Q149" s="22"/>
      <c r="R149" s="22"/>
      <c r="S149" s="22"/>
      <c r="T149" s="22"/>
    </row>
    <row r="150" spans="1:20">
      <c r="A150" s="16"/>
      <c r="B150" s="16" t="s">
        <v>241</v>
      </c>
      <c r="C150" s="17" t="s">
        <v>204</v>
      </c>
      <c r="D150" s="18" t="s">
        <v>121</v>
      </c>
      <c r="E150" s="12" t="str">
        <f t="shared" si="24"/>
        <v>未着手</v>
      </c>
      <c r="F150" s="4"/>
      <c r="G150" s="4"/>
      <c r="H150" s="19">
        <v>2</v>
      </c>
      <c r="I150" s="19"/>
      <c r="J150" s="12">
        <f t="shared" ca="1" si="25"/>
        <v>2</v>
      </c>
      <c r="K150" s="19">
        <v>2</v>
      </c>
      <c r="L150" s="19">
        <v>2</v>
      </c>
      <c r="M150" s="19">
        <v>2</v>
      </c>
      <c r="N150" s="19">
        <v>2</v>
      </c>
      <c r="O150" s="22"/>
      <c r="P150" s="22"/>
      <c r="Q150" s="22"/>
      <c r="R150" s="22"/>
      <c r="S150" s="22"/>
      <c r="T150" s="22"/>
    </row>
    <row r="151" spans="1:20">
      <c r="A151" s="16"/>
      <c r="B151" s="16" t="s">
        <v>242</v>
      </c>
      <c r="C151" s="17" t="s">
        <v>210</v>
      </c>
      <c r="D151" s="18" t="s">
        <v>121</v>
      </c>
      <c r="E151" s="12" t="str">
        <f>IF(ISBLANK($C151),"",IF(ISBLANK($G151),"未着手",IF($J151=0,"完了","作業中")))</f>
        <v>未着手</v>
      </c>
      <c r="F151" s="4"/>
      <c r="G151" s="4"/>
      <c r="H151" s="19">
        <v>1</v>
      </c>
      <c r="I151" s="19"/>
      <c r="J151" s="12">
        <f t="shared" ca="1" si="25"/>
        <v>1</v>
      </c>
      <c r="K151" s="19">
        <v>1</v>
      </c>
      <c r="L151" s="19">
        <v>1</v>
      </c>
      <c r="M151" s="19">
        <v>1</v>
      </c>
      <c r="N151" s="19">
        <v>1</v>
      </c>
      <c r="O151" s="22"/>
      <c r="P151" s="22"/>
      <c r="Q151" s="22"/>
      <c r="R151" s="22"/>
      <c r="S151" s="22"/>
      <c r="T151" s="22"/>
    </row>
    <row r="152" spans="1:20">
      <c r="A152" s="16"/>
      <c r="B152" s="16" t="s">
        <v>242</v>
      </c>
      <c r="C152" s="17" t="s">
        <v>211</v>
      </c>
      <c r="D152" s="18" t="s">
        <v>121</v>
      </c>
      <c r="E152" s="12" t="str">
        <f>IF(ISBLANK($C152),"",IF(ISBLANK($G152),"未着手",IF($J152=0,"完了","作業中")))</f>
        <v>未着手</v>
      </c>
      <c r="F152" s="4"/>
      <c r="G152" s="4"/>
      <c r="H152" s="19">
        <v>1</v>
      </c>
      <c r="I152" s="19"/>
      <c r="J152" s="12">
        <f t="shared" ca="1" si="25"/>
        <v>1</v>
      </c>
      <c r="K152" s="19">
        <v>1</v>
      </c>
      <c r="L152" s="19">
        <v>1</v>
      </c>
      <c r="M152" s="19">
        <v>1</v>
      </c>
      <c r="N152" s="19">
        <v>1</v>
      </c>
      <c r="O152" s="22"/>
      <c r="P152" s="22"/>
      <c r="Q152" s="22"/>
      <c r="R152" s="22"/>
      <c r="S152" s="22"/>
      <c r="T152" s="22"/>
    </row>
    <row r="153" spans="1:20">
      <c r="A153" s="16"/>
      <c r="B153" s="16" t="s">
        <v>245</v>
      </c>
      <c r="C153" s="17" t="s">
        <v>212</v>
      </c>
      <c r="D153" s="18" t="s">
        <v>121</v>
      </c>
      <c r="E153" s="12" t="str">
        <f>IF(ISBLANK($C153),"",IF(ISBLANK($G153),"未着手",IF($J153=0,"完了","作業中")))</f>
        <v>未着手</v>
      </c>
      <c r="F153" s="4"/>
      <c r="G153" s="4"/>
      <c r="H153" s="19">
        <v>2</v>
      </c>
      <c r="I153" s="19"/>
      <c r="J153" s="12">
        <f t="shared" ca="1" si="25"/>
        <v>2</v>
      </c>
      <c r="K153" s="19">
        <v>2</v>
      </c>
      <c r="L153" s="19">
        <v>2</v>
      </c>
      <c r="M153" s="19">
        <v>2</v>
      </c>
      <c r="N153" s="19">
        <v>2</v>
      </c>
      <c r="O153" s="22"/>
      <c r="P153" s="22"/>
      <c r="Q153" s="22"/>
      <c r="R153" s="22"/>
      <c r="S153" s="22"/>
      <c r="T153" s="22"/>
    </row>
    <row r="154" spans="1:20">
      <c r="A154" s="16"/>
      <c r="B154" s="16" t="s">
        <v>242</v>
      </c>
      <c r="C154" s="17" t="s">
        <v>213</v>
      </c>
      <c r="D154" s="18" t="s">
        <v>121</v>
      </c>
      <c r="E154" s="12" t="str">
        <f>IF(ISBLANK($C154),"",IF(ISBLANK($G154),"未着手",IF($J154=0,"完了","作業中")))</f>
        <v>未着手</v>
      </c>
      <c r="F154" s="4"/>
      <c r="G154" s="4"/>
      <c r="H154" s="19">
        <v>2</v>
      </c>
      <c r="I154" s="19"/>
      <c r="J154" s="12">
        <f t="shared" ca="1" si="25"/>
        <v>2</v>
      </c>
      <c r="K154" s="19">
        <v>2</v>
      </c>
      <c r="L154" s="19">
        <v>2</v>
      </c>
      <c r="M154" s="19">
        <v>2</v>
      </c>
      <c r="N154" s="19">
        <v>2</v>
      </c>
      <c r="O154" s="22"/>
      <c r="P154" s="22"/>
      <c r="Q154" s="22"/>
      <c r="R154" s="22"/>
      <c r="S154" s="22"/>
      <c r="T154" s="22"/>
    </row>
    <row r="155" spans="1:20">
      <c r="A155" s="16"/>
      <c r="B155" s="16" t="s">
        <v>244</v>
      </c>
      <c r="C155" s="17" t="s">
        <v>209</v>
      </c>
      <c r="D155" s="18" t="s">
        <v>121</v>
      </c>
      <c r="E155" s="12" t="str">
        <f>IF(ISBLANK($C155),"",IF(ISBLANK($G155),"未着手",IF($J155=0,"完了","作業中")))</f>
        <v>未着手</v>
      </c>
      <c r="F155" s="4"/>
      <c r="G155" s="4"/>
      <c r="H155" s="19">
        <v>2</v>
      </c>
      <c r="I155" s="19"/>
      <c r="J155" s="12">
        <f t="shared" ca="1" si="25"/>
        <v>2</v>
      </c>
      <c r="K155" s="19">
        <v>2</v>
      </c>
      <c r="L155" s="19">
        <v>2</v>
      </c>
      <c r="M155" s="19">
        <v>2</v>
      </c>
      <c r="N155" s="19">
        <v>2</v>
      </c>
      <c r="O155" s="22"/>
      <c r="P155" s="22"/>
      <c r="Q155" s="22"/>
      <c r="R155" s="22"/>
      <c r="S155" s="22"/>
      <c r="T155" s="22"/>
    </row>
    <row r="156" spans="1:20">
      <c r="A156" s="16"/>
      <c r="B156" s="16" t="s">
        <v>241</v>
      </c>
      <c r="C156" s="17" t="s">
        <v>238</v>
      </c>
      <c r="D156" s="18" t="s">
        <v>252</v>
      </c>
      <c r="E156" s="12" t="str">
        <f t="shared" si="24"/>
        <v>未着手</v>
      </c>
      <c r="F156" s="4"/>
      <c r="G156" s="4"/>
      <c r="H156" s="19">
        <v>1</v>
      </c>
      <c r="I156" s="19"/>
      <c r="J156" s="12">
        <f t="shared" ca="1" si="25"/>
        <v>1</v>
      </c>
      <c r="K156" s="19">
        <v>1</v>
      </c>
      <c r="L156" s="19">
        <v>1</v>
      </c>
      <c r="M156" s="19">
        <v>1</v>
      </c>
      <c r="N156" s="19">
        <v>1</v>
      </c>
      <c r="O156" s="22"/>
      <c r="P156" s="22"/>
      <c r="Q156" s="22"/>
      <c r="R156" s="22"/>
      <c r="S156" s="22"/>
      <c r="T156" s="22"/>
    </row>
    <row r="157" spans="1:20">
      <c r="A157" s="16"/>
      <c r="B157" s="16" t="s">
        <v>241</v>
      </c>
      <c r="C157" s="17" t="s">
        <v>239</v>
      </c>
      <c r="D157" s="18" t="s">
        <v>252</v>
      </c>
      <c r="E157" s="12" t="str">
        <f t="shared" si="24"/>
        <v>未着手</v>
      </c>
      <c r="F157" s="4"/>
      <c r="G157" s="4"/>
      <c r="H157" s="19">
        <v>1</v>
      </c>
      <c r="I157" s="19"/>
      <c r="J157" s="12">
        <f t="shared" ca="1" si="25"/>
        <v>1</v>
      </c>
      <c r="K157" s="19">
        <v>1</v>
      </c>
      <c r="L157" s="19">
        <v>1</v>
      </c>
      <c r="M157" s="19">
        <v>1</v>
      </c>
      <c r="N157" s="19">
        <v>1</v>
      </c>
      <c r="O157" s="22"/>
      <c r="P157" s="22"/>
      <c r="Q157" s="22"/>
      <c r="R157" s="22"/>
      <c r="S157" s="22"/>
      <c r="T157" s="22"/>
    </row>
    <row r="158" spans="1:20">
      <c r="A158" s="16"/>
      <c r="B158" s="16"/>
      <c r="C158" s="17"/>
      <c r="D158" s="18"/>
      <c r="E158" s="12" t="str">
        <f t="shared" si="24"/>
        <v/>
      </c>
      <c r="F158" s="4"/>
      <c r="G158" s="4"/>
      <c r="H158" s="19"/>
      <c r="I158" s="19"/>
      <c r="J158" s="12" t="str">
        <f t="shared" ca="1" si="25"/>
        <v/>
      </c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>
      <c r="A159" s="16"/>
      <c r="B159" s="16"/>
      <c r="C159" s="17"/>
      <c r="D159" s="18"/>
      <c r="E159" s="12" t="str">
        <f t="shared" si="24"/>
        <v/>
      </c>
      <c r="F159" s="4"/>
      <c r="G159" s="4"/>
      <c r="H159" s="19"/>
      <c r="I159" s="19"/>
      <c r="J159" s="12" t="str">
        <f t="shared" ca="1" si="25"/>
        <v/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>
      <c r="A160" s="16"/>
      <c r="B160" s="16"/>
      <c r="C160" s="17" t="s">
        <v>214</v>
      </c>
      <c r="D160" s="18"/>
      <c r="E160" s="12"/>
      <c r="F160" s="4"/>
      <c r="G160" s="4"/>
      <c r="H160" s="19"/>
      <c r="I160" s="19"/>
      <c r="J160" s="12" t="str">
        <f t="shared" ca="1" si="25"/>
        <v/>
      </c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>
      <c r="A161" s="16"/>
      <c r="B161" s="16" t="s">
        <v>241</v>
      </c>
      <c r="C161" s="17" t="s">
        <v>215</v>
      </c>
      <c r="D161" s="18" t="s">
        <v>121</v>
      </c>
      <c r="E161" s="12" t="str">
        <f t="shared" si="24"/>
        <v>未着手</v>
      </c>
      <c r="F161" s="4">
        <v>43063</v>
      </c>
      <c r="G161" s="4"/>
      <c r="H161" s="19">
        <v>1</v>
      </c>
      <c r="I161" s="19"/>
      <c r="J161" s="12">
        <f t="shared" ca="1" si="25"/>
        <v>1</v>
      </c>
      <c r="K161" s="19">
        <v>1</v>
      </c>
      <c r="L161" s="19">
        <v>1</v>
      </c>
      <c r="M161" s="19">
        <v>1</v>
      </c>
      <c r="N161" s="19">
        <v>1</v>
      </c>
      <c r="O161" s="22"/>
      <c r="P161" s="22"/>
      <c r="Q161" s="22"/>
      <c r="R161" s="22"/>
      <c r="S161" s="22"/>
      <c r="T161" s="22"/>
    </row>
    <row r="162" spans="1:20">
      <c r="A162" s="16"/>
      <c r="B162" s="16" t="s">
        <v>241</v>
      </c>
      <c r="C162" s="17" t="s">
        <v>216</v>
      </c>
      <c r="D162" s="18" t="s">
        <v>121</v>
      </c>
      <c r="E162" s="12" t="str">
        <f t="shared" si="24"/>
        <v>未着手</v>
      </c>
      <c r="F162" s="4">
        <v>43063</v>
      </c>
      <c r="G162" s="4"/>
      <c r="H162" s="19">
        <v>1</v>
      </c>
      <c r="I162" s="19"/>
      <c r="J162" s="12">
        <f t="shared" ca="1" si="25"/>
        <v>1</v>
      </c>
      <c r="K162" s="19">
        <v>1</v>
      </c>
      <c r="L162" s="19">
        <v>1</v>
      </c>
      <c r="M162" s="19">
        <v>1</v>
      </c>
      <c r="N162" s="19">
        <v>1</v>
      </c>
      <c r="O162" s="22"/>
      <c r="P162" s="22"/>
      <c r="Q162" s="22"/>
      <c r="R162" s="22"/>
      <c r="S162" s="22"/>
      <c r="T162" s="22"/>
    </row>
    <row r="163" spans="1:20">
      <c r="A163" s="16"/>
      <c r="B163" s="16" t="s">
        <v>242</v>
      </c>
      <c r="C163" s="17" t="s">
        <v>217</v>
      </c>
      <c r="D163" s="18" t="s">
        <v>121</v>
      </c>
      <c r="E163" s="12" t="str">
        <f t="shared" si="24"/>
        <v>未着手</v>
      </c>
      <c r="F163" s="4">
        <v>43063</v>
      </c>
      <c r="G163" s="4"/>
      <c r="H163" s="19">
        <v>1</v>
      </c>
      <c r="I163" s="19"/>
      <c r="J163" s="12">
        <f t="shared" ca="1" si="25"/>
        <v>1</v>
      </c>
      <c r="K163" s="19">
        <v>1</v>
      </c>
      <c r="L163" s="19">
        <v>1</v>
      </c>
      <c r="M163" s="19">
        <v>1</v>
      </c>
      <c r="N163" s="19">
        <v>1</v>
      </c>
      <c r="O163" s="22"/>
      <c r="P163" s="22"/>
      <c r="Q163" s="22"/>
      <c r="R163" s="22"/>
      <c r="S163" s="22"/>
      <c r="T163" s="22"/>
    </row>
    <row r="164" spans="1:20">
      <c r="A164" s="16"/>
      <c r="B164" s="16" t="s">
        <v>242</v>
      </c>
      <c r="C164" s="17" t="s">
        <v>218</v>
      </c>
      <c r="D164" s="18" t="s">
        <v>121</v>
      </c>
      <c r="E164" s="12" t="str">
        <f t="shared" si="24"/>
        <v>未着手</v>
      </c>
      <c r="F164" s="4">
        <v>43063</v>
      </c>
      <c r="G164" s="4"/>
      <c r="H164" s="19">
        <v>1</v>
      </c>
      <c r="I164" s="19"/>
      <c r="J164" s="12">
        <f t="shared" ca="1" si="25"/>
        <v>1</v>
      </c>
      <c r="K164" s="19">
        <v>1</v>
      </c>
      <c r="L164" s="19">
        <v>1</v>
      </c>
      <c r="M164" s="19">
        <v>1</v>
      </c>
      <c r="N164" s="19">
        <v>1</v>
      </c>
      <c r="O164" s="22"/>
      <c r="P164" s="22"/>
      <c r="Q164" s="22"/>
      <c r="R164" s="22"/>
      <c r="S164" s="22"/>
      <c r="T164" s="22"/>
    </row>
    <row r="165" spans="1:20">
      <c r="A165" s="16"/>
      <c r="B165" s="16"/>
      <c r="C165" s="17"/>
      <c r="D165" s="18"/>
      <c r="E165" s="12" t="str">
        <f t="shared" si="24"/>
        <v/>
      </c>
      <c r="F165" s="4"/>
      <c r="G165" s="4"/>
      <c r="H165" s="19"/>
      <c r="I165" s="19"/>
      <c r="J165" s="12" t="str">
        <f t="shared" ca="1" si="25"/>
        <v/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>
      <c r="A166" s="16"/>
      <c r="B166" s="16"/>
      <c r="C166" s="17"/>
      <c r="D166" s="18"/>
      <c r="E166" s="12" t="str">
        <f t="shared" si="24"/>
        <v/>
      </c>
      <c r="F166" s="4"/>
      <c r="G166" s="4"/>
      <c r="H166" s="19"/>
      <c r="I166" s="19"/>
      <c r="J166" s="12" t="str">
        <f t="shared" ca="1" si="25"/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>
      <c r="A167" s="16"/>
      <c r="B167" s="16"/>
      <c r="C167" s="17" t="s">
        <v>264</v>
      </c>
      <c r="D167" s="18"/>
      <c r="E167" s="12" t="str">
        <f t="shared" si="24"/>
        <v>未着手</v>
      </c>
      <c r="F167" s="4"/>
      <c r="G167" s="4"/>
      <c r="H167" s="19"/>
      <c r="I167" s="19"/>
      <c r="J167" s="12" t="str">
        <f t="shared" ca="1" si="25"/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>
      <c r="A168" s="16"/>
      <c r="B168" s="16"/>
      <c r="C168" s="17" t="s">
        <v>265</v>
      </c>
      <c r="D168" s="18"/>
      <c r="E168" s="12" t="str">
        <f t="shared" si="24"/>
        <v>未着手</v>
      </c>
      <c r="F168" s="4"/>
      <c r="G168" s="4"/>
      <c r="H168" s="19"/>
      <c r="I168" s="19"/>
      <c r="J168" s="12" t="str">
        <f t="shared" ca="1" si="25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/>
      <c r="B169" s="16"/>
      <c r="C169" s="17" t="s">
        <v>268</v>
      </c>
      <c r="D169" s="18"/>
      <c r="E169" s="12" t="str">
        <f>IF(ISBLANK($C169),"",IF(ISBLANK($G169),"未着手",IF($J169=0,"完了","作業中")))</f>
        <v>未着手</v>
      </c>
      <c r="F169" s="4"/>
      <c r="G169" s="4"/>
      <c r="H169" s="19"/>
      <c r="I169" s="19"/>
      <c r="J169" s="12" t="str">
        <f t="shared" ca="1" si="25"/>
        <v/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/>
      <c r="B170" s="16"/>
      <c r="C170" s="17" t="s">
        <v>267</v>
      </c>
      <c r="D170" s="18"/>
      <c r="E170" s="12" t="str">
        <f>IF(ISBLANK($C170),"",IF(ISBLANK($G170),"未着手",IF($J170=0,"完了","作業中")))</f>
        <v>未着手</v>
      </c>
      <c r="F170" s="4"/>
      <c r="G170" s="4"/>
      <c r="H170" s="19"/>
      <c r="I170" s="19"/>
      <c r="J170" s="12" t="str">
        <f t="shared" ca="1" si="25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/>
      <c r="B171" s="16"/>
      <c r="C171" s="17" t="s">
        <v>266</v>
      </c>
      <c r="D171" s="18"/>
      <c r="E171" s="12" t="str">
        <f>IF(ISBLANK($C171),"",IF(ISBLANK($G171),"未着手",IF($J171=0,"完了","作業中")))</f>
        <v>未着手</v>
      </c>
      <c r="F171" s="4"/>
      <c r="G171" s="4"/>
      <c r="H171" s="19"/>
      <c r="I171" s="19"/>
      <c r="J171" s="12" t="str">
        <f t="shared" ca="1" si="25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/>
      <c r="B172" s="16"/>
      <c r="C172" s="17" t="s">
        <v>269</v>
      </c>
      <c r="D172" s="18"/>
      <c r="E172" s="12" t="str">
        <f>IF(ISBLANK($C172),"",IF(ISBLANK($G172),"未着手",IF($J172=0,"完了","作業中")))</f>
        <v>未着手</v>
      </c>
      <c r="F172" s="4"/>
      <c r="G172" s="4"/>
      <c r="H172" s="19"/>
      <c r="I172" s="19"/>
      <c r="J172" s="12" t="str">
        <f t="shared" ca="1" si="25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>
      <c r="A173" s="16"/>
      <c r="B173" s="16"/>
      <c r="C173" s="17" t="s">
        <v>270</v>
      </c>
      <c r="D173" s="18"/>
      <c r="E173" s="12" t="str">
        <f t="shared" si="24"/>
        <v>未着手</v>
      </c>
      <c r="F173" s="4"/>
      <c r="G173" s="4"/>
      <c r="H173" s="19"/>
      <c r="I173" s="19"/>
      <c r="J173" s="12" t="str">
        <f t="shared" ca="1" si="25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>
      <c r="A174" s="16"/>
      <c r="B174" s="16"/>
      <c r="C174" s="17" t="s">
        <v>271</v>
      </c>
      <c r="D174" s="18"/>
      <c r="E174" s="12" t="str">
        <f t="shared" si="24"/>
        <v>未着手</v>
      </c>
      <c r="F174" s="4"/>
      <c r="G174" s="4"/>
      <c r="H174" s="19"/>
      <c r="I174" s="19"/>
      <c r="J174" s="12" t="str">
        <f t="shared" ca="1" si="25"/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>
      <c r="A175" s="16"/>
      <c r="B175" s="16"/>
      <c r="C175" s="17" t="s">
        <v>272</v>
      </c>
      <c r="D175" s="18"/>
      <c r="E175" s="12" t="str">
        <f t="shared" si="24"/>
        <v>未着手</v>
      </c>
      <c r="F175" s="4"/>
      <c r="G175" s="4"/>
      <c r="H175" s="19"/>
      <c r="I175" s="19"/>
      <c r="J175" s="12" t="str">
        <f t="shared" ca="1" si="25"/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>
      <c r="A176" s="16"/>
      <c r="B176" s="16"/>
      <c r="C176" s="17" t="s">
        <v>273</v>
      </c>
      <c r="D176" s="18"/>
      <c r="E176" s="12" t="str">
        <f t="shared" si="24"/>
        <v>未着手</v>
      </c>
      <c r="F176" s="4"/>
      <c r="G176" s="4"/>
      <c r="H176" s="19"/>
      <c r="I176" s="19"/>
      <c r="J176" s="12" t="str">
        <f t="shared" ca="1" si="25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>
      <c r="A177" s="16"/>
      <c r="B177" s="16"/>
      <c r="C177" s="17" t="s">
        <v>274</v>
      </c>
      <c r="D177" s="18"/>
      <c r="E177" s="12" t="str">
        <f t="shared" si="24"/>
        <v>未着手</v>
      </c>
      <c r="F177" s="4"/>
      <c r="G177" s="4"/>
      <c r="H177" s="19"/>
      <c r="I177" s="19"/>
      <c r="J177" s="12" t="str">
        <f t="shared" ca="1" si="25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>
      <c r="A178" s="16"/>
      <c r="B178" s="16"/>
      <c r="C178" s="17" t="s">
        <v>275</v>
      </c>
      <c r="D178" s="18"/>
      <c r="E178" s="12" t="str">
        <f t="shared" si="24"/>
        <v>未着手</v>
      </c>
      <c r="F178" s="4"/>
      <c r="G178" s="4"/>
      <c r="H178" s="19"/>
      <c r="I178" s="19"/>
      <c r="J178" s="12" t="str">
        <f t="shared" ca="1" si="25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/>
      <c r="B179" s="16"/>
      <c r="C179" s="17" t="s">
        <v>276</v>
      </c>
      <c r="D179" s="18"/>
      <c r="E179" s="12" t="str">
        <f t="shared" si="24"/>
        <v>未着手</v>
      </c>
      <c r="F179" s="4"/>
      <c r="G179" s="4"/>
      <c r="H179" s="19"/>
      <c r="I179" s="19"/>
      <c r="J179" s="12" t="str">
        <f t="shared" ca="1" si="25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/>
      <c r="B180" s="16"/>
      <c r="C180" s="17"/>
      <c r="D180" s="18"/>
      <c r="E180" s="12" t="str">
        <f t="shared" si="24"/>
        <v/>
      </c>
      <c r="F180" s="4"/>
      <c r="G180" s="4"/>
      <c r="H180" s="19"/>
      <c r="I180" s="19"/>
      <c r="J180" s="12" t="str">
        <f t="shared" ca="1" si="25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/>
      <c r="B181" s="16"/>
      <c r="C181" s="17"/>
      <c r="D181" s="18"/>
      <c r="E181" s="12" t="str">
        <f t="shared" si="24"/>
        <v/>
      </c>
      <c r="F181" s="4"/>
      <c r="G181" s="4"/>
      <c r="H181" s="19"/>
      <c r="I181" s="19"/>
      <c r="J181" s="12" t="str">
        <f t="shared" ca="1" si="25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/>
      <c r="B182" s="16"/>
      <c r="C182" s="17"/>
      <c r="D182" s="18"/>
      <c r="E182" s="12" t="str">
        <f t="shared" si="24"/>
        <v/>
      </c>
      <c r="F182" s="4"/>
      <c r="G182" s="4"/>
      <c r="H182" s="19"/>
      <c r="I182" s="19"/>
      <c r="J182" s="12" t="str">
        <f t="shared" ca="1" si="25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>
      <c r="A183" s="16"/>
      <c r="B183" s="16"/>
      <c r="C183" s="17"/>
      <c r="D183" s="18"/>
      <c r="E183" s="12" t="str">
        <f t="shared" si="24"/>
        <v/>
      </c>
      <c r="F183" s="4"/>
      <c r="G183" s="4"/>
      <c r="H183" s="19"/>
      <c r="I183" s="19"/>
      <c r="J183" s="12" t="str">
        <f t="shared" ca="1" si="25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/>
      <c r="B184" s="16"/>
      <c r="C184" s="17"/>
      <c r="D184" s="18"/>
      <c r="E184" s="12" t="str">
        <f t="shared" si="24"/>
        <v/>
      </c>
      <c r="F184" s="4"/>
      <c r="G184" s="4"/>
      <c r="H184" s="19"/>
      <c r="I184" s="19"/>
      <c r="J184" s="12" t="str">
        <f t="shared" ca="1" si="25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/>
      <c r="B185" s="16"/>
      <c r="C185" s="17"/>
      <c r="D185" s="18"/>
      <c r="E185" s="12" t="str">
        <f t="shared" si="24"/>
        <v/>
      </c>
      <c r="F185" s="4"/>
      <c r="G185" s="4"/>
      <c r="H185" s="19"/>
      <c r="I185" s="19"/>
      <c r="J185" s="12" t="str">
        <f t="shared" ca="1" si="25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/>
      <c r="B186" s="16"/>
      <c r="C186" s="17"/>
      <c r="D186" s="18"/>
      <c r="E186" s="12" t="str">
        <f t="shared" si="24"/>
        <v/>
      </c>
      <c r="F186" s="4"/>
      <c r="G186" s="4"/>
      <c r="H186" s="19"/>
      <c r="I186" s="19"/>
      <c r="J186" s="12" t="str">
        <f t="shared" ca="1" si="25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/>
      <c r="B187" s="16"/>
      <c r="C187" s="17"/>
      <c r="D187" s="18"/>
      <c r="E187" s="12" t="str">
        <f t="shared" si="24"/>
        <v/>
      </c>
      <c r="F187" s="4"/>
      <c r="G187" s="4"/>
      <c r="H187" s="19"/>
      <c r="I187" s="19"/>
      <c r="J187" s="12" t="str">
        <f t="shared" ca="1" si="25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/>
      <c r="B188" s="16"/>
      <c r="C188" s="17"/>
      <c r="D188" s="18"/>
      <c r="E188" s="12" t="str">
        <f t="shared" si="24"/>
        <v/>
      </c>
      <c r="F188" s="4"/>
      <c r="G188" s="4"/>
      <c r="H188" s="19"/>
      <c r="I188" s="19"/>
      <c r="J188" s="12" t="str">
        <f t="shared" ca="1" si="25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/>
      <c r="B189" s="16"/>
      <c r="C189" s="17"/>
      <c r="D189" s="18"/>
      <c r="E189" s="12" t="str">
        <f t="shared" si="24"/>
        <v/>
      </c>
      <c r="F189" s="4"/>
      <c r="G189" s="4"/>
      <c r="H189" s="19"/>
      <c r="I189" s="19"/>
      <c r="J189" s="12" t="str">
        <f t="shared" ca="1" si="25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/>
      <c r="B190" s="16"/>
      <c r="C190" s="17"/>
      <c r="D190" s="18"/>
      <c r="E190" s="12" t="str">
        <f t="shared" si="24"/>
        <v/>
      </c>
      <c r="F190" s="4"/>
      <c r="G190" s="4"/>
      <c r="H190" s="19"/>
      <c r="I190" s="19"/>
      <c r="J190" s="12" t="str">
        <f t="shared" ca="1" si="25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/>
      <c r="B191" s="16"/>
      <c r="C191" s="17"/>
      <c r="D191" s="18"/>
      <c r="E191" s="12" t="str">
        <f t="shared" si="24"/>
        <v/>
      </c>
      <c r="F191" s="4"/>
      <c r="G191" s="4"/>
      <c r="H191" s="19"/>
      <c r="I191" s="19"/>
      <c r="J191" s="12" t="str">
        <f t="shared" ca="1" si="25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/>
      <c r="B192" s="16"/>
      <c r="C192" s="17"/>
      <c r="D192" s="18"/>
      <c r="E192" s="12" t="str">
        <f t="shared" si="24"/>
        <v/>
      </c>
      <c r="F192" s="4"/>
      <c r="G192" s="4"/>
      <c r="H192" s="19"/>
      <c r="I192" s="19"/>
      <c r="J192" s="12" t="str">
        <f t="shared" ca="1" si="25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/>
      <c r="B193" s="16"/>
      <c r="C193" s="17"/>
      <c r="D193" s="18"/>
      <c r="E193" s="12" t="str">
        <f t="shared" si="24"/>
        <v/>
      </c>
      <c r="F193" s="4"/>
      <c r="G193" s="4"/>
      <c r="H193" s="19"/>
      <c r="I193" s="19"/>
      <c r="J193" s="12" t="str">
        <f t="shared" ca="1" si="25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/>
      <c r="B194" s="16"/>
      <c r="C194" s="17"/>
      <c r="D194" s="18"/>
      <c r="E194" s="12" t="str">
        <f t="shared" si="24"/>
        <v/>
      </c>
      <c r="F194" s="4"/>
      <c r="G194" s="4"/>
      <c r="H194" s="19"/>
      <c r="I194" s="19"/>
      <c r="J194" s="12" t="str">
        <f t="shared" ca="1" si="25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/>
      <c r="B195" s="16"/>
      <c r="C195" s="17"/>
      <c r="D195" s="18"/>
      <c r="E195" s="12" t="str">
        <f t="shared" si="24"/>
        <v/>
      </c>
      <c r="F195" s="4"/>
      <c r="G195" s="4"/>
      <c r="H195" s="19"/>
      <c r="I195" s="19"/>
      <c r="J195" s="12" t="str">
        <f t="shared" ca="1" si="25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/>
      <c r="B196" s="16"/>
      <c r="C196" s="17"/>
      <c r="D196" s="18"/>
      <c r="E196" s="12" t="str">
        <f t="shared" si="24"/>
        <v/>
      </c>
      <c r="F196" s="4"/>
      <c r="G196" s="4"/>
      <c r="H196" s="19"/>
      <c r="I196" s="19"/>
      <c r="J196" s="12" t="str">
        <f t="shared" ca="1" si="25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/>
      <c r="B197" s="16"/>
      <c r="C197" s="17"/>
      <c r="D197" s="18"/>
      <c r="E197" s="12" t="str">
        <f t="shared" si="24"/>
        <v/>
      </c>
      <c r="F197" s="4"/>
      <c r="G197" s="4"/>
      <c r="H197" s="19"/>
      <c r="I197" s="19"/>
      <c r="J197" s="12" t="str">
        <f t="shared" ca="1" si="25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/>
      <c r="B198" s="16"/>
      <c r="C198" s="17"/>
      <c r="D198" s="18"/>
      <c r="E198" s="12" t="str">
        <f t="shared" si="24"/>
        <v/>
      </c>
      <c r="F198" s="4"/>
      <c r="G198" s="4"/>
      <c r="H198" s="19"/>
      <c r="I198" s="19"/>
      <c r="J198" s="12" t="str">
        <f t="shared" ca="1" si="25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/>
      <c r="B199" s="16"/>
      <c r="C199" s="17"/>
      <c r="D199" s="18"/>
      <c r="E199" s="12" t="str">
        <f t="shared" si="24"/>
        <v/>
      </c>
      <c r="F199" s="4"/>
      <c r="G199" s="4"/>
      <c r="H199" s="19"/>
      <c r="I199" s="19"/>
      <c r="J199" s="12" t="str">
        <f t="shared" ca="1" si="25"/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/>
      <c r="B200" s="16"/>
      <c r="C200" s="17"/>
      <c r="D200" s="18"/>
      <c r="E200" s="12" t="str">
        <f t="shared" si="24"/>
        <v/>
      </c>
      <c r="F200" s="4"/>
      <c r="G200" s="4"/>
      <c r="H200" s="19"/>
      <c r="I200" s="19"/>
      <c r="J200" s="12" t="str">
        <f t="shared" ca="1" si="25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/>
      <c r="B201" s="16"/>
      <c r="C201" s="17"/>
      <c r="D201" s="18"/>
      <c r="E201" s="12" t="str">
        <f t="shared" si="24"/>
        <v/>
      </c>
      <c r="F201" s="4"/>
      <c r="G201" s="4"/>
      <c r="H201" s="19"/>
      <c r="I201" s="19"/>
      <c r="J201" s="12" t="str">
        <f t="shared" ca="1" si="25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/>
      <c r="B202" s="16"/>
      <c r="C202" s="17"/>
      <c r="D202" s="18"/>
      <c r="E202" s="12" t="str">
        <f t="shared" si="24"/>
        <v/>
      </c>
      <c r="F202" s="4"/>
      <c r="G202" s="4"/>
      <c r="H202" s="19"/>
      <c r="I202" s="19"/>
      <c r="J202" s="12" t="str">
        <f t="shared" ca="1" si="25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/>
      <c r="B203" s="16"/>
      <c r="C203" s="17"/>
      <c r="D203" s="18"/>
      <c r="E203" s="12" t="str">
        <f t="shared" si="24"/>
        <v/>
      </c>
      <c r="F203" s="4"/>
      <c r="G203" s="4"/>
      <c r="H203" s="19"/>
      <c r="I203" s="19"/>
      <c r="J203" s="12" t="str">
        <f t="shared" ca="1" si="25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/>
      <c r="B204" s="16"/>
      <c r="C204" s="17"/>
      <c r="D204" s="18"/>
      <c r="E204" s="12" t="str">
        <f t="shared" si="24"/>
        <v/>
      </c>
      <c r="F204" s="4"/>
      <c r="G204" s="4"/>
      <c r="H204" s="19"/>
      <c r="I204" s="19"/>
      <c r="J204" s="12" t="str">
        <f t="shared" ca="1" si="25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/>
      <c r="B205" s="16"/>
      <c r="C205" s="17"/>
      <c r="D205" s="18"/>
      <c r="E205" s="12" t="str">
        <f t="shared" ref="E205:E226" si="26">IF(ISBLANK($C205),"",IF(ISBLANK($G205),"未着手",IF($J205=0,"完了","作業中")))</f>
        <v/>
      </c>
      <c r="F205" s="4"/>
      <c r="G205" s="4"/>
      <c r="H205" s="19"/>
      <c r="I205" s="19"/>
      <c r="J205" s="12" t="str">
        <f t="shared" ca="1" si="25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/>
      <c r="B206" s="16"/>
      <c r="C206" s="17"/>
      <c r="D206" s="18"/>
      <c r="E206" s="12" t="str">
        <f t="shared" si="26"/>
        <v/>
      </c>
      <c r="F206" s="4"/>
      <c r="G206" s="4"/>
      <c r="H206" s="19"/>
      <c r="I206" s="19"/>
      <c r="J206" s="12" t="str">
        <f t="shared" ref="J206:J226" ca="1" si="27">IF(ISBLANK(K206)=FALSE,OFFSET(J206,0,COUNTA(K206:R206)),"")</f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/>
      <c r="B207" s="16"/>
      <c r="C207" s="17"/>
      <c r="D207" s="18"/>
      <c r="E207" s="12" t="str">
        <f t="shared" si="26"/>
        <v/>
      </c>
      <c r="F207" s="4"/>
      <c r="G207" s="4"/>
      <c r="H207" s="19"/>
      <c r="I207" s="19"/>
      <c r="J207" s="12" t="str">
        <f t="shared" ca="1" si="27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/>
      <c r="B208" s="16"/>
      <c r="C208" s="17"/>
      <c r="D208" s="18"/>
      <c r="E208" s="12" t="str">
        <f t="shared" si="26"/>
        <v/>
      </c>
      <c r="F208" s="4"/>
      <c r="G208" s="4"/>
      <c r="H208" s="19"/>
      <c r="I208" s="19"/>
      <c r="J208" s="12" t="str">
        <f t="shared" ca="1" si="27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/>
      <c r="B209" s="16"/>
      <c r="C209" s="17"/>
      <c r="D209" s="18"/>
      <c r="E209" s="12" t="str">
        <f t="shared" si="26"/>
        <v/>
      </c>
      <c r="F209" s="4"/>
      <c r="G209" s="4"/>
      <c r="H209" s="19"/>
      <c r="I209" s="19"/>
      <c r="J209" s="12" t="str">
        <f t="shared" ca="1" si="27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/>
      <c r="B210" s="16"/>
      <c r="C210" s="17"/>
      <c r="D210" s="18"/>
      <c r="E210" s="12" t="str">
        <f t="shared" si="26"/>
        <v/>
      </c>
      <c r="F210" s="4"/>
      <c r="G210" s="4"/>
      <c r="H210" s="19"/>
      <c r="I210" s="19"/>
      <c r="J210" s="12" t="str">
        <f t="shared" ca="1" si="27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/>
      <c r="B211" s="16"/>
      <c r="C211" s="17"/>
      <c r="D211" s="18"/>
      <c r="E211" s="12" t="str">
        <f t="shared" si="26"/>
        <v/>
      </c>
      <c r="F211" s="4"/>
      <c r="G211" s="4"/>
      <c r="H211" s="19"/>
      <c r="I211" s="19"/>
      <c r="J211" s="12" t="str">
        <f t="shared" ca="1" si="27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/>
      <c r="B212" s="16"/>
      <c r="C212" s="17"/>
      <c r="D212" s="18"/>
      <c r="E212" s="12" t="str">
        <f t="shared" si="26"/>
        <v/>
      </c>
      <c r="F212" s="4"/>
      <c r="G212" s="4"/>
      <c r="H212" s="19"/>
      <c r="I212" s="19"/>
      <c r="J212" s="12" t="str">
        <f t="shared" ca="1" si="27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/>
      <c r="B213" s="16"/>
      <c r="C213" s="17"/>
      <c r="D213" s="18"/>
      <c r="E213" s="12" t="str">
        <f t="shared" si="26"/>
        <v/>
      </c>
      <c r="F213" s="4"/>
      <c r="G213" s="4"/>
      <c r="H213" s="19"/>
      <c r="I213" s="19"/>
      <c r="J213" s="12" t="str">
        <f t="shared" ca="1" si="27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/>
      <c r="B214" s="16"/>
      <c r="C214" s="17"/>
      <c r="D214" s="18"/>
      <c r="E214" s="12" t="str">
        <f t="shared" si="26"/>
        <v/>
      </c>
      <c r="F214" s="4"/>
      <c r="G214" s="4"/>
      <c r="H214" s="19"/>
      <c r="I214" s="19"/>
      <c r="J214" s="12" t="str">
        <f t="shared" ca="1" si="27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/>
      <c r="B215" s="16"/>
      <c r="C215" s="17"/>
      <c r="D215" s="18"/>
      <c r="E215" s="12" t="str">
        <f t="shared" si="26"/>
        <v/>
      </c>
      <c r="F215" s="4"/>
      <c r="G215" s="4"/>
      <c r="H215" s="19"/>
      <c r="I215" s="19"/>
      <c r="J215" s="12" t="str">
        <f t="shared" ca="1" si="27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/>
      <c r="B216" s="16"/>
      <c r="C216" s="17"/>
      <c r="D216" s="18"/>
      <c r="E216" s="12" t="str">
        <f t="shared" si="26"/>
        <v/>
      </c>
      <c r="F216" s="4"/>
      <c r="G216" s="4"/>
      <c r="H216" s="19"/>
      <c r="I216" s="19"/>
      <c r="J216" s="12" t="str">
        <f t="shared" ca="1" si="27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/>
      <c r="B217" s="16"/>
      <c r="C217" s="17"/>
      <c r="D217" s="18"/>
      <c r="E217" s="12" t="str">
        <f t="shared" si="26"/>
        <v/>
      </c>
      <c r="F217" s="4"/>
      <c r="G217" s="4"/>
      <c r="H217" s="19"/>
      <c r="I217" s="19"/>
      <c r="J217" s="12" t="str">
        <f t="shared" ca="1" si="27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/>
      <c r="B218" s="16"/>
      <c r="C218" s="17"/>
      <c r="D218" s="18"/>
      <c r="E218" s="12" t="str">
        <f t="shared" si="26"/>
        <v/>
      </c>
      <c r="F218" s="4"/>
      <c r="G218" s="4"/>
      <c r="H218" s="19"/>
      <c r="I218" s="19"/>
      <c r="J218" s="12" t="str">
        <f t="shared" ca="1" si="27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/>
      <c r="B219" s="16"/>
      <c r="C219" s="17"/>
      <c r="D219" s="18"/>
      <c r="E219" s="12" t="str">
        <f t="shared" si="26"/>
        <v/>
      </c>
      <c r="F219" s="4"/>
      <c r="G219" s="4"/>
      <c r="H219" s="19"/>
      <c r="I219" s="19"/>
      <c r="J219" s="12" t="str">
        <f t="shared" ca="1" si="27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/>
      <c r="B220" s="16"/>
      <c r="C220" s="17"/>
      <c r="D220" s="18"/>
      <c r="E220" s="12" t="str">
        <f t="shared" si="26"/>
        <v/>
      </c>
      <c r="F220" s="4"/>
      <c r="G220" s="4"/>
      <c r="H220" s="19"/>
      <c r="I220" s="19"/>
      <c r="J220" s="12" t="str">
        <f t="shared" ca="1" si="27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/>
      <c r="B221" s="16"/>
      <c r="C221" s="17"/>
      <c r="D221" s="18"/>
      <c r="E221" s="12" t="str">
        <f t="shared" si="26"/>
        <v/>
      </c>
      <c r="F221" s="4"/>
      <c r="G221" s="4"/>
      <c r="H221" s="19"/>
      <c r="I221" s="19"/>
      <c r="J221" s="12" t="str">
        <f t="shared" ca="1" si="27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/>
      <c r="B222" s="16"/>
      <c r="C222" s="17"/>
      <c r="D222" s="18"/>
      <c r="E222" s="12" t="str">
        <f t="shared" si="26"/>
        <v/>
      </c>
      <c r="F222" s="4"/>
      <c r="G222" s="4"/>
      <c r="H222" s="19"/>
      <c r="I222" s="19"/>
      <c r="J222" s="12" t="str">
        <f t="shared" ca="1" si="27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/>
      <c r="B223" s="16"/>
      <c r="C223" s="17"/>
      <c r="D223" s="18"/>
      <c r="E223" s="12" t="str">
        <f t="shared" si="26"/>
        <v/>
      </c>
      <c r="F223" s="4"/>
      <c r="G223" s="4"/>
      <c r="H223" s="19"/>
      <c r="I223" s="19"/>
      <c r="J223" s="12" t="str">
        <f t="shared" ca="1" si="27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/>
      <c r="B224" s="16"/>
      <c r="C224" s="17"/>
      <c r="D224" s="18"/>
      <c r="E224" s="12" t="str">
        <f t="shared" si="26"/>
        <v/>
      </c>
      <c r="F224" s="4"/>
      <c r="G224" s="4"/>
      <c r="H224" s="19"/>
      <c r="I224" s="19"/>
      <c r="J224" s="12" t="str">
        <f t="shared" ca="1" si="27"/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/>
      <c r="B225" s="16"/>
      <c r="C225" s="17"/>
      <c r="D225" s="18"/>
      <c r="E225" s="12" t="str">
        <f t="shared" si="26"/>
        <v/>
      </c>
      <c r="F225" s="4"/>
      <c r="G225" s="4"/>
      <c r="H225" s="19"/>
      <c r="I225" s="19"/>
      <c r="J225" s="12" t="str">
        <f t="shared" ca="1" si="27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/>
      <c r="B226" s="16"/>
      <c r="C226" s="17"/>
      <c r="D226" s="18"/>
      <c r="E226" s="12" t="str">
        <f t="shared" si="26"/>
        <v/>
      </c>
      <c r="F226" s="4"/>
      <c r="G226" s="4"/>
      <c r="H226" s="19"/>
      <c r="I226" s="19"/>
      <c r="J226" s="12" t="str">
        <f t="shared" ca="1" si="27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</sheetData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27:E65542">
    <cfRule type="expression" dxfId="50" priority="43" stopIfTrue="1">
      <formula>E227="未着手"</formula>
    </cfRule>
    <cfRule type="expression" dxfId="49" priority="44" stopIfTrue="1">
      <formula>E227="作業中"</formula>
    </cfRule>
    <cfRule type="expression" dxfId="48" priority="45" stopIfTrue="1">
      <formula>OR(E227="終了",E227="完了")</formula>
    </cfRule>
  </conditionalFormatting>
  <conditionalFormatting sqref="E8:XFD8 E9:T9 D5:XFD7 A93:XFD97 A79:XFD91 U9:XFD17 A5:B17 C10:T17 A34:XFD74 M120:T141 A18:XFD31 A98:L141 M98:XFD119 A142:T226">
    <cfRule type="expression" dxfId="47" priority="46" stopIfTrue="1">
      <formula>$E5="未着手"</formula>
    </cfRule>
    <cfRule type="expression" dxfId="46" priority="47" stopIfTrue="1">
      <formula>$E5="作業中"</formula>
    </cfRule>
    <cfRule type="expression" dxfId="45" priority="48" stopIfTrue="1">
      <formula>OR($E5="終了",$E5="完了")</formula>
    </cfRule>
  </conditionalFormatting>
  <conditionalFormatting sqref="C227:C65542">
    <cfRule type="expression" dxfId="44" priority="49" stopIfTrue="1">
      <formula>E227="未着手"</formula>
    </cfRule>
    <cfRule type="expression" dxfId="43" priority="50" stopIfTrue="1">
      <formula>E227="作業中"</formula>
    </cfRule>
    <cfRule type="expression" dxfId="42" priority="51" stopIfTrue="1">
      <formula>OR(E227="終了",E227="完了")</formula>
    </cfRule>
  </conditionalFormatting>
  <conditionalFormatting sqref="D227:D65542">
    <cfRule type="expression" dxfId="41" priority="52" stopIfTrue="1">
      <formula>E227="未着手"</formula>
    </cfRule>
    <cfRule type="expression" dxfId="40" priority="53" stopIfTrue="1">
      <formula>E227="作業中"</formula>
    </cfRule>
    <cfRule type="expression" dxfId="39" priority="54" stopIfTrue="1">
      <formula>OR(E227="終了",E227="完了")</formula>
    </cfRule>
  </conditionalFormatting>
  <conditionalFormatting sqref="F227:T65542">
    <cfRule type="expression" dxfId="38" priority="55" stopIfTrue="1">
      <formula>$E227="未着手"</formula>
    </cfRule>
    <cfRule type="expression" dxfId="37" priority="56" stopIfTrue="1">
      <formula>$E227="作業中"</formula>
    </cfRule>
    <cfRule type="expression" dxfId="36" priority="57" stopIfTrue="1">
      <formula>OR($E227="終了",$E227="完了")</formula>
    </cfRule>
  </conditionalFormatting>
  <conditionalFormatting sqref="C5">
    <cfRule type="expression" dxfId="35" priority="40" stopIfTrue="1">
      <formula>$E5="未着手"</formula>
    </cfRule>
    <cfRule type="expression" dxfId="34" priority="41" stopIfTrue="1">
      <formula>$E5="作業中"</formula>
    </cfRule>
    <cfRule type="expression" dxfId="33" priority="42" stopIfTrue="1">
      <formula>OR($E5="終了",$E5="完了")</formula>
    </cfRule>
  </conditionalFormatting>
  <conditionalFormatting sqref="C6:C7">
    <cfRule type="expression" dxfId="32" priority="37" stopIfTrue="1">
      <formula>$E6="未着手"</formula>
    </cfRule>
    <cfRule type="expression" dxfId="31" priority="38" stopIfTrue="1">
      <formula>$E6="作業中"</formula>
    </cfRule>
    <cfRule type="expression" dxfId="30" priority="39" stopIfTrue="1">
      <formula>OR($E6="終了",$E6="完了")</formula>
    </cfRule>
  </conditionalFormatting>
  <conditionalFormatting sqref="C34:C35">
    <cfRule type="expression" dxfId="29" priority="16" stopIfTrue="1">
      <formula>$E34="未着手"</formula>
    </cfRule>
    <cfRule type="expression" dxfId="28" priority="17" stopIfTrue="1">
      <formula>$E34="作業中"</formula>
    </cfRule>
    <cfRule type="expression" dxfId="27" priority="18" stopIfTrue="1">
      <formula>OR($E34="終了",$E34="完了")</formula>
    </cfRule>
  </conditionalFormatting>
  <conditionalFormatting sqref="D8:D9">
    <cfRule type="expression" dxfId="26" priority="13" stopIfTrue="1">
      <formula>$E8="未着手"</formula>
    </cfRule>
    <cfRule type="expression" dxfId="25" priority="14" stopIfTrue="1">
      <formula>$E8="作業中"</formula>
    </cfRule>
    <cfRule type="expression" dxfId="24" priority="15" stopIfTrue="1">
      <formula>OR($E8="終了",$E8="完了")</formula>
    </cfRule>
  </conditionalFormatting>
  <conditionalFormatting sqref="C8:C9">
    <cfRule type="expression" dxfId="23" priority="10" stopIfTrue="1">
      <formula>$E8="未着手"</formula>
    </cfRule>
    <cfRule type="expression" dxfId="22" priority="11" stopIfTrue="1">
      <formula>$E8="作業中"</formula>
    </cfRule>
    <cfRule type="expression" dxfId="21" priority="12" stopIfTrue="1">
      <formula>OR($E8="終了",$E8="完了")</formula>
    </cfRule>
  </conditionalFormatting>
  <conditionalFormatting sqref="A75:XFD78">
    <cfRule type="expression" dxfId="20" priority="1" stopIfTrue="1">
      <formula>$E75="未着手"</formula>
    </cfRule>
    <cfRule type="expression" dxfId="19" priority="2" stopIfTrue="1">
      <formula>$E75="作業中"</formula>
    </cfRule>
    <cfRule type="expression" dxfId="18" priority="3" stopIfTrue="1">
      <formula>OR($E75="終了",$E75="完了")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2017-11-30T21:40:11Z</dcterms:modified>
</cp:coreProperties>
</file>