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-Ishida\Desktop\team02\"/>
    </mc:Choice>
  </mc:AlternateContent>
  <bookViews>
    <workbookView xWindow="3885" yWindow="3045" windowWidth="19230" windowHeight="12120" tabRatio="658" activeTab="2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I12" i="10" l="1"/>
  <c r="K4" i="10"/>
  <c r="D148" i="10" l="1"/>
  <c r="I136" i="10" l="1"/>
  <c r="D137" i="10"/>
  <c r="I137" i="10"/>
  <c r="D138" i="10"/>
  <c r="I138" i="10"/>
  <c r="D139" i="10"/>
  <c r="I139" i="10"/>
  <c r="D140" i="10"/>
  <c r="I140" i="10"/>
  <c r="D141" i="10"/>
  <c r="I141" i="10"/>
  <c r="D142" i="10"/>
  <c r="I142" i="10"/>
  <c r="D143" i="10"/>
  <c r="I143" i="10"/>
  <c r="D144" i="10"/>
  <c r="I144" i="10"/>
  <c r="D145" i="10"/>
  <c r="I145" i="10"/>
  <c r="D146" i="10"/>
  <c r="I146" i="10"/>
  <c r="D147" i="10"/>
  <c r="I147" i="10"/>
  <c r="I148" i="10"/>
  <c r="D149" i="10"/>
  <c r="I149" i="10"/>
  <c r="D150" i="10"/>
  <c r="I150" i="10"/>
  <c r="D151" i="10"/>
  <c r="I151" i="10"/>
  <c r="D152" i="10"/>
  <c r="I152" i="10"/>
  <c r="I153" i="10"/>
  <c r="D154" i="10"/>
  <c r="I154" i="10"/>
  <c r="D155" i="10"/>
  <c r="I155" i="10"/>
  <c r="D156" i="10"/>
  <c r="I156" i="10"/>
  <c r="D157" i="10"/>
  <c r="I157" i="10"/>
  <c r="D158" i="10"/>
  <c r="I158" i="10"/>
  <c r="D159" i="10"/>
  <c r="I159" i="10"/>
  <c r="D160" i="10"/>
  <c r="I160" i="10"/>
  <c r="D161" i="10"/>
  <c r="I161" i="10"/>
  <c r="D162" i="10"/>
  <c r="I162" i="10"/>
  <c r="D163" i="10"/>
  <c r="I163" i="10"/>
  <c r="D164" i="10"/>
  <c r="I164" i="10"/>
  <c r="D165" i="10"/>
  <c r="I165" i="10"/>
  <c r="D166" i="10"/>
  <c r="I166" i="10"/>
  <c r="D167" i="10"/>
  <c r="I167" i="10"/>
  <c r="D168" i="10"/>
  <c r="I168" i="10"/>
  <c r="D169" i="10"/>
  <c r="I169" i="10"/>
  <c r="D170" i="10"/>
  <c r="I170" i="10"/>
  <c r="D171" i="10"/>
  <c r="I171" i="10"/>
  <c r="D172" i="10"/>
  <c r="I172" i="10"/>
  <c r="D173" i="10"/>
  <c r="I173" i="10"/>
  <c r="D174" i="10"/>
  <c r="I174" i="10"/>
  <c r="D175" i="10"/>
  <c r="I175" i="10"/>
  <c r="D176" i="10"/>
  <c r="I176" i="10"/>
  <c r="D177" i="10"/>
  <c r="I177" i="10"/>
  <c r="D178" i="10"/>
  <c r="I178" i="10"/>
  <c r="D179" i="10"/>
  <c r="I179" i="10"/>
  <c r="D180" i="10"/>
  <c r="I180" i="10"/>
  <c r="D181" i="10"/>
  <c r="I181" i="10"/>
  <c r="D182" i="10"/>
  <c r="I182" i="10"/>
  <c r="D183" i="10"/>
  <c r="I183" i="10"/>
  <c r="D184" i="10"/>
  <c r="I184" i="10"/>
  <c r="D185" i="10"/>
  <c r="I185" i="10"/>
  <c r="D186" i="10"/>
  <c r="I186" i="10"/>
  <c r="D187" i="10"/>
  <c r="I187" i="10"/>
  <c r="D188" i="10"/>
  <c r="I188" i="10"/>
  <c r="D189" i="10"/>
  <c r="I189" i="10"/>
  <c r="D190" i="10"/>
  <c r="I190" i="10"/>
  <c r="D191" i="10"/>
  <c r="I191" i="10"/>
  <c r="D192" i="10"/>
  <c r="I192" i="10"/>
  <c r="D193" i="10"/>
  <c r="I193" i="10"/>
  <c r="D194" i="10"/>
  <c r="I194" i="10"/>
  <c r="D195" i="10"/>
  <c r="I195" i="10"/>
  <c r="D196" i="10"/>
  <c r="I196" i="10"/>
  <c r="D197" i="10"/>
  <c r="I197" i="10"/>
  <c r="D198" i="10"/>
  <c r="I198" i="10"/>
  <c r="D199" i="10"/>
  <c r="I199" i="10"/>
  <c r="D200" i="10"/>
  <c r="I200" i="10"/>
  <c r="D201" i="10"/>
  <c r="I201" i="10"/>
  <c r="D202" i="10"/>
  <c r="I202" i="10"/>
  <c r="D203" i="10"/>
  <c r="I203" i="10"/>
  <c r="D204" i="10"/>
  <c r="I204" i="10"/>
  <c r="D205" i="10"/>
  <c r="I205" i="10"/>
  <c r="D206" i="10"/>
  <c r="I206" i="10"/>
  <c r="D207" i="10"/>
  <c r="I207" i="10"/>
  <c r="D208" i="10"/>
  <c r="I208" i="10"/>
  <c r="D209" i="10"/>
  <c r="I209" i="10"/>
  <c r="D210" i="10"/>
  <c r="I210" i="10"/>
  <c r="D211" i="10"/>
  <c r="I211" i="10"/>
  <c r="D212" i="10"/>
  <c r="I212" i="10"/>
  <c r="D213" i="10"/>
  <c r="I213" i="10"/>
  <c r="D214" i="10"/>
  <c r="I214" i="10"/>
  <c r="D215" i="10"/>
  <c r="I215" i="10"/>
  <c r="D216" i="10"/>
  <c r="I216" i="10"/>
  <c r="D217" i="10"/>
  <c r="I217" i="10"/>
  <c r="D218" i="10"/>
  <c r="I218" i="10"/>
  <c r="D219" i="10"/>
  <c r="I219" i="10"/>
  <c r="I135" i="10"/>
  <c r="D135" i="10"/>
  <c r="I134" i="10"/>
  <c r="D134" i="10"/>
  <c r="I133" i="10"/>
  <c r="D133" i="10"/>
  <c r="I132" i="10"/>
  <c r="D132" i="10"/>
  <c r="I131" i="10"/>
  <c r="D131" i="10"/>
  <c r="I130" i="10"/>
  <c r="D130" i="10"/>
  <c r="I129" i="10"/>
  <c r="D129" i="10"/>
  <c r="I128" i="10"/>
  <c r="D128" i="10"/>
  <c r="I127" i="10"/>
  <c r="D127" i="10"/>
  <c r="I126" i="10"/>
  <c r="D126" i="10"/>
  <c r="I125" i="10"/>
  <c r="D125" i="10"/>
  <c r="I124" i="10"/>
  <c r="D124" i="10"/>
  <c r="I123" i="10"/>
  <c r="D123" i="10"/>
  <c r="I122" i="10"/>
  <c r="D122" i="10"/>
  <c r="I121" i="10"/>
  <c r="D121" i="10"/>
  <c r="I120" i="10"/>
  <c r="D120" i="10"/>
  <c r="I119" i="10"/>
  <c r="D119" i="10"/>
  <c r="I118" i="10"/>
  <c r="D118" i="10"/>
  <c r="I117" i="10"/>
  <c r="D117" i="10"/>
  <c r="I116" i="10"/>
  <c r="D116" i="10"/>
  <c r="I115" i="10"/>
  <c r="D115" i="10"/>
  <c r="I114" i="10"/>
  <c r="D114" i="10"/>
  <c r="I113" i="10"/>
  <c r="D113" i="10"/>
  <c r="I112" i="10"/>
  <c r="D112" i="10"/>
  <c r="I111" i="10"/>
  <c r="D111" i="10"/>
  <c r="I110" i="10"/>
  <c r="D110" i="10"/>
  <c r="I109" i="10"/>
  <c r="D109" i="10"/>
  <c r="I108" i="10"/>
  <c r="D108" i="10"/>
  <c r="I107" i="10"/>
  <c r="D107" i="10"/>
  <c r="I106" i="10"/>
  <c r="D106" i="10"/>
  <c r="I105" i="10"/>
  <c r="I59" i="10" l="1"/>
  <c r="D59" i="10"/>
  <c r="V107" i="10" l="1"/>
  <c r="I34" i="10" l="1"/>
  <c r="D6" i="2" l="1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3" i="2"/>
  <c r="D54" i="2"/>
  <c r="D55" i="2"/>
  <c r="D56" i="2"/>
  <c r="I7" i="10"/>
  <c r="D7" i="10" s="1"/>
  <c r="I8" i="10"/>
  <c r="D8" i="10" s="1"/>
  <c r="I9" i="10"/>
  <c r="D9" i="10" s="1"/>
  <c r="I10" i="10"/>
  <c r="D10" i="10" s="1"/>
  <c r="I11" i="10"/>
  <c r="D11" i="10" s="1"/>
  <c r="D12" i="10"/>
  <c r="I13" i="10"/>
  <c r="I14" i="10"/>
  <c r="D14" i="10" s="1"/>
  <c r="I15" i="10"/>
  <c r="I16" i="10"/>
  <c r="D16" i="10" s="1"/>
  <c r="I17" i="10"/>
  <c r="D17" i="10" s="1"/>
  <c r="I18" i="10"/>
  <c r="D18" i="10" s="1"/>
  <c r="I19" i="10"/>
  <c r="D19" i="10" s="1"/>
  <c r="I20" i="10"/>
  <c r="D20" i="10" s="1"/>
  <c r="I21" i="10"/>
  <c r="I22" i="10"/>
  <c r="D22" i="10" s="1"/>
  <c r="I23" i="10"/>
  <c r="D23" i="10" s="1"/>
  <c r="I24" i="10"/>
  <c r="D24" i="10" s="1"/>
  <c r="I25" i="10"/>
  <c r="D25" i="10" s="1"/>
  <c r="I26" i="10"/>
  <c r="I27" i="10"/>
  <c r="I28" i="10"/>
  <c r="D28" i="10" s="1"/>
  <c r="I29" i="10"/>
  <c r="I30" i="10"/>
  <c r="I31" i="10"/>
  <c r="D31" i="10" s="1"/>
  <c r="I32" i="10"/>
  <c r="D32" i="10" s="1"/>
  <c r="I33" i="10"/>
  <c r="D33" i="10" s="1"/>
  <c r="I35" i="10"/>
  <c r="I36" i="10"/>
  <c r="I37" i="10"/>
  <c r="D37" i="10" s="1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D52" i="10" s="1"/>
  <c r="I53" i="10"/>
  <c r="I54" i="10"/>
  <c r="I55" i="10"/>
  <c r="I56" i="10"/>
  <c r="I57" i="10"/>
  <c r="D57" i="10" s="1"/>
  <c r="I58" i="10"/>
  <c r="I60" i="10"/>
  <c r="I61" i="10"/>
  <c r="I62" i="10"/>
  <c r="I63" i="10"/>
  <c r="I64" i="10"/>
  <c r="I65" i="10"/>
  <c r="I66" i="10"/>
  <c r="D66" i="10" s="1"/>
  <c r="I67" i="10"/>
  <c r="D67" i="10" s="1"/>
  <c r="I68" i="10"/>
  <c r="D68" i="10" s="1"/>
  <c r="I69" i="10"/>
  <c r="D69" i="10" s="1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D90" i="10" s="1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6" i="10"/>
  <c r="D13" i="10"/>
  <c r="D15" i="10"/>
  <c r="D21" i="10"/>
  <c r="D26" i="10"/>
  <c r="D27" i="10"/>
  <c r="D29" i="10"/>
  <c r="D30" i="10"/>
  <c r="D34" i="10"/>
  <c r="D35" i="10"/>
  <c r="D36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3" i="10"/>
  <c r="D54" i="10"/>
  <c r="D55" i="10"/>
  <c r="D56" i="10"/>
  <c r="D58" i="10"/>
  <c r="D60" i="10"/>
  <c r="D61" i="10"/>
  <c r="D62" i="10"/>
  <c r="D63" i="10"/>
  <c r="D64" i="10"/>
  <c r="D65" i="10"/>
  <c r="D70" i="10"/>
  <c r="D71" i="10"/>
  <c r="D72" i="10"/>
  <c r="D73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6" i="10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J4" i="2"/>
  <c r="J3" i="2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W110" i="2"/>
  <c r="T108" i="2"/>
  <c r="T116" i="2"/>
  <c r="V113" i="2"/>
  <c r="V112" i="2"/>
  <c r="V115" i="2"/>
  <c r="V114" i="2"/>
  <c r="T110" i="2"/>
  <c r="T109" i="2"/>
  <c r="V110" i="2"/>
  <c r="T107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09" i="2"/>
  <c r="U110" i="2"/>
  <c r="U111" i="2"/>
  <c r="U112" i="2"/>
  <c r="U108" i="2"/>
  <c r="U116" i="2"/>
  <c r="U107" i="2"/>
  <c r="U115" i="2"/>
  <c r="W108" i="2" l="1"/>
  <c r="W114" i="2"/>
  <c r="W109" i="2"/>
  <c r="V110" i="11"/>
  <c r="W110" i="11" s="1"/>
  <c r="V114" i="11"/>
  <c r="W114" i="11" s="1"/>
  <c r="J3" i="11"/>
  <c r="W113" i="11"/>
  <c r="W107" i="2"/>
  <c r="W111" i="2"/>
  <c r="W116" i="2"/>
  <c r="W112" i="2"/>
  <c r="X114" i="2"/>
  <c r="W113" i="2"/>
  <c r="W115" i="2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X115" i="2"/>
  <c r="X109" i="2"/>
  <c r="X116" i="2"/>
  <c r="X110" i="2"/>
  <c r="X112" i="2"/>
  <c r="X107" i="2"/>
  <c r="X113" i="2"/>
  <c r="X108" i="2"/>
  <c r="X111" i="2"/>
  <c r="J4" i="10" l="1"/>
  <c r="Y110" i="10" l="1"/>
  <c r="Z110" i="10" s="1"/>
  <c r="S3" i="10"/>
  <c r="R3" i="10"/>
  <c r="P3" i="10"/>
  <c r="L3" i="10"/>
  <c r="K3" i="10"/>
  <c r="Q3" i="10"/>
  <c r="M3" i="10"/>
  <c r="O3" i="10"/>
  <c r="N3" i="10"/>
  <c r="Y113" i="10"/>
  <c r="Z113" i="10" s="1"/>
  <c r="Y108" i="10"/>
  <c r="Z108" i="10" s="1"/>
  <c r="Y109" i="10"/>
  <c r="Z109" i="10" s="1"/>
  <c r="Y112" i="10"/>
  <c r="Z112" i="10" s="1"/>
  <c r="Y115" i="10"/>
  <c r="Z115" i="10" s="1"/>
  <c r="J3" i="10"/>
  <c r="Y111" i="10"/>
  <c r="Z111" i="10" s="1"/>
  <c r="Y114" i="10"/>
  <c r="Z114" i="10" s="1"/>
  <c r="Y107" i="10"/>
  <c r="Z107" i="10" s="1"/>
  <c r="Y116" i="10"/>
  <c r="Z116" i="10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<sst xmlns="http://schemas.openxmlformats.org/spreadsheetml/2006/main" count="473" uniqueCount="245">
  <si>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</si>
  <si>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</si>
  <si>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</si>
  <si>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</si>
  <si>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</si>
  <si>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</si>
  <si>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</si>
  <si>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</si>
  <si>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</si>
  <si>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</si>
  <si>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</si>
  <si>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</si>
  <si>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</si>
  <si>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</si>
  <si>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</si>
  <si>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</si>
  <si>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</si>
  <si>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</si>
  <si>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</si>
  <si>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</si>
  <si>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</si>
  <si>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</si>
  <si>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</si>
  <si>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</si>
  <si>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</si>
  <si>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</si>
  <si>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</si>
  <si>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</si>
  <si>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</si>
  <si>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</si>
  <si>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</si>
  <si>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</si>
  <si>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</si>
  <si>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</si>
  <si>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</si>
  <si>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</si>
  <si>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</si>
  <si>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</si>
  <si>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</si>
  <si>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</si>
  <si>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</si>
  <si>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</si>
  <si>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</si>
  <si>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</si>
  <si>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</si>
  <si>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</si>
  <si>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</si>
  <si>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</si>
  <si>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</si>
  <si>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</si>
  <si>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</si>
  <si>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</si>
  <si>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</si>
  <si>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</si>
  <si>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</si>
  <si>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</si>
  <si>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</si>
  <si>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</si>
  <si>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</si>
  <si>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</si>
  <si>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</si>
  <si>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</si>
  <si>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</si>
  <si>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</si>
  <si>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</si>
  <si>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</si>
  <si>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</si>
  <si>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</si>
  <si>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</si>
  <si>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</si>
  <si>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</si>
  <si>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</si>
  <si>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</si>
  <si>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</si>
  <si>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</si>
  <si>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</si>
  <si>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プレイヤー関係</t>
    <rPh sb="5" eb="7">
      <t>カンケイ</t>
    </rPh>
    <phoneticPr fontId="4"/>
  </si>
  <si>
    <t>地面移動</t>
  </si>
  <si>
    <t>地面移動から木登り</t>
    <rPh sb="0" eb="2">
      <t>ジメン</t>
    </rPh>
    <rPh sb="2" eb="4">
      <t>イドウ</t>
    </rPh>
    <phoneticPr fontId="4"/>
  </si>
  <si>
    <t>地面からジャンプで木登り</t>
  </si>
  <si>
    <t>地面移動のカメラ</t>
    <rPh sb="0" eb="2">
      <t>ジメン</t>
    </rPh>
    <rPh sb="2" eb="4">
      <t>イドウ</t>
    </rPh>
    <phoneticPr fontId="4"/>
  </si>
  <si>
    <t>木登り時のカメラ</t>
    <rPh sb="0" eb="2">
      <t>キノボ</t>
    </rPh>
    <rPh sb="3" eb="4">
      <t>ジ</t>
    </rPh>
    <phoneticPr fontId="4"/>
  </si>
  <si>
    <t>一人称視点と三人称視点の切り替え</t>
    <rPh sb="0" eb="3">
      <t>イチニンショウ</t>
    </rPh>
    <rPh sb="3" eb="5">
      <t>シテン</t>
    </rPh>
    <rPh sb="6" eb="11">
      <t>サンニンショウシテン</t>
    </rPh>
    <rPh sb="12" eb="13">
      <t>キ</t>
    </rPh>
    <rPh sb="14" eb="15">
      <t>カ</t>
    </rPh>
    <phoneticPr fontId="4"/>
  </si>
  <si>
    <t>画面中央にカーソル</t>
  </si>
  <si>
    <t>カーソル内が着地地点</t>
    <rPh sb="6" eb="8">
      <t>チャクチ</t>
    </rPh>
    <rPh sb="8" eb="10">
      <t>チテン</t>
    </rPh>
    <phoneticPr fontId="4"/>
  </si>
  <si>
    <t>跳んだ時飛ぶ前と着地位置のポイント</t>
    <rPh sb="0" eb="1">
      <t>ト</t>
    </rPh>
    <rPh sb="3" eb="4">
      <t>トキ</t>
    </rPh>
    <rPh sb="4" eb="5">
      <t>ト</t>
    </rPh>
    <rPh sb="6" eb="7">
      <t>マエ</t>
    </rPh>
    <rPh sb="8" eb="10">
      <t>チャクチ</t>
    </rPh>
    <rPh sb="10" eb="12">
      <t>イチ</t>
    </rPh>
    <phoneticPr fontId="4"/>
  </si>
  <si>
    <t>跳ぶ前の地点と着地地点に直線的に線を出す</t>
    <rPh sb="7" eb="9">
      <t>チャクチ</t>
    </rPh>
    <phoneticPr fontId="4"/>
  </si>
  <si>
    <t>木枝糸関係</t>
  </si>
  <si>
    <t>木のα用モデリング</t>
    <rPh sb="3" eb="4">
      <t>ヨウ</t>
    </rPh>
    <phoneticPr fontId="4"/>
  </si>
  <si>
    <t>糸の敵味方の区別</t>
  </si>
  <si>
    <t>敵の糸から味方の糸に上書きされる</t>
  </si>
  <si>
    <t>枝同士の糸を貼る</t>
  </si>
  <si>
    <t>木同士の糸を貼る</t>
  </si>
  <si>
    <t>貼られた木に陣地木になる設定</t>
  </si>
  <si>
    <t>糸の多い方に陣地が切り替わる</t>
  </si>
  <si>
    <t>UI　ステージ関係</t>
    <rPh sb="7" eb="9">
      <t>カンケイ</t>
    </rPh>
    <phoneticPr fontId="4"/>
  </si>
  <si>
    <t>プレイヤーの陣地ゲージ</t>
    <rPh sb="6" eb="8">
      <t>ジンチ</t>
    </rPh>
    <phoneticPr fontId="4"/>
  </si>
  <si>
    <t>敵の陣地ゲージ</t>
    <rPh sb="2" eb="4">
      <t>ジンチ</t>
    </rPh>
    <phoneticPr fontId="4"/>
  </si>
  <si>
    <t>画面左上に糸の長さゲージ</t>
    <rPh sb="0" eb="2">
      <t>ガメン</t>
    </rPh>
    <rPh sb="2" eb="4">
      <t>ヒダリウエ</t>
    </rPh>
    <phoneticPr fontId="4"/>
  </si>
  <si>
    <t>右下に立体マップ</t>
  </si>
  <si>
    <t>ステージセレクト</t>
    <phoneticPr fontId="4"/>
  </si>
  <si>
    <t>ステージセレクトの糸の選択</t>
    <rPh sb="9" eb="10">
      <t>イト</t>
    </rPh>
    <rPh sb="11" eb="13">
      <t>センタク</t>
    </rPh>
    <phoneticPr fontId="4"/>
  </si>
  <si>
    <t>決定時のシーン移行</t>
    <rPh sb="0" eb="2">
      <t>ケッテイ</t>
    </rPh>
    <rPh sb="2" eb="3">
      <t>ジ</t>
    </rPh>
    <rPh sb="7" eb="9">
      <t>イコウ</t>
    </rPh>
    <phoneticPr fontId="4"/>
  </si>
  <si>
    <t>ＡＩ</t>
    <phoneticPr fontId="4"/>
  </si>
  <si>
    <t>エネミーの移動</t>
    <rPh sb="5" eb="7">
      <t>イドウ</t>
    </rPh>
    <phoneticPr fontId="4"/>
  </si>
  <si>
    <t>エネミーの木登り</t>
    <rPh sb="5" eb="7">
      <t>キノボ</t>
    </rPh>
    <phoneticPr fontId="4"/>
  </si>
  <si>
    <t>エネミーのジャンプ</t>
    <phoneticPr fontId="4"/>
  </si>
  <si>
    <t>エネミーの糸貼り</t>
    <rPh sb="5" eb="6">
      <t>イト</t>
    </rPh>
    <rPh sb="6" eb="7">
      <t>ハ</t>
    </rPh>
    <phoneticPr fontId="4"/>
  </si>
  <si>
    <t>木の場所の判断</t>
    <rPh sb="0" eb="1">
      <t>キ</t>
    </rPh>
    <rPh sb="2" eb="4">
      <t>バショ</t>
    </rPh>
    <rPh sb="5" eb="7">
      <t>ハンダン</t>
    </rPh>
    <phoneticPr fontId="4"/>
  </si>
  <si>
    <t>プランナー</t>
    <phoneticPr fontId="4"/>
  </si>
  <si>
    <t>仕様書 AI②</t>
    <rPh sb="0" eb="3">
      <t>シヨウショ</t>
    </rPh>
    <phoneticPr fontId="4"/>
  </si>
  <si>
    <t>仕様書 AI③</t>
    <rPh sb="0" eb="3">
      <t>シヨウショ</t>
    </rPh>
    <phoneticPr fontId="4"/>
  </si>
  <si>
    <t>仕様書UI</t>
    <rPh sb="0" eb="3">
      <t>シヨウショ</t>
    </rPh>
    <phoneticPr fontId="4"/>
  </si>
  <si>
    <t>縄張りの奪い合いの練りこみ</t>
    <rPh sb="0" eb="2">
      <t>ナワバ</t>
    </rPh>
    <rPh sb="4" eb="5">
      <t>ウバ</t>
    </rPh>
    <rPh sb="6" eb="7">
      <t>ア</t>
    </rPh>
    <rPh sb="9" eb="10">
      <t>ネ</t>
    </rPh>
    <phoneticPr fontId="4"/>
  </si>
  <si>
    <t>仕様書　操作説明</t>
    <rPh sb="0" eb="3">
      <t>シヨウショ</t>
    </rPh>
    <rPh sb="4" eb="6">
      <t>ソウサ</t>
    </rPh>
    <rPh sb="6" eb="8">
      <t>セツメイ</t>
    </rPh>
    <phoneticPr fontId="4"/>
  </si>
  <si>
    <t>仕様書　カメラ</t>
    <rPh sb="0" eb="3">
      <t>シヨウショ</t>
    </rPh>
    <phoneticPr fontId="4"/>
  </si>
  <si>
    <t>仕様書の統合 α版</t>
    <rPh sb="0" eb="3">
      <t>シヨウショ</t>
    </rPh>
    <rPh sb="4" eb="6">
      <t>トウゴウ</t>
    </rPh>
    <rPh sb="8" eb="9">
      <t>バン</t>
    </rPh>
    <phoneticPr fontId="4"/>
  </si>
  <si>
    <t>仕様書　プレイヤー</t>
    <rPh sb="0" eb="3">
      <t>シヨウショ</t>
    </rPh>
    <phoneticPr fontId="4"/>
  </si>
  <si>
    <t>仕様書　木</t>
    <rPh sb="0" eb="3">
      <t>シヨウショ</t>
    </rPh>
    <rPh sb="4" eb="5">
      <t>キ</t>
    </rPh>
    <phoneticPr fontId="4"/>
  </si>
  <si>
    <t>仕様書　糸</t>
    <rPh sb="0" eb="2">
      <t>シヨウ</t>
    </rPh>
    <rPh sb="2" eb="3">
      <t>ショ</t>
    </rPh>
    <rPh sb="4" eb="5">
      <t>イト</t>
    </rPh>
    <phoneticPr fontId="4"/>
  </si>
  <si>
    <t>杉浦</t>
    <rPh sb="0" eb="2">
      <t>スギウラ</t>
    </rPh>
    <phoneticPr fontId="4"/>
  </si>
  <si>
    <t>野澤</t>
    <rPh sb="0" eb="2">
      <t>ノザワ</t>
    </rPh>
    <phoneticPr fontId="4"/>
  </si>
  <si>
    <t>中山</t>
    <rPh sb="0" eb="1">
      <t>ナカ</t>
    </rPh>
    <rPh sb="1" eb="2">
      <t>ヤマ</t>
    </rPh>
    <phoneticPr fontId="4"/>
  </si>
  <si>
    <t>南雲</t>
    <rPh sb="0" eb="2">
      <t>ナグモ</t>
    </rPh>
    <phoneticPr fontId="4"/>
  </si>
  <si>
    <t>仕様書　AI　</t>
    <rPh sb="0" eb="3">
      <t>シヨウショ</t>
    </rPh>
    <phoneticPr fontId="4"/>
  </si>
  <si>
    <t>現段階AIと糸の連動</t>
    <rPh sb="0" eb="3">
      <t>ゲンダンカイ</t>
    </rPh>
    <rPh sb="6" eb="7">
      <t>イト</t>
    </rPh>
    <rPh sb="8" eb="10">
      <t>レンドウ</t>
    </rPh>
    <phoneticPr fontId="4"/>
  </si>
  <si>
    <t>タイトル画面</t>
    <rPh sb="4" eb="6">
      <t>ガメン</t>
    </rPh>
    <phoneticPr fontId="4"/>
  </si>
  <si>
    <t>ステージ画面</t>
    <rPh sb="4" eb="6">
      <t>ガメン</t>
    </rPh>
    <phoneticPr fontId="4"/>
  </si>
  <si>
    <t>リザルト画面</t>
    <rPh sb="4" eb="6">
      <t>ガメン</t>
    </rPh>
    <phoneticPr fontId="4"/>
  </si>
  <si>
    <t>シーン遷移</t>
    <rPh sb="3" eb="5">
      <t>センイ</t>
    </rPh>
    <phoneticPr fontId="4"/>
  </si>
  <si>
    <t>タイマー仮リソース</t>
    <rPh sb="4" eb="5">
      <t>カリ</t>
    </rPh>
    <phoneticPr fontId="4"/>
  </si>
  <si>
    <t>11/14日まで↓</t>
    <rPh sb="5" eb="6">
      <t>ニチ</t>
    </rPh>
    <phoneticPr fontId="4"/>
  </si>
  <si>
    <t>中山</t>
    <rPh sb="0" eb="2">
      <t>ナカヤマ</t>
    </rPh>
    <phoneticPr fontId="4"/>
  </si>
  <si>
    <t>木の幹でのジャンプ</t>
    <rPh sb="0" eb="1">
      <t>キ</t>
    </rPh>
    <rPh sb="2" eb="3">
      <t>ミキ</t>
    </rPh>
    <phoneticPr fontId="4"/>
  </si>
  <si>
    <t>木の枝でのジャンプ</t>
    <rPh sb="0" eb="1">
      <t>キ</t>
    </rPh>
    <rPh sb="2" eb="3">
      <t>エダ</t>
    </rPh>
    <phoneticPr fontId="4"/>
  </si>
  <si>
    <t>着地時の時間設定</t>
    <rPh sb="0" eb="2">
      <t>チャクチ</t>
    </rPh>
    <rPh sb="2" eb="3">
      <t>ジ</t>
    </rPh>
    <rPh sb="4" eb="6">
      <t>ジカン</t>
    </rPh>
    <rPh sb="6" eb="8">
      <t>セッテイ</t>
    </rPh>
    <phoneticPr fontId="4"/>
  </si>
  <si>
    <t>1方向へのランダム選択とその移動</t>
    <rPh sb="1" eb="3">
      <t>ホウコウ</t>
    </rPh>
    <rPh sb="9" eb="11">
      <t>センタク</t>
    </rPh>
    <rPh sb="14" eb="16">
      <t>イドウ</t>
    </rPh>
    <phoneticPr fontId="4"/>
  </si>
  <si>
    <t>移動での時間設定</t>
    <rPh sb="0" eb="2">
      <t>イドウ</t>
    </rPh>
    <rPh sb="4" eb="6">
      <t>ジカン</t>
    </rPh>
    <rPh sb="6" eb="8">
      <t>セッテイ</t>
    </rPh>
    <phoneticPr fontId="4"/>
  </si>
  <si>
    <t>跳ぶ前に選択範囲内に木があるか</t>
    <rPh sb="0" eb="1">
      <t>ト</t>
    </rPh>
    <rPh sb="2" eb="3">
      <t>マエ</t>
    </rPh>
    <rPh sb="4" eb="6">
      <t>センタク</t>
    </rPh>
    <rPh sb="6" eb="8">
      <t>ハンイ</t>
    </rPh>
    <rPh sb="8" eb="9">
      <t>ナイ</t>
    </rPh>
    <rPh sb="10" eb="11">
      <t>キ</t>
    </rPh>
    <phoneticPr fontId="4"/>
  </si>
  <si>
    <t>枝と幹での別オブジェクト判定</t>
    <rPh sb="0" eb="1">
      <t>エダ</t>
    </rPh>
    <rPh sb="2" eb="3">
      <t>ミキ</t>
    </rPh>
    <rPh sb="5" eb="6">
      <t>ベツ</t>
    </rPh>
    <rPh sb="12" eb="14">
      <t>ハンテイ</t>
    </rPh>
    <phoneticPr fontId="4"/>
  </si>
  <si>
    <t>奪った糸は消えなくする</t>
    <rPh sb="0" eb="1">
      <t>ウバ</t>
    </rPh>
    <rPh sb="3" eb="4">
      <t>イト</t>
    </rPh>
    <rPh sb="5" eb="6">
      <t>キ</t>
    </rPh>
    <phoneticPr fontId="4"/>
  </si>
  <si>
    <t>ジャンプの予測線</t>
    <rPh sb="5" eb="7">
      <t>ヨソク</t>
    </rPh>
    <rPh sb="7" eb="8">
      <t>セン</t>
    </rPh>
    <phoneticPr fontId="4"/>
  </si>
  <si>
    <t>回避アクション成功率設定</t>
    <rPh sb="0" eb="2">
      <t>カイヒ</t>
    </rPh>
    <rPh sb="7" eb="10">
      <t>セイコウリツ</t>
    </rPh>
    <rPh sb="10" eb="12">
      <t>セッテイ</t>
    </rPh>
    <phoneticPr fontId="4"/>
  </si>
  <si>
    <t>地面に落ちた時に再び木に登る</t>
    <rPh sb="0" eb="2">
      <t>ジメン</t>
    </rPh>
    <rPh sb="3" eb="4">
      <t>オ</t>
    </rPh>
    <rPh sb="6" eb="7">
      <t>トキ</t>
    </rPh>
    <rPh sb="8" eb="9">
      <t>フタタ</t>
    </rPh>
    <rPh sb="10" eb="11">
      <t>キ</t>
    </rPh>
    <rPh sb="12" eb="13">
      <t>ノボ</t>
    </rPh>
    <phoneticPr fontId="4"/>
  </si>
  <si>
    <t>回避アクションアニメーション</t>
    <rPh sb="0" eb="2">
      <t>カイヒ</t>
    </rPh>
    <phoneticPr fontId="4"/>
  </si>
  <si>
    <t>樋田</t>
    <rPh sb="0" eb="2">
      <t>ヒダ</t>
    </rPh>
    <phoneticPr fontId="4"/>
  </si>
  <si>
    <t>石田</t>
    <rPh sb="0" eb="2">
      <t>イシダ</t>
    </rPh>
    <phoneticPr fontId="4"/>
  </si>
  <si>
    <t>回避アクション失敗アニメーション</t>
    <rPh sb="0" eb="2">
      <t>カイヒ</t>
    </rPh>
    <rPh sb="7" eb="9">
      <t>シッパイ</t>
    </rPh>
    <phoneticPr fontId="4"/>
  </si>
  <si>
    <t>BGM</t>
    <phoneticPr fontId="4"/>
  </si>
  <si>
    <t>SE</t>
    <phoneticPr fontId="4"/>
  </si>
  <si>
    <t>木のリソース</t>
    <rPh sb="0" eb="1">
      <t>キ</t>
    </rPh>
    <phoneticPr fontId="4"/>
  </si>
  <si>
    <t>野澤</t>
    <rPh sb="0" eb="2">
      <t>ノザワ</t>
    </rPh>
    <phoneticPr fontId="4"/>
  </si>
  <si>
    <t>杉浦</t>
    <rPh sb="0" eb="2">
      <t>スギウラ</t>
    </rPh>
    <phoneticPr fontId="4"/>
  </si>
  <si>
    <t>南雲</t>
    <rPh sb="0" eb="2">
      <t>ナグモ</t>
    </rPh>
    <phoneticPr fontId="4"/>
  </si>
  <si>
    <t>中山</t>
    <rPh sb="0" eb="2">
      <t>ナカヤマ</t>
    </rPh>
    <phoneticPr fontId="4"/>
  </si>
  <si>
    <t>難易度選択のアイコン</t>
  </si>
  <si>
    <t>タイトルのロゴ</t>
  </si>
  <si>
    <t>石田</t>
    <rPh sb="0" eb="2">
      <t>イシダ</t>
    </rPh>
    <phoneticPr fontId="4"/>
  </si>
  <si>
    <t>樋田</t>
    <rPh sb="0" eb="2">
      <t>ヒダ</t>
    </rPh>
    <phoneticPr fontId="4"/>
  </si>
  <si>
    <t>野澤</t>
    <rPh sb="0" eb="2">
      <t>ノザワ</t>
    </rPh>
    <phoneticPr fontId="4"/>
  </si>
  <si>
    <t>ステージ制作</t>
  </si>
  <si>
    <t>GameStart　文字リソース</t>
    <rPh sb="10" eb="12">
      <t>モジ</t>
    </rPh>
    <phoneticPr fontId="4"/>
  </si>
  <si>
    <t>操作説明　文字リソース</t>
    <rPh sb="0" eb="2">
      <t>ソウサ</t>
    </rPh>
    <rPh sb="2" eb="4">
      <t>セツメイ</t>
    </rPh>
    <rPh sb="5" eb="7">
      <t>モジ</t>
    </rPh>
    <phoneticPr fontId="4"/>
  </si>
  <si>
    <t>ゲーム終了　文字リソース</t>
    <rPh sb="3" eb="5">
      <t>シュウリョウ</t>
    </rPh>
    <rPh sb="6" eb="8">
      <t>モジ</t>
    </rPh>
    <phoneticPr fontId="4"/>
  </si>
  <si>
    <t>トリガーでカーソルの糸か木の優先ONOFF</t>
    <rPh sb="10" eb="11">
      <t>イト</t>
    </rPh>
    <rPh sb="12" eb="13">
      <t>キ</t>
    </rPh>
    <rPh sb="14" eb="16">
      <t>ユウセン</t>
    </rPh>
    <phoneticPr fontId="4"/>
  </si>
  <si>
    <t>杉浦</t>
    <rPh sb="0" eb="2">
      <t>スギウラ</t>
    </rPh>
    <phoneticPr fontId="4"/>
  </si>
  <si>
    <t>AIで南雲と石田の話し合い</t>
  </si>
  <si>
    <t>AIで南雲と石田の話し合い</t>
    <rPh sb="6" eb="8">
      <t>イシダ</t>
    </rPh>
    <phoneticPr fontId="4"/>
  </si>
  <si>
    <t>南雲</t>
    <rPh sb="0" eb="2">
      <t>ナグモ</t>
    </rPh>
    <phoneticPr fontId="4"/>
  </si>
  <si>
    <t>仕様書作成</t>
    <rPh sb="0" eb="5">
      <t>シヨウショサクセイ</t>
    </rPh>
    <phoneticPr fontId="4"/>
  </si>
  <si>
    <t>樋田</t>
    <rPh sb="0" eb="2">
      <t>ヒダ</t>
    </rPh>
    <phoneticPr fontId="4"/>
  </si>
  <si>
    <t>石田</t>
    <rPh sb="0" eb="2">
      <t>イシダ</t>
    </rPh>
    <phoneticPr fontId="4"/>
  </si>
  <si>
    <t>糸の上での移動</t>
    <rPh sb="0" eb="1">
      <t>イト</t>
    </rPh>
    <rPh sb="2" eb="3">
      <t>ウエ</t>
    </rPh>
    <rPh sb="5" eb="7">
      <t>イドウ</t>
    </rPh>
    <phoneticPr fontId="4"/>
  </si>
  <si>
    <t>回避アクション</t>
    <rPh sb="0" eb="2">
      <t>カイヒ</t>
    </rPh>
    <phoneticPr fontId="4"/>
  </si>
  <si>
    <t>ジャンプ時のモーション導入</t>
    <rPh sb="4" eb="5">
      <t>ジ</t>
    </rPh>
    <rPh sb="11" eb="13">
      <t>ドウニュウ</t>
    </rPh>
    <phoneticPr fontId="4"/>
  </si>
  <si>
    <t>地面にいるときのモーション導入</t>
    <rPh sb="0" eb="2">
      <t>ジメン</t>
    </rPh>
    <rPh sb="13" eb="15">
      <t>ドウニュウ</t>
    </rPh>
    <phoneticPr fontId="4"/>
  </si>
  <si>
    <t>立体マップとカメラの連動</t>
    <rPh sb="0" eb="2">
      <t>リッタイ</t>
    </rPh>
    <rPh sb="10" eb="12">
      <t>レンドウ</t>
    </rPh>
    <phoneticPr fontId="4"/>
  </si>
  <si>
    <t>クモの陣地ジャンプアニメーション</t>
    <rPh sb="3" eb="5">
      <t>ジンチ</t>
    </rPh>
    <phoneticPr fontId="4"/>
  </si>
  <si>
    <t>枝同士に糸を貼る</t>
    <phoneticPr fontId="4"/>
  </si>
  <si>
    <t>右下の立体マップの同じ位置に糸を出現</t>
    <rPh sb="0" eb="2">
      <t>ミギシタ</t>
    </rPh>
    <rPh sb="3" eb="5">
      <t>リッタイ</t>
    </rPh>
    <rPh sb="9" eb="10">
      <t>オナ</t>
    </rPh>
    <rPh sb="11" eb="13">
      <t>イチ</t>
    </rPh>
    <rPh sb="14" eb="15">
      <t>イト</t>
    </rPh>
    <rPh sb="16" eb="18">
      <t>シュツゲン</t>
    </rPh>
    <phoneticPr fontId="4"/>
  </si>
  <si>
    <t>野澤</t>
    <rPh sb="0" eb="2">
      <t>ノザワ</t>
    </rPh>
    <phoneticPr fontId="4"/>
  </si>
  <si>
    <t>前進のアニメーション導入</t>
    <rPh sb="10" eb="12">
      <t>ドウニュウ</t>
    </rPh>
    <phoneticPr fontId="4"/>
  </si>
  <si>
    <t>後退のアニメーション導入</t>
    <phoneticPr fontId="4"/>
  </si>
  <si>
    <t>左移動のアニメーション導入</t>
    <phoneticPr fontId="4"/>
  </si>
  <si>
    <t>右移動のアニメーション導入</t>
    <phoneticPr fontId="4"/>
  </si>
  <si>
    <t>右斜め前進のアニメーション導入</t>
    <phoneticPr fontId="4"/>
  </si>
  <si>
    <t>左斜め前進のアニメーション導入</t>
    <phoneticPr fontId="4"/>
  </si>
  <si>
    <t>のアニメーション導入</t>
  </si>
  <si>
    <t>左斜め後退のアニメーション導入</t>
    <phoneticPr fontId="4"/>
  </si>
  <si>
    <t>その場で右に旋回のアニメーション導入</t>
    <phoneticPr fontId="4"/>
  </si>
  <si>
    <t>その場で左に旋回のアニメーション導入</t>
    <phoneticPr fontId="4"/>
  </si>
  <si>
    <t>【プレイヤーアニメーション】</t>
    <phoneticPr fontId="4"/>
  </si>
  <si>
    <t>地面でのジャンプ</t>
    <rPh sb="0" eb="2">
      <t>ジメン</t>
    </rPh>
    <phoneticPr fontId="4"/>
  </si>
  <si>
    <t>地面に落下して起き上がる</t>
    <rPh sb="0" eb="2">
      <t>ジメン</t>
    </rPh>
    <phoneticPr fontId="4"/>
  </si>
  <si>
    <t>陣地ジャンプ</t>
  </si>
  <si>
    <t>空中に浮いてるアニメーション</t>
  </si>
  <si>
    <t>回避アクションアニメーション</t>
    <phoneticPr fontId="4"/>
  </si>
  <si>
    <t>敵の糸に引っかかるアニメーション</t>
    <phoneticPr fontId="4"/>
  </si>
  <si>
    <t>引っかかり地面に落ちる</t>
    <phoneticPr fontId="4"/>
  </si>
  <si>
    <t>前進(糸に乗ってる時専用アニメーション)</t>
  </si>
  <si>
    <t>後退(糸に乗ってる時専用アニメーション)</t>
  </si>
  <si>
    <t>左移動(糸に乗ってる時専用アニメーション)</t>
  </si>
  <si>
    <t>右斜め前進(糸に乗ってる時専用アニメーション)</t>
  </si>
  <si>
    <t>左斜め前進(糸に乗ってる時専用アニメーション)</t>
  </si>
  <si>
    <t>右斜め後退(糸に乗ってる時専用アニメーション)</t>
  </si>
  <si>
    <t>左斜め後退(糸に乗ってる時専用アニメーション)</t>
  </si>
  <si>
    <t>その場で右に旋回(糸に乗ってる時専用アニメーション)</t>
  </si>
  <si>
    <t>その場で左に旋回(糸に乗ってる時専用アニメーション)</t>
  </si>
  <si>
    <t>カニ歩きでの前進</t>
  </si>
  <si>
    <t>カニ歩きでの後退</t>
  </si>
  <si>
    <t>右移動(糸に乗ってる時専用アニメーション)</t>
    <phoneticPr fontId="4"/>
  </si>
  <si>
    <t>【エネミー専用アニメーション】</t>
    <rPh sb="5" eb="7">
      <t>センヨウ</t>
    </rPh>
    <phoneticPr fontId="4"/>
  </si>
  <si>
    <t>杉浦</t>
    <rPh sb="0" eb="2">
      <t>スギウラ</t>
    </rPh>
    <phoneticPr fontId="4"/>
  </si>
  <si>
    <t>右斜め後退のアニメーション導入</t>
    <rPh sb="0" eb="1">
      <t>ミギ</t>
    </rPh>
    <rPh sb="1" eb="2">
      <t>ナナ</t>
    </rPh>
    <rPh sb="3" eb="5">
      <t>コウタイ</t>
    </rPh>
    <phoneticPr fontId="4"/>
  </si>
  <si>
    <t>南雲</t>
    <rPh sb="0" eb="2">
      <t>ナグモ</t>
    </rPh>
    <phoneticPr fontId="4"/>
  </si>
  <si>
    <t>【グラフィック】</t>
    <phoneticPr fontId="4"/>
  </si>
  <si>
    <t>味方の通常糸のグラフィック</t>
    <rPh sb="0" eb="2">
      <t>ミカタ</t>
    </rPh>
    <rPh sb="3" eb="5">
      <t>ツウジョウ</t>
    </rPh>
    <rPh sb="5" eb="6">
      <t>イト</t>
    </rPh>
    <phoneticPr fontId="4"/>
  </si>
  <si>
    <t>敵の通常糸のグラフィック</t>
    <rPh sb="0" eb="1">
      <t>テキ</t>
    </rPh>
    <rPh sb="2" eb="4">
      <t>ツウジョウ</t>
    </rPh>
    <rPh sb="4" eb="5">
      <t>イト</t>
    </rPh>
    <phoneticPr fontId="4"/>
  </si>
  <si>
    <t>敵から味方に上書きした糸のグラフィック</t>
    <rPh sb="0" eb="1">
      <t>テキ</t>
    </rPh>
    <rPh sb="3" eb="5">
      <t>ミカタ</t>
    </rPh>
    <rPh sb="6" eb="8">
      <t>ウワガ</t>
    </rPh>
    <rPh sb="11" eb="12">
      <t>イト</t>
    </rPh>
    <phoneticPr fontId="4"/>
  </si>
  <si>
    <t>自分から敵に上書きした糸のグラフィック</t>
    <rPh sb="0" eb="2">
      <t>ジブン</t>
    </rPh>
    <rPh sb="4" eb="5">
      <t>テキ</t>
    </rPh>
    <rPh sb="6" eb="8">
      <t>ウワガ</t>
    </rPh>
    <rPh sb="11" eb="12">
      <t>イト</t>
    </rPh>
    <phoneticPr fontId="4"/>
  </si>
  <si>
    <t>どの陣地にも属してない初期時の木のグラフィック</t>
    <rPh sb="2" eb="4">
      <t>ジンチ</t>
    </rPh>
    <rPh sb="6" eb="7">
      <t>ゾク</t>
    </rPh>
    <rPh sb="11" eb="13">
      <t>ショキ</t>
    </rPh>
    <rPh sb="13" eb="14">
      <t>ジ</t>
    </rPh>
    <rPh sb="15" eb="16">
      <t>キ</t>
    </rPh>
    <phoneticPr fontId="4"/>
  </si>
  <si>
    <t>自分の陣地になった木のグラフィック</t>
    <rPh sb="0" eb="2">
      <t>ジブン</t>
    </rPh>
    <rPh sb="3" eb="5">
      <t>ジンチ</t>
    </rPh>
    <rPh sb="9" eb="10">
      <t>キ</t>
    </rPh>
    <phoneticPr fontId="4"/>
  </si>
  <si>
    <t>敵の陣地になった木のグラフィック</t>
    <rPh sb="0" eb="1">
      <t>テキ</t>
    </rPh>
    <rPh sb="2" eb="4">
      <t>ジンチ</t>
    </rPh>
    <rPh sb="8" eb="9">
      <t>キ</t>
    </rPh>
    <phoneticPr fontId="4"/>
  </si>
  <si>
    <t>カーソルの２Dリソース</t>
    <phoneticPr fontId="4"/>
  </si>
  <si>
    <t>石田</t>
    <rPh sb="0" eb="2">
      <t>イシダ</t>
    </rPh>
    <phoneticPr fontId="4"/>
  </si>
  <si>
    <t>背景の２Dリソース</t>
    <rPh sb="0" eb="2">
      <t>ハイケイ</t>
    </rPh>
    <phoneticPr fontId="4"/>
  </si>
  <si>
    <t>地面リソース</t>
    <phoneticPr fontId="4"/>
  </si>
  <si>
    <t>WINとLOSEの２Dリソース</t>
    <phoneticPr fontId="4"/>
  </si>
  <si>
    <t>ミニマップの地面の色</t>
    <rPh sb="6" eb="8">
      <t>ジメン</t>
    </rPh>
    <rPh sb="9" eb="10">
      <t>イロ</t>
    </rPh>
    <phoneticPr fontId="4"/>
  </si>
  <si>
    <t>マップ内にある自分の糸</t>
    <rPh sb="3" eb="4">
      <t>ナイ</t>
    </rPh>
    <rPh sb="7" eb="9">
      <t>ジブン</t>
    </rPh>
    <rPh sb="10" eb="11">
      <t>イト</t>
    </rPh>
    <phoneticPr fontId="4"/>
  </si>
  <si>
    <t>マップ内にある敵の糸</t>
    <rPh sb="3" eb="4">
      <t>ナイ</t>
    </rPh>
    <rPh sb="7" eb="8">
      <t>テキ</t>
    </rPh>
    <rPh sb="9" eb="10">
      <t>イト</t>
    </rPh>
    <phoneticPr fontId="4"/>
  </si>
  <si>
    <t>マップ内の自分の陣地になった木のグラフィック</t>
    <rPh sb="3" eb="4">
      <t>ナイ</t>
    </rPh>
    <rPh sb="5" eb="7">
      <t>ジブン</t>
    </rPh>
    <rPh sb="8" eb="10">
      <t>ジンチ</t>
    </rPh>
    <rPh sb="14" eb="15">
      <t>キ</t>
    </rPh>
    <phoneticPr fontId="4"/>
  </si>
  <si>
    <t>マップ内の敵の陣地になった木のグラフィック</t>
    <rPh sb="5" eb="6">
      <t>テキ</t>
    </rPh>
    <phoneticPr fontId="4"/>
  </si>
  <si>
    <t>【パーティクル】</t>
    <phoneticPr fontId="4"/>
  </si>
  <si>
    <t>陣地ジャンプした瞬間の小さな砂煙</t>
    <rPh sb="0" eb="2">
      <t>ジンチ</t>
    </rPh>
    <rPh sb="8" eb="10">
      <t>シュンカン</t>
    </rPh>
    <rPh sb="11" eb="12">
      <t>チイ</t>
    </rPh>
    <rPh sb="14" eb="16">
      <t>スナケムリ</t>
    </rPh>
    <phoneticPr fontId="4"/>
  </si>
  <si>
    <t>回避アクション時のクモの周りに出す小さな風</t>
    <rPh sb="0" eb="2">
      <t>カイヒ</t>
    </rPh>
    <rPh sb="7" eb="8">
      <t>ジ</t>
    </rPh>
    <rPh sb="12" eb="13">
      <t>マワ</t>
    </rPh>
    <rPh sb="15" eb="16">
      <t>ダ</t>
    </rPh>
    <rPh sb="17" eb="18">
      <t>チイ</t>
    </rPh>
    <rPh sb="20" eb="21">
      <t>カゼ</t>
    </rPh>
    <phoneticPr fontId="4"/>
  </si>
  <si>
    <t>木に着地した時の小さな煙</t>
    <rPh sb="0" eb="1">
      <t>キ</t>
    </rPh>
    <rPh sb="2" eb="4">
      <t>チャクチ</t>
    </rPh>
    <rPh sb="6" eb="7">
      <t>トキ</t>
    </rPh>
    <rPh sb="8" eb="9">
      <t>チイ</t>
    </rPh>
    <rPh sb="11" eb="12">
      <t>ケムリ</t>
    </rPh>
    <phoneticPr fontId="4"/>
  </si>
  <si>
    <t>糸を奪った色が変わった瞬間</t>
    <rPh sb="0" eb="1">
      <t>イト</t>
    </rPh>
    <rPh sb="2" eb="3">
      <t>ウバ</t>
    </rPh>
    <rPh sb="5" eb="6">
      <t>イロ</t>
    </rPh>
    <rPh sb="7" eb="8">
      <t>カ</t>
    </rPh>
    <rPh sb="11" eb="13">
      <t>シュンカン</t>
    </rPh>
    <phoneticPr fontId="4"/>
  </si>
  <si>
    <t>石田</t>
    <rPh sb="0" eb="2">
      <t>イシダ</t>
    </rPh>
    <phoneticPr fontId="4"/>
  </si>
  <si>
    <t>樋田</t>
    <rPh sb="0" eb="2">
      <t>ヒダ</t>
    </rPh>
    <phoneticPr fontId="4"/>
  </si>
  <si>
    <t>仕様書AI作成</t>
    <rPh sb="0" eb="3">
      <t>シヨウショ</t>
    </rPh>
    <rPh sb="5" eb="7">
      <t>サクセイ</t>
    </rPh>
    <phoneticPr fontId="4"/>
  </si>
  <si>
    <t>仕様書回避アクション作成</t>
    <rPh sb="0" eb="3">
      <t>シヨウショ</t>
    </rPh>
    <rPh sb="3" eb="5">
      <t>カイヒ</t>
    </rPh>
    <rPh sb="10" eb="12">
      <t>サクセイ</t>
    </rPh>
    <phoneticPr fontId="4"/>
  </si>
  <si>
    <t>タイトルの後ろでAIが試合している</t>
    <rPh sb="5" eb="6">
      <t>ウシ</t>
    </rPh>
    <rPh sb="11" eb="13">
      <t>シアイ</t>
    </rPh>
    <phoneticPr fontId="4"/>
  </si>
  <si>
    <t>中山</t>
    <rPh sb="0" eb="2">
      <t>ナカヤマ</t>
    </rPh>
    <phoneticPr fontId="4"/>
  </si>
  <si>
    <t>仕様書　リザルト</t>
    <rPh sb="0" eb="3">
      <t>シヨウショ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</si>
</sst>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87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168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168</c:v>
                </c:pt>
                <c:pt idx="1">
                  <c:v>151</c:v>
                </c:pt>
                <c:pt idx="2">
                  <c:v>134</c:v>
                </c:pt>
                <c:pt idx="3">
                  <c:v>117</c:v>
                </c:pt>
                <c:pt idx="4">
                  <c:v>100</c:v>
                </c:pt>
                <c:pt idx="5">
                  <c:v>84</c:v>
                </c:pt>
                <c:pt idx="6">
                  <c:v>67</c:v>
                </c:pt>
                <c:pt idx="7">
                  <c:v>50</c:v>
                </c:pt>
                <c:pt idx="8">
                  <c:v>33</c:v>
                </c:pt>
                <c:pt idx="9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'スプリントバックログ(第２）'!$U$107:$U$116</c:f>
              <c:strCache>
                <c:ptCount val="6"/>
                <c:pt idx="0">
                  <c:v>野澤</c:v>
                </c:pt>
                <c:pt idx="1">
                  <c:v>杉浦</c:v>
                </c:pt>
                <c:pt idx="2">
                  <c:v>南雲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7</c:v>
                </c:pt>
                <c:pt idx="1">
                  <c:v>17</c:v>
                </c:pt>
                <c:pt idx="2">
                  <c:v>43</c:v>
                </c:pt>
                <c:pt idx="3">
                  <c:v>12</c:v>
                </c:pt>
                <c:pt idx="4">
                  <c:v>57</c:v>
                </c:pt>
                <c:pt idx="5">
                  <c:v>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'スプリントバックログ(第２）'!$U$107:$U$116</c:f>
              <c:strCache>
                <c:ptCount val="6"/>
                <c:pt idx="0">
                  <c:v>野澤</c:v>
                </c:pt>
                <c:pt idx="1">
                  <c:v>杉浦</c:v>
                </c:pt>
                <c:pt idx="2">
                  <c:v>南雲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17</c:v>
                </c:pt>
                <c:pt idx="1">
                  <c:v>26</c:v>
                </c:pt>
                <c:pt idx="2">
                  <c:v>46</c:v>
                </c:pt>
                <c:pt idx="3">
                  <c:v>20</c:v>
                </c:pt>
                <c:pt idx="4">
                  <c:v>63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63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1" t="s">
        <v>75</v>
      </c>
      <c r="B1" s="101"/>
      <c r="C1" s="101"/>
      <c r="D1" s="101"/>
      <c r="E1" s="101"/>
    </row>
    <row r="2" spans="1:5" ht="27" customHeight="1">
      <c r="D2" s="102" t="s">
        <v>37</v>
      </c>
      <c r="E2" s="102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3" t="s">
        <v>44</v>
      </c>
      <c r="B5" s="76"/>
      <c r="C5" s="47"/>
      <c r="D5" s="48"/>
      <c r="E5" s="49"/>
    </row>
    <row r="6" spans="1:5" ht="20.100000000000001" customHeight="1">
      <c r="A6" s="104"/>
      <c r="B6" s="70"/>
      <c r="C6" s="50"/>
      <c r="D6" s="51"/>
      <c r="E6" s="52"/>
    </row>
    <row r="7" spans="1:5" ht="20.100000000000001" customHeight="1">
      <c r="A7" s="104"/>
      <c r="B7" s="70"/>
      <c r="C7" s="50"/>
      <c r="D7" s="51"/>
      <c r="E7" s="52"/>
    </row>
    <row r="8" spans="1:5" ht="20.100000000000001" customHeight="1">
      <c r="A8" s="104"/>
      <c r="B8" s="71">
        <v>43025</v>
      </c>
      <c r="C8" s="50"/>
      <c r="D8" s="51"/>
      <c r="E8" s="52"/>
    </row>
    <row r="9" spans="1:5" ht="20.100000000000001" customHeight="1">
      <c r="A9" s="104"/>
      <c r="B9" s="72">
        <f>B8</f>
        <v>43025</v>
      </c>
      <c r="C9" s="50"/>
      <c r="D9" s="51"/>
      <c r="E9" s="52"/>
    </row>
    <row r="10" spans="1:5" ht="20.100000000000001" customHeight="1">
      <c r="A10" s="104"/>
      <c r="B10" s="72"/>
      <c r="C10" s="50"/>
      <c r="D10" s="51"/>
      <c r="E10" s="52"/>
    </row>
    <row r="11" spans="1:5" ht="20.100000000000001" customHeight="1">
      <c r="A11" s="104"/>
      <c r="B11" s="71"/>
      <c r="C11" s="50"/>
      <c r="D11" s="51"/>
      <c r="E11" s="52"/>
    </row>
    <row r="12" spans="1:5" ht="20.100000000000001" customHeight="1">
      <c r="A12" s="104"/>
      <c r="B12" s="69"/>
      <c r="C12" s="55"/>
      <c r="D12" s="51"/>
      <c r="E12" s="52"/>
    </row>
    <row r="13" spans="1:5" ht="20.100000000000001" customHeight="1">
      <c r="A13" s="104"/>
      <c r="B13" s="68"/>
      <c r="C13" s="53"/>
      <c r="D13" s="51"/>
      <c r="E13" s="52"/>
    </row>
    <row r="14" spans="1:5" ht="20.100000000000001" customHeight="1">
      <c r="A14" s="104"/>
      <c r="B14" s="70"/>
      <c r="C14" s="50"/>
      <c r="D14" s="51"/>
      <c r="E14" s="52"/>
    </row>
    <row r="15" spans="1:5" ht="20.100000000000001" customHeight="1">
      <c r="A15" s="104"/>
      <c r="B15" s="71"/>
      <c r="C15" s="50"/>
      <c r="D15" s="51"/>
      <c r="E15" s="52"/>
    </row>
    <row r="16" spans="1:5" ht="20.100000000000001" customHeight="1">
      <c r="A16" s="104"/>
      <c r="B16" s="71">
        <v>43028</v>
      </c>
      <c r="C16" s="50"/>
      <c r="D16" s="51"/>
      <c r="E16" s="52"/>
    </row>
    <row r="17" spans="1:5" ht="20.100000000000001" customHeight="1">
      <c r="A17" s="104"/>
      <c r="B17" s="72">
        <f>B16</f>
        <v>43028</v>
      </c>
      <c r="C17" s="50"/>
      <c r="D17" s="51"/>
      <c r="E17" s="52"/>
    </row>
    <row r="18" spans="1:5" ht="20.100000000000001" customHeight="1">
      <c r="A18" s="104"/>
      <c r="B18" s="72"/>
      <c r="C18" s="50"/>
      <c r="D18" s="51"/>
      <c r="E18" s="52"/>
    </row>
    <row r="19" spans="1:5" ht="20.100000000000001" customHeight="1">
      <c r="A19" s="104"/>
      <c r="B19" s="71"/>
      <c r="C19" s="50"/>
      <c r="D19" s="51"/>
      <c r="E19" s="52"/>
    </row>
    <row r="20" spans="1:5" ht="20.100000000000001" customHeight="1">
      <c r="A20" s="104"/>
      <c r="B20" s="69"/>
      <c r="C20" s="55"/>
      <c r="D20" s="51"/>
      <c r="E20" s="52"/>
    </row>
    <row r="21" spans="1:5" ht="20.100000000000001" customHeight="1">
      <c r="A21" s="104"/>
      <c r="B21" s="68"/>
      <c r="C21" s="53"/>
      <c r="D21" s="51"/>
      <c r="E21" s="52"/>
    </row>
    <row r="22" spans="1:5" ht="20.100000000000001" customHeight="1">
      <c r="A22" s="104"/>
      <c r="B22" s="70"/>
      <c r="C22" s="50"/>
      <c r="D22" s="51"/>
      <c r="E22" s="52"/>
    </row>
    <row r="23" spans="1:5" ht="20.100000000000001" customHeight="1">
      <c r="A23" s="104"/>
      <c r="B23" s="70"/>
      <c r="C23" s="50"/>
      <c r="D23" s="51"/>
      <c r="E23" s="52"/>
    </row>
    <row r="24" spans="1:5" ht="20.100000000000001" customHeight="1">
      <c r="A24" s="104"/>
      <c r="B24" s="71">
        <v>43032</v>
      </c>
      <c r="C24" s="50"/>
      <c r="D24" s="51"/>
      <c r="E24" s="52"/>
    </row>
    <row r="25" spans="1:5" ht="20.100000000000001" customHeight="1">
      <c r="A25" s="104"/>
      <c r="B25" s="72">
        <f>B24</f>
        <v>43032</v>
      </c>
      <c r="C25" s="50"/>
      <c r="D25" s="51"/>
      <c r="E25" s="52"/>
    </row>
    <row r="26" spans="1:5" ht="20.100000000000001" customHeight="1">
      <c r="A26" s="104"/>
      <c r="B26" s="72"/>
      <c r="C26" s="50"/>
      <c r="D26" s="51"/>
      <c r="E26" s="52"/>
    </row>
    <row r="27" spans="1:5" ht="20.100000000000001" customHeight="1">
      <c r="A27" s="104"/>
      <c r="B27" s="71"/>
      <c r="C27" s="50"/>
      <c r="D27" s="51"/>
      <c r="E27" s="52"/>
    </row>
    <row r="28" spans="1:5" ht="20.100000000000001" customHeight="1">
      <c r="A28" s="104"/>
      <c r="B28" s="70"/>
      <c r="C28" s="55"/>
      <c r="D28" s="51"/>
      <c r="E28" s="52"/>
    </row>
    <row r="29" spans="1:5" ht="20.100000000000001" customHeight="1">
      <c r="A29" s="104"/>
      <c r="B29" s="68"/>
      <c r="C29" s="78"/>
      <c r="D29" s="51"/>
      <c r="E29" s="54"/>
    </row>
    <row r="30" spans="1:5" ht="20.100000000000001" customHeight="1">
      <c r="A30" s="104"/>
      <c r="B30" s="70"/>
      <c r="C30" s="75"/>
      <c r="D30" s="51"/>
      <c r="E30" s="54"/>
    </row>
    <row r="31" spans="1:5" ht="20.100000000000001" customHeight="1">
      <c r="A31" s="104"/>
      <c r="B31" s="70"/>
      <c r="C31" s="50"/>
      <c r="D31" s="51"/>
      <c r="E31" s="54"/>
    </row>
    <row r="32" spans="1:5" ht="20.100000000000001" customHeight="1">
      <c r="A32" s="104"/>
      <c r="B32" s="71">
        <v>43035</v>
      </c>
      <c r="C32" s="50"/>
      <c r="D32" s="51"/>
      <c r="E32" s="52"/>
    </row>
    <row r="33" spans="1:5" ht="20.100000000000001" customHeight="1">
      <c r="A33" s="104"/>
      <c r="B33" s="72">
        <f>B32</f>
        <v>43035</v>
      </c>
      <c r="C33" s="50"/>
      <c r="D33" s="51"/>
      <c r="E33" s="52"/>
    </row>
    <row r="34" spans="1:5" ht="20.100000000000001" customHeight="1">
      <c r="A34" s="104"/>
      <c r="B34" s="72"/>
      <c r="C34" s="50"/>
      <c r="D34" s="51"/>
      <c r="E34" s="52"/>
    </row>
    <row r="35" spans="1:5" ht="20.100000000000001" customHeight="1">
      <c r="A35" s="104"/>
      <c r="B35" s="71"/>
      <c r="C35" s="50"/>
      <c r="D35" s="51"/>
      <c r="E35" s="52"/>
    </row>
    <row r="36" spans="1:5" ht="20.100000000000001" customHeight="1">
      <c r="A36" s="104"/>
      <c r="B36" s="69"/>
      <c r="C36" s="55"/>
      <c r="D36" s="51"/>
      <c r="E36" s="52"/>
    </row>
    <row r="37" spans="1:5" ht="20.100000000000001" customHeight="1">
      <c r="A37" s="104"/>
      <c r="B37" s="68"/>
      <c r="C37" s="50"/>
      <c r="D37" s="51"/>
      <c r="E37" s="52"/>
    </row>
    <row r="38" spans="1:5" ht="20.100000000000001" customHeight="1">
      <c r="A38" s="104"/>
      <c r="B38" s="70"/>
      <c r="C38" s="50"/>
      <c r="D38" s="51"/>
      <c r="E38" s="52"/>
    </row>
    <row r="39" spans="1:5" ht="20.100000000000001" customHeight="1">
      <c r="A39" s="104"/>
      <c r="B39" s="70"/>
      <c r="C39" s="50"/>
      <c r="D39" s="51"/>
      <c r="E39" s="52"/>
    </row>
    <row r="40" spans="1:5" ht="20.100000000000001" customHeight="1">
      <c r="A40" s="104"/>
      <c r="B40" s="71">
        <v>43039</v>
      </c>
      <c r="C40" s="50"/>
      <c r="D40" s="51"/>
      <c r="E40" s="52"/>
    </row>
    <row r="41" spans="1:5" ht="20.100000000000001" customHeight="1">
      <c r="A41" s="104"/>
      <c r="B41" s="72">
        <f>B40</f>
        <v>43039</v>
      </c>
      <c r="C41" s="50"/>
      <c r="D41" s="51"/>
      <c r="E41" s="52"/>
    </row>
    <row r="42" spans="1:5" ht="20.100000000000001" customHeight="1">
      <c r="A42" s="104"/>
      <c r="B42" s="72"/>
      <c r="C42" s="50"/>
      <c r="D42" s="51"/>
      <c r="E42" s="52"/>
    </row>
    <row r="43" spans="1:5" ht="20.100000000000001" customHeight="1">
      <c r="A43" s="104"/>
      <c r="B43" s="71"/>
      <c r="C43" s="50"/>
      <c r="D43" s="51"/>
      <c r="E43" s="52"/>
    </row>
    <row r="44" spans="1:5" ht="20.100000000000001" customHeight="1">
      <c r="A44" s="104"/>
      <c r="B44" s="69"/>
      <c r="C44" s="50"/>
      <c r="D44" s="51"/>
      <c r="E44" s="52"/>
    </row>
    <row r="45" spans="1:5" ht="20.100000000000001" customHeight="1">
      <c r="A45" s="104"/>
      <c r="B45" s="87" t="s">
        <v>43</v>
      </c>
      <c r="C45" s="74"/>
      <c r="D45" s="51"/>
      <c r="E45" s="52"/>
    </row>
    <row r="46" spans="1:5" ht="20.100000000000001" customHeight="1">
      <c r="A46" s="104"/>
      <c r="B46" s="70"/>
      <c r="C46" s="50"/>
      <c r="D46" s="51"/>
      <c r="E46" s="54"/>
    </row>
    <row r="47" spans="1:5" ht="20.100000000000001" customHeight="1">
      <c r="A47" s="104"/>
      <c r="B47" s="70"/>
      <c r="C47" s="50"/>
      <c r="D47" s="51"/>
      <c r="E47" s="54"/>
    </row>
    <row r="48" spans="1:5" ht="20.100000000000001" customHeight="1">
      <c r="A48" s="104"/>
      <c r="B48" s="71">
        <v>43042</v>
      </c>
      <c r="C48" s="50"/>
      <c r="D48" s="51"/>
      <c r="E48" s="54"/>
    </row>
    <row r="49" spans="1:5" ht="20.100000000000001" customHeight="1">
      <c r="A49" s="104"/>
      <c r="B49" s="72">
        <f>B48</f>
        <v>43042</v>
      </c>
      <c r="C49" s="50"/>
      <c r="D49" s="56"/>
      <c r="E49" s="52"/>
    </row>
    <row r="50" spans="1:5" ht="20.100000000000001" customHeight="1">
      <c r="A50" s="104"/>
      <c r="B50" s="72"/>
      <c r="C50" s="50"/>
      <c r="D50" s="56"/>
      <c r="E50" s="52"/>
    </row>
    <row r="51" spans="1:5" ht="20.100000000000001" customHeight="1">
      <c r="A51" s="104"/>
      <c r="B51" s="71"/>
      <c r="C51" s="50"/>
      <c r="D51" s="56"/>
      <c r="E51" s="63"/>
    </row>
    <row r="52" spans="1:5" ht="20.100000000000001" customHeight="1">
      <c r="A52" s="104"/>
      <c r="B52" s="69"/>
      <c r="C52" s="55"/>
      <c r="D52" s="56"/>
      <c r="E52" s="57"/>
    </row>
    <row r="53" spans="1:5" ht="20.100000000000001" customHeight="1">
      <c r="A53" s="104"/>
      <c r="B53" s="80"/>
      <c r="C53" s="78" t="s">
        <v>41</v>
      </c>
      <c r="D53" s="56"/>
      <c r="E53" s="57"/>
    </row>
    <row r="54" spans="1:5" ht="20.100000000000001" customHeight="1">
      <c r="A54" s="104"/>
      <c r="B54" s="81"/>
      <c r="C54" s="75" t="s">
        <v>40</v>
      </c>
      <c r="D54" s="56"/>
      <c r="E54" s="57"/>
    </row>
    <row r="55" spans="1:5" ht="20.100000000000001" customHeight="1">
      <c r="A55" s="104"/>
      <c r="B55" s="81"/>
      <c r="C55" s="50"/>
      <c r="D55" s="56"/>
      <c r="E55" s="57"/>
    </row>
    <row r="56" spans="1:5" ht="20.100000000000001" customHeight="1">
      <c r="A56" s="104"/>
      <c r="B56" s="82">
        <v>43046</v>
      </c>
      <c r="C56" s="50"/>
      <c r="D56" s="56"/>
      <c r="E56" s="57"/>
    </row>
    <row r="57" spans="1:5" ht="20.100000000000001" customHeight="1">
      <c r="A57" s="104"/>
      <c r="B57" s="83">
        <f>B56</f>
        <v>43046</v>
      </c>
      <c r="C57" s="50"/>
      <c r="D57" s="56"/>
      <c r="E57" s="57"/>
    </row>
    <row r="58" spans="1:5" ht="20.100000000000001" customHeight="1">
      <c r="A58" s="104"/>
      <c r="B58" s="83"/>
      <c r="C58" s="50"/>
      <c r="D58" s="56"/>
      <c r="E58" s="57"/>
    </row>
    <row r="59" spans="1:5" ht="20.100000000000001" customHeight="1">
      <c r="A59" s="104"/>
      <c r="B59" s="82"/>
      <c r="C59" s="50"/>
      <c r="D59" s="56"/>
      <c r="E59" s="57"/>
    </row>
    <row r="60" spans="1:5" ht="20.100000000000001" customHeight="1">
      <c r="A60" s="104"/>
      <c r="B60" s="84"/>
      <c r="C60" s="55"/>
      <c r="D60" s="56"/>
      <c r="E60" s="57"/>
    </row>
    <row r="61" spans="1:5" ht="20.100000000000001" customHeight="1">
      <c r="A61" s="104"/>
      <c r="B61" s="80"/>
      <c r="C61" s="78" t="s">
        <v>41</v>
      </c>
      <c r="D61" s="56"/>
      <c r="E61" s="57"/>
    </row>
    <row r="62" spans="1:5" ht="20.100000000000001" customHeight="1">
      <c r="A62" s="104"/>
      <c r="B62" s="81"/>
      <c r="C62" s="75" t="s">
        <v>40</v>
      </c>
      <c r="D62" s="56"/>
      <c r="E62" s="57"/>
    </row>
    <row r="63" spans="1:5" ht="20.100000000000001" customHeight="1">
      <c r="A63" s="104"/>
      <c r="B63" s="81"/>
      <c r="C63" s="50"/>
      <c r="D63" s="56"/>
      <c r="E63" s="57"/>
    </row>
    <row r="64" spans="1:5" ht="20.100000000000001" customHeight="1">
      <c r="A64" s="104"/>
      <c r="B64" s="82">
        <v>43049</v>
      </c>
      <c r="C64" s="50"/>
      <c r="D64" s="56"/>
      <c r="E64" s="57"/>
    </row>
    <row r="65" spans="1:5" ht="20.100000000000001" customHeight="1">
      <c r="A65" s="104"/>
      <c r="B65" s="83">
        <f>B64</f>
        <v>43049</v>
      </c>
      <c r="C65" s="50"/>
      <c r="D65" s="56"/>
      <c r="E65" s="57"/>
    </row>
    <row r="66" spans="1:5" ht="20.100000000000001" customHeight="1">
      <c r="A66" s="104"/>
      <c r="B66" s="83"/>
      <c r="C66" s="50"/>
      <c r="D66" s="56"/>
      <c r="E66" s="57"/>
    </row>
    <row r="67" spans="1:5" ht="20.100000000000001" customHeight="1">
      <c r="A67" s="104"/>
      <c r="B67" s="82"/>
      <c r="C67" s="50"/>
      <c r="D67" s="56"/>
      <c r="E67" s="57"/>
    </row>
    <row r="68" spans="1:5" ht="20.100000000000001" customHeight="1" thickBot="1">
      <c r="A68" s="104"/>
      <c r="B68" s="84"/>
      <c r="C68" s="55"/>
      <c r="D68" s="56"/>
      <c r="E68" s="57"/>
    </row>
    <row r="69" spans="1:5" ht="20.100000000000001" customHeight="1">
      <c r="A69" s="105" t="s">
        <v>45</v>
      </c>
      <c r="B69" s="76"/>
      <c r="C69" s="47"/>
      <c r="D69" s="88"/>
      <c r="E69" s="49"/>
    </row>
    <row r="70" spans="1:5" ht="20.100000000000001" customHeight="1">
      <c r="A70" s="106"/>
      <c r="B70" s="70"/>
      <c r="C70" s="50"/>
      <c r="D70" s="89"/>
      <c r="E70" s="52"/>
    </row>
    <row r="71" spans="1:5" ht="20.100000000000001" customHeight="1">
      <c r="A71" s="106"/>
      <c r="B71" s="70"/>
      <c r="C71" s="50"/>
      <c r="D71" s="89"/>
      <c r="E71" s="52"/>
    </row>
    <row r="72" spans="1:5" ht="20.100000000000001" customHeight="1">
      <c r="A72" s="106"/>
      <c r="B72" s="71">
        <v>43053</v>
      </c>
      <c r="C72" s="50"/>
      <c r="D72" s="89"/>
      <c r="E72" s="52"/>
    </row>
    <row r="73" spans="1:5" ht="20.100000000000001" customHeight="1">
      <c r="A73" s="106"/>
      <c r="B73" s="72">
        <f>B72</f>
        <v>43053</v>
      </c>
      <c r="C73" s="50"/>
      <c r="D73" s="90"/>
      <c r="E73" s="57"/>
    </row>
    <row r="74" spans="1:5" ht="20.100000000000001" customHeight="1">
      <c r="A74" s="106"/>
      <c r="B74" s="72"/>
      <c r="C74" s="50"/>
      <c r="D74" s="90"/>
      <c r="E74" s="57"/>
    </row>
    <row r="75" spans="1:5" ht="20.100000000000001" customHeight="1">
      <c r="A75" s="106"/>
      <c r="B75" s="71"/>
      <c r="C75" s="50"/>
      <c r="D75" s="90"/>
      <c r="E75" s="57"/>
    </row>
    <row r="76" spans="1:5" ht="20.100000000000001" customHeight="1">
      <c r="A76" s="106"/>
      <c r="B76" s="69"/>
      <c r="C76" s="55"/>
      <c r="D76" s="90"/>
      <c r="E76" s="57"/>
    </row>
    <row r="77" spans="1:5" ht="20.100000000000001" customHeight="1">
      <c r="A77" s="106"/>
      <c r="B77" s="70"/>
      <c r="C77" s="78"/>
      <c r="D77" s="89"/>
      <c r="E77" s="52"/>
    </row>
    <row r="78" spans="1:5" ht="20.100000000000001" customHeight="1">
      <c r="A78" s="106"/>
      <c r="B78" s="70"/>
      <c r="C78" s="75"/>
      <c r="D78" s="91"/>
      <c r="E78" s="54"/>
    </row>
    <row r="79" spans="1:5" ht="20.100000000000001" customHeight="1">
      <c r="A79" s="106"/>
      <c r="B79" s="70"/>
      <c r="C79" s="73"/>
      <c r="D79" s="91"/>
      <c r="E79" s="54"/>
    </row>
    <row r="80" spans="1:5" ht="20.100000000000001" customHeight="1">
      <c r="A80" s="106"/>
      <c r="B80" s="71">
        <v>43056</v>
      </c>
      <c r="C80" s="50"/>
      <c r="D80" s="89"/>
      <c r="E80" s="52"/>
    </row>
    <row r="81" spans="1:5" ht="20.100000000000001" customHeight="1">
      <c r="A81" s="106"/>
      <c r="B81" s="72">
        <f>B80</f>
        <v>43056</v>
      </c>
      <c r="C81" s="50"/>
      <c r="D81" s="89"/>
      <c r="E81" s="52"/>
    </row>
    <row r="82" spans="1:5" ht="20.100000000000001" customHeight="1">
      <c r="A82" s="106"/>
      <c r="B82" s="72"/>
      <c r="C82" s="50"/>
      <c r="D82" s="89"/>
      <c r="E82" s="52"/>
    </row>
    <row r="83" spans="1:5" ht="20.100000000000001" customHeight="1">
      <c r="A83" s="106"/>
      <c r="B83" s="71"/>
      <c r="C83" s="50"/>
      <c r="D83" s="89"/>
      <c r="E83" s="52"/>
    </row>
    <row r="84" spans="1:5" ht="20.100000000000001" customHeight="1">
      <c r="A84" s="106"/>
      <c r="B84" s="70"/>
      <c r="C84" s="55"/>
      <c r="D84" s="90"/>
      <c r="E84" s="57"/>
    </row>
    <row r="85" spans="1:5" ht="20.100000000000001" customHeight="1">
      <c r="A85" s="106"/>
      <c r="B85" s="68"/>
      <c r="C85" s="73"/>
      <c r="D85" s="89"/>
      <c r="E85" s="52"/>
    </row>
    <row r="86" spans="1:5" ht="20.100000000000001" customHeight="1">
      <c r="A86" s="106"/>
      <c r="B86" s="70"/>
      <c r="C86" s="73"/>
      <c r="D86" s="91"/>
      <c r="E86" s="54"/>
    </row>
    <row r="87" spans="1:5" ht="20.100000000000001" customHeight="1">
      <c r="A87" s="106"/>
      <c r="B87" s="70"/>
      <c r="C87" s="73"/>
      <c r="D87" s="91"/>
      <c r="E87" s="54"/>
    </row>
    <row r="88" spans="1:5" ht="20.100000000000001" customHeight="1">
      <c r="A88" s="106"/>
      <c r="B88" s="71">
        <v>43060</v>
      </c>
      <c r="C88" s="73"/>
      <c r="D88" s="89"/>
      <c r="E88" s="52"/>
    </row>
    <row r="89" spans="1:5" ht="20.100000000000001" customHeight="1">
      <c r="A89" s="106"/>
      <c r="B89" s="72">
        <f>B88</f>
        <v>43060</v>
      </c>
      <c r="C89" s="50"/>
      <c r="D89" s="89"/>
      <c r="E89" s="52"/>
    </row>
    <row r="90" spans="1:5" ht="20.100000000000001" customHeight="1">
      <c r="A90" s="106"/>
      <c r="B90" s="72"/>
      <c r="C90" s="50"/>
      <c r="D90" s="89"/>
      <c r="E90" s="52"/>
    </row>
    <row r="91" spans="1:5" ht="20.100000000000001" customHeight="1">
      <c r="A91" s="106"/>
      <c r="B91" s="71"/>
      <c r="C91" s="50"/>
      <c r="D91" s="89"/>
      <c r="E91" s="52"/>
    </row>
    <row r="92" spans="1:5" ht="20.100000000000001" customHeight="1">
      <c r="A92" s="106"/>
      <c r="B92" s="69"/>
      <c r="C92" s="55"/>
      <c r="D92" s="89"/>
      <c r="E92" s="52"/>
    </row>
    <row r="93" spans="1:5" ht="20.100000000000001" customHeight="1">
      <c r="A93" s="106"/>
      <c r="B93" s="70"/>
      <c r="C93" s="73"/>
      <c r="D93" s="89"/>
      <c r="E93" s="54"/>
    </row>
    <row r="94" spans="1:5" ht="20.100000000000001" customHeight="1">
      <c r="A94" s="106"/>
      <c r="B94" s="70"/>
      <c r="C94" s="75"/>
      <c r="D94" s="89"/>
      <c r="E94" s="54"/>
    </row>
    <row r="95" spans="1:5" ht="20.100000000000001" customHeight="1">
      <c r="A95" s="106"/>
      <c r="B95" s="70"/>
      <c r="C95" s="75"/>
      <c r="D95" s="89"/>
      <c r="E95" s="54"/>
    </row>
    <row r="96" spans="1:5" ht="20.100000000000001" customHeight="1">
      <c r="A96" s="106"/>
      <c r="B96" s="71">
        <v>43063</v>
      </c>
      <c r="C96" s="75"/>
      <c r="D96" s="89"/>
      <c r="E96" s="52"/>
    </row>
    <row r="97" spans="1:5" ht="20.100000000000001" customHeight="1">
      <c r="A97" s="106"/>
      <c r="B97" s="72">
        <f>B96</f>
        <v>43063</v>
      </c>
      <c r="C97" s="50"/>
      <c r="D97" s="89"/>
      <c r="E97" s="52"/>
    </row>
    <row r="98" spans="1:5" ht="20.100000000000001" customHeight="1">
      <c r="A98" s="106"/>
      <c r="B98" s="72"/>
      <c r="C98" s="50"/>
      <c r="D98" s="89"/>
      <c r="E98" s="52"/>
    </row>
    <row r="99" spans="1:5" ht="20.100000000000001" customHeight="1">
      <c r="A99" s="106"/>
      <c r="B99" s="71"/>
      <c r="C99" s="50"/>
      <c r="D99" s="89"/>
      <c r="E99" s="52"/>
    </row>
    <row r="100" spans="1:5" ht="20.100000000000001" customHeight="1">
      <c r="A100" s="106"/>
      <c r="B100" s="69"/>
      <c r="C100" s="55"/>
      <c r="D100" s="89"/>
      <c r="E100" s="52"/>
    </row>
    <row r="101" spans="1:5" ht="20.100000000000001" customHeight="1">
      <c r="A101" s="106"/>
      <c r="B101" s="70"/>
      <c r="C101" s="78"/>
      <c r="D101" s="89"/>
      <c r="E101" s="54"/>
    </row>
    <row r="102" spans="1:5" ht="20.100000000000001" customHeight="1">
      <c r="A102" s="106"/>
      <c r="B102" s="70"/>
      <c r="C102" s="75"/>
      <c r="D102" s="89"/>
      <c r="E102" s="52"/>
    </row>
    <row r="103" spans="1:5" ht="20.100000000000001" customHeight="1">
      <c r="A103" s="106"/>
      <c r="B103" s="70"/>
      <c r="C103" s="75"/>
      <c r="D103" s="89"/>
      <c r="E103" s="52"/>
    </row>
    <row r="104" spans="1:5" ht="20.100000000000001" customHeight="1">
      <c r="A104" s="106"/>
      <c r="B104" s="71">
        <v>43067</v>
      </c>
      <c r="C104" s="50"/>
      <c r="D104" s="89"/>
      <c r="E104" s="52"/>
    </row>
    <row r="105" spans="1:5" ht="20.100000000000001" customHeight="1">
      <c r="A105" s="106"/>
      <c r="B105" s="72">
        <f>B104</f>
        <v>43067</v>
      </c>
      <c r="C105" s="50"/>
      <c r="D105" s="89"/>
      <c r="E105" s="52"/>
    </row>
    <row r="106" spans="1:5" ht="20.100000000000001" customHeight="1">
      <c r="A106" s="106"/>
      <c r="B106" s="72"/>
      <c r="C106" s="50"/>
      <c r="D106" s="89"/>
      <c r="E106" s="52"/>
    </row>
    <row r="107" spans="1:5" ht="20.100000000000001" customHeight="1">
      <c r="A107" s="106"/>
      <c r="B107" s="71"/>
      <c r="C107" s="50"/>
      <c r="D107" s="89"/>
      <c r="E107" s="52"/>
    </row>
    <row r="108" spans="1:5" ht="20.100000000000001" customHeight="1">
      <c r="A108" s="106"/>
      <c r="B108" s="69"/>
      <c r="C108" s="55"/>
      <c r="D108" s="51"/>
      <c r="E108" s="52"/>
    </row>
    <row r="109" spans="1:5" ht="20.100000000000001" customHeight="1">
      <c r="A109" s="106"/>
      <c r="B109" s="70"/>
      <c r="C109" s="73"/>
      <c r="D109" s="91"/>
      <c r="E109" s="54"/>
    </row>
    <row r="110" spans="1:5" ht="20.100000000000001" customHeight="1">
      <c r="A110" s="106"/>
      <c r="B110" s="70"/>
      <c r="C110" s="75"/>
      <c r="D110" s="89"/>
      <c r="E110" s="54"/>
    </row>
    <row r="111" spans="1:5" ht="20.100000000000001" customHeight="1">
      <c r="A111" s="106"/>
      <c r="B111" s="70"/>
      <c r="C111" s="75"/>
      <c r="D111" s="89"/>
      <c r="E111" s="54"/>
    </row>
    <row r="112" spans="1:5" ht="20.100000000000001" customHeight="1">
      <c r="A112" s="106"/>
      <c r="B112" s="71">
        <v>43070</v>
      </c>
      <c r="C112" s="75"/>
      <c r="D112" s="89"/>
      <c r="E112" s="52"/>
    </row>
    <row r="113" spans="1:5" ht="20.100000000000001" customHeight="1">
      <c r="A113" s="106"/>
      <c r="B113" s="72">
        <f>B112</f>
        <v>43070</v>
      </c>
      <c r="C113" s="50"/>
      <c r="D113" s="89"/>
      <c r="E113" s="52"/>
    </row>
    <row r="114" spans="1:5" ht="20.100000000000001" customHeight="1">
      <c r="A114" s="106"/>
      <c r="B114" s="72"/>
      <c r="C114" s="50"/>
      <c r="D114" s="89"/>
      <c r="E114" s="52"/>
    </row>
    <row r="115" spans="1:5" ht="20.100000000000001" customHeight="1">
      <c r="A115" s="106"/>
      <c r="B115" s="71"/>
      <c r="C115" s="50"/>
      <c r="D115" s="89"/>
      <c r="E115" s="52"/>
    </row>
    <row r="116" spans="1:5" ht="20.100000000000001" customHeight="1">
      <c r="A116" s="106"/>
      <c r="B116" s="69"/>
      <c r="C116" s="55"/>
      <c r="D116" s="89"/>
      <c r="E116" s="52"/>
    </row>
    <row r="117" spans="1:5" ht="20.100000000000001" customHeight="1">
      <c r="A117" s="106"/>
      <c r="B117" s="70"/>
      <c r="C117" s="73"/>
      <c r="D117" s="89"/>
      <c r="E117" s="52"/>
    </row>
    <row r="118" spans="1:5" ht="20.100000000000001" customHeight="1">
      <c r="A118" s="106"/>
      <c r="B118" s="70"/>
      <c r="C118" s="75"/>
      <c r="D118" s="89"/>
      <c r="E118" s="52"/>
    </row>
    <row r="119" spans="1:5" ht="20.100000000000001" customHeight="1">
      <c r="A119" s="106"/>
      <c r="B119" s="70"/>
      <c r="C119" s="75"/>
      <c r="D119" s="89"/>
      <c r="E119" s="52"/>
    </row>
    <row r="120" spans="1:5" ht="20.100000000000001" customHeight="1">
      <c r="A120" s="106"/>
      <c r="B120" s="71">
        <v>43074</v>
      </c>
      <c r="C120" s="75"/>
      <c r="D120" s="89"/>
      <c r="E120" s="52"/>
    </row>
    <row r="121" spans="1:5" ht="20.100000000000001" customHeight="1">
      <c r="A121" s="106"/>
      <c r="B121" s="72">
        <f>B120</f>
        <v>43074</v>
      </c>
      <c r="C121" s="50"/>
      <c r="D121" s="89"/>
      <c r="E121" s="52"/>
    </row>
    <row r="122" spans="1:5" ht="20.100000000000001" customHeight="1">
      <c r="A122" s="106"/>
      <c r="B122" s="72"/>
      <c r="C122" s="50"/>
      <c r="D122" s="89"/>
      <c r="E122" s="52"/>
    </row>
    <row r="123" spans="1:5" ht="20.100000000000001" customHeight="1">
      <c r="A123" s="106"/>
      <c r="B123" s="71"/>
      <c r="C123" s="50"/>
      <c r="D123" s="89"/>
      <c r="E123" s="52"/>
    </row>
    <row r="124" spans="1:5" ht="20.100000000000001" customHeight="1">
      <c r="A124" s="106"/>
      <c r="B124" s="69"/>
      <c r="C124" s="55"/>
      <c r="D124" s="89"/>
      <c r="E124" s="52"/>
    </row>
    <row r="125" spans="1:5" ht="20.100000000000001" customHeight="1">
      <c r="A125" s="106"/>
      <c r="B125" s="70"/>
      <c r="C125" s="73"/>
      <c r="D125" s="89"/>
      <c r="E125" s="52"/>
    </row>
    <row r="126" spans="1:5" ht="20.100000000000001" customHeight="1">
      <c r="A126" s="106"/>
      <c r="B126" s="70"/>
      <c r="C126" s="75"/>
      <c r="D126" s="89"/>
      <c r="E126" s="52"/>
    </row>
    <row r="127" spans="1:5" ht="20.100000000000001" customHeight="1">
      <c r="A127" s="106"/>
      <c r="B127" s="70"/>
      <c r="C127" s="75"/>
      <c r="D127" s="89"/>
      <c r="E127" s="52"/>
    </row>
    <row r="128" spans="1:5" ht="20.100000000000001" customHeight="1">
      <c r="A128" s="106"/>
      <c r="B128" s="71">
        <v>43077</v>
      </c>
      <c r="C128" s="75"/>
      <c r="D128" s="89"/>
      <c r="E128" s="52"/>
    </row>
    <row r="129" spans="1:5" ht="20.100000000000001" customHeight="1">
      <c r="A129" s="106"/>
      <c r="B129" s="72">
        <f>B128</f>
        <v>43077</v>
      </c>
      <c r="C129" s="50"/>
      <c r="D129" s="89"/>
      <c r="E129" s="52"/>
    </row>
    <row r="130" spans="1:5" ht="20.100000000000001" customHeight="1">
      <c r="A130" s="106"/>
      <c r="B130" s="72"/>
      <c r="C130" s="50"/>
      <c r="D130" s="89"/>
      <c r="E130" s="52"/>
    </row>
    <row r="131" spans="1:5" ht="20.100000000000001" customHeight="1">
      <c r="A131" s="106"/>
      <c r="B131" s="71"/>
      <c r="C131" s="50"/>
      <c r="D131" s="89"/>
      <c r="E131" s="52"/>
    </row>
    <row r="132" spans="1:5" ht="20.100000000000001" customHeight="1">
      <c r="A132" s="106"/>
      <c r="B132" s="69"/>
      <c r="C132" s="55"/>
      <c r="D132" s="89"/>
      <c r="E132" s="52"/>
    </row>
    <row r="133" spans="1:5" ht="20.100000000000001" customHeight="1">
      <c r="A133" s="106"/>
      <c r="B133" s="81"/>
      <c r="C133" s="78" t="s">
        <v>42</v>
      </c>
      <c r="D133" s="89"/>
      <c r="E133" s="52"/>
    </row>
    <row r="134" spans="1:5" ht="20.100000000000001" customHeight="1">
      <c r="A134" s="106"/>
      <c r="B134" s="81"/>
      <c r="C134" s="75" t="s">
        <v>40</v>
      </c>
      <c r="D134" s="89"/>
      <c r="E134" s="52"/>
    </row>
    <row r="135" spans="1:5" ht="20.100000000000001" customHeight="1">
      <c r="A135" s="106"/>
      <c r="B135" s="81"/>
      <c r="C135" s="75"/>
      <c r="D135" s="89"/>
      <c r="E135" s="52"/>
    </row>
    <row r="136" spans="1:5" ht="20.100000000000001" customHeight="1">
      <c r="A136" s="106"/>
      <c r="B136" s="82">
        <v>43081</v>
      </c>
      <c r="C136" s="75"/>
      <c r="D136" s="89"/>
      <c r="E136" s="52"/>
    </row>
    <row r="137" spans="1:5" ht="20.100000000000001" customHeight="1">
      <c r="A137" s="106"/>
      <c r="B137" s="83">
        <f>B136</f>
        <v>43081</v>
      </c>
      <c r="C137" s="50"/>
      <c r="D137" s="89"/>
      <c r="E137" s="52"/>
    </row>
    <row r="138" spans="1:5" ht="20.100000000000001" customHeight="1">
      <c r="A138" s="106"/>
      <c r="B138" s="83"/>
      <c r="C138" s="50"/>
      <c r="D138" s="89"/>
      <c r="E138" s="52"/>
    </row>
    <row r="139" spans="1:5" ht="20.100000000000001" customHeight="1">
      <c r="A139" s="106"/>
      <c r="B139" s="82"/>
      <c r="C139" s="50"/>
      <c r="D139" s="89"/>
      <c r="E139" s="52"/>
    </row>
    <row r="140" spans="1:5" ht="20.100000000000001" customHeight="1">
      <c r="A140" s="106"/>
      <c r="B140" s="84"/>
      <c r="C140" s="55"/>
      <c r="D140" s="89"/>
      <c r="E140" s="52"/>
    </row>
    <row r="141" spans="1:5" ht="20.100000000000001" customHeight="1">
      <c r="A141" s="106"/>
      <c r="B141" s="81"/>
      <c r="C141" s="78" t="s">
        <v>42</v>
      </c>
      <c r="D141" s="89"/>
      <c r="E141" s="52"/>
    </row>
    <row r="142" spans="1:5" ht="20.100000000000001" customHeight="1">
      <c r="A142" s="106"/>
      <c r="B142" s="81"/>
      <c r="C142" s="75" t="s">
        <v>40</v>
      </c>
      <c r="D142" s="89"/>
      <c r="E142" s="52"/>
    </row>
    <row r="143" spans="1:5" ht="20.100000000000001" customHeight="1">
      <c r="A143" s="106"/>
      <c r="B143" s="81"/>
      <c r="C143" s="75"/>
      <c r="D143" s="89"/>
      <c r="E143" s="52"/>
    </row>
    <row r="144" spans="1:5" ht="20.100000000000001" customHeight="1">
      <c r="A144" s="106"/>
      <c r="B144" s="82">
        <v>43084</v>
      </c>
      <c r="C144" s="75"/>
      <c r="D144" s="89"/>
      <c r="E144" s="52"/>
    </row>
    <row r="145" spans="1:5" ht="20.100000000000001" customHeight="1">
      <c r="A145" s="106"/>
      <c r="B145" s="83">
        <f>B144</f>
        <v>43084</v>
      </c>
      <c r="C145" s="50"/>
      <c r="D145" s="89"/>
      <c r="E145" s="52"/>
    </row>
    <row r="146" spans="1:5" ht="20.100000000000001" customHeight="1">
      <c r="A146" s="106"/>
      <c r="B146" s="83"/>
      <c r="C146" s="50"/>
      <c r="D146" s="89"/>
      <c r="E146" s="52"/>
    </row>
    <row r="147" spans="1:5" ht="20.100000000000001" customHeight="1">
      <c r="A147" s="106"/>
      <c r="B147" s="82"/>
      <c r="C147" s="50"/>
      <c r="D147" s="89"/>
      <c r="E147" s="52"/>
    </row>
    <row r="148" spans="1:5" ht="20.100000000000001" customHeight="1" thickBot="1">
      <c r="A148" s="107"/>
      <c r="B148" s="94"/>
      <c r="C148" s="58"/>
      <c r="D148" s="92"/>
      <c r="E148" s="59"/>
    </row>
    <row r="149" spans="1:5" ht="20.100000000000001" customHeight="1">
      <c r="A149" s="108" t="s">
        <v>47</v>
      </c>
      <c r="B149" s="76"/>
      <c r="C149" s="79"/>
      <c r="D149" s="88"/>
      <c r="E149" s="49"/>
    </row>
    <row r="150" spans="1:5" ht="20.100000000000001" customHeight="1">
      <c r="A150" s="109"/>
      <c r="B150" s="70"/>
      <c r="C150" s="75"/>
      <c r="D150" s="89"/>
      <c r="E150" s="52"/>
    </row>
    <row r="151" spans="1:5" ht="20.100000000000001" customHeight="1">
      <c r="A151" s="109"/>
      <c r="B151" s="70"/>
      <c r="C151" s="75"/>
      <c r="D151" s="89"/>
      <c r="E151" s="52"/>
    </row>
    <row r="152" spans="1:5" ht="20.100000000000001" customHeight="1">
      <c r="A152" s="109"/>
      <c r="B152" s="71">
        <v>43088</v>
      </c>
      <c r="C152" s="75"/>
      <c r="D152" s="89"/>
      <c r="E152" s="52"/>
    </row>
    <row r="153" spans="1:5" ht="20.100000000000001" customHeight="1">
      <c r="A153" s="109"/>
      <c r="B153" s="72">
        <f>B152</f>
        <v>43088</v>
      </c>
      <c r="C153" s="50"/>
      <c r="D153" s="89"/>
      <c r="E153" s="52"/>
    </row>
    <row r="154" spans="1:5" ht="20.100000000000001" customHeight="1">
      <c r="A154" s="109"/>
      <c r="B154" s="72"/>
      <c r="C154" s="50"/>
      <c r="D154" s="89"/>
      <c r="E154" s="52"/>
    </row>
    <row r="155" spans="1:5" ht="20.100000000000001" customHeight="1">
      <c r="A155" s="109"/>
      <c r="B155" s="71"/>
      <c r="C155" s="50"/>
      <c r="D155" s="89"/>
      <c r="E155" s="52"/>
    </row>
    <row r="156" spans="1:5" ht="20.100000000000001" customHeight="1">
      <c r="A156" s="109"/>
      <c r="B156" s="69"/>
      <c r="C156" s="60"/>
      <c r="D156" s="89"/>
      <c r="E156" s="52"/>
    </row>
    <row r="157" spans="1:5" ht="20.100000000000001" customHeight="1">
      <c r="A157" s="109"/>
      <c r="B157" s="70"/>
      <c r="C157" s="75"/>
      <c r="D157" s="91"/>
      <c r="E157" s="54"/>
    </row>
    <row r="158" spans="1:5" ht="20.100000000000001" customHeight="1">
      <c r="A158" s="109"/>
      <c r="B158" s="65"/>
      <c r="C158" s="75"/>
      <c r="D158" s="91"/>
      <c r="E158" s="54"/>
    </row>
    <row r="159" spans="1:5" ht="20.100000000000001" customHeight="1">
      <c r="A159" s="109"/>
      <c r="B159" s="65"/>
      <c r="C159" s="50"/>
      <c r="D159" s="91"/>
      <c r="E159" s="54"/>
    </row>
    <row r="160" spans="1:5" ht="20.100000000000001" customHeight="1">
      <c r="A160" s="109"/>
      <c r="B160" s="71">
        <v>43091</v>
      </c>
      <c r="C160" s="50"/>
      <c r="D160" s="89"/>
      <c r="E160" s="52"/>
    </row>
    <row r="161" spans="1:5" ht="20.100000000000001" customHeight="1">
      <c r="A161" s="109"/>
      <c r="B161" s="77">
        <f>B160</f>
        <v>43091</v>
      </c>
      <c r="C161" s="50"/>
      <c r="D161" s="89"/>
      <c r="E161" s="52"/>
    </row>
    <row r="162" spans="1:5" ht="20.100000000000001" customHeight="1">
      <c r="A162" s="109"/>
      <c r="B162" s="77"/>
      <c r="C162" s="50"/>
      <c r="D162" s="89"/>
      <c r="E162" s="52"/>
    </row>
    <row r="163" spans="1:5" ht="20.100000000000001" customHeight="1">
      <c r="A163" s="109"/>
      <c r="B163" s="66"/>
      <c r="C163" s="50"/>
      <c r="D163" s="89"/>
      <c r="E163" s="52"/>
    </row>
    <row r="164" spans="1:5" ht="20.100000000000001" customHeight="1">
      <c r="A164" s="109"/>
      <c r="B164" s="67"/>
      <c r="C164" s="55"/>
      <c r="D164" s="89"/>
      <c r="E164" s="52"/>
    </row>
    <row r="165" spans="1:5" ht="20.100000000000001" customHeight="1">
      <c r="A165" s="109"/>
      <c r="B165" s="70"/>
      <c r="C165" s="75"/>
      <c r="D165" s="89"/>
      <c r="E165" s="54"/>
    </row>
    <row r="166" spans="1:5" ht="20.100000000000001" customHeight="1">
      <c r="A166" s="109"/>
      <c r="B166" s="70"/>
      <c r="C166" s="75"/>
      <c r="D166" s="89"/>
      <c r="E166" s="54"/>
    </row>
    <row r="167" spans="1:5" ht="20.100000000000001" customHeight="1">
      <c r="A167" s="109"/>
      <c r="B167" s="70"/>
      <c r="C167" s="75"/>
      <c r="D167" s="89"/>
      <c r="E167" s="54"/>
    </row>
    <row r="168" spans="1:5" ht="20.100000000000001" customHeight="1">
      <c r="A168" s="109"/>
      <c r="B168" s="71">
        <v>43105</v>
      </c>
      <c r="C168" s="75"/>
      <c r="D168" s="89"/>
      <c r="E168" s="54"/>
    </row>
    <row r="169" spans="1:5" ht="20.100000000000001" customHeight="1">
      <c r="A169" s="109"/>
      <c r="B169" s="72">
        <f>B168</f>
        <v>43105</v>
      </c>
      <c r="C169" s="50"/>
      <c r="D169" s="89"/>
      <c r="E169" s="54"/>
    </row>
    <row r="170" spans="1:5" ht="20.100000000000001" customHeight="1">
      <c r="A170" s="109"/>
      <c r="B170" s="72"/>
      <c r="C170" s="50"/>
      <c r="D170" s="89"/>
      <c r="E170" s="54"/>
    </row>
    <row r="171" spans="1:5" ht="20.100000000000001" customHeight="1">
      <c r="A171" s="109"/>
      <c r="B171" s="71"/>
      <c r="C171" s="50"/>
      <c r="D171" s="89"/>
      <c r="E171" s="54"/>
    </row>
    <row r="172" spans="1:5" ht="20.100000000000001" customHeight="1">
      <c r="A172" s="109"/>
      <c r="B172" s="69"/>
      <c r="C172" s="55"/>
      <c r="D172" s="89"/>
      <c r="E172" s="54"/>
    </row>
    <row r="173" spans="1:5" ht="20.100000000000001" customHeight="1">
      <c r="A173" s="109"/>
      <c r="B173" s="70"/>
      <c r="C173" s="73"/>
      <c r="D173" s="89"/>
      <c r="E173" s="54"/>
    </row>
    <row r="174" spans="1:5" ht="20.100000000000001" customHeight="1">
      <c r="A174" s="109"/>
      <c r="B174" s="70"/>
      <c r="C174" s="75"/>
      <c r="D174" s="89"/>
      <c r="E174" s="54"/>
    </row>
    <row r="175" spans="1:5" ht="20.100000000000001" customHeight="1">
      <c r="A175" s="109"/>
      <c r="B175" s="70"/>
      <c r="C175" s="75"/>
      <c r="D175" s="89"/>
      <c r="E175" s="54"/>
    </row>
    <row r="176" spans="1:5" ht="20.100000000000001" customHeight="1">
      <c r="A176" s="109"/>
      <c r="B176" s="71">
        <v>43109</v>
      </c>
      <c r="C176" s="75"/>
      <c r="D176" s="89"/>
      <c r="E176" s="54"/>
    </row>
    <row r="177" spans="1:5" ht="20.100000000000001" customHeight="1">
      <c r="A177" s="109"/>
      <c r="B177" s="72">
        <f>B176</f>
        <v>43109</v>
      </c>
      <c r="C177" s="50"/>
      <c r="D177" s="89"/>
      <c r="E177" s="54"/>
    </row>
    <row r="178" spans="1:5" ht="20.100000000000001" customHeight="1">
      <c r="A178" s="109"/>
      <c r="B178" s="72"/>
      <c r="C178" s="50"/>
      <c r="D178" s="89"/>
      <c r="E178" s="54"/>
    </row>
    <row r="179" spans="1:5" ht="20.100000000000001" customHeight="1">
      <c r="A179" s="109"/>
      <c r="B179" s="71"/>
      <c r="C179" s="50"/>
      <c r="D179" s="89"/>
      <c r="E179" s="54"/>
    </row>
    <row r="180" spans="1:5" ht="20.100000000000001" customHeight="1">
      <c r="A180" s="109"/>
      <c r="B180" s="69"/>
      <c r="C180" s="55"/>
      <c r="D180" s="89"/>
      <c r="E180" s="54"/>
    </row>
    <row r="181" spans="1:5" ht="20.100000000000001" customHeight="1">
      <c r="A181" s="109"/>
      <c r="B181" s="70"/>
      <c r="C181" s="75"/>
      <c r="D181" s="89"/>
      <c r="E181" s="54"/>
    </row>
    <row r="182" spans="1:5" ht="20.100000000000001" customHeight="1">
      <c r="A182" s="109"/>
      <c r="B182" s="70"/>
      <c r="C182" s="75"/>
      <c r="D182" s="89"/>
      <c r="E182" s="54"/>
    </row>
    <row r="183" spans="1:5" ht="20.100000000000001" customHeight="1">
      <c r="A183" s="109"/>
      <c r="B183" s="70"/>
      <c r="C183" s="75"/>
      <c r="D183" s="89"/>
      <c r="E183" s="54"/>
    </row>
    <row r="184" spans="1:5" ht="20.100000000000001" customHeight="1">
      <c r="A184" s="109"/>
      <c r="B184" s="71">
        <v>43112</v>
      </c>
      <c r="C184" s="75"/>
      <c r="D184" s="89"/>
      <c r="E184" s="54"/>
    </row>
    <row r="185" spans="1:5" ht="20.100000000000001" customHeight="1">
      <c r="A185" s="109"/>
      <c r="B185" s="72">
        <f>B184</f>
        <v>43112</v>
      </c>
      <c r="C185" s="50"/>
      <c r="D185" s="89"/>
      <c r="E185" s="54"/>
    </row>
    <row r="186" spans="1:5" ht="20.100000000000001" customHeight="1">
      <c r="A186" s="109"/>
      <c r="B186" s="72"/>
      <c r="C186" s="50"/>
      <c r="D186" s="89"/>
      <c r="E186" s="54"/>
    </row>
    <row r="187" spans="1:5" ht="20.100000000000001" customHeight="1">
      <c r="A187" s="109"/>
      <c r="B187" s="71"/>
      <c r="C187" s="50"/>
      <c r="D187" s="89"/>
      <c r="E187" s="54"/>
    </row>
    <row r="188" spans="1:5" ht="20.100000000000001" customHeight="1">
      <c r="A188" s="109"/>
      <c r="B188" s="69"/>
      <c r="C188" s="55"/>
      <c r="D188" s="89"/>
      <c r="E188" s="54"/>
    </row>
    <row r="189" spans="1:5" ht="20.100000000000001" customHeight="1">
      <c r="A189" s="109"/>
      <c r="B189" s="95"/>
      <c r="C189" s="75" t="s">
        <v>48</v>
      </c>
      <c r="D189" s="89"/>
      <c r="E189" s="54"/>
    </row>
    <row r="190" spans="1:5" ht="20.100000000000001" customHeight="1">
      <c r="A190" s="109"/>
      <c r="B190" s="96"/>
      <c r="C190" s="75" t="s">
        <v>40</v>
      </c>
      <c r="D190" s="89"/>
      <c r="E190" s="54"/>
    </row>
    <row r="191" spans="1:5" ht="20.100000000000001" customHeight="1">
      <c r="A191" s="109"/>
      <c r="B191" s="96"/>
      <c r="C191" s="75"/>
      <c r="D191" s="89"/>
      <c r="E191" s="54"/>
    </row>
    <row r="192" spans="1:5" ht="20.100000000000001" customHeight="1">
      <c r="A192" s="109"/>
      <c r="B192" s="82">
        <v>43116</v>
      </c>
      <c r="C192" s="75"/>
      <c r="D192" s="89"/>
      <c r="E192" s="52"/>
    </row>
    <row r="193" spans="1:5" ht="20.100000000000001" customHeight="1">
      <c r="A193" s="109"/>
      <c r="B193" s="97">
        <f>B192</f>
        <v>43116</v>
      </c>
      <c r="C193" s="50"/>
      <c r="D193" s="89"/>
      <c r="E193" s="52"/>
    </row>
    <row r="194" spans="1:5" ht="20.100000000000001" customHeight="1">
      <c r="A194" s="109"/>
      <c r="B194" s="97"/>
      <c r="C194" s="50"/>
      <c r="D194" s="89"/>
      <c r="E194" s="52"/>
    </row>
    <row r="195" spans="1:5" ht="20.100000000000001" customHeight="1">
      <c r="A195" s="109"/>
      <c r="B195" s="98"/>
      <c r="C195" s="50"/>
      <c r="D195" s="89"/>
      <c r="E195" s="52"/>
    </row>
    <row r="196" spans="1:5" ht="20.100000000000001" customHeight="1">
      <c r="A196" s="109"/>
      <c r="B196" s="84"/>
      <c r="C196" s="55"/>
      <c r="D196" s="89"/>
      <c r="E196" s="52"/>
    </row>
    <row r="197" spans="1:5" ht="20.100000000000001" customHeight="1">
      <c r="A197" s="109"/>
      <c r="B197" s="95"/>
      <c r="C197" s="75" t="s">
        <v>48</v>
      </c>
      <c r="D197" s="89"/>
      <c r="E197" s="54"/>
    </row>
    <row r="198" spans="1:5" ht="20.100000000000001" customHeight="1">
      <c r="A198" s="109"/>
      <c r="B198" s="96"/>
      <c r="C198" s="75" t="s">
        <v>40</v>
      </c>
      <c r="D198" s="89"/>
      <c r="E198" s="54"/>
    </row>
    <row r="199" spans="1:5" ht="20.100000000000001" customHeight="1">
      <c r="A199" s="109"/>
      <c r="B199" s="96"/>
      <c r="C199" s="50"/>
      <c r="D199" s="89"/>
      <c r="E199" s="54"/>
    </row>
    <row r="200" spans="1:5" ht="20.100000000000001" customHeight="1">
      <c r="A200" s="109"/>
      <c r="B200" s="82">
        <v>43119</v>
      </c>
      <c r="C200" s="50"/>
      <c r="D200" s="89"/>
      <c r="E200" s="54"/>
    </row>
    <row r="201" spans="1:5" ht="20.100000000000001" customHeight="1">
      <c r="A201" s="109"/>
      <c r="B201" s="97">
        <f>B200</f>
        <v>43119</v>
      </c>
      <c r="C201" s="50"/>
      <c r="D201" s="89"/>
      <c r="E201" s="54"/>
    </row>
    <row r="202" spans="1:5" ht="20.100000000000001" customHeight="1">
      <c r="A202" s="109"/>
      <c r="B202" s="97"/>
      <c r="C202" s="50"/>
      <c r="D202" s="89"/>
      <c r="E202" s="54"/>
    </row>
    <row r="203" spans="1:5" ht="20.100000000000001" customHeight="1">
      <c r="A203" s="109"/>
      <c r="B203" s="98"/>
      <c r="C203" s="50"/>
      <c r="D203" s="89"/>
      <c r="E203" s="54"/>
    </row>
    <row r="204" spans="1:5" ht="20.100000000000001" customHeight="1" thickBot="1">
      <c r="A204" s="110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8"/>
  <sheetViews>
    <sheetView workbookViewId="0">
      <pane ySplit="4" topLeftCell="A5" activePane="bottomLeft" state="frozen"/>
      <selection pane="bottomLeft" activeCell="C66" sqref="C66"/>
    </sheetView>
  </sheetViews>
  <sheetFormatPr defaultRowHeight="13.5"/>
  <cols>
    <col min="1" max="1" width="3.875" customWidth="1"/>
    <col min="2" max="2" width="32.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17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</row>
    <row r="2" spans="1:17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17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INT(($J$4-(COLUMN()-COLUMN($J4))*($J$4/COUNTA($J$2:$Q$2))))</f>
        <v>0</v>
      </c>
      <c r="K3" s="20"/>
      <c r="L3" s="20"/>
      <c r="M3" s="20"/>
      <c r="N3" s="20"/>
      <c r="O3" s="20"/>
      <c r="P3" s="20"/>
      <c r="Q3" s="20"/>
    </row>
    <row r="4" spans="1:17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  <c r="Q4" s="21"/>
    </row>
    <row r="5" spans="1:17">
      <c r="A5" s="16"/>
      <c r="B5" s="100" t="s">
        <v>76</v>
      </c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</row>
    <row r="6" spans="1:17">
      <c r="A6" s="16"/>
      <c r="B6" s="85" t="s">
        <v>77</v>
      </c>
      <c r="C6" s="18" t="s">
        <v>120</v>
      </c>
      <c r="D6" s="12" t="str">
        <f t="shared" ref="D6:D56" si="0">IF(ISBLANK($B6),"",IF(ISBLANK($F6),"未着手",IF($I6=0,"完了","作業中")))</f>
        <v>未着手</v>
      </c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</row>
    <row r="7" spans="1:17">
      <c r="A7" s="16"/>
      <c r="B7" s="85" t="s">
        <v>78</v>
      </c>
      <c r="C7" s="18" t="s">
        <v>120</v>
      </c>
      <c r="D7" s="12" t="str">
        <f t="shared" si="0"/>
        <v>未着手</v>
      </c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</row>
    <row r="8" spans="1:17">
      <c r="A8" s="16"/>
      <c r="B8" s="85" t="s">
        <v>79</v>
      </c>
      <c r="C8" s="18" t="s">
        <v>120</v>
      </c>
      <c r="D8" s="12" t="str">
        <f t="shared" si="0"/>
        <v>未着手</v>
      </c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</row>
    <row r="9" spans="1:17">
      <c r="A9" s="16"/>
      <c r="B9" s="86" t="s">
        <v>80</v>
      </c>
      <c r="C9" s="18" t="s">
        <v>120</v>
      </c>
      <c r="D9" s="12" t="str">
        <f t="shared" si="0"/>
        <v>未着手</v>
      </c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</row>
    <row r="10" spans="1:17">
      <c r="A10" s="16"/>
      <c r="B10" s="85" t="s">
        <v>81</v>
      </c>
      <c r="C10" s="18" t="s">
        <v>120</v>
      </c>
      <c r="D10" s="12" t="str">
        <f t="shared" si="0"/>
        <v>未着手</v>
      </c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</row>
    <row r="11" spans="1:17">
      <c r="A11" s="16"/>
      <c r="B11" s="85" t="s">
        <v>82</v>
      </c>
      <c r="C11" s="18" t="s">
        <v>120</v>
      </c>
      <c r="D11" s="12" t="str">
        <f t="shared" si="0"/>
        <v>未着手</v>
      </c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</row>
    <row r="12" spans="1:17">
      <c r="A12" s="16"/>
      <c r="B12" s="86" t="s">
        <v>83</v>
      </c>
      <c r="C12" s="18" t="s">
        <v>120</v>
      </c>
      <c r="D12" s="12" t="str">
        <f t="shared" si="0"/>
        <v>未着手</v>
      </c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</row>
    <row r="13" spans="1:17">
      <c r="A13" s="16"/>
      <c r="B13" s="85" t="s">
        <v>84</v>
      </c>
      <c r="C13" s="18" t="s">
        <v>120</v>
      </c>
      <c r="D13" s="12" t="str">
        <f t="shared" si="0"/>
        <v>未着手</v>
      </c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</row>
    <row r="14" spans="1:17">
      <c r="A14" s="16"/>
      <c r="B14" s="85" t="s">
        <v>85</v>
      </c>
      <c r="C14" s="18" t="s">
        <v>120</v>
      </c>
      <c r="D14" s="12" t="str">
        <f t="shared" si="0"/>
        <v>未着手</v>
      </c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</row>
    <row r="15" spans="1:17">
      <c r="A15" s="16"/>
      <c r="B15" s="85" t="s">
        <v>86</v>
      </c>
      <c r="C15" s="18" t="s">
        <v>120</v>
      </c>
      <c r="D15" s="12" t="str">
        <f t="shared" si="0"/>
        <v>未着手</v>
      </c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</row>
    <row r="16" spans="1:17">
      <c r="A16" s="16"/>
      <c r="B16" s="85"/>
      <c r="C16" s="18"/>
      <c r="D16" s="12" t="str">
        <f t="shared" si="0"/>
        <v/>
      </c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</row>
    <row r="17" spans="1:17">
      <c r="A17" s="16"/>
      <c r="B17" s="100" t="s">
        <v>87</v>
      </c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</row>
    <row r="18" spans="1:17">
      <c r="A18" s="16"/>
      <c r="B18" s="85" t="s">
        <v>88</v>
      </c>
      <c r="C18" s="18" t="s">
        <v>121</v>
      </c>
      <c r="D18" s="12" t="str">
        <f t="shared" si="0"/>
        <v>未着手</v>
      </c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</row>
    <row r="19" spans="1:17">
      <c r="A19" s="16"/>
      <c r="B19" s="85" t="s">
        <v>89</v>
      </c>
      <c r="C19" s="18" t="s">
        <v>121</v>
      </c>
      <c r="D19" s="12" t="str">
        <f t="shared" si="0"/>
        <v>未着手</v>
      </c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</row>
    <row r="20" spans="1:17">
      <c r="A20" s="16"/>
      <c r="B20" s="85" t="s">
        <v>90</v>
      </c>
      <c r="C20" s="18" t="s">
        <v>121</v>
      </c>
      <c r="D20" s="12" t="str">
        <f t="shared" si="0"/>
        <v>未着手</v>
      </c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</row>
    <row r="21" spans="1:17">
      <c r="A21" s="16"/>
      <c r="B21" s="85" t="s">
        <v>91</v>
      </c>
      <c r="C21" s="18" t="s">
        <v>121</v>
      </c>
      <c r="D21" s="12" t="str">
        <f t="shared" si="0"/>
        <v>未着手</v>
      </c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 t="s">
        <v>92</v>
      </c>
      <c r="C22" s="18" t="s">
        <v>121</v>
      </c>
      <c r="D22" s="12" t="str">
        <f t="shared" si="0"/>
        <v>未着手</v>
      </c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</row>
    <row r="23" spans="1:17">
      <c r="A23" s="16"/>
      <c r="B23" s="85" t="s">
        <v>93</v>
      </c>
      <c r="C23" s="18" t="s">
        <v>121</v>
      </c>
      <c r="D23" s="12" t="str">
        <f t="shared" si="0"/>
        <v>未着手</v>
      </c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</row>
    <row r="24" spans="1:17">
      <c r="A24" s="16"/>
      <c r="B24" s="85" t="s">
        <v>94</v>
      </c>
      <c r="C24" s="18" t="s">
        <v>121</v>
      </c>
      <c r="D24" s="12" t="str">
        <f t="shared" si="0"/>
        <v>未着手</v>
      </c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</row>
    <row r="25" spans="1:17">
      <c r="A25" s="16"/>
      <c r="B25" s="85"/>
      <c r="C25" s="18"/>
      <c r="D25" s="12" t="str">
        <f t="shared" si="0"/>
        <v/>
      </c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</row>
    <row r="26" spans="1:17">
      <c r="A26" s="16"/>
      <c r="B26" s="85"/>
      <c r="C26" s="18"/>
      <c r="D26" s="12" t="str">
        <f t="shared" si="0"/>
        <v/>
      </c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</row>
    <row r="27" spans="1:17">
      <c r="A27" s="16"/>
      <c r="B27" s="100" t="s">
        <v>95</v>
      </c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</row>
    <row r="28" spans="1:17">
      <c r="A28" s="16"/>
      <c r="B28" s="85" t="s">
        <v>96</v>
      </c>
      <c r="C28" s="18" t="s">
        <v>122</v>
      </c>
      <c r="D28" s="12" t="str">
        <f t="shared" si="0"/>
        <v>未着手</v>
      </c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 t="s">
        <v>97</v>
      </c>
      <c r="C29" s="18" t="s">
        <v>122</v>
      </c>
      <c r="D29" s="12" t="str">
        <f t="shared" si="0"/>
        <v>未着手</v>
      </c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</row>
    <row r="30" spans="1:17">
      <c r="A30" s="16"/>
      <c r="B30" s="85" t="s">
        <v>98</v>
      </c>
      <c r="C30" s="18" t="s">
        <v>122</v>
      </c>
      <c r="D30" s="12" t="str">
        <f t="shared" si="0"/>
        <v>未着手</v>
      </c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</row>
    <row r="31" spans="1:17">
      <c r="A31" s="16"/>
      <c r="B31" s="85" t="s">
        <v>99</v>
      </c>
      <c r="C31" s="18" t="s">
        <v>122</v>
      </c>
      <c r="D31" s="12" t="str">
        <f t="shared" si="0"/>
        <v>未着手</v>
      </c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</row>
    <row r="32" spans="1:17">
      <c r="A32" s="16"/>
      <c r="B32" s="85" t="s">
        <v>100</v>
      </c>
      <c r="C32" s="18" t="s">
        <v>122</v>
      </c>
      <c r="D32" s="12" t="str">
        <f t="shared" si="0"/>
        <v>未着手</v>
      </c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</row>
    <row r="33" spans="1:17">
      <c r="A33" s="16"/>
      <c r="B33" s="85" t="s">
        <v>101</v>
      </c>
      <c r="C33" s="18" t="s">
        <v>122</v>
      </c>
      <c r="D33" s="12" t="str">
        <f t="shared" si="0"/>
        <v>未着手</v>
      </c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</row>
    <row r="34" spans="1:17">
      <c r="A34" s="16"/>
      <c r="B34" s="85" t="s">
        <v>102</v>
      </c>
      <c r="C34" s="18" t="s">
        <v>122</v>
      </c>
      <c r="D34" s="12" t="str">
        <f t="shared" si="0"/>
        <v>未着手</v>
      </c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</row>
    <row r="35" spans="1:17">
      <c r="A35" s="16"/>
      <c r="B35" s="85"/>
      <c r="C35" s="18"/>
      <c r="D35" s="12" t="str">
        <f t="shared" si="0"/>
        <v/>
      </c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</row>
    <row r="36" spans="1:17">
      <c r="A36" s="16"/>
      <c r="B36" s="100" t="s">
        <v>103</v>
      </c>
      <c r="C36" s="18"/>
      <c r="D36" s="12" t="str">
        <f t="shared" si="0"/>
        <v>未着手</v>
      </c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</row>
    <row r="37" spans="1:17">
      <c r="A37" s="16"/>
      <c r="B37" s="85" t="s">
        <v>104</v>
      </c>
      <c r="C37" s="18" t="s">
        <v>123</v>
      </c>
      <c r="D37" s="12" t="str">
        <f t="shared" si="0"/>
        <v>未着手</v>
      </c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</row>
    <row r="38" spans="1:17">
      <c r="A38" s="16"/>
      <c r="B38" s="85" t="s">
        <v>105</v>
      </c>
      <c r="C38" s="18" t="s">
        <v>123</v>
      </c>
      <c r="D38" s="12" t="str">
        <f t="shared" si="0"/>
        <v>未着手</v>
      </c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</row>
    <row r="39" spans="1:17">
      <c r="A39" s="16"/>
      <c r="B39" s="85" t="s">
        <v>106</v>
      </c>
      <c r="C39" s="18" t="s">
        <v>123</v>
      </c>
      <c r="D39" s="12" t="str">
        <f t="shared" si="0"/>
        <v>未着手</v>
      </c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</row>
    <row r="40" spans="1:17">
      <c r="A40" s="16"/>
      <c r="B40" s="85" t="s">
        <v>107</v>
      </c>
      <c r="C40" s="18" t="s">
        <v>123</v>
      </c>
      <c r="D40" s="12" t="str">
        <f t="shared" si="0"/>
        <v>未着手</v>
      </c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 t="s">
        <v>108</v>
      </c>
      <c r="C41" s="18" t="s">
        <v>123</v>
      </c>
      <c r="D41" s="12" t="str">
        <f t="shared" si="0"/>
        <v>未着手</v>
      </c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</row>
    <row r="42" spans="1:17">
      <c r="A42" s="16"/>
      <c r="B42" s="85"/>
      <c r="C42" s="18"/>
      <c r="D42" s="12" t="str">
        <f t="shared" si="0"/>
        <v/>
      </c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100"/>
      <c r="C43" s="18"/>
      <c r="D43" s="12" t="str">
        <f t="shared" si="0"/>
        <v/>
      </c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/>
      <c r="C44" s="18"/>
      <c r="D44" s="12" t="str">
        <f t="shared" si="0"/>
        <v/>
      </c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 t="str">
        <f t="shared" si="0"/>
        <v/>
      </c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 t="str">
        <f t="shared" si="0"/>
        <v/>
      </c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 t="str">
        <f t="shared" si="0"/>
        <v/>
      </c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 t="str">
        <f t="shared" si="0"/>
        <v/>
      </c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 t="str">
        <f t="shared" si="0"/>
        <v/>
      </c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 t="str">
        <f t="shared" si="0"/>
        <v/>
      </c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 t="str">
        <f t="shared" si="0"/>
        <v/>
      </c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100" t="s">
        <v>109</v>
      </c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 t="s">
        <v>124</v>
      </c>
      <c r="C53" s="18"/>
      <c r="D53" s="12" t="str">
        <f t="shared" si="0"/>
        <v>未着手</v>
      </c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</row>
    <row r="54" spans="1:17">
      <c r="A54" s="16"/>
      <c r="B54" s="85" t="s">
        <v>110</v>
      </c>
      <c r="C54" s="18"/>
      <c r="D54" s="12" t="str">
        <f t="shared" si="0"/>
        <v>未着手</v>
      </c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</row>
    <row r="55" spans="1:17">
      <c r="A55" s="16"/>
      <c r="B55" s="85" t="s">
        <v>111</v>
      </c>
      <c r="C55" s="18"/>
      <c r="D55" s="12" t="str">
        <f t="shared" si="0"/>
        <v>未着手</v>
      </c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</row>
    <row r="56" spans="1:17">
      <c r="A56" s="16"/>
      <c r="B56" s="85" t="s">
        <v>112</v>
      </c>
      <c r="C56" s="18"/>
      <c r="D56" s="12" t="str">
        <f t="shared" si="0"/>
        <v>未着手</v>
      </c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</row>
    <row r="57" spans="1:17">
      <c r="A57" s="16"/>
      <c r="B57" s="85" t="s">
        <v>113</v>
      </c>
      <c r="C57" s="18"/>
      <c r="D57" s="12" t="str">
        <f t="shared" ref="D57:D69" si="1">IF(ISBLANK($B57),"",IF(ISBLANK($F57),"未着手",IF($I57=0,"完了","作業中")))</f>
        <v>未着手</v>
      </c>
      <c r="E57" s="4"/>
      <c r="F57" s="4"/>
      <c r="G57" s="19"/>
      <c r="H57" s="19"/>
      <c r="I57" s="12" t="str">
        <f t="shared" ref="I57:I104" ca="1" si="2">IF(ISBLANK(J57)=FALSE,OFFSET(I57,0,COUNTA(J57:Q57)),"")</f>
        <v/>
      </c>
      <c r="J57" s="22"/>
      <c r="K57" s="22"/>
      <c r="L57" s="22"/>
      <c r="M57" s="22"/>
      <c r="N57" s="22"/>
      <c r="O57" s="22"/>
      <c r="P57" s="22"/>
      <c r="Q57" s="22"/>
    </row>
    <row r="58" spans="1:17">
      <c r="A58" s="16"/>
      <c r="B58" s="85" t="s">
        <v>114</v>
      </c>
      <c r="C58" s="18"/>
      <c r="D58" s="12" t="str">
        <f t="shared" si="1"/>
        <v>未着手</v>
      </c>
      <c r="E58" s="4"/>
      <c r="F58" s="4"/>
      <c r="G58" s="19"/>
      <c r="H58" s="19"/>
      <c r="I58" s="12" t="str">
        <f t="shared" ca="1" si="2"/>
        <v/>
      </c>
      <c r="J58" s="22"/>
      <c r="K58" s="22"/>
      <c r="L58" s="22"/>
      <c r="M58" s="22"/>
      <c r="N58" s="22"/>
      <c r="O58" s="22"/>
      <c r="P58" s="22"/>
      <c r="Q58" s="22"/>
    </row>
    <row r="59" spans="1:17">
      <c r="A59" s="16"/>
      <c r="B59" s="85" t="s">
        <v>115</v>
      </c>
      <c r="C59" s="18"/>
      <c r="D59" s="12" t="str">
        <f t="shared" si="1"/>
        <v>未着手</v>
      </c>
      <c r="E59" s="4"/>
      <c r="F59" s="4"/>
      <c r="G59" s="19"/>
      <c r="H59" s="19"/>
      <c r="I59" s="12" t="str">
        <f t="shared" ca="1" si="2"/>
        <v/>
      </c>
      <c r="J59" s="22"/>
      <c r="K59" s="22"/>
      <c r="L59" s="22"/>
      <c r="M59" s="22"/>
      <c r="N59" s="22"/>
      <c r="O59" s="22"/>
      <c r="P59" s="22"/>
      <c r="Q59" s="22"/>
    </row>
    <row r="60" spans="1:17">
      <c r="A60" s="16"/>
      <c r="B60" s="85" t="s">
        <v>116</v>
      </c>
      <c r="C60" s="18"/>
      <c r="D60" s="12" t="str">
        <f t="shared" si="1"/>
        <v>未着手</v>
      </c>
      <c r="E60" s="4"/>
      <c r="F60" s="4"/>
      <c r="G60" s="19"/>
      <c r="H60" s="19"/>
      <c r="I60" s="12" t="str">
        <f t="shared" ca="1" si="2"/>
        <v/>
      </c>
      <c r="J60" s="22"/>
      <c r="K60" s="22"/>
      <c r="L60" s="22"/>
      <c r="M60" s="22"/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1"/>
        <v/>
      </c>
      <c r="E61" s="4"/>
      <c r="F61" s="4"/>
      <c r="G61" s="19"/>
      <c r="H61" s="19"/>
      <c r="I61" s="12" t="str">
        <f t="shared" ca="1" si="2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 t="str">
        <f t="shared" si="1"/>
        <v/>
      </c>
      <c r="E62" s="4"/>
      <c r="F62" s="4"/>
      <c r="G62" s="19"/>
      <c r="H62" s="19"/>
      <c r="I62" s="12" t="str">
        <f t="shared" ca="1" si="2"/>
        <v/>
      </c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2"/>
        <v/>
      </c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85" t="s">
        <v>117</v>
      </c>
      <c r="C64" s="18"/>
      <c r="D64" s="12" t="str">
        <f t="shared" si="1"/>
        <v>未着手</v>
      </c>
      <c r="E64" s="4"/>
      <c r="F64" s="4"/>
      <c r="G64" s="19"/>
      <c r="H64" s="19"/>
      <c r="I64" s="12" t="str">
        <f t="shared" ca="1" si="2"/>
        <v/>
      </c>
      <c r="J64" s="22"/>
      <c r="K64" s="22"/>
      <c r="L64" s="22"/>
      <c r="M64" s="22"/>
      <c r="N64" s="22"/>
      <c r="O64" s="22"/>
      <c r="P64" s="22"/>
      <c r="Q64" s="22"/>
    </row>
    <row r="65" spans="1:17">
      <c r="A65" s="16"/>
      <c r="B65" s="85" t="s">
        <v>118</v>
      </c>
      <c r="C65" s="18"/>
      <c r="D65" s="12" t="str">
        <f t="shared" si="1"/>
        <v>未着手</v>
      </c>
      <c r="E65" s="4"/>
      <c r="F65" s="4"/>
      <c r="G65" s="19"/>
      <c r="H65" s="19"/>
      <c r="I65" s="12" t="str">
        <f t="shared" ca="1" si="2"/>
        <v/>
      </c>
      <c r="J65" s="22"/>
      <c r="K65" s="22"/>
      <c r="L65" s="22"/>
      <c r="M65" s="22"/>
      <c r="N65" s="22"/>
      <c r="O65" s="22"/>
      <c r="P65" s="22"/>
      <c r="Q65" s="22"/>
    </row>
    <row r="66" spans="1:17">
      <c r="A66" s="16"/>
      <c r="B66" s="17" t="s">
        <v>119</v>
      </c>
      <c r="C66" s="18"/>
      <c r="D66" s="12" t="str">
        <f t="shared" si="1"/>
        <v>未着手</v>
      </c>
      <c r="E66" s="4"/>
      <c r="F66" s="4"/>
      <c r="G66" s="19"/>
      <c r="H66" s="19"/>
      <c r="I66" s="12" t="str">
        <f t="shared" ca="1" si="2"/>
        <v/>
      </c>
      <c r="J66" s="22"/>
      <c r="K66" s="22"/>
      <c r="L66" s="22"/>
      <c r="M66" s="22"/>
      <c r="N66" s="22"/>
      <c r="O66" s="22"/>
      <c r="P66" s="22"/>
      <c r="Q66" s="22"/>
    </row>
    <row r="67" spans="1:17">
      <c r="A67" s="16"/>
      <c r="B67" s="17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2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1"/>
        <v/>
      </c>
      <c r="E68" s="4"/>
      <c r="F68" s="4"/>
      <c r="G68" s="19"/>
      <c r="H68" s="19"/>
      <c r="I68" s="12" t="str">
        <f t="shared" ca="1" si="2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si="1"/>
        <v/>
      </c>
      <c r="E69" s="4"/>
      <c r="F69" s="4"/>
      <c r="G69" s="19"/>
      <c r="H69" s="19"/>
      <c r="I69" s="12" t="str">
        <f t="shared" ca="1" si="2"/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00" t="s">
        <v>131</v>
      </c>
      <c r="C70" s="18"/>
      <c r="D70" s="12"/>
      <c r="E70" s="4"/>
      <c r="F70" s="4"/>
      <c r="G70" s="19"/>
      <c r="H70" s="19"/>
      <c r="I70" s="12" t="str">
        <f t="shared" ca="1" si="2"/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85" t="s">
        <v>125</v>
      </c>
      <c r="C71" s="18" t="s">
        <v>123</v>
      </c>
      <c r="D71" s="12" t="str">
        <f t="shared" ref="D71:D104" si="3">IF(ISBLANK($B71),"",IF(ISBLANK($F71),"未着手",IF($I71=0,"完了","作業中")))</f>
        <v>未着手</v>
      </c>
      <c r="E71" s="4"/>
      <c r="F71" s="4"/>
      <c r="G71" s="19"/>
      <c r="H71" s="19"/>
      <c r="I71" s="12" t="str">
        <f t="shared" ca="1" si="2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85" t="s">
        <v>126</v>
      </c>
      <c r="C72" s="18" t="s">
        <v>132</v>
      </c>
      <c r="D72" s="12" t="str">
        <f t="shared" si="3"/>
        <v>未着手</v>
      </c>
      <c r="E72" s="4"/>
      <c r="F72" s="4"/>
      <c r="G72" s="19"/>
      <c r="H72" s="19"/>
      <c r="I72" s="12" t="str">
        <f t="shared" ca="1" si="2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85" t="s">
        <v>127</v>
      </c>
      <c r="C73" s="18" t="s">
        <v>132</v>
      </c>
      <c r="D73" s="12" t="str">
        <f t="shared" si="3"/>
        <v>未着手</v>
      </c>
      <c r="E73" s="4"/>
      <c r="F73" s="4"/>
      <c r="G73" s="19"/>
      <c r="H73" s="19"/>
      <c r="I73" s="12" t="str">
        <f t="shared" ca="1" si="2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86" t="s">
        <v>128</v>
      </c>
      <c r="C74" s="18" t="s">
        <v>132</v>
      </c>
      <c r="D74" s="12" t="str">
        <f t="shared" si="3"/>
        <v>未着手</v>
      </c>
      <c r="E74" s="4"/>
      <c r="F74" s="4"/>
      <c r="G74" s="19"/>
      <c r="H74" s="19"/>
      <c r="I74" s="12" t="str">
        <f t="shared" ca="1" si="2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85" t="s">
        <v>129</v>
      </c>
      <c r="C75" s="18" t="s">
        <v>121</v>
      </c>
      <c r="D75" s="12" t="str">
        <f t="shared" si="3"/>
        <v>未着手</v>
      </c>
      <c r="E75" s="4"/>
      <c r="F75" s="4"/>
      <c r="G75" s="19"/>
      <c r="H75" s="19"/>
      <c r="I75" s="12" t="str">
        <f t="shared" ca="1" si="2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86" t="s">
        <v>130</v>
      </c>
      <c r="C76" s="18" t="s">
        <v>120</v>
      </c>
      <c r="D76" s="12" t="str">
        <f t="shared" si="3"/>
        <v>未着手</v>
      </c>
      <c r="E76" s="4"/>
      <c r="F76" s="4"/>
      <c r="G76" s="19"/>
      <c r="H76" s="19"/>
      <c r="I76" s="12" t="str">
        <f t="shared" ca="1" si="2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3"/>
        <v/>
      </c>
      <c r="E77" s="4"/>
      <c r="F77" s="4"/>
      <c r="G77" s="19"/>
      <c r="H77" s="19"/>
      <c r="I77" s="12" t="str">
        <f t="shared" ca="1" si="2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3"/>
        <v/>
      </c>
      <c r="E78" s="4"/>
      <c r="F78" s="4"/>
      <c r="G78" s="19"/>
      <c r="H78" s="19"/>
      <c r="I78" s="12" t="str">
        <f t="shared" ca="1" si="2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3"/>
        <v/>
      </c>
      <c r="E79" s="4"/>
      <c r="F79" s="4"/>
      <c r="G79" s="19"/>
      <c r="H79" s="19"/>
      <c r="I79" s="12" t="str">
        <f t="shared" ca="1" si="2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3"/>
        <v/>
      </c>
      <c r="E80" s="4"/>
      <c r="F80" s="4"/>
      <c r="G80" s="19"/>
      <c r="H80" s="19"/>
      <c r="I80" s="12" t="str">
        <f t="shared" ca="1" si="2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3"/>
        <v/>
      </c>
      <c r="E81" s="4"/>
      <c r="F81" s="4"/>
      <c r="G81" s="19"/>
      <c r="H81" s="19"/>
      <c r="I81" s="12" t="str">
        <f t="shared" ca="1" si="2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3"/>
        <v/>
      </c>
      <c r="E82" s="4"/>
      <c r="F82" s="4"/>
      <c r="G82" s="19"/>
      <c r="H82" s="19"/>
      <c r="I82" s="12" t="str">
        <f t="shared" ca="1" si="2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3"/>
        <v/>
      </c>
      <c r="E83" s="4"/>
      <c r="F83" s="4"/>
      <c r="G83" s="19"/>
      <c r="H83" s="19"/>
      <c r="I83" s="12" t="str">
        <f t="shared" ca="1" si="2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3"/>
        <v/>
      </c>
      <c r="E84" s="4"/>
      <c r="F84" s="4"/>
      <c r="G84" s="19"/>
      <c r="H84" s="19"/>
      <c r="I84" s="12" t="str">
        <f t="shared" ca="1" si="2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3"/>
        <v/>
      </c>
      <c r="E85" s="4"/>
      <c r="F85" s="4"/>
      <c r="G85" s="19"/>
      <c r="H85" s="19"/>
      <c r="I85" s="12" t="str">
        <f t="shared" ca="1" si="2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3"/>
        <v/>
      </c>
      <c r="E86" s="4"/>
      <c r="F86" s="4"/>
      <c r="G86" s="19"/>
      <c r="H86" s="19"/>
      <c r="I86" s="12" t="str">
        <f t="shared" ca="1" si="2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3"/>
        <v/>
      </c>
      <c r="E87" s="4"/>
      <c r="F87" s="4"/>
      <c r="G87" s="19"/>
      <c r="H87" s="19"/>
      <c r="I87" s="12" t="str">
        <f t="shared" ca="1" si="2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3"/>
        <v/>
      </c>
      <c r="E88" s="4"/>
      <c r="F88" s="4"/>
      <c r="G88" s="19"/>
      <c r="H88" s="19"/>
      <c r="I88" s="12" t="str">
        <f t="shared" ca="1" si="2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3"/>
        <v/>
      </c>
      <c r="E89" s="4"/>
      <c r="F89" s="4"/>
      <c r="G89" s="19"/>
      <c r="H89" s="19"/>
      <c r="I89" s="12" t="str">
        <f t="shared" ca="1" si="2"/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3"/>
        <v/>
      </c>
      <c r="E90" s="4"/>
      <c r="F90" s="4"/>
      <c r="G90" s="19"/>
      <c r="H90" s="19"/>
      <c r="I90" s="12" t="str">
        <f t="shared" ca="1" si="2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3"/>
        <v/>
      </c>
      <c r="E91" s="4"/>
      <c r="F91" s="4"/>
      <c r="G91" s="19"/>
      <c r="H91" s="19"/>
      <c r="I91" s="12" t="str">
        <f t="shared" ca="1" si="2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3"/>
        <v/>
      </c>
      <c r="E92" s="4"/>
      <c r="F92" s="4"/>
      <c r="G92" s="19"/>
      <c r="H92" s="19"/>
      <c r="I92" s="12" t="str">
        <f t="shared" ca="1" si="2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3"/>
        <v/>
      </c>
      <c r="E93" s="4"/>
      <c r="F93" s="4"/>
      <c r="G93" s="19"/>
      <c r="H93" s="19"/>
      <c r="I93" s="12" t="str">
        <f t="shared" ca="1" si="2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3"/>
        <v/>
      </c>
      <c r="E94" s="4"/>
      <c r="F94" s="4"/>
      <c r="G94" s="19"/>
      <c r="H94" s="19"/>
      <c r="I94" s="12" t="str">
        <f t="shared" ca="1" si="2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3"/>
        <v/>
      </c>
      <c r="E95" s="4"/>
      <c r="F95" s="4"/>
      <c r="G95" s="19"/>
      <c r="H95" s="19"/>
      <c r="I95" s="12" t="str">
        <f t="shared" ca="1" si="2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3"/>
        <v/>
      </c>
      <c r="E96" s="4"/>
      <c r="F96" s="4"/>
      <c r="G96" s="19"/>
      <c r="H96" s="19"/>
      <c r="I96" s="12" t="str">
        <f t="shared" ca="1" si="2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3"/>
        <v/>
      </c>
      <c r="E97" s="4"/>
      <c r="F97" s="4"/>
      <c r="G97" s="19"/>
      <c r="H97" s="19"/>
      <c r="I97" s="12" t="str">
        <f t="shared" ca="1" si="2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3"/>
        <v/>
      </c>
      <c r="E98" s="4"/>
      <c r="F98" s="4"/>
      <c r="G98" s="19"/>
      <c r="H98" s="19"/>
      <c r="I98" s="12" t="str">
        <f t="shared" ca="1" si="2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3"/>
        <v/>
      </c>
      <c r="E99" s="4"/>
      <c r="F99" s="4"/>
      <c r="G99" s="19"/>
      <c r="H99" s="19"/>
      <c r="I99" s="12" t="str">
        <f t="shared" ca="1" si="2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3"/>
        <v/>
      </c>
      <c r="E100" s="4"/>
      <c r="F100" s="4"/>
      <c r="G100" s="19"/>
      <c r="H100" s="19"/>
      <c r="I100" s="12" t="str">
        <f t="shared" ca="1" si="2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3"/>
        <v/>
      </c>
      <c r="E101" s="4"/>
      <c r="F101" s="4"/>
      <c r="G101" s="19"/>
      <c r="H101" s="19"/>
      <c r="I101" s="12" t="str">
        <f t="shared" ca="1" si="2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3"/>
        <v/>
      </c>
      <c r="E102" s="4"/>
      <c r="F102" s="4"/>
      <c r="G102" s="19"/>
      <c r="H102" s="19"/>
      <c r="I102" s="12" t="str">
        <f t="shared" ca="1" si="2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3"/>
        <v/>
      </c>
      <c r="E103" s="4"/>
      <c r="F103" s="4"/>
      <c r="G103" s="19"/>
      <c r="H103" s="19"/>
      <c r="I103" s="12" t="str">
        <f t="shared" ca="1" si="2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t="shared" ca="1" si="2"/>
        <v/>
      </c>
      <c r="J104" s="22"/>
      <c r="K104" s="22"/>
      <c r="L104" s="22"/>
      <c r="M104" s="22"/>
      <c r="N104" s="22"/>
      <c r="O104" s="22"/>
      <c r="P104" s="22"/>
      <c r="Q104" s="22"/>
    </row>
    <row r="105" spans="1:24" ht="10.5" customHeight="1">
      <c r="J105" s="6"/>
      <c r="K105" s="6"/>
      <c r="L105" s="6"/>
      <c r="M105" s="6"/>
      <c r="N105" s="6"/>
      <c r="O105" s="6"/>
      <c r="P105" s="6"/>
      <c r="Q105" s="6"/>
    </row>
    <row r="106" spans="1:24">
      <c r="J106" s="6"/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/>
      <c r="T107" s="10">
        <f t="shared" ref="T107:T116" si="4">SUMIF($C$5:$C$104,S107,$G$5:$G$104)</f>
        <v>0</v>
      </c>
      <c r="U107" s="10">
        <f t="shared" ref="U107:U116" si="5">SUMIF($C$5:$C$104,S107,$I$5:$I$104)</f>
        <v>0</v>
      </c>
      <c r="V107" s="10">
        <f t="shared" ref="V107:V116" si="6">SUMIF($C$5:$C$104,S107,$H$5:$H$104)</f>
        <v>0</v>
      </c>
      <c r="W107" s="14">
        <f t="shared" ref="W107:W116" si="7">COUNTA($J$2:$Q$2)*6-COUNTA($J$4:$Q$4)*6</f>
        <v>42</v>
      </c>
      <c r="X107" s="15">
        <f>IF(W107&gt;U107,0,U107-W107)</f>
        <v>0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/>
      <c r="T108" s="10">
        <f t="shared" si="4"/>
        <v>0</v>
      </c>
      <c r="U108" s="10">
        <f t="shared" si="5"/>
        <v>0</v>
      </c>
      <c r="V108" s="10">
        <f t="shared" si="6"/>
        <v>0</v>
      </c>
      <c r="W108" s="14">
        <f t="shared" si="7"/>
        <v>42</v>
      </c>
      <c r="X108" s="15">
        <f t="shared" ref="X108:X116" si="8">IF(W108&gt;U108,0,U108-W108)</f>
        <v>0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/>
      <c r="T109" s="10">
        <f t="shared" si="4"/>
        <v>0</v>
      </c>
      <c r="U109" s="10">
        <f t="shared" si="5"/>
        <v>0</v>
      </c>
      <c r="V109" s="10">
        <f t="shared" si="6"/>
        <v>0</v>
      </c>
      <c r="W109" s="14">
        <f t="shared" si="7"/>
        <v>42</v>
      </c>
      <c r="X109" s="15">
        <f t="shared" si="8"/>
        <v>0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/>
      <c r="T110" s="10">
        <f t="shared" si="4"/>
        <v>0</v>
      </c>
      <c r="U110" s="10">
        <f t="shared" si="5"/>
        <v>0</v>
      </c>
      <c r="V110" s="10">
        <f t="shared" si="6"/>
        <v>0</v>
      </c>
      <c r="W110" s="14">
        <f t="shared" si="7"/>
        <v>42</v>
      </c>
      <c r="X110" s="15">
        <f t="shared" si="8"/>
        <v>0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/>
      <c r="T111" s="10">
        <f t="shared" si="4"/>
        <v>0</v>
      </c>
      <c r="U111" s="10">
        <f t="shared" si="5"/>
        <v>0</v>
      </c>
      <c r="V111" s="10">
        <f t="shared" si="6"/>
        <v>0</v>
      </c>
      <c r="W111" s="14">
        <f t="shared" si="7"/>
        <v>42</v>
      </c>
      <c r="X111" s="15">
        <f t="shared" si="8"/>
        <v>0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 t="shared" si="4"/>
        <v>0</v>
      </c>
      <c r="U112" s="10">
        <f t="shared" si="5"/>
        <v>0</v>
      </c>
      <c r="V112" s="10">
        <f t="shared" si="6"/>
        <v>0</v>
      </c>
      <c r="W112" s="14">
        <f t="shared" si="7"/>
        <v>42</v>
      </c>
      <c r="X112" s="15">
        <f t="shared" si="8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 t="shared" si="4"/>
        <v>0</v>
      </c>
      <c r="U113" s="10">
        <f t="shared" si="5"/>
        <v>0</v>
      </c>
      <c r="V113" s="10">
        <f t="shared" si="6"/>
        <v>0</v>
      </c>
      <c r="W113" s="14">
        <f t="shared" si="7"/>
        <v>42</v>
      </c>
      <c r="X113" s="15">
        <f t="shared" si="8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 t="shared" si="4"/>
        <v>0</v>
      </c>
      <c r="U114" s="10">
        <f t="shared" si="5"/>
        <v>0</v>
      </c>
      <c r="V114" s="10">
        <f t="shared" si="6"/>
        <v>0</v>
      </c>
      <c r="W114" s="14">
        <f t="shared" si="7"/>
        <v>42</v>
      </c>
      <c r="X114" s="15">
        <f t="shared" si="8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 t="shared" si="4"/>
        <v>0</v>
      </c>
      <c r="U115" s="10">
        <f t="shared" si="5"/>
        <v>0</v>
      </c>
      <c r="V115" s="10">
        <f t="shared" si="6"/>
        <v>0</v>
      </c>
      <c r="W115" s="14">
        <f t="shared" si="7"/>
        <v>42</v>
      </c>
      <c r="X115" s="15">
        <f t="shared" si="8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  <c r="S116" s="11"/>
      <c r="T116" s="10">
        <f t="shared" si="4"/>
        <v>0</v>
      </c>
      <c r="U116" s="10">
        <f t="shared" si="5"/>
        <v>0</v>
      </c>
      <c r="V116" s="10">
        <f t="shared" si="6"/>
        <v>0</v>
      </c>
      <c r="W116" s="14">
        <f t="shared" si="7"/>
        <v>42</v>
      </c>
      <c r="X116" s="15">
        <f t="shared" si="8"/>
        <v>0</v>
      </c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  <row r="188" spans="10:17">
      <c r="J188" s="6"/>
      <c r="K188" s="6"/>
      <c r="L188" s="6"/>
      <c r="M188" s="6"/>
      <c r="N188" s="6"/>
      <c r="O188" s="6"/>
      <c r="P188" s="6"/>
      <c r="Q188" s="6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86" priority="7" stopIfTrue="1">
      <formula>D105="未着手"</formula>
    </cfRule>
    <cfRule type="expression" dxfId="85" priority="8" stopIfTrue="1">
      <formula>D105="作業中"</formula>
    </cfRule>
    <cfRule type="expression" dxfId="84" priority="9" stopIfTrue="1">
      <formula>OR(D105="終了",D105="完了")</formula>
    </cfRule>
  </conditionalFormatting>
  <conditionalFormatting sqref="A67:XFD69 A5:A66 A77:XFD104 A70:A76 D70:XFD76 C5:XFD66">
    <cfRule type="expression" dxfId="83" priority="10" stopIfTrue="1">
      <formula>$D5="未着手"</formula>
    </cfRule>
    <cfRule type="expression" dxfId="82" priority="11" stopIfTrue="1">
      <formula>$D5="作業中"</formula>
    </cfRule>
    <cfRule type="expression" dxfId="81" priority="12" stopIfTrue="1">
      <formula>OR($D5="終了",$D5="完了")</formula>
    </cfRule>
  </conditionalFormatting>
  <conditionalFormatting sqref="B105:B65536">
    <cfRule type="expression" dxfId="80" priority="13" stopIfTrue="1">
      <formula>D105="未着手"</formula>
    </cfRule>
    <cfRule type="expression" dxfId="79" priority="14" stopIfTrue="1">
      <formula>D105="作業中"</formula>
    </cfRule>
    <cfRule type="expression" dxfId="78" priority="15" stopIfTrue="1">
      <formula>OR(D105="終了",D105="完了")</formula>
    </cfRule>
  </conditionalFormatting>
  <conditionalFormatting sqref="C105:C65536">
    <cfRule type="expression" dxfId="77" priority="16" stopIfTrue="1">
      <formula>D105="未着手"</formula>
    </cfRule>
    <cfRule type="expression" dxfId="76" priority="17" stopIfTrue="1">
      <formula>D105="作業中"</formula>
    </cfRule>
    <cfRule type="expression" dxfId="75" priority="18" stopIfTrue="1">
      <formula>OR(D105="終了",D105="完了")</formula>
    </cfRule>
  </conditionalFormatting>
  <conditionalFormatting sqref="E105:Q65536">
    <cfRule type="expression" dxfId="74" priority="19" stopIfTrue="1">
      <formula>$D105="未着手"</formula>
    </cfRule>
    <cfRule type="expression" dxfId="73" priority="20" stopIfTrue="1">
      <formula>$D105="作業中"</formula>
    </cfRule>
    <cfRule type="expression" dxfId="72" priority="21" stopIfTrue="1">
      <formula>OR($D105="終了",$D105="完了")</formula>
    </cfRule>
  </conditionalFormatting>
  <conditionalFormatting sqref="B5:B66">
    <cfRule type="expression" dxfId="71" priority="4" stopIfTrue="1">
      <formula>$D5="未着手"</formula>
    </cfRule>
    <cfRule type="expression" dxfId="70" priority="5" stopIfTrue="1">
      <formula>$D5="作業中"</formula>
    </cfRule>
    <cfRule type="expression" dxfId="69" priority="6" stopIfTrue="1">
      <formula>OR($D5="終了",$D5="完了")</formula>
    </cfRule>
  </conditionalFormatting>
  <conditionalFormatting sqref="B70:C76">
    <cfRule type="expression" dxfId="68" priority="1" stopIfTrue="1">
      <formula>$D70="未着手"</formula>
    </cfRule>
    <cfRule type="expression" dxfId="67" priority="2" stopIfTrue="1">
      <formula>$D70="作業中"</formula>
    </cfRule>
    <cfRule type="expression" dxfId="66" priority="3" stopIfTrue="1">
      <formula>OR($D70="終了",$D70="完了")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19"/>
  <sheetViews>
    <sheetView tabSelected="1" zoomScaleNormal="100" workbookViewId="0">
      <pane ySplit="4" topLeftCell="A44" activePane="bottomLeft" state="frozen"/>
      <selection pane="bottomLeft" activeCell="K67" sqref="K67"/>
    </sheetView>
  </sheetViews>
  <sheetFormatPr defaultRowHeight="13.5"/>
  <cols>
    <col min="1" max="1" width="3.875" customWidth="1"/>
    <col min="2" max="2" width="38.6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  <c r="R1" s="113"/>
      <c r="S1" s="113"/>
    </row>
    <row r="2" spans="1:19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INT(($J$4-(COLUMN()-COLUMN($J4))*($J$4/COUNTA($J$2:$S$2))))</f>
        <v>168</v>
      </c>
      <c r="K3" s="20">
        <f t="shared" ref="K3:S3" si="0">INT(($J$4-(COLUMN()-COLUMN($J4))*($J$4/COUNTA($J$2:$S$2))))</f>
        <v>151</v>
      </c>
      <c r="L3" s="20">
        <f t="shared" si="0"/>
        <v>134</v>
      </c>
      <c r="M3" s="20">
        <f t="shared" si="0"/>
        <v>117</v>
      </c>
      <c r="N3" s="20">
        <f t="shared" si="0"/>
        <v>100</v>
      </c>
      <c r="O3" s="20">
        <f t="shared" si="0"/>
        <v>84</v>
      </c>
      <c r="P3" s="20">
        <f t="shared" si="0"/>
        <v>67</v>
      </c>
      <c r="Q3" s="20">
        <f t="shared" si="0"/>
        <v>50</v>
      </c>
      <c r="R3" s="20">
        <f t="shared" si="0"/>
        <v>33</v>
      </c>
      <c r="S3" s="20">
        <f t="shared" si="0"/>
        <v>16</v>
      </c>
    </row>
    <row r="4" spans="1:19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168</v>
      </c>
      <c r="K4" s="21">
        <f>SUM(K5:K104)</f>
        <v>7</v>
      </c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100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 t="s">
        <v>79</v>
      </c>
      <c r="C6" s="18" t="s">
        <v>120</v>
      </c>
      <c r="D6" s="12" t="str">
        <f>IF(ISBLANK($B6),"",IF(ISBLANK($F6),"未着手",IF($I6=0,"完了","作業中")))</f>
        <v>未着手</v>
      </c>
      <c r="E6" s="4">
        <v>43074</v>
      </c>
      <c r="F6" s="4"/>
      <c r="G6" s="19">
        <v>4</v>
      </c>
      <c r="H6" s="19"/>
      <c r="I6" s="12">
        <f ca="1">IF(ISBLANK(J6)=FALSE,OFFSET(I6,0,COUNTA(J6:Q6)),"")</f>
        <v>4</v>
      </c>
      <c r="J6" s="22">
        <v>4</v>
      </c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6" t="s">
        <v>80</v>
      </c>
      <c r="C7" s="18" t="s">
        <v>120</v>
      </c>
      <c r="D7" s="12" t="str">
        <f t="shared" ref="D7:D70" ca="1" si="1">IF(ISBLANK($B7),"",IF(ISBLANK($F7),"未着手",IF($I7=0,"完了","作業中")))</f>
        <v>作業中</v>
      </c>
      <c r="E7" s="4">
        <v>43049</v>
      </c>
      <c r="F7" s="4">
        <v>43049</v>
      </c>
      <c r="G7" s="19">
        <v>2</v>
      </c>
      <c r="H7" s="19">
        <v>0</v>
      </c>
      <c r="I7" s="12">
        <f t="shared" ref="I7:I70" ca="1" si="2">IF(ISBLANK(J7)=FALSE,OFFSET(I7,0,COUNTA(J7:Q7)),"")</f>
        <v>2</v>
      </c>
      <c r="J7" s="22">
        <v>2</v>
      </c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 t="s">
        <v>81</v>
      </c>
      <c r="C8" s="18" t="s">
        <v>120</v>
      </c>
      <c r="D8" s="12" t="str">
        <f t="shared" ca="1" si="1"/>
        <v>作業中</v>
      </c>
      <c r="E8" s="4">
        <v>43049</v>
      </c>
      <c r="F8" s="4">
        <v>43049</v>
      </c>
      <c r="G8" s="19">
        <v>1</v>
      </c>
      <c r="H8" s="19">
        <v>0</v>
      </c>
      <c r="I8" s="12">
        <f t="shared" ca="1" si="2"/>
        <v>1</v>
      </c>
      <c r="J8" s="22">
        <v>1</v>
      </c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5" t="s">
        <v>141</v>
      </c>
      <c r="C9" s="18" t="s">
        <v>120</v>
      </c>
      <c r="D9" s="12" t="str">
        <f t="shared" ca="1" si="1"/>
        <v>完了</v>
      </c>
      <c r="E9" s="4">
        <v>43060</v>
      </c>
      <c r="F9" s="4">
        <v>43056</v>
      </c>
      <c r="G9" s="19">
        <v>5</v>
      </c>
      <c r="H9" s="19">
        <v>4</v>
      </c>
      <c r="I9" s="12">
        <f t="shared" ca="1" si="2"/>
        <v>0</v>
      </c>
      <c r="J9" s="22">
        <v>5</v>
      </c>
      <c r="K9" s="22">
        <v>0</v>
      </c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 t="s">
        <v>164</v>
      </c>
      <c r="C10" s="18" t="s">
        <v>165</v>
      </c>
      <c r="D10" s="12" t="str">
        <f t="shared" ca="1" si="1"/>
        <v>作業中</v>
      </c>
      <c r="E10" s="4">
        <v>43053</v>
      </c>
      <c r="F10" s="4">
        <v>43053</v>
      </c>
      <c r="G10" s="19">
        <v>2</v>
      </c>
      <c r="H10" s="19">
        <v>1</v>
      </c>
      <c r="I10" s="12">
        <f t="shared" ca="1" si="2"/>
        <v>1</v>
      </c>
      <c r="J10" s="22">
        <v>1</v>
      </c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5" t="s">
        <v>172</v>
      </c>
      <c r="C11" s="18" t="s">
        <v>165</v>
      </c>
      <c r="D11" s="12" t="str">
        <f t="shared" ca="1" si="1"/>
        <v>作業中</v>
      </c>
      <c r="E11" s="4">
        <v>43049</v>
      </c>
      <c r="F11" s="4">
        <v>43049</v>
      </c>
      <c r="G11" s="19">
        <v>6</v>
      </c>
      <c r="H11" s="19">
        <v>1</v>
      </c>
      <c r="I11" s="12">
        <f t="shared" ca="1" si="2"/>
        <v>5</v>
      </c>
      <c r="J11" s="22">
        <v>5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 t="s">
        <v>173</v>
      </c>
      <c r="C12" s="18" t="s">
        <v>165</v>
      </c>
      <c r="D12" s="12" t="str">
        <f t="shared" ca="1" si="1"/>
        <v>作業中</v>
      </c>
      <c r="E12" s="4">
        <v>43053</v>
      </c>
      <c r="F12" s="4">
        <v>43053</v>
      </c>
      <c r="G12" s="19">
        <v>6</v>
      </c>
      <c r="H12" s="19">
        <v>2</v>
      </c>
      <c r="I12" s="12">
        <f ca="1">IF(ISBLANK(J12)=FALSE,OFFSET(I12,0,COUNTA(J12:Q12)),"")</f>
        <v>4</v>
      </c>
      <c r="J12" s="22">
        <v>4</v>
      </c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 t="str">
        <f t="shared" si="1"/>
        <v/>
      </c>
      <c r="E13" s="4"/>
      <c r="F13" s="4"/>
      <c r="G13" s="19"/>
      <c r="H13" s="19"/>
      <c r="I13" s="12" t="str">
        <f t="shared" ca="1" si="2"/>
        <v/>
      </c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 t="s">
        <v>90</v>
      </c>
      <c r="C14" s="18" t="s">
        <v>121</v>
      </c>
      <c r="D14" s="12" t="str">
        <f t="shared" ca="1" si="1"/>
        <v>完了</v>
      </c>
      <c r="E14" s="4">
        <v>43067</v>
      </c>
      <c r="F14" s="4">
        <v>43056</v>
      </c>
      <c r="G14" s="19">
        <v>3</v>
      </c>
      <c r="H14" s="19">
        <v>4</v>
      </c>
      <c r="I14" s="12">
        <f t="shared" ca="1" si="2"/>
        <v>0</v>
      </c>
      <c r="J14" s="22">
        <v>3</v>
      </c>
      <c r="K14" s="22">
        <v>0</v>
      </c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 t="s">
        <v>178</v>
      </c>
      <c r="C15" s="18" t="s">
        <v>121</v>
      </c>
      <c r="D15" s="12" t="str">
        <f t="shared" si="1"/>
        <v>未着手</v>
      </c>
      <c r="E15" s="4">
        <v>43056</v>
      </c>
      <c r="F15" s="4"/>
      <c r="G15" s="19">
        <v>4</v>
      </c>
      <c r="H15" s="19"/>
      <c r="I15" s="12">
        <f t="shared" ca="1" si="2"/>
        <v>4</v>
      </c>
      <c r="J15" s="22">
        <v>4</v>
      </c>
      <c r="K15" s="22">
        <v>4</v>
      </c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 t="s">
        <v>140</v>
      </c>
      <c r="C16" s="18" t="s">
        <v>121</v>
      </c>
      <c r="D16" s="12" t="str">
        <f t="shared" ca="1" si="1"/>
        <v>作業中</v>
      </c>
      <c r="E16" s="4">
        <v>43067</v>
      </c>
      <c r="F16" s="4">
        <v>43056</v>
      </c>
      <c r="G16" s="19">
        <v>3</v>
      </c>
      <c r="H16" s="19">
        <v>0</v>
      </c>
      <c r="I16" s="12">
        <f t="shared" ca="1" si="2"/>
        <v>3</v>
      </c>
      <c r="J16" s="22">
        <v>3</v>
      </c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 t="s">
        <v>176</v>
      </c>
      <c r="C17" s="18" t="s">
        <v>159</v>
      </c>
      <c r="D17" s="12" t="str">
        <f t="shared" ca="1" si="1"/>
        <v>完了</v>
      </c>
      <c r="E17" s="4">
        <v>43053</v>
      </c>
      <c r="F17" s="4">
        <v>43053</v>
      </c>
      <c r="G17" s="19">
        <v>6</v>
      </c>
      <c r="H17" s="19"/>
      <c r="I17" s="12">
        <f t="shared" ca="1" si="2"/>
        <v>0</v>
      </c>
      <c r="J17" s="22">
        <v>0</v>
      </c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17" t="s">
        <v>179</v>
      </c>
      <c r="C18" s="18" t="s">
        <v>180</v>
      </c>
      <c r="D18" s="12" t="str">
        <f t="shared" ca="1" si="1"/>
        <v>完了</v>
      </c>
      <c r="E18" s="4">
        <v>43056</v>
      </c>
      <c r="F18" s="4">
        <v>43053</v>
      </c>
      <c r="G18" s="19">
        <v>1</v>
      </c>
      <c r="H18" s="19"/>
      <c r="I18" s="12">
        <f t="shared" ca="1" si="2"/>
        <v>0</v>
      </c>
      <c r="J18" s="22">
        <v>0</v>
      </c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 t="s">
        <v>96</v>
      </c>
      <c r="C19" s="18" t="s">
        <v>132</v>
      </c>
      <c r="D19" s="12" t="str">
        <f t="shared" ca="1" si="1"/>
        <v>完了</v>
      </c>
      <c r="E19" s="4">
        <v>43053</v>
      </c>
      <c r="F19" s="4">
        <v>43053</v>
      </c>
      <c r="G19" s="19">
        <v>3</v>
      </c>
      <c r="H19" s="19">
        <v>3</v>
      </c>
      <c r="I19" s="12">
        <f t="shared" ca="1" si="2"/>
        <v>0</v>
      </c>
      <c r="J19" s="22">
        <v>0</v>
      </c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 t="s">
        <v>97</v>
      </c>
      <c r="C20" s="18" t="s">
        <v>132</v>
      </c>
      <c r="D20" s="12" t="str">
        <f t="shared" ca="1" si="1"/>
        <v>完了</v>
      </c>
      <c r="E20" s="4">
        <v>43053</v>
      </c>
      <c r="F20" s="4">
        <v>43053</v>
      </c>
      <c r="G20" s="19">
        <v>3</v>
      </c>
      <c r="H20" s="19">
        <v>3</v>
      </c>
      <c r="I20" s="12">
        <f t="shared" ca="1" si="2"/>
        <v>0</v>
      </c>
      <c r="J20" s="22">
        <v>0</v>
      </c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 t="s">
        <v>99</v>
      </c>
      <c r="C21" s="18" t="s">
        <v>132</v>
      </c>
      <c r="D21" s="12" t="str">
        <f t="shared" si="1"/>
        <v>未着手</v>
      </c>
      <c r="E21" s="4">
        <v>43053</v>
      </c>
      <c r="F21" s="4"/>
      <c r="G21" s="19">
        <v>6</v>
      </c>
      <c r="H21" s="19"/>
      <c r="I21" s="12">
        <f t="shared" ca="1" si="2"/>
        <v>6</v>
      </c>
      <c r="J21" s="22">
        <v>6</v>
      </c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 t="s">
        <v>100</v>
      </c>
      <c r="C22" s="18" t="s">
        <v>132</v>
      </c>
      <c r="D22" s="12" t="str">
        <f t="shared" ca="1" si="1"/>
        <v>作業中</v>
      </c>
      <c r="E22" s="4">
        <v>43049</v>
      </c>
      <c r="F22" s="4">
        <v>43049</v>
      </c>
      <c r="G22" s="19">
        <v>2</v>
      </c>
      <c r="H22" s="19"/>
      <c r="I22" s="12">
        <f t="shared" ca="1" si="2"/>
        <v>2</v>
      </c>
      <c r="J22" s="22">
        <v>2</v>
      </c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 t="s">
        <v>101</v>
      </c>
      <c r="C23" s="18" t="s">
        <v>132</v>
      </c>
      <c r="D23" s="12" t="str">
        <f t="shared" ca="1" si="1"/>
        <v>作業中</v>
      </c>
      <c r="E23" s="4">
        <v>43049</v>
      </c>
      <c r="F23" s="4">
        <v>43049</v>
      </c>
      <c r="G23" s="19">
        <v>2</v>
      </c>
      <c r="H23" s="19"/>
      <c r="I23" s="12">
        <f t="shared" ca="1" si="2"/>
        <v>2</v>
      </c>
      <c r="J23" s="22">
        <v>2</v>
      </c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 t="s">
        <v>102</v>
      </c>
      <c r="C24" s="18" t="s">
        <v>132</v>
      </c>
      <c r="D24" s="12" t="str">
        <f t="shared" ca="1" si="1"/>
        <v>完了</v>
      </c>
      <c r="E24" s="4">
        <v>43049</v>
      </c>
      <c r="F24" s="4">
        <v>43049</v>
      </c>
      <c r="G24" s="19">
        <v>2</v>
      </c>
      <c r="H24" s="19">
        <v>2</v>
      </c>
      <c r="I24" s="12">
        <f t="shared" ca="1" si="2"/>
        <v>0</v>
      </c>
      <c r="J24" s="22">
        <v>0</v>
      </c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 t="s">
        <v>242</v>
      </c>
      <c r="C25" s="18" t="s">
        <v>243</v>
      </c>
      <c r="D25" s="12" t="str">
        <f t="shared" ca="1" si="1"/>
        <v>作業中</v>
      </c>
      <c r="E25" s="4">
        <v>43056</v>
      </c>
      <c r="F25" s="4">
        <v>43056</v>
      </c>
      <c r="G25" s="19">
        <v>2</v>
      </c>
      <c r="H25" s="19"/>
      <c r="I25" s="12">
        <f t="shared" ca="1" si="2"/>
        <v>2</v>
      </c>
      <c r="J25" s="22">
        <v>2</v>
      </c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 t="str">
        <f t="shared" si="1"/>
        <v/>
      </c>
      <c r="E26" s="4"/>
      <c r="F26" s="4"/>
      <c r="G26" s="19"/>
      <c r="H26" s="19"/>
      <c r="I26" s="12" t="str">
        <f t="shared" ca="1" si="2"/>
        <v/>
      </c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 t="str">
        <f t="shared" si="1"/>
        <v/>
      </c>
      <c r="E27" s="4"/>
      <c r="F27" s="4"/>
      <c r="G27" s="19"/>
      <c r="H27" s="19"/>
      <c r="I27" s="12" t="str">
        <f t="shared" ca="1" si="2"/>
        <v/>
      </c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 t="s">
        <v>133</v>
      </c>
      <c r="C28" s="18" t="s">
        <v>123</v>
      </c>
      <c r="D28" s="12" t="str">
        <f t="shared" ca="1" si="1"/>
        <v>作業中</v>
      </c>
      <c r="E28" s="4">
        <v>43049</v>
      </c>
      <c r="F28" s="4">
        <v>43049</v>
      </c>
      <c r="G28" s="19">
        <v>4</v>
      </c>
      <c r="H28" s="19"/>
      <c r="I28" s="12">
        <f t="shared" ca="1" si="2"/>
        <v>3</v>
      </c>
      <c r="J28" s="22">
        <v>3</v>
      </c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 t="s">
        <v>134</v>
      </c>
      <c r="C29" s="18" t="s">
        <v>123</v>
      </c>
      <c r="D29" s="12" t="str">
        <f t="shared" si="1"/>
        <v>未着手</v>
      </c>
      <c r="E29" s="4">
        <v>43056</v>
      </c>
      <c r="F29" s="4"/>
      <c r="G29" s="19">
        <v>4</v>
      </c>
      <c r="H29" s="19"/>
      <c r="I29" s="12">
        <f t="shared" ca="1" si="2"/>
        <v>4</v>
      </c>
      <c r="J29" s="22">
        <v>4</v>
      </c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 t="s">
        <v>139</v>
      </c>
      <c r="C30" s="18" t="s">
        <v>123</v>
      </c>
      <c r="D30" s="12" t="str">
        <f t="shared" si="1"/>
        <v>未着手</v>
      </c>
      <c r="E30" s="4">
        <v>43056</v>
      </c>
      <c r="F30" s="4"/>
      <c r="G30" s="19">
        <v>6</v>
      </c>
      <c r="H30" s="19"/>
      <c r="I30" s="12">
        <f t="shared" ca="1" si="2"/>
        <v>6</v>
      </c>
      <c r="J30" s="22">
        <v>6</v>
      </c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 t="s">
        <v>135</v>
      </c>
      <c r="C31" s="18" t="s">
        <v>123</v>
      </c>
      <c r="D31" s="12" t="str">
        <f t="shared" ca="1" si="1"/>
        <v>作業中</v>
      </c>
      <c r="E31" s="4">
        <v>43049</v>
      </c>
      <c r="F31" s="4">
        <v>43049</v>
      </c>
      <c r="G31" s="19">
        <v>3</v>
      </c>
      <c r="H31" s="19"/>
      <c r="I31" s="12">
        <f t="shared" ca="1" si="2"/>
        <v>2</v>
      </c>
      <c r="J31" s="22">
        <v>2</v>
      </c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 t="s">
        <v>136</v>
      </c>
      <c r="C32" s="18" t="s">
        <v>123</v>
      </c>
      <c r="D32" s="12" t="str">
        <f t="shared" ca="1" si="1"/>
        <v>作業中</v>
      </c>
      <c r="E32" s="4">
        <v>43049</v>
      </c>
      <c r="F32" s="4">
        <v>43049</v>
      </c>
      <c r="G32" s="19">
        <v>2</v>
      </c>
      <c r="H32" s="19"/>
      <c r="I32" s="12">
        <f t="shared" ca="1" si="2"/>
        <v>2</v>
      </c>
      <c r="J32" s="22">
        <v>2</v>
      </c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 t="s">
        <v>137</v>
      </c>
      <c r="C33" s="18" t="s">
        <v>123</v>
      </c>
      <c r="D33" s="12" t="str">
        <f t="shared" ca="1" si="1"/>
        <v>作業中</v>
      </c>
      <c r="E33" s="4">
        <v>43049</v>
      </c>
      <c r="F33" s="4">
        <v>43049</v>
      </c>
      <c r="G33" s="19">
        <v>3</v>
      </c>
      <c r="H33" s="19"/>
      <c r="I33" s="12">
        <f t="shared" ca="1" si="2"/>
        <v>3</v>
      </c>
      <c r="J33" s="22">
        <v>3</v>
      </c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 t="s">
        <v>138</v>
      </c>
      <c r="C34" s="18" t="s">
        <v>123</v>
      </c>
      <c r="D34" s="12" t="str">
        <f t="shared" ca="1" si="1"/>
        <v>作業中</v>
      </c>
      <c r="E34" s="4">
        <v>43049</v>
      </c>
      <c r="F34" s="4">
        <v>43049</v>
      </c>
      <c r="G34" s="19">
        <v>2</v>
      </c>
      <c r="H34" s="19"/>
      <c r="I34" s="12">
        <f ca="1">IF(ISBLANK(J34)=FALSE,OFFSET(I34,0,COUNTA(J34:Q34)),"")</f>
        <v>1</v>
      </c>
      <c r="J34" s="22">
        <v>1</v>
      </c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 t="s">
        <v>142</v>
      </c>
      <c r="C35" s="18" t="s">
        <v>123</v>
      </c>
      <c r="D35" s="12" t="str">
        <f t="shared" si="1"/>
        <v>未着手</v>
      </c>
      <c r="E35" s="4">
        <v>43053</v>
      </c>
      <c r="F35" s="4"/>
      <c r="G35" s="19">
        <v>6</v>
      </c>
      <c r="H35" s="19"/>
      <c r="I35" s="12">
        <f t="shared" ca="1" si="2"/>
        <v>6</v>
      </c>
      <c r="J35" s="22">
        <v>6</v>
      </c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 t="s">
        <v>143</v>
      </c>
      <c r="C36" s="18" t="s">
        <v>123</v>
      </c>
      <c r="D36" s="12" t="str">
        <f t="shared" si="1"/>
        <v>未着手</v>
      </c>
      <c r="E36" s="4">
        <v>43053</v>
      </c>
      <c r="F36" s="4"/>
      <c r="G36" s="19">
        <v>4</v>
      </c>
      <c r="H36" s="19"/>
      <c r="I36" s="12">
        <f t="shared" ca="1" si="2"/>
        <v>4</v>
      </c>
      <c r="J36" s="22">
        <v>4</v>
      </c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 t="s">
        <v>167</v>
      </c>
      <c r="C37" s="18" t="s">
        <v>168</v>
      </c>
      <c r="D37" s="12" t="str">
        <f t="shared" ca="1" si="1"/>
        <v>作業中</v>
      </c>
      <c r="E37" s="4">
        <v>43049</v>
      </c>
      <c r="F37" s="4">
        <v>43049</v>
      </c>
      <c r="G37" s="19">
        <v>6</v>
      </c>
      <c r="H37" s="19"/>
      <c r="I37" s="12">
        <f t="shared" ca="1" si="2"/>
        <v>6</v>
      </c>
      <c r="J37" s="22">
        <v>6</v>
      </c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 t="s">
        <v>175</v>
      </c>
      <c r="C38" s="18" t="s">
        <v>123</v>
      </c>
      <c r="D38" s="12" t="str">
        <f t="shared" si="1"/>
        <v>未着手</v>
      </c>
      <c r="E38" s="4">
        <v>43063</v>
      </c>
      <c r="F38" s="4"/>
      <c r="G38" s="19">
        <v>3</v>
      </c>
      <c r="H38" s="19"/>
      <c r="I38" s="12">
        <f t="shared" ca="1" si="2"/>
        <v>3</v>
      </c>
      <c r="J38" s="22">
        <v>3</v>
      </c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 t="s">
        <v>174</v>
      </c>
      <c r="C39" s="18" t="s">
        <v>123</v>
      </c>
      <c r="D39" s="12" t="str">
        <f t="shared" si="1"/>
        <v>未着手</v>
      </c>
      <c r="E39" s="4">
        <v>43063</v>
      </c>
      <c r="F39" s="4"/>
      <c r="G39" s="19">
        <v>3</v>
      </c>
      <c r="H39" s="19"/>
      <c r="I39" s="12">
        <f t="shared" ca="1" si="2"/>
        <v>3</v>
      </c>
      <c r="J39" s="22">
        <v>3</v>
      </c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 t="str">
        <f t="shared" si="1"/>
        <v/>
      </c>
      <c r="E40" s="4"/>
      <c r="F40" s="4"/>
      <c r="G40" s="19"/>
      <c r="H40" s="19"/>
      <c r="I40" s="12" t="str">
        <f t="shared" ca="1" si="2"/>
        <v/>
      </c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 t="str">
        <f t="shared" si="1"/>
        <v/>
      </c>
      <c r="E41" s="4"/>
      <c r="F41" s="4"/>
      <c r="G41" s="19"/>
      <c r="H41" s="19"/>
      <c r="I41" s="12" t="str">
        <f t="shared" ca="1" si="2"/>
        <v/>
      </c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 t="str">
        <f t="shared" si="1"/>
        <v/>
      </c>
      <c r="E42" s="4"/>
      <c r="F42" s="4"/>
      <c r="G42" s="19"/>
      <c r="H42" s="19"/>
      <c r="I42" s="12" t="str">
        <f t="shared" ca="1" si="2"/>
        <v/>
      </c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 t="str">
        <f t="shared" si="1"/>
        <v/>
      </c>
      <c r="E43" s="4"/>
      <c r="F43" s="4"/>
      <c r="G43" s="19"/>
      <c r="H43" s="19"/>
      <c r="I43" s="12" t="str">
        <f t="shared" ca="1" si="2"/>
        <v/>
      </c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 t="str">
        <f t="shared" si="1"/>
        <v/>
      </c>
      <c r="E44" s="4"/>
      <c r="F44" s="4"/>
      <c r="G44" s="19"/>
      <c r="H44" s="19"/>
      <c r="I44" s="12" t="str">
        <f t="shared" ca="1" si="2"/>
        <v/>
      </c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 t="str">
        <f t="shared" si="1"/>
        <v/>
      </c>
      <c r="E45" s="4"/>
      <c r="F45" s="4"/>
      <c r="G45" s="19"/>
      <c r="H45" s="19"/>
      <c r="I45" s="12" t="str">
        <f t="shared" ca="1" si="2"/>
        <v/>
      </c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 t="str">
        <f t="shared" si="1"/>
        <v/>
      </c>
      <c r="E46" s="4"/>
      <c r="F46" s="4"/>
      <c r="G46" s="19"/>
      <c r="H46" s="19"/>
      <c r="I46" s="12" t="str">
        <f t="shared" ca="1" si="2"/>
        <v/>
      </c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 t="s">
        <v>177</v>
      </c>
      <c r="C47" s="18" t="s">
        <v>146</v>
      </c>
      <c r="D47" s="12" t="str">
        <f t="shared" si="1"/>
        <v>未着手</v>
      </c>
      <c r="E47" s="4">
        <v>43053</v>
      </c>
      <c r="F47" s="4"/>
      <c r="G47" s="19">
        <v>6</v>
      </c>
      <c r="H47" s="19"/>
      <c r="I47" s="12">
        <f t="shared" ca="1" si="2"/>
        <v>6</v>
      </c>
      <c r="J47" s="22">
        <v>6</v>
      </c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 t="s">
        <v>144</v>
      </c>
      <c r="C48" s="18" t="s">
        <v>146</v>
      </c>
      <c r="D48" s="12" t="str">
        <f t="shared" si="1"/>
        <v>未着手</v>
      </c>
      <c r="E48" s="4">
        <v>43056</v>
      </c>
      <c r="F48" s="4"/>
      <c r="G48" s="19">
        <v>6</v>
      </c>
      <c r="H48" s="19"/>
      <c r="I48" s="12">
        <f t="shared" ca="1" si="2"/>
        <v>6</v>
      </c>
      <c r="J48" s="22">
        <v>6</v>
      </c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 t="s">
        <v>147</v>
      </c>
      <c r="C49" s="18" t="s">
        <v>146</v>
      </c>
      <c r="D49" s="12" t="str">
        <f t="shared" si="1"/>
        <v>未着手</v>
      </c>
      <c r="E49" s="4">
        <v>43060</v>
      </c>
      <c r="F49" s="4"/>
      <c r="G49" s="19">
        <v>6</v>
      </c>
      <c r="H49" s="19"/>
      <c r="I49" s="12">
        <f t="shared" ca="1" si="2"/>
        <v>6</v>
      </c>
      <c r="J49" s="22">
        <v>6</v>
      </c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 t="s">
        <v>148</v>
      </c>
      <c r="C50" s="18" t="s">
        <v>145</v>
      </c>
      <c r="D50" s="12" t="str">
        <f t="shared" si="1"/>
        <v>未着手</v>
      </c>
      <c r="E50" s="4">
        <v>43067</v>
      </c>
      <c r="F50" s="4"/>
      <c r="G50" s="19">
        <v>3</v>
      </c>
      <c r="H50" s="19"/>
      <c r="I50" s="12">
        <f t="shared" ca="1" si="2"/>
        <v>3</v>
      </c>
      <c r="J50" s="22">
        <v>3</v>
      </c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 t="s">
        <v>149</v>
      </c>
      <c r="C51" s="18" t="s">
        <v>145</v>
      </c>
      <c r="D51" s="12" t="str">
        <f t="shared" si="1"/>
        <v>未着手</v>
      </c>
      <c r="E51" s="4">
        <v>43067</v>
      </c>
      <c r="F51" s="4"/>
      <c r="G51" s="19">
        <v>3</v>
      </c>
      <c r="H51" s="19"/>
      <c r="I51" s="12">
        <f t="shared" ca="1" si="2"/>
        <v>3</v>
      </c>
      <c r="J51" s="22">
        <v>3</v>
      </c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 t="s">
        <v>150</v>
      </c>
      <c r="C52" s="18" t="s">
        <v>145</v>
      </c>
      <c r="D52" s="12" t="str">
        <f t="shared" ca="1" si="1"/>
        <v>完了</v>
      </c>
      <c r="E52" s="4">
        <v>43056</v>
      </c>
      <c r="F52" s="4">
        <v>43053</v>
      </c>
      <c r="G52" s="19">
        <v>3</v>
      </c>
      <c r="H52" s="19">
        <v>3</v>
      </c>
      <c r="I52" s="12">
        <f t="shared" ca="1" si="2"/>
        <v>0</v>
      </c>
      <c r="J52" s="22">
        <v>0</v>
      </c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 t="s">
        <v>225</v>
      </c>
      <c r="C53" s="18" t="s">
        <v>239</v>
      </c>
      <c r="D53" s="12" t="str">
        <f t="shared" si="1"/>
        <v>未着手</v>
      </c>
      <c r="E53" s="4">
        <v>43070</v>
      </c>
      <c r="F53" s="4"/>
      <c r="G53" s="19">
        <v>3</v>
      </c>
      <c r="H53" s="19"/>
      <c r="I53" s="12">
        <f t="shared" ca="1" si="2"/>
        <v>3</v>
      </c>
      <c r="J53" s="22">
        <v>3</v>
      </c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 t="s">
        <v>226</v>
      </c>
      <c r="C54" s="18" t="s">
        <v>239</v>
      </c>
      <c r="D54" s="12" t="str">
        <f t="shared" si="1"/>
        <v>未着手</v>
      </c>
      <c r="E54" s="4">
        <v>43070</v>
      </c>
      <c r="F54" s="4"/>
      <c r="G54" s="19">
        <v>3</v>
      </c>
      <c r="H54" s="19"/>
      <c r="I54" s="12">
        <f t="shared" ca="1" si="2"/>
        <v>3</v>
      </c>
      <c r="J54" s="22">
        <v>3</v>
      </c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 t="s">
        <v>160</v>
      </c>
      <c r="C55" s="18" t="s">
        <v>146</v>
      </c>
      <c r="D55" s="12" t="str">
        <f t="shared" si="1"/>
        <v>未着手</v>
      </c>
      <c r="E55" s="4">
        <v>43066</v>
      </c>
      <c r="F55" s="4"/>
      <c r="G55" s="19">
        <v>6</v>
      </c>
      <c r="H55" s="19"/>
      <c r="I55" s="12">
        <f t="shared" ca="1" si="2"/>
        <v>6</v>
      </c>
      <c r="J55" s="22">
        <v>6</v>
      </c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 t="s">
        <v>156</v>
      </c>
      <c r="C56" s="18" t="s">
        <v>157</v>
      </c>
      <c r="D56" s="12" t="str">
        <f t="shared" si="1"/>
        <v>未着手</v>
      </c>
      <c r="E56" s="4">
        <v>43053</v>
      </c>
      <c r="F56" s="4"/>
      <c r="G56" s="19">
        <v>6</v>
      </c>
      <c r="H56" s="19"/>
      <c r="I56" s="12">
        <f t="shared" ca="1" si="2"/>
        <v>6</v>
      </c>
      <c r="J56" s="22">
        <v>6</v>
      </c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 t="s">
        <v>155</v>
      </c>
      <c r="C57" s="18" t="s">
        <v>158</v>
      </c>
      <c r="D57" s="12" t="str">
        <f t="shared" ca="1" si="1"/>
        <v>作業中</v>
      </c>
      <c r="E57" s="4">
        <v>43060</v>
      </c>
      <c r="F57" s="4">
        <v>43056</v>
      </c>
      <c r="G57" s="19">
        <v>6</v>
      </c>
      <c r="H57" s="19"/>
      <c r="I57" s="12">
        <f t="shared" ca="1" si="2"/>
        <v>6</v>
      </c>
      <c r="J57" s="22">
        <v>6</v>
      </c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 t="s">
        <v>161</v>
      </c>
      <c r="C58" s="18" t="s">
        <v>146</v>
      </c>
      <c r="D58" s="12" t="str">
        <f t="shared" si="1"/>
        <v>未着手</v>
      </c>
      <c r="E58" s="4">
        <v>43070</v>
      </c>
      <c r="F58" s="4"/>
      <c r="G58" s="19">
        <v>3</v>
      </c>
      <c r="H58" s="19"/>
      <c r="I58" s="12">
        <f t="shared" ca="1" si="2"/>
        <v>3</v>
      </c>
      <c r="J58" s="22">
        <v>3</v>
      </c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 t="s">
        <v>162</v>
      </c>
      <c r="C59" s="18" t="s">
        <v>171</v>
      </c>
      <c r="D59" s="12" t="str">
        <f>IF(ISBLANK($B59),"",IF(ISBLANK($F59),"未着手",IF($I59=0,"完了","作業中")))</f>
        <v>未着手</v>
      </c>
      <c r="E59" s="4">
        <v>43070</v>
      </c>
      <c r="F59" s="4"/>
      <c r="G59" s="19">
        <v>3</v>
      </c>
      <c r="H59" s="19"/>
      <c r="I59" s="12">
        <f ca="1">IF(ISBLANK(J59)=FALSE,OFFSET(I59,0,COUNTA(J59:Q59)),"")</f>
        <v>3</v>
      </c>
      <c r="J59" s="22">
        <v>3</v>
      </c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 t="s">
        <v>163</v>
      </c>
      <c r="C60" s="18" t="s">
        <v>171</v>
      </c>
      <c r="D60" s="12" t="str">
        <f t="shared" si="1"/>
        <v>未着手</v>
      </c>
      <c r="E60" s="4">
        <v>43070</v>
      </c>
      <c r="F60" s="4"/>
      <c r="G60" s="19">
        <v>3</v>
      </c>
      <c r="H60" s="19"/>
      <c r="I60" s="12">
        <f t="shared" ca="1" si="2"/>
        <v>3</v>
      </c>
      <c r="J60" s="22">
        <v>3</v>
      </c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 t="s">
        <v>223</v>
      </c>
      <c r="C61" s="18" t="s">
        <v>224</v>
      </c>
      <c r="D61" s="12" t="str">
        <f t="shared" si="1"/>
        <v>未着手</v>
      </c>
      <c r="E61" s="4">
        <v>43074</v>
      </c>
      <c r="F61" s="4"/>
      <c r="G61" s="19">
        <v>3</v>
      </c>
      <c r="H61" s="19"/>
      <c r="I61" s="12">
        <f t="shared" ca="1" si="2"/>
        <v>3</v>
      </c>
      <c r="J61" s="22">
        <v>3</v>
      </c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 t="s">
        <v>227</v>
      </c>
      <c r="C62" s="18" t="s">
        <v>238</v>
      </c>
      <c r="D62" s="12" t="str">
        <f t="shared" si="1"/>
        <v>未着手</v>
      </c>
      <c r="E62" s="4">
        <v>43074</v>
      </c>
      <c r="F62" s="4"/>
      <c r="G62" s="19">
        <v>3</v>
      </c>
      <c r="H62" s="19"/>
      <c r="I62" s="12">
        <f t="shared" ca="1" si="2"/>
        <v>3</v>
      </c>
      <c r="J62" s="22">
        <v>3</v>
      </c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2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1"/>
        <v/>
      </c>
      <c r="E64" s="4"/>
      <c r="F64" s="4"/>
      <c r="G64" s="19"/>
      <c r="H64" s="19"/>
      <c r="I64" s="12" t="str">
        <f t="shared" ca="1" si="2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85"/>
      <c r="C65" s="18"/>
      <c r="D65" s="12" t="str">
        <f t="shared" si="1"/>
        <v/>
      </c>
      <c r="E65" s="4"/>
      <c r="F65" s="4"/>
      <c r="G65" s="19"/>
      <c r="H65" s="19"/>
      <c r="I65" s="12" t="str">
        <f t="shared" ca="1" si="2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85" t="s">
        <v>166</v>
      </c>
      <c r="C66" s="18" t="s">
        <v>146</v>
      </c>
      <c r="D66" s="12" t="str">
        <f t="shared" ca="1" si="1"/>
        <v>作業中</v>
      </c>
      <c r="E66" s="4">
        <v>43053</v>
      </c>
      <c r="F66" s="4">
        <v>43053</v>
      </c>
      <c r="G66" s="19">
        <v>6</v>
      </c>
      <c r="H66" s="19">
        <v>6</v>
      </c>
      <c r="I66" s="12">
        <f t="shared" ca="1" si="2"/>
        <v>6</v>
      </c>
      <c r="J66" s="22">
        <v>6</v>
      </c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85" t="s">
        <v>169</v>
      </c>
      <c r="C67" s="18" t="s">
        <v>170</v>
      </c>
      <c r="D67" s="12" t="str">
        <f t="shared" ca="1" si="1"/>
        <v>作業中</v>
      </c>
      <c r="E67" s="4">
        <v>43053</v>
      </c>
      <c r="F67" s="4">
        <v>43053</v>
      </c>
      <c r="G67" s="19">
        <v>6</v>
      </c>
      <c r="H67" s="19">
        <v>6</v>
      </c>
      <c r="I67" s="12">
        <f t="shared" ca="1" si="2"/>
        <v>3</v>
      </c>
      <c r="J67" s="22">
        <v>3</v>
      </c>
      <c r="K67" s="22">
        <v>3</v>
      </c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 t="s">
        <v>240</v>
      </c>
      <c r="C68" s="18" t="s">
        <v>146</v>
      </c>
      <c r="D68" s="12" t="str">
        <f t="shared" ca="1" si="1"/>
        <v>作業中</v>
      </c>
      <c r="E68" s="4">
        <v>43053</v>
      </c>
      <c r="F68" s="4">
        <v>43053</v>
      </c>
      <c r="G68" s="19">
        <v>6</v>
      </c>
      <c r="H68" s="19">
        <v>6</v>
      </c>
      <c r="I68" s="12">
        <f t="shared" ca="1" si="2"/>
        <v>3</v>
      </c>
      <c r="J68" s="22">
        <v>3</v>
      </c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 t="s">
        <v>241</v>
      </c>
      <c r="C69" s="18" t="s">
        <v>238</v>
      </c>
      <c r="D69" s="12" t="str">
        <f t="shared" ca="1" si="1"/>
        <v>作業中</v>
      </c>
      <c r="E69" s="4">
        <v>43053</v>
      </c>
      <c r="F69" s="4">
        <v>43053</v>
      </c>
      <c r="G69" s="19">
        <v>6</v>
      </c>
      <c r="H69" s="19">
        <v>6</v>
      </c>
      <c r="I69" s="12">
        <f t="shared" ca="1" si="2"/>
        <v>3</v>
      </c>
      <c r="J69" s="22">
        <v>3</v>
      </c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 t="s">
        <v>244</v>
      </c>
      <c r="C70" s="18" t="s">
        <v>145</v>
      </c>
      <c r="D70" s="12" t="str">
        <f t="shared" si="1"/>
        <v>未着手</v>
      </c>
      <c r="E70" s="4">
        <v>43056</v>
      </c>
      <c r="F70" s="4"/>
      <c r="G70" s="19">
        <v>3</v>
      </c>
      <c r="H70" s="19"/>
      <c r="I70" s="12">
        <f t="shared" ca="1" si="2"/>
        <v>3</v>
      </c>
      <c r="J70" s="22">
        <v>3</v>
      </c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ref="D71:D134" si="3">IF(ISBLANK($B71),"",IF(ISBLANK($F71),"未着手",IF($I71=0,"完了","作業中")))</f>
        <v/>
      </c>
      <c r="E71" s="4"/>
      <c r="F71" s="4"/>
      <c r="G71" s="19"/>
      <c r="H71" s="19"/>
      <c r="I71" s="12" t="str">
        <f t="shared" ref="I71:I104" ca="1" si="4">IF(ISBLANK(J71)=FALSE,OFFSET(I71,0,COUNTA(J71:Q71)),"")</f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3"/>
        <v/>
      </c>
      <c r="E72" s="4"/>
      <c r="F72" s="4"/>
      <c r="G72" s="19"/>
      <c r="H72" s="19"/>
      <c r="I72" s="12" t="str">
        <f t="shared" ca="1" si="4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3"/>
        <v/>
      </c>
      <c r="E73" s="4"/>
      <c r="F73" s="4"/>
      <c r="G73" s="19"/>
      <c r="H73" s="19"/>
      <c r="I73" s="12" t="str">
        <f t="shared" ca="1" si="4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 t="s">
        <v>191</v>
      </c>
      <c r="C74" s="18"/>
      <c r="D74" s="12"/>
      <c r="E74" s="4"/>
      <c r="F74" s="4"/>
      <c r="G74" s="19"/>
      <c r="H74" s="19"/>
      <c r="I74" s="12" t="str">
        <f t="shared" ca="1" si="4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 t="s">
        <v>181</v>
      </c>
      <c r="C75" s="18" t="s">
        <v>212</v>
      </c>
      <c r="D75" s="12" t="str">
        <f t="shared" si="3"/>
        <v>未着手</v>
      </c>
      <c r="E75" s="4"/>
      <c r="F75" s="4"/>
      <c r="G75" s="19"/>
      <c r="H75" s="19"/>
      <c r="I75" s="12" t="str">
        <f t="shared" ca="1" si="4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 t="s">
        <v>182</v>
      </c>
      <c r="C76" s="18" t="s">
        <v>212</v>
      </c>
      <c r="D76" s="12" t="str">
        <f t="shared" si="3"/>
        <v>未着手</v>
      </c>
      <c r="E76" s="4"/>
      <c r="F76" s="4"/>
      <c r="G76" s="19"/>
      <c r="H76" s="19"/>
      <c r="I76" s="12" t="str">
        <f t="shared" ca="1" si="4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 t="s">
        <v>183</v>
      </c>
      <c r="C77" s="18" t="s">
        <v>212</v>
      </c>
      <c r="D77" s="12" t="str">
        <f t="shared" si="3"/>
        <v>未着手</v>
      </c>
      <c r="E77" s="4"/>
      <c r="F77" s="4"/>
      <c r="G77" s="19"/>
      <c r="H77" s="19"/>
      <c r="I77" s="12" t="str">
        <f t="shared" ca="1" si="4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 t="s">
        <v>184</v>
      </c>
      <c r="C78" s="18" t="s">
        <v>212</v>
      </c>
      <c r="D78" s="12" t="str">
        <f t="shared" si="3"/>
        <v>未着手</v>
      </c>
      <c r="E78" s="4"/>
      <c r="F78" s="4"/>
      <c r="G78" s="19"/>
      <c r="H78" s="19"/>
      <c r="I78" s="12" t="str">
        <f t="shared" ca="1" si="4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 t="s">
        <v>185</v>
      </c>
      <c r="C79" s="18" t="s">
        <v>212</v>
      </c>
      <c r="D79" s="12" t="str">
        <f t="shared" si="3"/>
        <v>未着手</v>
      </c>
      <c r="E79" s="4"/>
      <c r="F79" s="4"/>
      <c r="G79" s="19"/>
      <c r="H79" s="19"/>
      <c r="I79" s="12" t="str">
        <f t="shared" ca="1" si="4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 t="s">
        <v>186</v>
      </c>
      <c r="C80" s="18" t="s">
        <v>212</v>
      </c>
      <c r="D80" s="12" t="str">
        <f t="shared" si="3"/>
        <v>未着手</v>
      </c>
      <c r="E80" s="4"/>
      <c r="F80" s="4"/>
      <c r="G80" s="19"/>
      <c r="H80" s="19"/>
      <c r="I80" s="12" t="str">
        <f t="shared" ca="1" si="4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 t="s">
        <v>213</v>
      </c>
      <c r="C81" s="18" t="s">
        <v>212</v>
      </c>
      <c r="D81" s="12" t="str">
        <f t="shared" si="3"/>
        <v>未着手</v>
      </c>
      <c r="E81" s="4"/>
      <c r="F81" s="4"/>
      <c r="G81" s="19"/>
      <c r="H81" s="19"/>
      <c r="I81" s="12" t="str">
        <f t="shared" ca="1" si="4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 t="s">
        <v>188</v>
      </c>
      <c r="C82" s="18" t="s">
        <v>212</v>
      </c>
      <c r="D82" s="12" t="str">
        <f t="shared" si="3"/>
        <v>未着手</v>
      </c>
      <c r="E82" s="4"/>
      <c r="F82" s="4"/>
      <c r="G82" s="19"/>
      <c r="H82" s="19"/>
      <c r="I82" s="12" t="str">
        <f t="shared" ca="1" si="4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 t="s">
        <v>189</v>
      </c>
      <c r="C83" s="18" t="s">
        <v>212</v>
      </c>
      <c r="D83" s="12" t="str">
        <f t="shared" si="3"/>
        <v>未着手</v>
      </c>
      <c r="E83" s="4"/>
      <c r="F83" s="4"/>
      <c r="G83" s="19"/>
      <c r="H83" s="19"/>
      <c r="I83" s="12" t="str">
        <f t="shared" ca="1" si="4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 t="s">
        <v>190</v>
      </c>
      <c r="C84" s="18" t="s">
        <v>212</v>
      </c>
      <c r="D84" s="12" t="str">
        <f t="shared" si="3"/>
        <v>未着手</v>
      </c>
      <c r="E84" s="4"/>
      <c r="F84" s="4"/>
      <c r="G84" s="19"/>
      <c r="H84" s="19"/>
      <c r="I84" s="12" t="str">
        <f t="shared" ca="1" si="4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 t="s">
        <v>192</v>
      </c>
      <c r="C85" s="18" t="s">
        <v>212</v>
      </c>
      <c r="D85" s="12" t="str">
        <f t="shared" si="3"/>
        <v>未着手</v>
      </c>
      <c r="E85" s="4"/>
      <c r="F85" s="4"/>
      <c r="G85" s="19"/>
      <c r="H85" s="19"/>
      <c r="I85" s="12" t="str">
        <f t="shared" ca="1" si="4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 t="s">
        <v>193</v>
      </c>
      <c r="C86" s="18" t="s">
        <v>212</v>
      </c>
      <c r="D86" s="12" t="str">
        <f t="shared" si="3"/>
        <v>未着手</v>
      </c>
      <c r="E86" s="4"/>
      <c r="F86" s="4"/>
      <c r="G86" s="19"/>
      <c r="H86" s="19"/>
      <c r="I86" s="12" t="str">
        <f t="shared" ca="1" si="4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 t="s">
        <v>194</v>
      </c>
      <c r="C87" s="18" t="s">
        <v>212</v>
      </c>
      <c r="D87" s="12" t="str">
        <f t="shared" si="3"/>
        <v>未着手</v>
      </c>
      <c r="E87" s="4"/>
      <c r="F87" s="4"/>
      <c r="G87" s="19"/>
      <c r="H87" s="19"/>
      <c r="I87" s="12" t="str">
        <f t="shared" ca="1" si="4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 t="s">
        <v>195</v>
      </c>
      <c r="C88" s="18" t="s">
        <v>212</v>
      </c>
      <c r="D88" s="12" t="str">
        <f t="shared" si="3"/>
        <v>未着手</v>
      </c>
      <c r="E88" s="4"/>
      <c r="F88" s="4"/>
      <c r="G88" s="19"/>
      <c r="H88" s="19"/>
      <c r="I88" s="12" t="str">
        <f t="shared" ca="1" si="4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 t="s">
        <v>196</v>
      </c>
      <c r="C89" s="18" t="s">
        <v>212</v>
      </c>
      <c r="D89" s="12" t="str">
        <f t="shared" si="3"/>
        <v>未着手</v>
      </c>
      <c r="E89" s="4"/>
      <c r="F89" s="4"/>
      <c r="G89" s="19"/>
      <c r="H89" s="19"/>
      <c r="I89" s="12" t="str">
        <f t="shared" ca="1" si="4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 t="s">
        <v>197</v>
      </c>
      <c r="C90" s="18" t="s">
        <v>212</v>
      </c>
      <c r="D90" s="12" t="str">
        <f>IF(ISBLANK($B90),"",IF(ISBLANK($F90),"未着手",IF($I90=0,"完了","作業中")))</f>
        <v>未着手</v>
      </c>
      <c r="E90" s="4"/>
      <c r="F90" s="4"/>
      <c r="G90" s="19"/>
      <c r="H90" s="19"/>
      <c r="I90" s="12" t="str">
        <f t="shared" ca="1" si="4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 t="s">
        <v>198</v>
      </c>
      <c r="C91" s="18" t="s">
        <v>212</v>
      </c>
      <c r="D91" s="12" t="str">
        <f t="shared" si="3"/>
        <v>未着手</v>
      </c>
      <c r="E91" s="4"/>
      <c r="F91" s="4"/>
      <c r="G91" s="19"/>
      <c r="H91" s="19"/>
      <c r="I91" s="12" t="str">
        <f t="shared" ca="1" si="4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 t="s">
        <v>199</v>
      </c>
      <c r="C92" s="18" t="s">
        <v>212</v>
      </c>
      <c r="D92" s="12" t="str">
        <f t="shared" si="3"/>
        <v>未着手</v>
      </c>
      <c r="E92" s="4"/>
      <c r="F92" s="4"/>
      <c r="G92" s="19"/>
      <c r="H92" s="19"/>
      <c r="I92" s="12" t="str">
        <f t="shared" ca="1" si="4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 t="s">
        <v>200</v>
      </c>
      <c r="C93" s="18" t="s">
        <v>212</v>
      </c>
      <c r="D93" s="12" t="str">
        <f t="shared" si="3"/>
        <v>未着手</v>
      </c>
      <c r="E93" s="4"/>
      <c r="F93" s="4"/>
      <c r="G93" s="19"/>
      <c r="H93" s="19"/>
      <c r="I93" s="12" t="str">
        <f t="shared" ca="1" si="4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 t="s">
        <v>201</v>
      </c>
      <c r="C94" s="18" t="s">
        <v>212</v>
      </c>
      <c r="D94" s="12" t="str">
        <f t="shared" si="3"/>
        <v>未着手</v>
      </c>
      <c r="E94" s="4"/>
      <c r="F94" s="4"/>
      <c r="G94" s="19"/>
      <c r="H94" s="19"/>
      <c r="I94" s="12" t="str">
        <f t="shared" ca="1" si="4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 t="s">
        <v>210</v>
      </c>
      <c r="C95" s="18" t="s">
        <v>212</v>
      </c>
      <c r="D95" s="12" t="str">
        <f t="shared" si="3"/>
        <v>未着手</v>
      </c>
      <c r="E95" s="4"/>
      <c r="F95" s="4"/>
      <c r="G95" s="19"/>
      <c r="H95" s="19"/>
      <c r="I95" s="12" t="str">
        <f t="shared" ca="1" si="4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 t="s">
        <v>202</v>
      </c>
      <c r="C96" s="18" t="s">
        <v>212</v>
      </c>
      <c r="D96" s="12" t="str">
        <f t="shared" si="3"/>
        <v>未着手</v>
      </c>
      <c r="E96" s="4"/>
      <c r="F96" s="4"/>
      <c r="G96" s="19"/>
      <c r="H96" s="19"/>
      <c r="I96" s="12" t="str">
        <f t="shared" ca="1" si="4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 t="s">
        <v>203</v>
      </c>
      <c r="C97" s="18" t="s">
        <v>212</v>
      </c>
      <c r="D97" s="12" t="str">
        <f t="shared" si="3"/>
        <v>未着手</v>
      </c>
      <c r="E97" s="4"/>
      <c r="F97" s="4"/>
      <c r="G97" s="19"/>
      <c r="H97" s="19"/>
      <c r="I97" s="12" t="str">
        <f t="shared" ca="1" si="4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 t="s">
        <v>204</v>
      </c>
      <c r="C98" s="18" t="s">
        <v>212</v>
      </c>
      <c r="D98" s="12" t="str">
        <f t="shared" si="3"/>
        <v>未着手</v>
      </c>
      <c r="E98" s="4"/>
      <c r="F98" s="4"/>
      <c r="G98" s="19"/>
      <c r="H98" s="19"/>
      <c r="I98" s="12" t="str">
        <f t="shared" ca="1" si="4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 t="s">
        <v>205</v>
      </c>
      <c r="C99" s="18" t="s">
        <v>212</v>
      </c>
      <c r="D99" s="12" t="str">
        <f t="shared" si="3"/>
        <v>未着手</v>
      </c>
      <c r="E99" s="4"/>
      <c r="F99" s="4"/>
      <c r="G99" s="19"/>
      <c r="H99" s="19"/>
      <c r="I99" s="12" t="str">
        <f t="shared" ca="1" si="4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 t="s">
        <v>206</v>
      </c>
      <c r="C100" s="18" t="s">
        <v>212</v>
      </c>
      <c r="D100" s="12" t="str">
        <f t="shared" si="3"/>
        <v>未着手</v>
      </c>
      <c r="E100" s="4"/>
      <c r="F100" s="4"/>
      <c r="G100" s="19"/>
      <c r="H100" s="19"/>
      <c r="I100" s="12" t="str">
        <f t="shared" ca="1" si="4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 t="s">
        <v>207</v>
      </c>
      <c r="C101" s="18" t="s">
        <v>212</v>
      </c>
      <c r="D101" s="12" t="str">
        <f t="shared" si="3"/>
        <v>未着手</v>
      </c>
      <c r="E101" s="4"/>
      <c r="F101" s="4"/>
      <c r="G101" s="19"/>
      <c r="H101" s="19"/>
      <c r="I101" s="12" t="str">
        <f t="shared" ca="1" si="4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 t="s">
        <v>208</v>
      </c>
      <c r="C102" s="18" t="s">
        <v>212</v>
      </c>
      <c r="D102" s="12" t="str">
        <f t="shared" si="3"/>
        <v>未着手</v>
      </c>
      <c r="E102" s="4"/>
      <c r="F102" s="4"/>
      <c r="G102" s="19"/>
      <c r="H102" s="19"/>
      <c r="I102" s="12" t="str">
        <f t="shared" ca="1" si="4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 t="s">
        <v>209</v>
      </c>
      <c r="C103" s="18" t="s">
        <v>212</v>
      </c>
      <c r="D103" s="12" t="str">
        <f t="shared" si="3"/>
        <v>未着手</v>
      </c>
      <c r="E103" s="4"/>
      <c r="F103" s="4"/>
      <c r="G103" s="19"/>
      <c r="H103" s="19"/>
      <c r="I103" s="12" t="str">
        <f t="shared" ca="1" si="4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t="shared" ca="1" si="4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A105" s="16"/>
      <c r="B105" s="17" t="s">
        <v>211</v>
      </c>
      <c r="C105" s="18"/>
      <c r="D105" s="12"/>
      <c r="E105" s="4"/>
      <c r="F105" s="4"/>
      <c r="G105" s="19"/>
      <c r="H105" s="19"/>
      <c r="I105" s="12" t="str">
        <f t="shared" ref="I105:I135" ca="1" si="5">IF(ISBLANK(J105)=FALSE,OFFSET(I105,0,COUNTA(J105:Q105)),"")</f>
        <v/>
      </c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1:26">
      <c r="A106" s="16"/>
      <c r="B106" s="17" t="s">
        <v>181</v>
      </c>
      <c r="C106" s="18" t="s">
        <v>214</v>
      </c>
      <c r="D106" s="12" t="str">
        <f t="shared" si="3"/>
        <v>未着手</v>
      </c>
      <c r="E106" s="4"/>
      <c r="F106" s="4"/>
      <c r="G106" s="19"/>
      <c r="H106" s="19"/>
      <c r="I106" s="12" t="str">
        <f t="shared" ca="1" si="5"/>
        <v/>
      </c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A107" s="16"/>
      <c r="B107" s="17" t="s">
        <v>182</v>
      </c>
      <c r="C107" s="18" t="s">
        <v>214</v>
      </c>
      <c r="D107" s="12" t="str">
        <f t="shared" si="3"/>
        <v>未着手</v>
      </c>
      <c r="E107" s="4"/>
      <c r="F107" s="4"/>
      <c r="G107" s="19"/>
      <c r="H107" s="19"/>
      <c r="I107" s="12" t="str">
        <f t="shared" ca="1" si="5"/>
        <v/>
      </c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U107" s="11" t="s">
        <v>151</v>
      </c>
      <c r="V107" s="10">
        <f>SUMIF($C$5:$C$104,U107,$G$5:$G$104)</f>
        <v>17</v>
      </c>
      <c r="W107" s="10">
        <f t="shared" ref="W107:W116" ca="1" si="6">SUMIF($C$5:$C$104,U107,$I$5:$I$104)</f>
        <v>7</v>
      </c>
      <c r="X107" s="10">
        <f t="shared" ref="X107:X116" si="7">SUMIF($C$5:$C$104,U107,$H$5:$H$104)</f>
        <v>4</v>
      </c>
      <c r="Y107" s="14">
        <f t="shared" ref="Y107:Y116" si="8">COUNTA($J$2:$S$2)*6-COUNTA($J$4:$S$4)*6</f>
        <v>48</v>
      </c>
      <c r="Z107" s="15">
        <f ca="1">IF(Y107&gt;W107,0,W107-Y107)</f>
        <v>0</v>
      </c>
    </row>
    <row r="108" spans="1:26">
      <c r="A108" s="16"/>
      <c r="B108" s="17" t="s">
        <v>183</v>
      </c>
      <c r="C108" s="18" t="s">
        <v>214</v>
      </c>
      <c r="D108" s="12" t="str">
        <f t="shared" si="3"/>
        <v>未着手</v>
      </c>
      <c r="E108" s="4"/>
      <c r="F108" s="4"/>
      <c r="G108" s="19"/>
      <c r="H108" s="19"/>
      <c r="I108" s="12" t="str">
        <f t="shared" ca="1" si="5"/>
        <v/>
      </c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U108" s="11" t="s">
        <v>152</v>
      </c>
      <c r="V108" s="10">
        <f t="shared" ref="V108:V116" si="9">SUMIF($C$5:$C$104,U108,$G$5:$G$104)</f>
        <v>26</v>
      </c>
      <c r="W108" s="10">
        <f t="shared" ca="1" si="6"/>
        <v>17</v>
      </c>
      <c r="X108" s="10">
        <f t="shared" si="7"/>
        <v>8</v>
      </c>
      <c r="Y108" s="14">
        <f t="shared" si="8"/>
        <v>48</v>
      </c>
      <c r="Z108" s="15">
        <f t="shared" ref="Z108:Z116" ca="1" si="10">IF(Y108&gt;W108,0,W108-Y108)</f>
        <v>0</v>
      </c>
    </row>
    <row r="109" spans="1:26">
      <c r="A109" s="16"/>
      <c r="B109" s="17" t="s">
        <v>184</v>
      </c>
      <c r="C109" s="18" t="s">
        <v>214</v>
      </c>
      <c r="D109" s="12" t="str">
        <f t="shared" si="3"/>
        <v>未着手</v>
      </c>
      <c r="E109" s="4"/>
      <c r="F109" s="4"/>
      <c r="G109" s="19"/>
      <c r="H109" s="19"/>
      <c r="I109" s="12" t="str">
        <f t="shared" ca="1" si="5"/>
        <v/>
      </c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U109" s="11" t="s">
        <v>153</v>
      </c>
      <c r="V109" s="10">
        <f t="shared" si="9"/>
        <v>46</v>
      </c>
      <c r="W109" s="10">
        <f t="shared" ca="1" si="6"/>
        <v>43</v>
      </c>
      <c r="X109" s="10">
        <f t="shared" si="7"/>
        <v>0</v>
      </c>
      <c r="Y109" s="14">
        <f t="shared" si="8"/>
        <v>48</v>
      </c>
      <c r="Z109" s="15">
        <f t="shared" ca="1" si="10"/>
        <v>0</v>
      </c>
    </row>
    <row r="110" spans="1:26">
      <c r="A110" s="16"/>
      <c r="B110" s="17" t="s">
        <v>185</v>
      </c>
      <c r="C110" s="18" t="s">
        <v>214</v>
      </c>
      <c r="D110" s="12" t="str">
        <f t="shared" si="3"/>
        <v>未着手</v>
      </c>
      <c r="E110" s="4"/>
      <c r="F110" s="4"/>
      <c r="G110" s="19"/>
      <c r="H110" s="19"/>
      <c r="I110" s="12" t="str">
        <f t="shared" ca="1" si="5"/>
        <v/>
      </c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U110" s="11" t="s">
        <v>154</v>
      </c>
      <c r="V110" s="10">
        <f t="shared" si="9"/>
        <v>20</v>
      </c>
      <c r="W110" s="10">
        <f t="shared" ca="1" si="6"/>
        <v>12</v>
      </c>
      <c r="X110" s="10">
        <f t="shared" si="7"/>
        <v>8</v>
      </c>
      <c r="Y110" s="14">
        <f t="shared" si="8"/>
        <v>48</v>
      </c>
      <c r="Z110" s="15">
        <f t="shared" ca="1" si="10"/>
        <v>0</v>
      </c>
    </row>
    <row r="111" spans="1:26">
      <c r="A111" s="16"/>
      <c r="B111" s="17" t="s">
        <v>186</v>
      </c>
      <c r="C111" s="18" t="s">
        <v>214</v>
      </c>
      <c r="D111" s="12" t="str">
        <f t="shared" si="3"/>
        <v>未着手</v>
      </c>
      <c r="E111" s="4"/>
      <c r="F111" s="4"/>
      <c r="G111" s="19"/>
      <c r="H111" s="19"/>
      <c r="I111" s="12" t="str">
        <f t="shared" ca="1" si="5"/>
        <v/>
      </c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U111" s="11" t="s">
        <v>146</v>
      </c>
      <c r="V111" s="10">
        <f t="shared" si="9"/>
        <v>63</v>
      </c>
      <c r="W111" s="10">
        <f t="shared" ca="1" si="6"/>
        <v>57</v>
      </c>
      <c r="X111" s="10">
        <f t="shared" si="7"/>
        <v>18</v>
      </c>
      <c r="Y111" s="14">
        <f t="shared" si="8"/>
        <v>48</v>
      </c>
      <c r="Z111" s="15">
        <f t="shared" ca="1" si="10"/>
        <v>9</v>
      </c>
    </row>
    <row r="112" spans="1:26">
      <c r="A112" s="16"/>
      <c r="B112" s="17" t="s">
        <v>187</v>
      </c>
      <c r="C112" s="18" t="s">
        <v>214</v>
      </c>
      <c r="D112" s="12" t="str">
        <f t="shared" si="3"/>
        <v>未着手</v>
      </c>
      <c r="E112" s="4"/>
      <c r="F112" s="4"/>
      <c r="G112" s="19"/>
      <c r="H112" s="19"/>
      <c r="I112" s="12" t="str">
        <f t="shared" ca="1" si="5"/>
        <v/>
      </c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U112" s="11" t="s">
        <v>145</v>
      </c>
      <c r="V112" s="10">
        <f t="shared" si="9"/>
        <v>30</v>
      </c>
      <c r="W112" s="10">
        <f t="shared" ca="1" si="6"/>
        <v>24</v>
      </c>
      <c r="X112" s="10">
        <f t="shared" si="7"/>
        <v>9</v>
      </c>
      <c r="Y112" s="14">
        <f t="shared" si="8"/>
        <v>48</v>
      </c>
      <c r="Z112" s="15">
        <f t="shared" ca="1" si="10"/>
        <v>0</v>
      </c>
    </row>
    <row r="113" spans="1:26">
      <c r="A113" s="16"/>
      <c r="B113" s="17" t="s">
        <v>188</v>
      </c>
      <c r="C113" s="18" t="s">
        <v>214</v>
      </c>
      <c r="D113" s="12" t="str">
        <f t="shared" si="3"/>
        <v>未着手</v>
      </c>
      <c r="E113" s="4"/>
      <c r="F113" s="4"/>
      <c r="G113" s="19"/>
      <c r="H113" s="19"/>
      <c r="I113" s="12" t="str">
        <f t="shared" ca="1" si="5"/>
        <v/>
      </c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U113" s="11"/>
      <c r="V113" s="10">
        <f t="shared" si="9"/>
        <v>0</v>
      </c>
      <c r="W113" s="10">
        <f t="shared" si="6"/>
        <v>0</v>
      </c>
      <c r="X113" s="10">
        <f t="shared" si="7"/>
        <v>0</v>
      </c>
      <c r="Y113" s="14">
        <f t="shared" si="8"/>
        <v>48</v>
      </c>
      <c r="Z113" s="15">
        <f t="shared" si="10"/>
        <v>0</v>
      </c>
    </row>
    <row r="114" spans="1:26">
      <c r="A114" s="16"/>
      <c r="B114" s="17" t="s">
        <v>189</v>
      </c>
      <c r="C114" s="18" t="s">
        <v>214</v>
      </c>
      <c r="D114" s="12" t="str">
        <f t="shared" si="3"/>
        <v>未着手</v>
      </c>
      <c r="E114" s="4"/>
      <c r="F114" s="4"/>
      <c r="G114" s="19"/>
      <c r="H114" s="19"/>
      <c r="I114" s="12" t="str">
        <f t="shared" ca="1" si="5"/>
        <v/>
      </c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U114" s="11"/>
      <c r="V114" s="10">
        <f t="shared" si="9"/>
        <v>0</v>
      </c>
      <c r="W114" s="10">
        <f t="shared" si="6"/>
        <v>0</v>
      </c>
      <c r="X114" s="10">
        <f t="shared" si="7"/>
        <v>0</v>
      </c>
      <c r="Y114" s="14">
        <f t="shared" si="8"/>
        <v>48</v>
      </c>
      <c r="Z114" s="15">
        <f t="shared" si="10"/>
        <v>0</v>
      </c>
    </row>
    <row r="115" spans="1:26">
      <c r="A115" s="16"/>
      <c r="B115" s="17" t="s">
        <v>190</v>
      </c>
      <c r="C115" s="18" t="s">
        <v>214</v>
      </c>
      <c r="D115" s="12" t="str">
        <f t="shared" si="3"/>
        <v>未着手</v>
      </c>
      <c r="E115" s="4"/>
      <c r="F115" s="4"/>
      <c r="G115" s="19"/>
      <c r="H115" s="19"/>
      <c r="I115" s="12" t="str">
        <f t="shared" ca="1" si="5"/>
        <v/>
      </c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U115" s="11"/>
      <c r="V115" s="10">
        <f t="shared" si="9"/>
        <v>0</v>
      </c>
      <c r="W115" s="10">
        <f t="shared" si="6"/>
        <v>0</v>
      </c>
      <c r="X115" s="10">
        <f t="shared" si="7"/>
        <v>0</v>
      </c>
      <c r="Y115" s="14">
        <f t="shared" si="8"/>
        <v>48</v>
      </c>
      <c r="Z115" s="15">
        <f t="shared" si="10"/>
        <v>0</v>
      </c>
    </row>
    <row r="116" spans="1:26">
      <c r="A116" s="16"/>
      <c r="B116" s="17" t="s">
        <v>192</v>
      </c>
      <c r="C116" s="18" t="s">
        <v>214</v>
      </c>
      <c r="D116" s="12" t="str">
        <f t="shared" si="3"/>
        <v>未着手</v>
      </c>
      <c r="E116" s="4"/>
      <c r="F116" s="4"/>
      <c r="G116" s="19"/>
      <c r="H116" s="19"/>
      <c r="I116" s="12" t="str">
        <f t="shared" ca="1" si="5"/>
        <v/>
      </c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U116" s="11"/>
      <c r="V116" s="10">
        <f t="shared" si="9"/>
        <v>0</v>
      </c>
      <c r="W116" s="10">
        <f t="shared" si="6"/>
        <v>0</v>
      </c>
      <c r="X116" s="10">
        <f t="shared" si="7"/>
        <v>0</v>
      </c>
      <c r="Y116" s="14">
        <f t="shared" si="8"/>
        <v>48</v>
      </c>
      <c r="Z116" s="15">
        <f t="shared" si="10"/>
        <v>0</v>
      </c>
    </row>
    <row r="117" spans="1:26">
      <c r="A117" s="16"/>
      <c r="B117" s="17" t="s">
        <v>193</v>
      </c>
      <c r="C117" s="18" t="s">
        <v>214</v>
      </c>
      <c r="D117" s="12" t="str">
        <f t="shared" si="3"/>
        <v>未着手</v>
      </c>
      <c r="E117" s="4"/>
      <c r="F117" s="4"/>
      <c r="G117" s="19"/>
      <c r="H117" s="19"/>
      <c r="I117" s="12" t="str">
        <f t="shared" ca="1" si="5"/>
        <v/>
      </c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spans="1:26">
      <c r="A118" s="16"/>
      <c r="B118" s="17" t="s">
        <v>194</v>
      </c>
      <c r="C118" s="18" t="s">
        <v>214</v>
      </c>
      <c r="D118" s="12" t="str">
        <f t="shared" si="3"/>
        <v>未着手</v>
      </c>
      <c r="E118" s="4"/>
      <c r="F118" s="4"/>
      <c r="G118" s="19"/>
      <c r="H118" s="19"/>
      <c r="I118" s="12" t="str">
        <f t="shared" ca="1" si="5"/>
        <v/>
      </c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26">
      <c r="A119" s="16"/>
      <c r="B119" s="17" t="s">
        <v>195</v>
      </c>
      <c r="C119" s="18" t="s">
        <v>214</v>
      </c>
      <c r="D119" s="12" t="str">
        <f t="shared" si="3"/>
        <v>未着手</v>
      </c>
      <c r="E119" s="4"/>
      <c r="F119" s="4"/>
      <c r="G119" s="19"/>
      <c r="H119" s="19"/>
      <c r="I119" s="12" t="str">
        <f t="shared" ca="1" si="5"/>
        <v/>
      </c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1:26">
      <c r="A120" s="16"/>
      <c r="B120" s="17" t="s">
        <v>196</v>
      </c>
      <c r="C120" s="18" t="s">
        <v>214</v>
      </c>
      <c r="D120" s="12" t="str">
        <f t="shared" si="3"/>
        <v>未着手</v>
      </c>
      <c r="E120" s="4"/>
      <c r="F120" s="4"/>
      <c r="G120" s="19"/>
      <c r="H120" s="19"/>
      <c r="I120" s="12" t="str">
        <f t="shared" ca="1" si="5"/>
        <v/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26">
      <c r="A121" s="16"/>
      <c r="B121" s="17" t="s">
        <v>197</v>
      </c>
      <c r="C121" s="18" t="s">
        <v>214</v>
      </c>
      <c r="D121" s="12" t="str">
        <f>IF(ISBLANK($B121),"",IF(ISBLANK($F121),"未着手",IF($I121=0,"完了","作業中")))</f>
        <v>未着手</v>
      </c>
      <c r="E121" s="4"/>
      <c r="F121" s="4"/>
      <c r="G121" s="19"/>
      <c r="H121" s="19"/>
      <c r="I121" s="12" t="str">
        <f t="shared" ca="1" si="5"/>
        <v/>
      </c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26">
      <c r="A122" s="16"/>
      <c r="B122" s="17" t="s">
        <v>198</v>
      </c>
      <c r="C122" s="18" t="s">
        <v>214</v>
      </c>
      <c r="D122" s="12" t="str">
        <f t="shared" si="3"/>
        <v>未着手</v>
      </c>
      <c r="E122" s="4"/>
      <c r="F122" s="4"/>
      <c r="G122" s="19"/>
      <c r="H122" s="19"/>
      <c r="I122" s="12" t="str">
        <f t="shared" ca="1" si="5"/>
        <v/>
      </c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26">
      <c r="A123" s="16"/>
      <c r="B123" s="17" t="s">
        <v>199</v>
      </c>
      <c r="C123" s="18" t="s">
        <v>214</v>
      </c>
      <c r="D123" s="12" t="str">
        <f t="shared" si="3"/>
        <v>未着手</v>
      </c>
      <c r="E123" s="4"/>
      <c r="F123" s="4"/>
      <c r="G123" s="19"/>
      <c r="H123" s="19"/>
      <c r="I123" s="12" t="str">
        <f t="shared" ca="1" si="5"/>
        <v/>
      </c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26">
      <c r="A124" s="16"/>
      <c r="B124" s="17" t="s">
        <v>200</v>
      </c>
      <c r="C124" s="18" t="s">
        <v>214</v>
      </c>
      <c r="D124" s="12" t="str">
        <f t="shared" si="3"/>
        <v>未着手</v>
      </c>
      <c r="E124" s="4"/>
      <c r="F124" s="4"/>
      <c r="G124" s="19"/>
      <c r="H124" s="19"/>
      <c r="I124" s="12" t="str">
        <f t="shared" ca="1" si="5"/>
        <v/>
      </c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26">
      <c r="A125" s="16"/>
      <c r="B125" s="17" t="s">
        <v>201</v>
      </c>
      <c r="C125" s="18" t="s">
        <v>214</v>
      </c>
      <c r="D125" s="12" t="str">
        <f t="shared" si="3"/>
        <v>未着手</v>
      </c>
      <c r="E125" s="4"/>
      <c r="F125" s="4"/>
      <c r="G125" s="19"/>
      <c r="H125" s="19"/>
      <c r="I125" s="12" t="str">
        <f t="shared" ca="1" si="5"/>
        <v/>
      </c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26">
      <c r="A126" s="16"/>
      <c r="B126" s="17" t="s">
        <v>210</v>
      </c>
      <c r="C126" s="18" t="s">
        <v>214</v>
      </c>
      <c r="D126" s="12" t="str">
        <f t="shared" si="3"/>
        <v>未着手</v>
      </c>
      <c r="E126" s="4"/>
      <c r="F126" s="4"/>
      <c r="G126" s="19"/>
      <c r="H126" s="19"/>
      <c r="I126" s="12" t="str">
        <f t="shared" ca="1" si="5"/>
        <v/>
      </c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26">
      <c r="A127" s="16"/>
      <c r="B127" s="17" t="s">
        <v>202</v>
      </c>
      <c r="C127" s="18" t="s">
        <v>214</v>
      </c>
      <c r="D127" s="12" t="str">
        <f t="shared" si="3"/>
        <v>未着手</v>
      </c>
      <c r="E127" s="4"/>
      <c r="F127" s="4"/>
      <c r="G127" s="19"/>
      <c r="H127" s="19"/>
      <c r="I127" s="12" t="str">
        <f t="shared" ca="1" si="5"/>
        <v/>
      </c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26">
      <c r="A128" s="16"/>
      <c r="B128" s="17" t="s">
        <v>203</v>
      </c>
      <c r="C128" s="18" t="s">
        <v>214</v>
      </c>
      <c r="D128" s="12" t="str">
        <f t="shared" si="3"/>
        <v>未着手</v>
      </c>
      <c r="E128" s="4"/>
      <c r="F128" s="4"/>
      <c r="G128" s="19"/>
      <c r="H128" s="19"/>
      <c r="I128" s="12" t="str">
        <f t="shared" ca="1" si="5"/>
        <v/>
      </c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>
      <c r="A129" s="16"/>
      <c r="B129" s="17" t="s">
        <v>204</v>
      </c>
      <c r="C129" s="18" t="s">
        <v>214</v>
      </c>
      <c r="D129" s="12" t="str">
        <f t="shared" si="3"/>
        <v>未着手</v>
      </c>
      <c r="E129" s="4"/>
      <c r="F129" s="4"/>
      <c r="G129" s="19"/>
      <c r="H129" s="19"/>
      <c r="I129" s="12" t="str">
        <f t="shared" ca="1" si="5"/>
        <v/>
      </c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>
      <c r="A130" s="16"/>
      <c r="B130" s="17" t="s">
        <v>205</v>
      </c>
      <c r="C130" s="18" t="s">
        <v>214</v>
      </c>
      <c r="D130" s="12" t="str">
        <f t="shared" si="3"/>
        <v>未着手</v>
      </c>
      <c r="E130" s="4"/>
      <c r="F130" s="4"/>
      <c r="G130" s="19"/>
      <c r="H130" s="19"/>
      <c r="I130" s="12" t="str">
        <f t="shared" ca="1" si="5"/>
        <v/>
      </c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>
      <c r="A131" s="16"/>
      <c r="B131" s="17" t="s">
        <v>206</v>
      </c>
      <c r="C131" s="18" t="s">
        <v>214</v>
      </c>
      <c r="D131" s="12" t="str">
        <f t="shared" si="3"/>
        <v>未着手</v>
      </c>
      <c r="E131" s="4"/>
      <c r="F131" s="4"/>
      <c r="G131" s="19"/>
      <c r="H131" s="19"/>
      <c r="I131" s="12" t="str">
        <f t="shared" ca="1" si="5"/>
        <v/>
      </c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>
      <c r="A132" s="16"/>
      <c r="B132" s="17" t="s">
        <v>207</v>
      </c>
      <c r="C132" s="18" t="s">
        <v>214</v>
      </c>
      <c r="D132" s="12" t="str">
        <f t="shared" si="3"/>
        <v>未着手</v>
      </c>
      <c r="E132" s="4"/>
      <c r="F132" s="4"/>
      <c r="G132" s="19"/>
      <c r="H132" s="19"/>
      <c r="I132" s="12" t="str">
        <f t="shared" ca="1" si="5"/>
        <v/>
      </c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>
      <c r="A133" s="16"/>
      <c r="B133" s="17" t="s">
        <v>208</v>
      </c>
      <c r="C133" s="18" t="s">
        <v>214</v>
      </c>
      <c r="D133" s="12" t="str">
        <f t="shared" si="3"/>
        <v>未着手</v>
      </c>
      <c r="E133" s="4"/>
      <c r="F133" s="4"/>
      <c r="G133" s="19"/>
      <c r="H133" s="19"/>
      <c r="I133" s="12" t="str">
        <f t="shared" ca="1" si="5"/>
        <v/>
      </c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>
      <c r="A134" s="16"/>
      <c r="B134" s="17" t="s">
        <v>209</v>
      </c>
      <c r="C134" s="18" t="s">
        <v>214</v>
      </c>
      <c r="D134" s="12" t="str">
        <f t="shared" si="3"/>
        <v>未着手</v>
      </c>
      <c r="E134" s="4"/>
      <c r="F134" s="4"/>
      <c r="G134" s="19"/>
      <c r="H134" s="19"/>
      <c r="I134" s="12" t="str">
        <f t="shared" ca="1" si="5"/>
        <v/>
      </c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>
      <c r="A135" s="16"/>
      <c r="B135" s="17"/>
      <c r="C135" s="18"/>
      <c r="D135" s="12" t="str">
        <f t="shared" ref="D135:D197" si="11">IF(ISBLANK($B135),"",IF(ISBLANK($F135),"未着手",IF($I135=0,"完了","作業中")))</f>
        <v/>
      </c>
      <c r="E135" s="4"/>
      <c r="F135" s="4"/>
      <c r="G135" s="19"/>
      <c r="H135" s="19"/>
      <c r="I135" s="12" t="str">
        <f t="shared" ca="1" si="5"/>
        <v/>
      </c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>
      <c r="A136" s="16"/>
      <c r="B136" s="17" t="s">
        <v>215</v>
      </c>
      <c r="C136" s="18"/>
      <c r="D136" s="12"/>
      <c r="E136" s="4"/>
      <c r="F136" s="4"/>
      <c r="G136" s="19"/>
      <c r="H136" s="19"/>
      <c r="I136" s="12" t="str">
        <f t="shared" ref="I136:I198" ca="1" si="12">IF(ISBLANK(J136)=FALSE,OFFSET(I136,0,COUNTA(J136:Q136)),"")</f>
        <v/>
      </c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>
      <c r="A137" s="16"/>
      <c r="B137" s="17" t="s">
        <v>216</v>
      </c>
      <c r="C137" s="18" t="s">
        <v>121</v>
      </c>
      <c r="D137" s="12" t="str">
        <f t="shared" si="11"/>
        <v>未着手</v>
      </c>
      <c r="E137" s="4"/>
      <c r="F137" s="4"/>
      <c r="G137" s="19"/>
      <c r="H137" s="19"/>
      <c r="I137" s="12" t="str">
        <f t="shared" ca="1" si="12"/>
        <v/>
      </c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>
      <c r="A138" s="16"/>
      <c r="B138" s="17" t="s">
        <v>217</v>
      </c>
      <c r="C138" s="18" t="s">
        <v>121</v>
      </c>
      <c r="D138" s="12" t="str">
        <f t="shared" si="11"/>
        <v>未着手</v>
      </c>
      <c r="E138" s="4"/>
      <c r="F138" s="4"/>
      <c r="G138" s="19"/>
      <c r="H138" s="19"/>
      <c r="I138" s="12" t="str">
        <f t="shared" ca="1" si="12"/>
        <v/>
      </c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>
      <c r="A139" s="16"/>
      <c r="B139" s="17" t="s">
        <v>218</v>
      </c>
      <c r="C139" s="18" t="s">
        <v>121</v>
      </c>
      <c r="D139" s="12" t="str">
        <f t="shared" si="11"/>
        <v>未着手</v>
      </c>
      <c r="E139" s="4"/>
      <c r="F139" s="4"/>
      <c r="G139" s="19"/>
      <c r="H139" s="19"/>
      <c r="I139" s="12" t="str">
        <f t="shared" ca="1" si="12"/>
        <v/>
      </c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>
      <c r="A140" s="16"/>
      <c r="B140" s="17" t="s">
        <v>219</v>
      </c>
      <c r="C140" s="18" t="s">
        <v>121</v>
      </c>
      <c r="D140" s="12" t="str">
        <f t="shared" si="11"/>
        <v>未着手</v>
      </c>
      <c r="E140" s="4"/>
      <c r="F140" s="4"/>
      <c r="G140" s="19"/>
      <c r="H140" s="19"/>
      <c r="I140" s="12" t="str">
        <f t="shared" ca="1" si="12"/>
        <v/>
      </c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>
      <c r="A141" s="16"/>
      <c r="B141" s="17" t="s">
        <v>220</v>
      </c>
      <c r="C141" s="18" t="s">
        <v>121</v>
      </c>
      <c r="D141" s="12" t="str">
        <f t="shared" si="11"/>
        <v>未着手</v>
      </c>
      <c r="E141" s="4"/>
      <c r="F141" s="4"/>
      <c r="G141" s="19"/>
      <c r="H141" s="19"/>
      <c r="I141" s="12" t="str">
        <f t="shared" ca="1" si="12"/>
        <v/>
      </c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spans="1:19">
      <c r="A142" s="16"/>
      <c r="B142" s="17" t="s">
        <v>221</v>
      </c>
      <c r="C142" s="18" t="s">
        <v>121</v>
      </c>
      <c r="D142" s="12" t="str">
        <f t="shared" si="11"/>
        <v>未着手</v>
      </c>
      <c r="E142" s="4"/>
      <c r="F142" s="4"/>
      <c r="G142" s="19"/>
      <c r="H142" s="19"/>
      <c r="I142" s="12" t="str">
        <f t="shared" ca="1" si="12"/>
        <v/>
      </c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>
      <c r="A143" s="16"/>
      <c r="B143" s="17" t="s">
        <v>222</v>
      </c>
      <c r="C143" s="18" t="s">
        <v>121</v>
      </c>
      <c r="D143" s="12" t="str">
        <f t="shared" si="11"/>
        <v>未着手</v>
      </c>
      <c r="E143" s="4"/>
      <c r="F143" s="4"/>
      <c r="G143" s="19"/>
      <c r="H143" s="19"/>
      <c r="I143" s="12" t="str">
        <f t="shared" ca="1" si="12"/>
        <v/>
      </c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>
      <c r="A144" s="16"/>
      <c r="B144" s="17" t="s">
        <v>229</v>
      </c>
      <c r="C144" s="18" t="s">
        <v>121</v>
      </c>
      <c r="D144" s="12" t="str">
        <f>IF(ISBLANK($B144),"",IF(ISBLANK($F144),"未着手",IF($I144=0,"完了","作業中")))</f>
        <v>未着手</v>
      </c>
      <c r="E144" s="4"/>
      <c r="F144" s="4"/>
      <c r="G144" s="19"/>
      <c r="H144" s="19"/>
      <c r="I144" s="12" t="str">
        <f t="shared" ca="1" si="12"/>
        <v/>
      </c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>
      <c r="A145" s="16"/>
      <c r="B145" s="17" t="s">
        <v>230</v>
      </c>
      <c r="C145" s="18" t="s">
        <v>121</v>
      </c>
      <c r="D145" s="12" t="str">
        <f>IF(ISBLANK($B145),"",IF(ISBLANK($F145),"未着手",IF($I145=0,"完了","作業中")))</f>
        <v>未着手</v>
      </c>
      <c r="E145" s="4"/>
      <c r="F145" s="4"/>
      <c r="G145" s="19"/>
      <c r="H145" s="19"/>
      <c r="I145" s="12" t="str">
        <f t="shared" ca="1" si="12"/>
        <v/>
      </c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>
      <c r="A146" s="16"/>
      <c r="B146" s="17" t="s">
        <v>231</v>
      </c>
      <c r="C146" s="18" t="s">
        <v>121</v>
      </c>
      <c r="D146" s="12" t="str">
        <f>IF(ISBLANK($B146),"",IF(ISBLANK($F146),"未着手",IF($I146=0,"完了","作業中")))</f>
        <v>未着手</v>
      </c>
      <c r="E146" s="4"/>
      <c r="F146" s="4"/>
      <c r="G146" s="19"/>
      <c r="H146" s="19"/>
      <c r="I146" s="12" t="str">
        <f t="shared" ca="1" si="12"/>
        <v/>
      </c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>
      <c r="A147" s="16"/>
      <c r="B147" s="17" t="s">
        <v>232</v>
      </c>
      <c r="C147" s="18" t="s">
        <v>121</v>
      </c>
      <c r="D147" s="12" t="str">
        <f>IF(ISBLANK($B147),"",IF(ISBLANK($F147),"未着手",IF($I147=0,"完了","作業中")))</f>
        <v>未着手</v>
      </c>
      <c r="E147" s="4"/>
      <c r="F147" s="4"/>
      <c r="G147" s="19"/>
      <c r="H147" s="19"/>
      <c r="I147" s="12" t="str">
        <f t="shared" ca="1" si="12"/>
        <v/>
      </c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 spans="1:19">
      <c r="A148" s="16"/>
      <c r="B148" s="17" t="s">
        <v>228</v>
      </c>
      <c r="C148" s="18" t="s">
        <v>121</v>
      </c>
      <c r="D148" s="12" t="str">
        <f>IF(ISBLANK($B148),"",IF(ISBLANK($F148),"未着手",IF($I148=0,"完了","作業中")))</f>
        <v>未着手</v>
      </c>
      <c r="E148" s="4"/>
      <c r="F148" s="4"/>
      <c r="G148" s="19"/>
      <c r="H148" s="19"/>
      <c r="I148" s="12" t="str">
        <f t="shared" ca="1" si="12"/>
        <v/>
      </c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>
      <c r="A149" s="16"/>
      <c r="B149" s="17"/>
      <c r="C149" s="18"/>
      <c r="D149" s="12" t="str">
        <f t="shared" si="11"/>
        <v/>
      </c>
      <c r="E149" s="4"/>
      <c r="F149" s="4"/>
      <c r="G149" s="19"/>
      <c r="H149" s="19"/>
      <c r="I149" s="12" t="str">
        <f t="shared" ca="1" si="12"/>
        <v/>
      </c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>
      <c r="A150" s="16"/>
      <c r="B150" s="17"/>
      <c r="C150" s="18"/>
      <c r="D150" s="12" t="str">
        <f t="shared" si="11"/>
        <v/>
      </c>
      <c r="E150" s="4"/>
      <c r="F150" s="4"/>
      <c r="G150" s="19"/>
      <c r="H150" s="19"/>
      <c r="I150" s="12" t="str">
        <f t="shared" ca="1" si="12"/>
        <v/>
      </c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>
      <c r="A151" s="16"/>
      <c r="B151" s="17"/>
      <c r="C151" s="18"/>
      <c r="D151" s="12" t="str">
        <f t="shared" si="11"/>
        <v/>
      </c>
      <c r="E151" s="4"/>
      <c r="F151" s="4"/>
      <c r="G151" s="19"/>
      <c r="H151" s="19"/>
      <c r="I151" s="12" t="str">
        <f t="shared" ca="1" si="12"/>
        <v/>
      </c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>
      <c r="A152" s="16"/>
      <c r="B152" s="17"/>
      <c r="C152" s="18"/>
      <c r="D152" s="12" t="str">
        <f t="shared" si="11"/>
        <v/>
      </c>
      <c r="E152" s="4"/>
      <c r="F152" s="4"/>
      <c r="G152" s="19"/>
      <c r="H152" s="19"/>
      <c r="I152" s="12" t="str">
        <f t="shared" ca="1" si="12"/>
        <v/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>
      <c r="A153" s="16"/>
      <c r="B153" s="17" t="s">
        <v>233</v>
      </c>
      <c r="C153" s="18"/>
      <c r="D153" s="12"/>
      <c r="E153" s="4"/>
      <c r="F153" s="4"/>
      <c r="G153" s="19"/>
      <c r="H153" s="19"/>
      <c r="I153" s="12" t="str">
        <f t="shared" ca="1" si="12"/>
        <v/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pans="1:19">
      <c r="A154" s="16"/>
      <c r="B154" s="17" t="s">
        <v>234</v>
      </c>
      <c r="C154" s="18" t="s">
        <v>121</v>
      </c>
      <c r="D154" s="12" t="str">
        <f t="shared" si="11"/>
        <v>未着手</v>
      </c>
      <c r="E154" s="4"/>
      <c r="F154" s="4"/>
      <c r="G154" s="19"/>
      <c r="H154" s="19"/>
      <c r="I154" s="12" t="str">
        <f t="shared" ca="1" si="12"/>
        <v/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>
      <c r="A155" s="16"/>
      <c r="B155" s="17" t="s">
        <v>235</v>
      </c>
      <c r="C155" s="18" t="s">
        <v>121</v>
      </c>
      <c r="D155" s="12" t="str">
        <f t="shared" si="11"/>
        <v>未着手</v>
      </c>
      <c r="E155" s="4"/>
      <c r="F155" s="4"/>
      <c r="G155" s="19"/>
      <c r="H155" s="19"/>
      <c r="I155" s="12" t="str">
        <f t="shared" ca="1" si="12"/>
        <v/>
      </c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>
      <c r="A156" s="16"/>
      <c r="B156" s="17" t="s">
        <v>236</v>
      </c>
      <c r="C156" s="18" t="s">
        <v>121</v>
      </c>
      <c r="D156" s="12" t="str">
        <f t="shared" si="11"/>
        <v>未着手</v>
      </c>
      <c r="E156" s="4"/>
      <c r="F156" s="4"/>
      <c r="G156" s="19"/>
      <c r="H156" s="19"/>
      <c r="I156" s="12" t="str">
        <f t="shared" ca="1" si="12"/>
        <v/>
      </c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>
      <c r="A157" s="16"/>
      <c r="B157" s="17" t="s">
        <v>237</v>
      </c>
      <c r="C157" s="18" t="s">
        <v>121</v>
      </c>
      <c r="D157" s="12" t="str">
        <f t="shared" si="11"/>
        <v>未着手</v>
      </c>
      <c r="E157" s="4"/>
      <c r="F157" s="4"/>
      <c r="G157" s="19"/>
      <c r="H157" s="19"/>
      <c r="I157" s="12" t="str">
        <f t="shared" ca="1" si="12"/>
        <v/>
      </c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>
      <c r="A158" s="16"/>
      <c r="B158" s="17"/>
      <c r="C158" s="18"/>
      <c r="D158" s="12" t="str">
        <f t="shared" si="11"/>
        <v/>
      </c>
      <c r="E158" s="4"/>
      <c r="F158" s="4"/>
      <c r="G158" s="19"/>
      <c r="H158" s="19"/>
      <c r="I158" s="12" t="str">
        <f t="shared" ca="1" si="12"/>
        <v/>
      </c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>
      <c r="A159" s="16"/>
      <c r="B159" s="17"/>
      <c r="C159" s="18"/>
      <c r="D159" s="12" t="str">
        <f t="shared" si="11"/>
        <v/>
      </c>
      <c r="E159" s="4"/>
      <c r="F159" s="4"/>
      <c r="G159" s="19"/>
      <c r="H159" s="19"/>
      <c r="I159" s="12" t="str">
        <f t="shared" ca="1" si="12"/>
        <v/>
      </c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 spans="1:19">
      <c r="A160" s="16"/>
      <c r="B160" s="17"/>
      <c r="C160" s="18"/>
      <c r="D160" s="12" t="str">
        <f t="shared" si="11"/>
        <v/>
      </c>
      <c r="E160" s="4"/>
      <c r="F160" s="4"/>
      <c r="G160" s="19"/>
      <c r="H160" s="19"/>
      <c r="I160" s="12" t="str">
        <f t="shared" ca="1" si="12"/>
        <v/>
      </c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>
      <c r="A161" s="16"/>
      <c r="B161" s="17"/>
      <c r="C161" s="18"/>
      <c r="D161" s="12" t="str">
        <f t="shared" si="11"/>
        <v/>
      </c>
      <c r="E161" s="4"/>
      <c r="F161" s="4"/>
      <c r="G161" s="19"/>
      <c r="H161" s="19"/>
      <c r="I161" s="12" t="str">
        <f t="shared" ca="1" si="12"/>
        <v/>
      </c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spans="1:19">
      <c r="A162" s="16"/>
      <c r="B162" s="17"/>
      <c r="C162" s="18"/>
      <c r="D162" s="12" t="str">
        <f t="shared" si="11"/>
        <v/>
      </c>
      <c r="E162" s="4"/>
      <c r="F162" s="4"/>
      <c r="G162" s="19"/>
      <c r="H162" s="19"/>
      <c r="I162" s="12" t="str">
        <f t="shared" ca="1" si="12"/>
        <v/>
      </c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>
      <c r="A163" s="16"/>
      <c r="B163" s="17"/>
      <c r="C163" s="18"/>
      <c r="D163" s="12" t="str">
        <f t="shared" si="11"/>
        <v/>
      </c>
      <c r="E163" s="4"/>
      <c r="F163" s="4"/>
      <c r="G163" s="19"/>
      <c r="H163" s="19"/>
      <c r="I163" s="12" t="str">
        <f t="shared" ca="1" si="12"/>
        <v/>
      </c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spans="1:19">
      <c r="A164" s="16"/>
      <c r="B164" s="17"/>
      <c r="C164" s="18"/>
      <c r="D164" s="12" t="str">
        <f t="shared" si="11"/>
        <v/>
      </c>
      <c r="E164" s="4"/>
      <c r="F164" s="4"/>
      <c r="G164" s="19"/>
      <c r="H164" s="19"/>
      <c r="I164" s="12" t="str">
        <f t="shared" ca="1" si="12"/>
        <v/>
      </c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>
      <c r="A165" s="16"/>
      <c r="B165" s="17"/>
      <c r="C165" s="18"/>
      <c r="D165" s="12" t="str">
        <f t="shared" si="11"/>
        <v/>
      </c>
      <c r="E165" s="4"/>
      <c r="F165" s="4"/>
      <c r="G165" s="19"/>
      <c r="H165" s="19"/>
      <c r="I165" s="12" t="str">
        <f t="shared" ca="1" si="12"/>
        <v/>
      </c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>
      <c r="A166" s="16"/>
      <c r="B166" s="17"/>
      <c r="C166" s="18"/>
      <c r="D166" s="12" t="str">
        <f t="shared" si="11"/>
        <v/>
      </c>
      <c r="E166" s="4"/>
      <c r="F166" s="4"/>
      <c r="G166" s="19"/>
      <c r="H166" s="19"/>
      <c r="I166" s="12" t="str">
        <f t="shared" ca="1" si="12"/>
        <v/>
      </c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>
      <c r="A167" s="16"/>
      <c r="B167" s="17"/>
      <c r="C167" s="18"/>
      <c r="D167" s="12" t="str">
        <f t="shared" si="11"/>
        <v/>
      </c>
      <c r="E167" s="4"/>
      <c r="F167" s="4"/>
      <c r="G167" s="19"/>
      <c r="H167" s="19"/>
      <c r="I167" s="12" t="str">
        <f t="shared" ca="1" si="12"/>
        <v/>
      </c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>
      <c r="A168" s="16"/>
      <c r="B168" s="17"/>
      <c r="C168" s="18"/>
      <c r="D168" s="12" t="str">
        <f t="shared" si="11"/>
        <v/>
      </c>
      <c r="E168" s="4"/>
      <c r="F168" s="4"/>
      <c r="G168" s="19"/>
      <c r="H168" s="19"/>
      <c r="I168" s="12" t="str">
        <f t="shared" ca="1" si="12"/>
        <v/>
      </c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>
      <c r="A169" s="16"/>
      <c r="B169" s="17"/>
      <c r="C169" s="18"/>
      <c r="D169" s="12" t="str">
        <f t="shared" si="11"/>
        <v/>
      </c>
      <c r="E169" s="4"/>
      <c r="F169" s="4"/>
      <c r="G169" s="19"/>
      <c r="H169" s="19"/>
      <c r="I169" s="12" t="str">
        <f t="shared" ca="1" si="12"/>
        <v/>
      </c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>
      <c r="A170" s="16"/>
      <c r="B170" s="17"/>
      <c r="C170" s="18"/>
      <c r="D170" s="12" t="str">
        <f t="shared" si="11"/>
        <v/>
      </c>
      <c r="E170" s="4"/>
      <c r="F170" s="4"/>
      <c r="G170" s="19"/>
      <c r="H170" s="19"/>
      <c r="I170" s="12" t="str">
        <f t="shared" ca="1" si="12"/>
        <v/>
      </c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>
      <c r="A171" s="16"/>
      <c r="B171" s="17"/>
      <c r="C171" s="18"/>
      <c r="D171" s="12" t="str">
        <f t="shared" si="11"/>
        <v/>
      </c>
      <c r="E171" s="4"/>
      <c r="F171" s="4"/>
      <c r="G171" s="19"/>
      <c r="H171" s="19"/>
      <c r="I171" s="12" t="str">
        <f t="shared" ca="1" si="12"/>
        <v/>
      </c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spans="1:19">
      <c r="A172" s="16"/>
      <c r="B172" s="17"/>
      <c r="C172" s="18"/>
      <c r="D172" s="12" t="str">
        <f t="shared" si="11"/>
        <v/>
      </c>
      <c r="E172" s="4"/>
      <c r="F172" s="4"/>
      <c r="G172" s="19"/>
      <c r="H172" s="19"/>
      <c r="I172" s="12" t="str">
        <f t="shared" ca="1" si="12"/>
        <v/>
      </c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>
      <c r="A173" s="16"/>
      <c r="B173" s="17"/>
      <c r="C173" s="18"/>
      <c r="D173" s="12" t="str">
        <f t="shared" si="11"/>
        <v/>
      </c>
      <c r="E173" s="4"/>
      <c r="F173" s="4"/>
      <c r="G173" s="19"/>
      <c r="H173" s="19"/>
      <c r="I173" s="12" t="str">
        <f t="shared" ca="1" si="12"/>
        <v/>
      </c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>
      <c r="A174" s="16"/>
      <c r="B174" s="17"/>
      <c r="C174" s="18"/>
      <c r="D174" s="12" t="str">
        <f t="shared" si="11"/>
        <v/>
      </c>
      <c r="E174" s="4"/>
      <c r="F174" s="4"/>
      <c r="G174" s="19"/>
      <c r="H174" s="19"/>
      <c r="I174" s="12" t="str">
        <f t="shared" ca="1" si="12"/>
        <v/>
      </c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>
      <c r="A175" s="16"/>
      <c r="B175" s="17"/>
      <c r="C175" s="18"/>
      <c r="D175" s="12" t="str">
        <f t="shared" si="11"/>
        <v/>
      </c>
      <c r="E175" s="4"/>
      <c r="F175" s="4"/>
      <c r="G175" s="19"/>
      <c r="H175" s="19"/>
      <c r="I175" s="12" t="str">
        <f t="shared" ca="1" si="12"/>
        <v/>
      </c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>
      <c r="A176" s="16"/>
      <c r="B176" s="17"/>
      <c r="C176" s="18"/>
      <c r="D176" s="12" t="str">
        <f t="shared" si="11"/>
        <v/>
      </c>
      <c r="E176" s="4"/>
      <c r="F176" s="4"/>
      <c r="G176" s="19"/>
      <c r="H176" s="19"/>
      <c r="I176" s="12" t="str">
        <f t="shared" ca="1" si="12"/>
        <v/>
      </c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>
      <c r="A177" s="16"/>
      <c r="B177" s="17"/>
      <c r="C177" s="18"/>
      <c r="D177" s="12" t="str">
        <f t="shared" si="11"/>
        <v/>
      </c>
      <c r="E177" s="4"/>
      <c r="F177" s="4"/>
      <c r="G177" s="19"/>
      <c r="H177" s="19"/>
      <c r="I177" s="12" t="str">
        <f t="shared" ca="1" si="12"/>
        <v/>
      </c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spans="1:19">
      <c r="A178" s="16"/>
      <c r="B178" s="17"/>
      <c r="C178" s="18"/>
      <c r="D178" s="12" t="str">
        <f t="shared" si="11"/>
        <v/>
      </c>
      <c r="E178" s="4"/>
      <c r="F178" s="4"/>
      <c r="G178" s="19"/>
      <c r="H178" s="19"/>
      <c r="I178" s="12" t="str">
        <f t="shared" ca="1" si="12"/>
        <v/>
      </c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>
      <c r="A179" s="16"/>
      <c r="B179" s="17"/>
      <c r="C179" s="18"/>
      <c r="D179" s="12" t="str">
        <f t="shared" si="11"/>
        <v/>
      </c>
      <c r="E179" s="4"/>
      <c r="F179" s="4"/>
      <c r="G179" s="19"/>
      <c r="H179" s="19"/>
      <c r="I179" s="12" t="str">
        <f t="shared" ca="1" si="12"/>
        <v/>
      </c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>
      <c r="A180" s="16"/>
      <c r="B180" s="17"/>
      <c r="C180" s="18"/>
      <c r="D180" s="12" t="str">
        <f t="shared" si="11"/>
        <v/>
      </c>
      <c r="E180" s="4"/>
      <c r="F180" s="4"/>
      <c r="G180" s="19"/>
      <c r="H180" s="19"/>
      <c r="I180" s="12" t="str">
        <f t="shared" ca="1" si="12"/>
        <v/>
      </c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>
      <c r="A181" s="16"/>
      <c r="B181" s="17"/>
      <c r="C181" s="18"/>
      <c r="D181" s="12" t="str">
        <f t="shared" si="11"/>
        <v/>
      </c>
      <c r="E181" s="4"/>
      <c r="F181" s="4"/>
      <c r="G181" s="19"/>
      <c r="H181" s="19"/>
      <c r="I181" s="12" t="str">
        <f t="shared" ca="1" si="12"/>
        <v/>
      </c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>
      <c r="A182" s="16"/>
      <c r="B182" s="17"/>
      <c r="C182" s="18"/>
      <c r="D182" s="12" t="str">
        <f t="shared" si="11"/>
        <v/>
      </c>
      <c r="E182" s="4"/>
      <c r="F182" s="4"/>
      <c r="G182" s="19"/>
      <c r="H182" s="19"/>
      <c r="I182" s="12" t="str">
        <f t="shared" ca="1" si="12"/>
        <v/>
      </c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>
      <c r="A183" s="16"/>
      <c r="B183" s="17"/>
      <c r="C183" s="18"/>
      <c r="D183" s="12" t="str">
        <f t="shared" si="11"/>
        <v/>
      </c>
      <c r="E183" s="4"/>
      <c r="F183" s="4"/>
      <c r="G183" s="19"/>
      <c r="H183" s="19"/>
      <c r="I183" s="12" t="str">
        <f t="shared" ca="1" si="12"/>
        <v/>
      </c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spans="1:19">
      <c r="A184" s="16"/>
      <c r="B184" s="17"/>
      <c r="C184" s="18"/>
      <c r="D184" s="12" t="str">
        <f t="shared" si="11"/>
        <v/>
      </c>
      <c r="E184" s="4"/>
      <c r="F184" s="4"/>
      <c r="G184" s="19"/>
      <c r="H184" s="19"/>
      <c r="I184" s="12" t="str">
        <f t="shared" ca="1" si="12"/>
        <v/>
      </c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>
      <c r="A185" s="16"/>
      <c r="B185" s="17"/>
      <c r="C185" s="18"/>
      <c r="D185" s="12" t="str">
        <f t="shared" si="11"/>
        <v/>
      </c>
      <c r="E185" s="4"/>
      <c r="F185" s="4"/>
      <c r="G185" s="19"/>
      <c r="H185" s="19"/>
      <c r="I185" s="12" t="str">
        <f t="shared" ca="1" si="12"/>
        <v/>
      </c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spans="1:19">
      <c r="A186" s="16"/>
      <c r="B186" s="17"/>
      <c r="C186" s="18"/>
      <c r="D186" s="12" t="str">
        <f t="shared" si="11"/>
        <v/>
      </c>
      <c r="E186" s="4"/>
      <c r="F186" s="4"/>
      <c r="G186" s="19"/>
      <c r="H186" s="19"/>
      <c r="I186" s="12" t="str">
        <f t="shared" ca="1" si="12"/>
        <v/>
      </c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>
      <c r="A187" s="16"/>
      <c r="B187" s="17"/>
      <c r="C187" s="18"/>
      <c r="D187" s="12" t="str">
        <f t="shared" si="11"/>
        <v/>
      </c>
      <c r="E187" s="4"/>
      <c r="F187" s="4"/>
      <c r="G187" s="19"/>
      <c r="H187" s="19"/>
      <c r="I187" s="12" t="str">
        <f t="shared" ca="1" si="12"/>
        <v/>
      </c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spans="1:19">
      <c r="A188" s="16"/>
      <c r="B188" s="17"/>
      <c r="C188" s="18"/>
      <c r="D188" s="12" t="str">
        <f t="shared" si="11"/>
        <v/>
      </c>
      <c r="E188" s="4"/>
      <c r="F188" s="4"/>
      <c r="G188" s="19"/>
      <c r="H188" s="19"/>
      <c r="I188" s="12" t="str">
        <f t="shared" ca="1" si="12"/>
        <v/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>
      <c r="A189" s="16"/>
      <c r="B189" s="17"/>
      <c r="C189" s="18"/>
      <c r="D189" s="12" t="str">
        <f t="shared" si="11"/>
        <v/>
      </c>
      <c r="E189" s="4"/>
      <c r="F189" s="4"/>
      <c r="G189" s="19"/>
      <c r="H189" s="19"/>
      <c r="I189" s="12" t="str">
        <f t="shared" ca="1" si="12"/>
        <v/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spans="1:19">
      <c r="A190" s="16"/>
      <c r="B190" s="17"/>
      <c r="C190" s="18"/>
      <c r="D190" s="12" t="str">
        <f t="shared" si="11"/>
        <v/>
      </c>
      <c r="E190" s="4"/>
      <c r="F190" s="4"/>
      <c r="G190" s="19"/>
      <c r="H190" s="19"/>
      <c r="I190" s="12" t="str">
        <f t="shared" ca="1" si="12"/>
        <v/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>
      <c r="A191" s="16"/>
      <c r="B191" s="17"/>
      <c r="C191" s="18"/>
      <c r="D191" s="12" t="str">
        <f t="shared" si="11"/>
        <v/>
      </c>
      <c r="E191" s="4"/>
      <c r="F191" s="4"/>
      <c r="G191" s="19"/>
      <c r="H191" s="19"/>
      <c r="I191" s="12" t="str">
        <f t="shared" ca="1" si="12"/>
        <v/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spans="1:19">
      <c r="A192" s="16"/>
      <c r="B192" s="17"/>
      <c r="C192" s="18"/>
      <c r="D192" s="12" t="str">
        <f t="shared" si="11"/>
        <v/>
      </c>
      <c r="E192" s="4"/>
      <c r="F192" s="4"/>
      <c r="G192" s="19"/>
      <c r="H192" s="19"/>
      <c r="I192" s="12" t="str">
        <f t="shared" ca="1" si="12"/>
        <v/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>
      <c r="A193" s="16"/>
      <c r="B193" s="17"/>
      <c r="C193" s="18"/>
      <c r="D193" s="12" t="str">
        <f t="shared" si="11"/>
        <v/>
      </c>
      <c r="E193" s="4"/>
      <c r="F193" s="4"/>
      <c r="G193" s="19"/>
      <c r="H193" s="19"/>
      <c r="I193" s="12" t="str">
        <f t="shared" ca="1" si="12"/>
        <v/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spans="1:19">
      <c r="A194" s="16"/>
      <c r="B194" s="17"/>
      <c r="C194" s="18"/>
      <c r="D194" s="12" t="str">
        <f t="shared" si="11"/>
        <v/>
      </c>
      <c r="E194" s="4"/>
      <c r="F194" s="4"/>
      <c r="G194" s="19"/>
      <c r="H194" s="19"/>
      <c r="I194" s="12" t="str">
        <f t="shared" ca="1" si="12"/>
        <v/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>
      <c r="A195" s="16"/>
      <c r="B195" s="17"/>
      <c r="C195" s="18"/>
      <c r="D195" s="12" t="str">
        <f t="shared" si="11"/>
        <v/>
      </c>
      <c r="E195" s="4"/>
      <c r="F195" s="4"/>
      <c r="G195" s="19"/>
      <c r="H195" s="19"/>
      <c r="I195" s="12" t="str">
        <f t="shared" ca="1" si="12"/>
        <v/>
      </c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spans="1:19">
      <c r="A196" s="16"/>
      <c r="B196" s="17"/>
      <c r="C196" s="18"/>
      <c r="D196" s="12" t="str">
        <f t="shared" si="11"/>
        <v/>
      </c>
      <c r="E196" s="4"/>
      <c r="F196" s="4"/>
      <c r="G196" s="19"/>
      <c r="H196" s="19"/>
      <c r="I196" s="12" t="str">
        <f t="shared" ca="1" si="12"/>
        <v/>
      </c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>
      <c r="A197" s="16"/>
      <c r="B197" s="17"/>
      <c r="C197" s="18"/>
      <c r="D197" s="12" t="str">
        <f t="shared" si="11"/>
        <v/>
      </c>
      <c r="E197" s="4"/>
      <c r="F197" s="4"/>
      <c r="G197" s="19"/>
      <c r="H197" s="19"/>
      <c r="I197" s="12" t="str">
        <f t="shared" ca="1" si="12"/>
        <v/>
      </c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spans="1:19">
      <c r="A198" s="16"/>
      <c r="B198" s="17"/>
      <c r="C198" s="18"/>
      <c r="D198" s="12" t="str">
        <f t="shared" ref="D198:D219" si="13">IF(ISBLANK($B198),"",IF(ISBLANK($F198),"未着手",IF($I198=0,"完了","作業中")))</f>
        <v/>
      </c>
      <c r="E198" s="4"/>
      <c r="F198" s="4"/>
      <c r="G198" s="19"/>
      <c r="H198" s="19"/>
      <c r="I198" s="12" t="str">
        <f t="shared" ca="1" si="12"/>
        <v/>
      </c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>
      <c r="A199" s="16"/>
      <c r="B199" s="17"/>
      <c r="C199" s="18"/>
      <c r="D199" s="12" t="str">
        <f t="shared" si="13"/>
        <v/>
      </c>
      <c r="E199" s="4"/>
      <c r="F199" s="4"/>
      <c r="G199" s="19"/>
      <c r="H199" s="19"/>
      <c r="I199" s="12" t="str">
        <f t="shared" ref="I199:I219" ca="1" si="14">IF(ISBLANK(J199)=FALSE,OFFSET(I199,0,COUNTA(J199:Q199)),"")</f>
        <v/>
      </c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spans="1:19">
      <c r="A200" s="16"/>
      <c r="B200" s="17"/>
      <c r="C200" s="18"/>
      <c r="D200" s="12" t="str">
        <f t="shared" si="13"/>
        <v/>
      </c>
      <c r="E200" s="4"/>
      <c r="F200" s="4"/>
      <c r="G200" s="19"/>
      <c r="H200" s="19"/>
      <c r="I200" s="12" t="str">
        <f t="shared" ca="1" si="14"/>
        <v/>
      </c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>
      <c r="A201" s="16"/>
      <c r="B201" s="17"/>
      <c r="C201" s="18"/>
      <c r="D201" s="12" t="str">
        <f t="shared" si="13"/>
        <v/>
      </c>
      <c r="E201" s="4"/>
      <c r="F201" s="4"/>
      <c r="G201" s="19"/>
      <c r="H201" s="19"/>
      <c r="I201" s="12" t="str">
        <f t="shared" ca="1" si="14"/>
        <v/>
      </c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spans="1:19">
      <c r="A202" s="16"/>
      <c r="B202" s="17"/>
      <c r="C202" s="18"/>
      <c r="D202" s="12" t="str">
        <f t="shared" si="13"/>
        <v/>
      </c>
      <c r="E202" s="4"/>
      <c r="F202" s="4"/>
      <c r="G202" s="19"/>
      <c r="H202" s="19"/>
      <c r="I202" s="12" t="str">
        <f t="shared" ca="1" si="14"/>
        <v/>
      </c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>
      <c r="A203" s="16"/>
      <c r="B203" s="17"/>
      <c r="C203" s="18"/>
      <c r="D203" s="12" t="str">
        <f t="shared" si="13"/>
        <v/>
      </c>
      <c r="E203" s="4"/>
      <c r="F203" s="4"/>
      <c r="G203" s="19"/>
      <c r="H203" s="19"/>
      <c r="I203" s="12" t="str">
        <f t="shared" ca="1" si="14"/>
        <v/>
      </c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spans="1:19">
      <c r="A204" s="16"/>
      <c r="B204" s="17"/>
      <c r="C204" s="18"/>
      <c r="D204" s="12" t="str">
        <f t="shared" si="13"/>
        <v/>
      </c>
      <c r="E204" s="4"/>
      <c r="F204" s="4"/>
      <c r="G204" s="19"/>
      <c r="H204" s="19"/>
      <c r="I204" s="12" t="str">
        <f t="shared" ca="1" si="14"/>
        <v/>
      </c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>
      <c r="A205" s="16"/>
      <c r="B205" s="17"/>
      <c r="C205" s="18"/>
      <c r="D205" s="12" t="str">
        <f t="shared" si="13"/>
        <v/>
      </c>
      <c r="E205" s="4"/>
      <c r="F205" s="4"/>
      <c r="G205" s="19"/>
      <c r="H205" s="19"/>
      <c r="I205" s="12" t="str">
        <f t="shared" ca="1" si="14"/>
        <v/>
      </c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spans="1:19">
      <c r="A206" s="16"/>
      <c r="B206" s="17"/>
      <c r="C206" s="18"/>
      <c r="D206" s="12" t="str">
        <f t="shared" si="13"/>
        <v/>
      </c>
      <c r="E206" s="4"/>
      <c r="F206" s="4"/>
      <c r="G206" s="19"/>
      <c r="H206" s="19"/>
      <c r="I206" s="12" t="str">
        <f t="shared" ca="1" si="14"/>
        <v/>
      </c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>
      <c r="A207" s="16"/>
      <c r="B207" s="17"/>
      <c r="C207" s="18"/>
      <c r="D207" s="12" t="str">
        <f t="shared" si="13"/>
        <v/>
      </c>
      <c r="E207" s="4"/>
      <c r="F207" s="4"/>
      <c r="G207" s="19"/>
      <c r="H207" s="19"/>
      <c r="I207" s="12" t="str">
        <f t="shared" ca="1" si="14"/>
        <v/>
      </c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spans="1:19">
      <c r="A208" s="16"/>
      <c r="B208" s="17"/>
      <c r="C208" s="18"/>
      <c r="D208" s="12" t="str">
        <f t="shared" si="13"/>
        <v/>
      </c>
      <c r="E208" s="4"/>
      <c r="F208" s="4"/>
      <c r="G208" s="19"/>
      <c r="H208" s="19"/>
      <c r="I208" s="12" t="str">
        <f t="shared" ca="1" si="14"/>
        <v/>
      </c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>
      <c r="A209" s="16"/>
      <c r="B209" s="17"/>
      <c r="C209" s="18"/>
      <c r="D209" s="12" t="str">
        <f t="shared" si="13"/>
        <v/>
      </c>
      <c r="E209" s="4"/>
      <c r="F209" s="4"/>
      <c r="G209" s="19"/>
      <c r="H209" s="19"/>
      <c r="I209" s="12" t="str">
        <f t="shared" ca="1" si="14"/>
        <v/>
      </c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spans="1:19">
      <c r="A210" s="16"/>
      <c r="B210" s="17"/>
      <c r="C210" s="18"/>
      <c r="D210" s="12" t="str">
        <f t="shared" si="13"/>
        <v/>
      </c>
      <c r="E210" s="4"/>
      <c r="F210" s="4"/>
      <c r="G210" s="19"/>
      <c r="H210" s="19"/>
      <c r="I210" s="12" t="str">
        <f t="shared" ca="1" si="14"/>
        <v/>
      </c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>
      <c r="A211" s="16"/>
      <c r="B211" s="17"/>
      <c r="C211" s="18"/>
      <c r="D211" s="12" t="str">
        <f t="shared" si="13"/>
        <v/>
      </c>
      <c r="E211" s="4"/>
      <c r="F211" s="4"/>
      <c r="G211" s="19"/>
      <c r="H211" s="19"/>
      <c r="I211" s="12" t="str">
        <f t="shared" ca="1" si="14"/>
        <v/>
      </c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spans="1:19">
      <c r="A212" s="16"/>
      <c r="B212" s="17"/>
      <c r="C212" s="18"/>
      <c r="D212" s="12" t="str">
        <f t="shared" si="13"/>
        <v/>
      </c>
      <c r="E212" s="4"/>
      <c r="F212" s="4"/>
      <c r="G212" s="19"/>
      <c r="H212" s="19"/>
      <c r="I212" s="12" t="str">
        <f t="shared" ca="1" si="14"/>
        <v/>
      </c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>
      <c r="A213" s="16"/>
      <c r="B213" s="17"/>
      <c r="C213" s="18"/>
      <c r="D213" s="12" t="str">
        <f t="shared" si="13"/>
        <v/>
      </c>
      <c r="E213" s="4"/>
      <c r="F213" s="4"/>
      <c r="G213" s="19"/>
      <c r="H213" s="19"/>
      <c r="I213" s="12" t="str">
        <f t="shared" ca="1" si="14"/>
        <v/>
      </c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spans="1:19">
      <c r="A214" s="16"/>
      <c r="B214" s="17"/>
      <c r="C214" s="18"/>
      <c r="D214" s="12" t="str">
        <f t="shared" si="13"/>
        <v/>
      </c>
      <c r="E214" s="4"/>
      <c r="F214" s="4"/>
      <c r="G214" s="19"/>
      <c r="H214" s="19"/>
      <c r="I214" s="12" t="str">
        <f t="shared" ca="1" si="14"/>
        <v/>
      </c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>
      <c r="A215" s="16"/>
      <c r="B215" s="17"/>
      <c r="C215" s="18"/>
      <c r="D215" s="12" t="str">
        <f t="shared" si="13"/>
        <v/>
      </c>
      <c r="E215" s="4"/>
      <c r="F215" s="4"/>
      <c r="G215" s="19"/>
      <c r="H215" s="19"/>
      <c r="I215" s="12" t="str">
        <f t="shared" ca="1" si="14"/>
        <v/>
      </c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>
      <c r="A216" s="16"/>
      <c r="B216" s="17"/>
      <c r="C216" s="18"/>
      <c r="D216" s="12" t="str">
        <f t="shared" si="13"/>
        <v/>
      </c>
      <c r="E216" s="4"/>
      <c r="F216" s="4"/>
      <c r="G216" s="19"/>
      <c r="H216" s="19"/>
      <c r="I216" s="12" t="str">
        <f t="shared" ca="1" si="14"/>
        <v/>
      </c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>
      <c r="A217" s="16"/>
      <c r="B217" s="17"/>
      <c r="C217" s="18"/>
      <c r="D217" s="12" t="str">
        <f t="shared" si="13"/>
        <v/>
      </c>
      <c r="E217" s="4"/>
      <c r="F217" s="4"/>
      <c r="G217" s="19"/>
      <c r="H217" s="19"/>
      <c r="I217" s="12" t="str">
        <f t="shared" ca="1" si="14"/>
        <v/>
      </c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>
      <c r="A218" s="16"/>
      <c r="B218" s="17"/>
      <c r="C218" s="18"/>
      <c r="D218" s="12" t="str">
        <f t="shared" si="13"/>
        <v/>
      </c>
      <c r="E218" s="4"/>
      <c r="F218" s="4"/>
      <c r="G218" s="19"/>
      <c r="H218" s="19"/>
      <c r="I218" s="12" t="str">
        <f t="shared" ca="1" si="14"/>
        <v/>
      </c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>
      <c r="A219" s="16"/>
      <c r="B219" s="17"/>
      <c r="C219" s="18"/>
      <c r="D219" s="12" t="str">
        <f t="shared" si="13"/>
        <v/>
      </c>
      <c r="E219" s="4"/>
      <c r="F219" s="4"/>
      <c r="G219" s="19"/>
      <c r="H219" s="19"/>
      <c r="I219" s="12" t="str">
        <f t="shared" ca="1" si="14"/>
        <v/>
      </c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220:D65535">
    <cfRule type="expression" dxfId="65" priority="40" stopIfTrue="1">
      <formula>D220="未着手"</formula>
    </cfRule>
    <cfRule type="expression" dxfId="64" priority="41" stopIfTrue="1">
      <formula>D220="作業中"</formula>
    </cfRule>
    <cfRule type="expression" dxfId="63" priority="42" stopIfTrue="1">
      <formula>OR(D220="終了",D220="完了")</formula>
    </cfRule>
  </conditionalFormatting>
  <conditionalFormatting sqref="A5:XFD5 A6:A18 C13:XFD17 A19:XFD104 D18:XFD18 A105:S219 D9:XFD9 T10:XFD12 D10:S10 C11:S12 C6:XFD8">
    <cfRule type="expression" dxfId="62" priority="43" stopIfTrue="1">
      <formula>$D5="未着手"</formula>
    </cfRule>
    <cfRule type="expression" dxfId="61" priority="44" stopIfTrue="1">
      <formula>$D5="作業中"</formula>
    </cfRule>
    <cfRule type="expression" dxfId="60" priority="45" stopIfTrue="1">
      <formula>OR($D5="終了",$D5="完了")</formula>
    </cfRule>
  </conditionalFormatting>
  <conditionalFormatting sqref="B220:B65535">
    <cfRule type="expression" dxfId="59" priority="46" stopIfTrue="1">
      <formula>D220="未着手"</formula>
    </cfRule>
    <cfRule type="expression" dxfId="58" priority="47" stopIfTrue="1">
      <formula>D220="作業中"</formula>
    </cfRule>
    <cfRule type="expression" dxfId="57" priority="48" stopIfTrue="1">
      <formula>OR(D220="終了",D220="完了")</formula>
    </cfRule>
  </conditionalFormatting>
  <conditionalFormatting sqref="C220:C65535">
    <cfRule type="expression" dxfId="56" priority="49" stopIfTrue="1">
      <formula>D220="未着手"</formula>
    </cfRule>
    <cfRule type="expression" dxfId="55" priority="50" stopIfTrue="1">
      <formula>D220="作業中"</formula>
    </cfRule>
    <cfRule type="expression" dxfId="54" priority="51" stopIfTrue="1">
      <formula>OR(D220="終了",D220="完了")</formula>
    </cfRule>
  </conditionalFormatting>
  <conditionalFormatting sqref="E220:S65535">
    <cfRule type="expression" dxfId="53" priority="52" stopIfTrue="1">
      <formula>$D220="未着手"</formula>
    </cfRule>
    <cfRule type="expression" dxfId="52" priority="53" stopIfTrue="1">
      <formula>$D220="作業中"</formula>
    </cfRule>
    <cfRule type="expression" dxfId="51" priority="54" stopIfTrue="1">
      <formula>OR($D220="終了",$D220="完了")</formula>
    </cfRule>
  </conditionalFormatting>
  <conditionalFormatting sqref="B6">
    <cfRule type="expression" dxfId="50" priority="37" stopIfTrue="1">
      <formula>$D6="未着手"</formula>
    </cfRule>
    <cfRule type="expression" dxfId="49" priority="38" stopIfTrue="1">
      <formula>$D6="作業中"</formula>
    </cfRule>
    <cfRule type="expression" dxfId="48" priority="39" stopIfTrue="1">
      <formula>OR($D6="終了",$D6="完了")</formula>
    </cfRule>
  </conditionalFormatting>
  <conditionalFormatting sqref="B7:B8">
    <cfRule type="expression" dxfId="47" priority="34" stopIfTrue="1">
      <formula>$D7="未着手"</formula>
    </cfRule>
    <cfRule type="expression" dxfId="46" priority="35" stopIfTrue="1">
      <formula>$D7="作業中"</formula>
    </cfRule>
    <cfRule type="expression" dxfId="45" priority="36" stopIfTrue="1">
      <formula>OR($D7="終了",$D7="完了")</formula>
    </cfRule>
  </conditionalFormatting>
  <conditionalFormatting sqref="B11:B12">
    <cfRule type="expression" dxfId="44" priority="28" stopIfTrue="1">
      <formula>$D11="未着手"</formula>
    </cfRule>
    <cfRule type="expression" dxfId="43" priority="29" stopIfTrue="1">
      <formula>$D11="作業中"</formula>
    </cfRule>
    <cfRule type="expression" dxfId="42" priority="30" stopIfTrue="1">
      <formula>OR($D11="終了",$D11="完了")</formula>
    </cfRule>
  </conditionalFormatting>
  <conditionalFormatting sqref="B13:B14">
    <cfRule type="expression" dxfId="41" priority="25" stopIfTrue="1">
      <formula>$D13="未着手"</formula>
    </cfRule>
    <cfRule type="expression" dxfId="40" priority="26" stopIfTrue="1">
      <formula>$D13="作業中"</formula>
    </cfRule>
    <cfRule type="expression" dxfId="39" priority="27" stopIfTrue="1">
      <formula>OR($D13="終了",$D13="完了")</formula>
    </cfRule>
  </conditionalFormatting>
  <conditionalFormatting sqref="B15:B17 B19:B24">
    <cfRule type="expression" dxfId="38" priority="22" stopIfTrue="1">
      <formula>$D15="未着手"</formula>
    </cfRule>
    <cfRule type="expression" dxfId="37" priority="23" stopIfTrue="1">
      <formula>$D15="作業中"</formula>
    </cfRule>
    <cfRule type="expression" dxfId="36" priority="24" stopIfTrue="1">
      <formula>OR($D15="終了",$D15="完了")</formula>
    </cfRule>
  </conditionalFormatting>
  <conditionalFormatting sqref="B14:B15">
    <cfRule type="expression" dxfId="35" priority="19" stopIfTrue="1">
      <formula>$D14="未着手"</formula>
    </cfRule>
    <cfRule type="expression" dxfId="34" priority="20" stopIfTrue="1">
      <formula>$D14="作業中"</formula>
    </cfRule>
    <cfRule type="expression" dxfId="33" priority="21" stopIfTrue="1">
      <formula>OR($D14="終了",$D14="完了")</formula>
    </cfRule>
  </conditionalFormatting>
  <conditionalFormatting sqref="B16:B17">
    <cfRule type="expression" dxfId="32" priority="16" stopIfTrue="1">
      <formula>$D16="未着手"</formula>
    </cfRule>
    <cfRule type="expression" dxfId="31" priority="17" stopIfTrue="1">
      <formula>$D16="作業中"</formula>
    </cfRule>
    <cfRule type="expression" dxfId="30" priority="18" stopIfTrue="1">
      <formula>OR($D16="終了",$D16="完了")</formula>
    </cfRule>
  </conditionalFormatting>
  <conditionalFormatting sqref="B19:B20">
    <cfRule type="expression" dxfId="29" priority="13" stopIfTrue="1">
      <formula>$D19="未着手"</formula>
    </cfRule>
    <cfRule type="expression" dxfId="28" priority="14" stopIfTrue="1">
      <formula>$D19="作業中"</formula>
    </cfRule>
    <cfRule type="expression" dxfId="27" priority="15" stopIfTrue="1">
      <formula>OR($D19="終了",$D19="完了")</formula>
    </cfRule>
  </conditionalFormatting>
  <conditionalFormatting sqref="C9:C10">
    <cfRule type="expression" dxfId="26" priority="10" stopIfTrue="1">
      <formula>$D9="未着手"</formula>
    </cfRule>
    <cfRule type="expression" dxfId="25" priority="11" stopIfTrue="1">
      <formula>$D9="作業中"</formula>
    </cfRule>
    <cfRule type="expression" dxfId="24" priority="12" stopIfTrue="1">
      <formula>OR($D9="終了",$D9="完了")</formula>
    </cfRule>
  </conditionalFormatting>
  <conditionalFormatting sqref="B9:B10">
    <cfRule type="expression" dxfId="23" priority="7" stopIfTrue="1">
      <formula>$D9="未着手"</formula>
    </cfRule>
    <cfRule type="expression" dxfId="22" priority="8" stopIfTrue="1">
      <formula>$D9="作業中"</formula>
    </cfRule>
    <cfRule type="expression" dxfId="21" priority="9" stopIfTrue="1">
      <formula>OR($D9="終了",$D9="完了")</formula>
    </cfRule>
  </conditionalFormatting>
  <conditionalFormatting sqref="B18:C18">
    <cfRule type="expression" dxfId="20" priority="1" stopIfTrue="1">
      <formula>$D18="未着手"</formula>
    </cfRule>
    <cfRule type="expression" dxfId="19" priority="2" stopIfTrue="1">
      <formula>$D18="作業中"</formula>
    </cfRule>
    <cfRule type="expression" dxfId="18" priority="3" stopIfTrue="1">
      <formula>OR($D18="終了",$D18="完了")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P10" sqref="P10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</row>
    <row r="2" spans="1:16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36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M-Ishida</cp:lastModifiedBy>
  <cp:lastPrinted>2015-04-07T06:42:13Z</cp:lastPrinted>
  <dcterms:created xsi:type="dcterms:W3CDTF">2007-12-08T04:18:44Z</dcterms:created>
  <dcterms:modified xsi:type="dcterms:W3CDTF">2017-11-17T08:01:20Z</dcterms:modified>
</cp:coreProperties>
</file>