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'スプリントバックログ(第３）'!$A$1:$T$175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Y69" i="11" l="1"/>
  <c r="Y70" i="11"/>
  <c r="Y71" i="11"/>
  <c r="Y72" i="11"/>
  <c r="Y73" i="11"/>
  <c r="Y68" i="11"/>
  <c r="W69" i="11"/>
  <c r="W70" i="11"/>
  <c r="W71" i="11"/>
  <c r="W72" i="11"/>
  <c r="W73" i="11"/>
  <c r="W68" i="11"/>
  <c r="L4" i="11"/>
  <c r="M4" i="11"/>
  <c r="N4" i="11"/>
  <c r="O4" i="11"/>
  <c r="P4" i="11"/>
  <c r="Q4" i="11"/>
  <c r="R4" i="11"/>
  <c r="S4" i="11"/>
  <c r="K4" i="11"/>
  <c r="Z69" i="11" l="1"/>
  <c r="Z72" i="11"/>
  <c r="T3" i="11"/>
  <c r="P3" i="11"/>
  <c r="L3" i="11"/>
  <c r="Z71" i="11"/>
  <c r="K3" i="11"/>
  <c r="Q3" i="11"/>
  <c r="M3" i="11"/>
  <c r="S3" i="11"/>
  <c r="O3" i="11"/>
  <c r="Z68" i="11"/>
  <c r="Z70" i="11"/>
  <c r="R3" i="11"/>
  <c r="N3" i="11"/>
  <c r="Z73" i="11"/>
  <c r="J54" i="11"/>
  <c r="J26" i="11"/>
  <c r="J109" i="11"/>
  <c r="E109" i="11" s="1"/>
  <c r="J105" i="11"/>
  <c r="E105" i="11" s="1"/>
  <c r="J106" i="11"/>
  <c r="E106" i="11" s="1"/>
  <c r="J107" i="11"/>
  <c r="E107" i="11" s="1"/>
  <c r="J108" i="11"/>
  <c r="E108" i="11" s="1"/>
  <c r="E110" i="11"/>
  <c r="J110" i="11"/>
  <c r="E111" i="11"/>
  <c r="J111" i="11"/>
  <c r="E112" i="11"/>
  <c r="J112" i="11"/>
  <c r="E113" i="11"/>
  <c r="J113" i="11"/>
  <c r="E114" i="11"/>
  <c r="J114" i="11"/>
  <c r="E115" i="11"/>
  <c r="J115" i="11"/>
  <c r="E116" i="11"/>
  <c r="J116" i="11"/>
  <c r="E117" i="11"/>
  <c r="J117" i="11"/>
  <c r="E118" i="11"/>
  <c r="J118" i="11"/>
  <c r="E119" i="11"/>
  <c r="J119" i="11"/>
  <c r="E120" i="11"/>
  <c r="J120" i="11"/>
  <c r="E121" i="11"/>
  <c r="J121" i="11"/>
  <c r="E122" i="11"/>
  <c r="J122" i="11"/>
  <c r="E123" i="11"/>
  <c r="J123" i="11"/>
  <c r="E124" i="11"/>
  <c r="J124" i="11"/>
  <c r="E125" i="11"/>
  <c r="J125" i="11"/>
  <c r="E126" i="11"/>
  <c r="J126" i="11"/>
  <c r="E127" i="11"/>
  <c r="J127" i="11"/>
  <c r="E128" i="11"/>
  <c r="J128" i="1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E44" i="11"/>
  <c r="J44" i="11"/>
  <c r="E45" i="11"/>
  <c r="J45" i="11"/>
  <c r="E46" i="11"/>
  <c r="J46" i="11"/>
  <c r="E47" i="11"/>
  <c r="J47" i="11"/>
  <c r="E48" i="11"/>
  <c r="J48" i="11"/>
  <c r="E49" i="11"/>
  <c r="J49" i="11"/>
  <c r="E50" i="11"/>
  <c r="J50" i="11"/>
  <c r="J39" i="11"/>
  <c r="E39" i="11" s="1"/>
  <c r="J83" i="11" l="1"/>
  <c r="J84" i="11"/>
  <c r="E84" i="11" s="1"/>
  <c r="J85" i="11"/>
  <c r="J86" i="11"/>
  <c r="J87" i="11"/>
  <c r="J88" i="11"/>
  <c r="J89" i="11"/>
  <c r="J90" i="11"/>
  <c r="J91" i="11"/>
  <c r="J92" i="11"/>
  <c r="J93" i="11"/>
  <c r="J94" i="11"/>
  <c r="E94" i="11" s="1"/>
  <c r="J95" i="11"/>
  <c r="J96" i="11"/>
  <c r="E96" i="11" s="1"/>
  <c r="J97" i="11"/>
  <c r="E97" i="11" s="1"/>
  <c r="J98" i="11"/>
  <c r="E98" i="11" s="1"/>
  <c r="J99" i="11"/>
  <c r="J100" i="11"/>
  <c r="E100" i="11" s="1"/>
  <c r="J101" i="11"/>
  <c r="E101" i="11" s="1"/>
  <c r="J102" i="11"/>
  <c r="E102" i="11" s="1"/>
  <c r="J103" i="11"/>
  <c r="J104" i="11"/>
  <c r="E104" i="11" s="1"/>
  <c r="E85" i="11"/>
  <c r="E86" i="11"/>
  <c r="E87" i="11"/>
  <c r="E88" i="11"/>
  <c r="E89" i="11"/>
  <c r="E90" i="11"/>
  <c r="E91" i="11"/>
  <c r="E92" i="11"/>
  <c r="E93" i="11"/>
  <c r="E95" i="11"/>
  <c r="E99" i="11"/>
  <c r="E103" i="11"/>
  <c r="E63" i="11"/>
  <c r="J6" i="11" l="1"/>
  <c r="J7" i="11"/>
  <c r="J8" i="11"/>
  <c r="J9" i="11"/>
  <c r="J10" i="11"/>
  <c r="J11" i="11"/>
  <c r="J12"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X68" i="11" l="1"/>
  <c r="AA68" i="11" s="1"/>
  <c r="X73" i="11"/>
  <c r="X72" i="11"/>
  <c r="X69" i="11"/>
  <c r="X71" i="11"/>
  <c r="X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Y77" i="11"/>
  <c r="X77" i="11"/>
  <c r="W77" i="11"/>
  <c r="Y76" i="11"/>
  <c r="X76" i="11"/>
  <c r="W76" i="11"/>
  <c r="Y75" i="11"/>
  <c r="X75" i="11"/>
  <c r="W75" i="11"/>
  <c r="Y74" i="11"/>
  <c r="X74" i="11"/>
  <c r="W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A70" i="11" l="1"/>
  <c r="Z74" i="11"/>
  <c r="AA74" i="11" s="1"/>
  <c r="W108" i="2"/>
  <c r="W114" i="2"/>
  <c r="W109" i="2"/>
  <c r="AA71" i="11"/>
  <c r="Z75" i="11"/>
  <c r="AA75" i="11" s="1"/>
  <c r="W107" i="2"/>
  <c r="W111" i="2"/>
  <c r="W116" i="2"/>
  <c r="W112" i="2"/>
  <c r="X114" i="2"/>
  <c r="W113" i="2"/>
  <c r="W115" i="2"/>
  <c r="Z76" i="11"/>
  <c r="AA76" i="11" s="1"/>
  <c r="AA69" i="11"/>
  <c r="Z77" i="11"/>
  <c r="AA77" i="11" s="1"/>
  <c r="X115" i="2"/>
  <c r="X109" i="2"/>
  <c r="X116" i="2"/>
  <c r="X110" i="2"/>
  <c r="X112" i="2"/>
  <c r="X107" i="2"/>
  <c r="X113" i="2"/>
  <c r="X108" i="2"/>
  <c r="X111" i="2"/>
  <c r="AA73" i="11" l="1"/>
  <c r="AA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T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<sst xmlns="http://schemas.openxmlformats.org/spreadsheetml/2006/main" count="896" uniqueCount="473">
  <si>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</si>
  <si>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</si>
  <si>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</si>
  <si>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</si>
  <si>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</si>
  <si>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</si>
  <si>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</si>
  <si>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</si>
  <si>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</si>
  <si>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</si>
  <si>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</si>
  <si>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</si>
  <si>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</si>
  <si>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</si>
  <si>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</si>
  <si>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</si>
  <si>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</si>
  <si>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</si>
  <si>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</si>
  <si>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</si>
  <si>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</si>
  <si>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</si>
  <si>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</si>
  <si>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</si>
  <si>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</si>
  <si>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</si>
  <si>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</si>
  <si>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</si>
  <si>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</si>
  <si>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</si>
  <si>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</si>
  <si>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</si>
  <si>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</si>
  <si>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</si>
  <si>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</si>
  <si>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</si>
  <si>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</si>
  <si>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</si>
  <si>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</si>
  <si>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</si>
  <si>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</si>
  <si>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</si>
  <si>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</si>
  <si>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</si>
  <si>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</si>
  <si>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</si>
  <si>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</si>
  <si>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</si>
  <si>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</si>
  <si>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</si>
  <si>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</si>
  <si>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</si>
  <si>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</si>
  <si>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</si>
  <si>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</si>
  <si>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</si>
  <si>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</si>
  <si>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</si>
  <si>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</si>
  <si>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</si>
  <si>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</si>
  <si>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</si>
  <si>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</si>
  <si>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</si>
  <si>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</si>
  <si>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</si>
  <si>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</si>
  <si>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</si>
  <si>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</si>
  <si>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</si>
  <si>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</si>
  <si>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</si>
  <si>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</si>
  <si>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</si>
  <si>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</si>
  <si>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</si>
  <si>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</si>
  <si>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</si>
  <si>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</si>
  <si>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</si>
  <si>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</si>
  <si>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</si>
  <si>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</si>
  <si>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</si>
  <si>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</si>
  <si>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</si>
  <si>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</si>
  <si>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</si>
  <si>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</si>
  <si>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</si>
  <si>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</si>
  <si>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</si>
  <si>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</si>
  <si>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</si>
  <si>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</si>
  <si>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</si>
  <si>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</si>
  <si>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</si>
  <si>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</si>
  <si>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</si>
  <si>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</si>
  <si>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</si>
  <si>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</si>
  <si>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</si>
  <si>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</si>
  <si>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</si>
  <si>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</si>
  <si>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</si>
  <si>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</si>
  <si>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</si>
  <si>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</si>
  <si>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</si>
  <si>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</si>
  <si>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</si>
  <si>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</si>
  <si>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</si>
  <si>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</si>
  <si>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</si>
  <si>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</si>
  <si>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</si>
  <si>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</si>
  <si>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</si>
  <si>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</si>
  <si>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</si>
  <si>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</si>
  <si>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</si>
  <si>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</si>
  <si>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</si>
  <si>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</si>
  <si>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</si>
  <si>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</si>
  <si>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</si>
  <si>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</si>
  <si>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</si>
  <si>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</si>
  <si>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</si>
  <si>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</si>
  <si>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</si>
  <si>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</si>
  <si>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</si>
  <si>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</si>
  <si>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</si>
  <si>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</si>
  <si>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</si>
  <si>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</si>
  <si>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</si>
  <si>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</si>
  <si>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</si>
  <si>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</si>
  <si>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</si>
  <si>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</si>
  <si>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</si>
  <si>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</si>
  <si>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</si>
  <si>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</si>
  <si>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</si>
  <si>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</si>
  <si>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</si>
  <si>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</si>
  <si>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</si>
  <si>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</si>
  <si>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</si>
  <si>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</si>
  <si>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</si>
  <si>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</si>
  <si>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</si>
  <si>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</si>
  <si>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</si>
  <si>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</si>
  <si>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</si>
  <si>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</si>
  <si>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</si>
  <si>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</si>
  <si>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</si>
  <si>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</si>
  <si>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</si>
  <si>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</si>
  <si>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</si>
  <si>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</si>
  <si>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</si>
  <si>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</si>
  <si>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</si>
  <si>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</si>
  <si>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</si>
  <si>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</si>
  <si>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</si>
  <si>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</si>
  <si>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</si>
  <si>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</si>
  <si>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</si>
  <si>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</si>
  <si>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</si>
  <si>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</si>
  <si>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</si>
  <si>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</si>
  <si>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</si>
  <si>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</si>
  <si>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</si>
  <si>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</si>
  <si>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</si>
  <si>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</si>
  <si>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</si>
  <si>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</si>
  <si>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</si>
  <si>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</si>
  <si>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</si>
  <si>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</si>
  <si>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</si>
  <si>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</si>
  <si>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</si>
  <si>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</si>
  <si>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</si>
  <si>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</si>
  <si>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</si>
  <si>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</si>
  <si>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</si>
  <si>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</si>
  <si>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</si>
  <si>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</si>
  <si>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</si>
  <si>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</si>
  <si>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</si>
  <si>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</si>
  <si>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</si>
  <si>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</si>
  <si>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</si>
  <si>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</si>
  <si>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</si>
  <si>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</si>
  <si>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</si>
  <si>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</si>
  <si>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</si>
  <si>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</si>
  <si>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</si>
  <si>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</si>
  <si>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</si>
  <si>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</si>
  <si>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</si>
  <si>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</si>
  <si>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</si>
  <si>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</si>
  <si>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</si>
  <si>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</si>
  <si>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</si>
  <si>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</si>
  <si>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</si>
  <si>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</si>
  <si>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</si>
  <si>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</si>
  <si>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</si>
  <si>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</si>
  <si>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</si>
  <si>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</si>
  <si>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</si>
  <si>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</si>
  <si>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</si>
  <si>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</si>
  <si>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</si>
  <si>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</si>
  <si>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</si>
  <si>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</si>
  <si>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</si>
  <si>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</si>
  <si>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</si>
  <si>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</si>
  <si>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</si>
  <si>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</si>
  <si>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</si>
  <si>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</si>
  <si>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</si>
  <si>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</si>
  <si>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</si>
  <si>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</si>
  <si>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</si>
  <si>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</si>
  <si>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</si>
  <si>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</si>
  <si>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</si>
  <si>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</si>
  <si>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</si>
  <si>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</si>
  <si>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</si>
  <si>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</si>
  <si>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</si>
  <si>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</si>
  <si>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</si>
  <si>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</si>
  <si>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</si>
  <si>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</si>
  <si>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</si>
  <si>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</si>
  <si>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</si>
  <si>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</si>
  <si>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</si>
  <si>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</si>
  <si>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</si>
  <si>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</si>
  <si>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</si>
  <si>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</si>
  <si>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</si>
  <si>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</si>
  <si>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</si>
  <si>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</si>
  <si>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</si>
  <si>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</si>
  <si>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</si>
  <si>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</si>
  <si>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</si>
  <si>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</si>
  <si>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</si>
  <si>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</si>
  <si>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</si>
  <si>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</si>
  <si>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</si>
  <si>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</si>
  <si>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</si>
  <si>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</si>
  <si>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</si>
  <si>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</si>
  <si>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</si>
  <si>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</si>
  <si>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</si>
  <si>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</si>
  <si>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</si>
  <si>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</si>
  <si>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</si>
  <si>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</si>
  <si>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</si>
  <si>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</si>
  <si>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</si>
  <si>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</si>
  <si>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</si>
  <si>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</si>
  <si>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</si>
  <si>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</si>
  <si>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</si>
  <si>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</si>
  <si>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</si>
  <si>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</si>
  <si>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</si>
  <si>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</si>
  <si>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</si>
  <si>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</si>
  <si>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</si>
  <si>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</si>
  <si>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</si>
  <si>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</si>
  <si>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</si>
  <si>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</si>
  <si>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</si>
  <si>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</si>
  <si>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</si>
  <si>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</si>
  <si>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</si>
  <si>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</si>
  <si>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</si>
  <si>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</si>
  <si>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</si>
  <si>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</si>
  <si>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</si>
  <si>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</si>
  <si>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</si>
  <si>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</si>
  <si>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</si>
  <si>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</si>
  <si>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</si>
  <si>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</si>
  <si>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</si>
  <si>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</si>
  <si>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</si>
  <si>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</si>
  <si>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</si>
  <si>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</si>
  <si>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</si>
  <si>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</si>
  <si>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</si>
  <si>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</si>
  <si>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</si>
  <si>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</si>
  <si>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</si>
  <si>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</si>
  <si>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</si>
  <si>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</si>
  <si>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</si>
  <si>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</si>
  <si>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</si>
  <si>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</si>
  <si>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</si>
  <si>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</si>
  <si>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</si>
  <si>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</si>
  <si>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</si>
  <si>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</si>
  <si>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</si>
  <si>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</si>
  <si>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</si>
  <si>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</si>
  <si>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</si>
  <si>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</si>
  <si>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</si>
  <si>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</si>
  <si>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</si>
  <si>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</si>
  <si>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</si>
  <si>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</si>
  <si>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</si>
  <si>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</si>
  <si>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</si>
  <si>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</si>
  <si>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</si>
  <si>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</si>
  <si>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</si>
  <si>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</si>
  <si>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</si>
  <si>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</si>
  <si>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</si>
  <si>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</si>
  <si>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</si>
  <si>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</si>
  <si>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</si>
  <si>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</si>
  <si>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</si>
  <si>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</si>
  <si>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</si>
  <si>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</si>
  <si>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</si>
  <si>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</si>
  <si>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</si>
  <si>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</si>
  <si>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</si>
  <si>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</si>
  <si>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</si>
  <si>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</si>
  <si>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</si>
  <si>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</si>
  <si>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</si>
  <si>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</si>
  <si>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</si>
  <si>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</si>
  <si>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</si>
  <si>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</si>
  <si>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</si>
  <si>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</si>
  <si>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</si>
  <si>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</si>
  <si>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</si>
  <si>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</si>
  <si>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</si>
  <si>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</si>
  <si>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</si>
  <si>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</si>
  <si>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</si>
  <si>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</si>
  <si>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</si>
  <si>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</si>
  <si>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</si>
  <si>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</si>
  <si>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</si>
  <si>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</si>
  <si>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</si>
  <si>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</si>
  <si>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</si>
  <si>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リザルト画面でいずれかのボタンを押すと演出スキップ</t>
    <rPh sb="4" eb="6">
      <t>ガメン</t>
    </rPh>
    <rPh sb="16" eb="17">
      <t>オ</t>
    </rPh>
    <rPh sb="19" eb="21">
      <t>エンシュツ</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</si>
  <si>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</si>
  <si>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</si>
  <si>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</si>
  <si>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いずれかのボタンを押してもスタンプの演出は残す</t>
    <rPh sb="9" eb="10">
      <t>オ</t>
    </rPh>
    <rPh sb="18" eb="20">
      <t>エンシュツ</t>
    </rPh>
    <rPh sb="21" eb="22">
      <t>ノコ</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</si>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</sst>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'スプリントバックログ(第３）'!$K$4:$R$4</c:f>
              <c:numCache>
                <c:formatCode>General</c:formatCode>
                <c:ptCount val="8"/>
                <c:pt idx="0">
                  <c:v>196.5</c:v>
                </c:pt>
                <c:pt idx="1">
                  <c:v>171.5</c:v>
                </c:pt>
                <c:pt idx="2">
                  <c:v>151</c:v>
                </c:pt>
                <c:pt idx="3">
                  <c:v>151</c:v>
                </c:pt>
                <c:pt idx="4">
                  <c:v>143</c:v>
                </c:pt>
                <c:pt idx="5">
                  <c:v>112</c:v>
                </c:pt>
                <c:pt idx="6">
                  <c:v>98</c:v>
                </c:pt>
                <c:pt idx="7">
                  <c:v>58</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'スプリントバックログ(第３）'!$K$3:$T$3</c:f>
              <c:numCache>
                <c:formatCode>General</c:formatCode>
                <c:ptCount val="10"/>
                <c:pt idx="0">
                  <c:v>196</c:v>
                </c:pt>
                <c:pt idx="1">
                  <c:v>174</c:v>
                </c:pt>
                <c:pt idx="2">
                  <c:v>152</c:v>
                </c:pt>
                <c:pt idx="3">
                  <c:v>131</c:v>
                </c:pt>
                <c:pt idx="4">
                  <c:v>109</c:v>
                </c:pt>
                <c:pt idx="5">
                  <c:v>87</c:v>
                </c:pt>
                <c:pt idx="6">
                  <c:v>65</c:v>
                </c:pt>
                <c:pt idx="7">
                  <c:v>43</c:v>
                </c:pt>
                <c:pt idx="8">
                  <c:v>21</c:v>
                </c:pt>
                <c:pt idx="9">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'スプリントバックログ(第３）'!$X$68:$X$77</c:f>
              <c:numCache>
                <c:formatCode>General</c:formatCode>
                <c:ptCount val="10"/>
                <c:pt idx="0">
                  <c:v>3</c:v>
                </c:pt>
                <c:pt idx="1">
                  <c:v>7</c:v>
                </c:pt>
                <c:pt idx="2">
                  <c:v>0</c:v>
                </c:pt>
                <c:pt idx="3">
                  <c:v>11</c:v>
                </c:pt>
                <c:pt idx="4">
                  <c:v>17</c:v>
                </c:pt>
                <c:pt idx="5">
                  <c:v>5</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'スプリントバックログ(第３）'!$Y$68:$Y$77</c:f>
              <c:numCache>
                <c:formatCode>General</c:formatCode>
                <c:ptCount val="10"/>
                <c:pt idx="0">
                  <c:v>40</c:v>
                </c:pt>
                <c:pt idx="1">
                  <c:v>36</c:v>
                </c:pt>
                <c:pt idx="2">
                  <c:v>18</c:v>
                </c:pt>
                <c:pt idx="3">
                  <c:v>17.5</c:v>
                </c:pt>
                <c:pt idx="4">
                  <c:v>28</c:v>
                </c:pt>
                <c:pt idx="5">
                  <c:v>19</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'スプリントバックログ(第３）'!$W$68:$W$77</c:f>
              <c:numCache>
                <c:formatCode>General</c:formatCode>
                <c:ptCount val="10"/>
                <c:pt idx="0">
                  <c:v>49</c:v>
                </c:pt>
                <c:pt idx="1">
                  <c:v>41</c:v>
                </c:pt>
                <c:pt idx="2">
                  <c:v>29</c:v>
                </c:pt>
                <c:pt idx="3">
                  <c:v>31</c:v>
                </c:pt>
                <c:pt idx="4">
                  <c:v>39</c:v>
                </c:pt>
                <c:pt idx="5">
                  <c:v>25</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'スプリントバックログ(第３）'!$AA$68:$AA$77</c:f>
              <c:numCache>
                <c:formatCode>General</c:formatCode>
                <c:ptCount val="10"/>
                <c:pt idx="0">
                  <c:v>0</c:v>
                </c:pt>
                <c:pt idx="1">
                  <c:v>1</c:v>
                </c:pt>
                <c:pt idx="2">
                  <c:v>0</c:v>
                </c:pt>
                <c:pt idx="3">
                  <c:v>5</c:v>
                </c:pt>
                <c:pt idx="4">
                  <c:v>11</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9525</xdr:colOff>
      <xdr:row>4</xdr:row>
      <xdr:rowOff>9525</xdr:rowOff>
    </xdr:from>
    <xdr:to>
      <xdr:col>29</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9524</xdr:colOff>
      <xdr:row>29</xdr:row>
      <xdr:rowOff>123825</xdr:rowOff>
    </xdr:from>
    <xdr:to>
      <xdr:col>30</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tabSelected="1" zoomScale="75" zoomScaleNormal="75" workbookViewId="0">
      <pane ySplit="4" topLeftCell="A92" activePane="bottomLeft" state="frozen"/>
      <selection pane="bottomLeft" activeCell="G45" sqref="G45"/>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9" width="4.75" style="7" customWidth="1"/>
    <col min="20" max="21" width="4.625" style="7" customWidth="1"/>
    <col min="32" max="32" width="14.25" customWidth="1"/>
    <col min="33" max="33" width="4.75" customWidth="1"/>
    <col min="34" max="34" width="3.75" customWidth="1"/>
  </cols>
  <sheetData>
    <row r="1" spans="1:22"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3"/>
      <c r="V1" s="126" t="s">
        <v>400</v>
      </c>
    </row>
    <row r="2" spans="1:22" s="8" customFormat="1">
      <c r="A2" s="144"/>
      <c r="B2" s="151"/>
      <c r="C2" s="145"/>
      <c r="D2" s="145"/>
      <c r="E2" s="144"/>
      <c r="F2" s="147"/>
      <c r="G2" s="147"/>
      <c r="H2" s="149"/>
      <c r="I2" s="149"/>
      <c r="J2" s="144"/>
      <c r="K2" s="23" t="s">
        <v>396</v>
      </c>
      <c r="L2" s="23" t="s">
        <v>65</v>
      </c>
      <c r="M2" s="23" t="s">
        <v>377</v>
      </c>
      <c r="N2" s="122" t="s">
        <v>435</v>
      </c>
      <c r="O2" s="122" t="s">
        <v>394</v>
      </c>
      <c r="P2" s="130" t="s">
        <v>395</v>
      </c>
      <c r="Q2" s="23" t="s">
        <v>438</v>
      </c>
      <c r="R2" s="23" t="s">
        <v>398</v>
      </c>
      <c r="S2" s="23" t="s">
        <v>457</v>
      </c>
      <c r="T2" s="121" t="s">
        <v>399</v>
      </c>
      <c r="V2" s="127">
        <v>42751</v>
      </c>
    </row>
    <row r="3" spans="1:22" s="8" customFormat="1">
      <c r="A3" s="144"/>
      <c r="B3" s="151"/>
      <c r="C3" s="145"/>
      <c r="D3" s="145"/>
      <c r="E3" s="144"/>
      <c r="F3" s="147"/>
      <c r="G3" s="147"/>
      <c r="H3" s="149"/>
      <c r="I3" s="149"/>
      <c r="J3" s="144"/>
      <c r="K3" s="20">
        <f>INT(($K$4-(COLUMN()-COLUMN($K4))*($K$4/COUNTA($K$2:$S$2))))</f>
        <v>196</v>
      </c>
      <c r="L3" s="20">
        <f t="shared" ref="L3:T3" si="0">INT(($K$4-(COLUMN()-COLUMN($K4))*($K$4/COUNTA($K$2:$S$2))))</f>
        <v>174</v>
      </c>
      <c r="M3" s="20">
        <f t="shared" si="0"/>
        <v>152</v>
      </c>
      <c r="N3" s="20">
        <f t="shared" si="0"/>
        <v>131</v>
      </c>
      <c r="O3" s="20">
        <f t="shared" si="0"/>
        <v>109</v>
      </c>
      <c r="P3" s="20">
        <f t="shared" si="0"/>
        <v>87</v>
      </c>
      <c r="Q3" s="20">
        <f t="shared" si="0"/>
        <v>65</v>
      </c>
      <c r="R3" s="20">
        <f t="shared" si="0"/>
        <v>43</v>
      </c>
      <c r="S3" s="20">
        <f t="shared" si="0"/>
        <v>21</v>
      </c>
      <c r="T3" s="20">
        <f t="shared" si="0"/>
        <v>0</v>
      </c>
    </row>
    <row r="4" spans="1:22" s="8" customFormat="1">
      <c r="A4" s="144"/>
      <c r="B4" s="152"/>
      <c r="C4" s="145"/>
      <c r="D4" s="146"/>
      <c r="E4" s="144"/>
      <c r="F4" s="147"/>
      <c r="G4" s="147"/>
      <c r="H4" s="149"/>
      <c r="I4" s="149"/>
      <c r="J4" s="144"/>
      <c r="K4" s="21">
        <f>SUM(K5:K109)</f>
        <v>196.5</v>
      </c>
      <c r="L4" s="21">
        <f t="shared" ref="L4:S4" si="1">SUM(L5:L109)</f>
        <v>171.5</v>
      </c>
      <c r="M4" s="21">
        <f t="shared" si="1"/>
        <v>151</v>
      </c>
      <c r="N4" s="21">
        <f t="shared" si="1"/>
        <v>151</v>
      </c>
      <c r="O4" s="21">
        <f t="shared" si="1"/>
        <v>143</v>
      </c>
      <c r="P4" s="21">
        <f t="shared" si="1"/>
        <v>112</v>
      </c>
      <c r="Q4" s="21">
        <f t="shared" si="1"/>
        <v>98</v>
      </c>
      <c r="R4" s="21">
        <f t="shared" si="1"/>
        <v>58</v>
      </c>
      <c r="S4" s="21">
        <f t="shared" si="1"/>
        <v>0</v>
      </c>
      <c r="T4" s="21"/>
    </row>
    <row r="5" spans="1:22">
      <c r="A5" s="16">
        <v>1</v>
      </c>
      <c r="B5" s="16"/>
      <c r="C5" s="85" t="s">
        <v>348</v>
      </c>
      <c r="D5" s="18" t="s">
        <v>335</v>
      </c>
      <c r="E5" s="12" t="str">
        <f ca="1">IF(ISBLANK($C5),"",IF(ISBLANK($G5),"未着手",IF($J5=0,"完了","作業中")))</f>
        <v>完了</v>
      </c>
      <c r="F5" s="4">
        <v>43098</v>
      </c>
      <c r="G5" s="4">
        <v>43110</v>
      </c>
      <c r="H5" s="19">
        <v>4</v>
      </c>
      <c r="I5" s="19">
        <v>4</v>
      </c>
      <c r="J5" s="12">
        <f t="shared" ref="J5:J36" ca="1" si="2">IF(ISBLANK(K5)=FALSE,OFFSET(J5,0,COUNTA(K5:T5)),"")</f>
        <v>0</v>
      </c>
      <c r="K5" s="22">
        <v>4</v>
      </c>
      <c r="L5" s="22">
        <v>4</v>
      </c>
      <c r="M5" s="22">
        <v>4</v>
      </c>
      <c r="N5" s="125">
        <v>4</v>
      </c>
      <c r="O5" s="124">
        <v>4</v>
      </c>
      <c r="P5" s="123">
        <v>4</v>
      </c>
      <c r="Q5" s="123">
        <v>4</v>
      </c>
      <c r="R5" s="22">
        <v>4</v>
      </c>
      <c r="S5" s="22">
        <v>0</v>
      </c>
      <c r="T5" s="22"/>
    </row>
    <row r="6" spans="1:22">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row>
    <row r="7" spans="1:22">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row>
    <row r="8" spans="1:22">
      <c r="A8" s="16">
        <v>4</v>
      </c>
      <c r="B8" s="16"/>
      <c r="C8" s="17"/>
      <c r="D8" s="18"/>
      <c r="E8" s="12" t="str">
        <f t="shared" si="3"/>
        <v/>
      </c>
      <c r="F8" s="4"/>
      <c r="G8" s="4"/>
      <c r="H8" s="19"/>
      <c r="I8" s="19"/>
      <c r="J8" s="12" t="str">
        <f t="shared" ca="1" si="2"/>
        <v/>
      </c>
      <c r="K8" s="22"/>
      <c r="L8" s="22"/>
      <c r="M8" s="22"/>
      <c r="N8" s="125"/>
      <c r="O8" s="124"/>
      <c r="P8" s="123"/>
      <c r="Q8" s="123"/>
      <c r="R8" s="22"/>
      <c r="S8" s="22"/>
      <c r="T8" s="22"/>
    </row>
    <row r="9" spans="1:22">
      <c r="A9" s="16">
        <v>5</v>
      </c>
      <c r="B9" s="111"/>
      <c r="C9" s="17"/>
      <c r="D9" s="18"/>
      <c r="E9" s="12" t="str">
        <f t="shared" si="3"/>
        <v/>
      </c>
      <c r="F9" s="4"/>
      <c r="G9" s="4"/>
      <c r="H9" s="19"/>
      <c r="I9" s="19"/>
      <c r="J9" s="12" t="str">
        <f t="shared" ca="1" si="2"/>
        <v/>
      </c>
      <c r="K9" s="22"/>
      <c r="L9" s="22"/>
      <c r="M9" s="22"/>
      <c r="N9" s="125"/>
      <c r="O9" s="124"/>
      <c r="P9" s="123"/>
      <c r="Q9" s="123"/>
      <c r="R9" s="22"/>
      <c r="S9" s="22"/>
      <c r="T9" s="22"/>
    </row>
    <row r="10" spans="1:22">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row>
    <row r="11" spans="1:22">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row>
    <row r="12" spans="1:22">
      <c r="A12" s="16">
        <v>8</v>
      </c>
      <c r="B12" s="16"/>
      <c r="C12" s="85" t="s">
        <v>349</v>
      </c>
      <c r="D12" s="18" t="s">
        <v>113</v>
      </c>
      <c r="E12" s="12" t="str">
        <f t="shared" si="3"/>
        <v>未着手</v>
      </c>
      <c r="F12" s="4">
        <v>43091</v>
      </c>
      <c r="G12" s="4"/>
      <c r="H12" s="19">
        <v>2</v>
      </c>
      <c r="I12" s="19"/>
      <c r="J12" s="12">
        <f t="shared" ca="1" si="2"/>
        <v>2</v>
      </c>
      <c r="K12" s="22">
        <v>2</v>
      </c>
      <c r="L12" s="22">
        <v>2</v>
      </c>
      <c r="M12" s="22">
        <v>2</v>
      </c>
      <c r="N12" s="125">
        <v>2</v>
      </c>
      <c r="O12" s="124">
        <v>2</v>
      </c>
      <c r="P12" s="123">
        <v>2</v>
      </c>
      <c r="Q12" s="123">
        <v>2</v>
      </c>
      <c r="R12" s="22">
        <v>2</v>
      </c>
      <c r="S12" s="22"/>
      <c r="T12" s="22"/>
    </row>
    <row r="13" spans="1:22">
      <c r="A13" s="16">
        <v>9</v>
      </c>
      <c r="B13" s="16"/>
      <c r="C13" s="85" t="s">
        <v>350</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row>
    <row r="14" spans="1:22">
      <c r="A14" s="16">
        <v>10</v>
      </c>
      <c r="B14" s="16"/>
      <c r="C14" s="85" t="s">
        <v>354</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row>
    <row r="15" spans="1:22">
      <c r="A15" s="16">
        <v>11</v>
      </c>
      <c r="B15" s="16"/>
      <c r="C15" s="85" t="s">
        <v>351</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row>
    <row r="16" spans="1:22">
      <c r="A16" s="16">
        <v>12</v>
      </c>
      <c r="B16" s="16"/>
      <c r="C16" s="85" t="s">
        <v>352</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row>
    <row r="17" spans="1:20">
      <c r="A17" s="16">
        <v>13</v>
      </c>
      <c r="B17" s="16"/>
      <c r="C17" s="17" t="s">
        <v>384</v>
      </c>
      <c r="D17" s="18" t="s">
        <v>112</v>
      </c>
      <c r="E17" s="12" t="str">
        <f t="shared" ca="1" si="3"/>
        <v>完了</v>
      </c>
      <c r="F17" s="4">
        <v>43110</v>
      </c>
      <c r="G17" s="4">
        <v>43110</v>
      </c>
      <c r="H17" s="19">
        <v>2</v>
      </c>
      <c r="I17" s="19">
        <v>2</v>
      </c>
      <c r="J17" s="12">
        <f t="shared" ca="1" si="2"/>
        <v>0</v>
      </c>
      <c r="K17" s="22">
        <v>2</v>
      </c>
      <c r="L17" s="22">
        <v>2</v>
      </c>
      <c r="M17" s="22">
        <v>2</v>
      </c>
      <c r="N17" s="125">
        <v>2</v>
      </c>
      <c r="O17" s="124">
        <v>2</v>
      </c>
      <c r="P17" s="123">
        <v>2</v>
      </c>
      <c r="Q17" s="123">
        <v>2</v>
      </c>
      <c r="R17" s="22">
        <v>2</v>
      </c>
      <c r="S17" s="22">
        <v>0</v>
      </c>
      <c r="T17" s="22"/>
    </row>
    <row r="18" spans="1:20">
      <c r="A18" s="16">
        <v>14</v>
      </c>
      <c r="B18" s="16"/>
      <c r="C18" s="17" t="s">
        <v>387</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row>
    <row r="19" spans="1:20">
      <c r="A19" s="16">
        <v>15</v>
      </c>
      <c r="B19" s="16"/>
      <c r="C19" s="85" t="s">
        <v>388</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row>
    <row r="20" spans="1:20">
      <c r="A20" s="16">
        <v>16</v>
      </c>
      <c r="B20" s="16"/>
      <c r="C20" s="17" t="s">
        <v>389</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row>
    <row r="21" spans="1:20">
      <c r="A21" s="16">
        <v>17</v>
      </c>
      <c r="B21" s="16"/>
      <c r="C21" s="17" t="s">
        <v>390</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row>
    <row r="22" spans="1:20">
      <c r="A22" s="16">
        <v>18</v>
      </c>
      <c r="B22" s="16" t="s">
        <v>415</v>
      </c>
      <c r="C22" s="17" t="s">
        <v>401</v>
      </c>
      <c r="D22" s="18" t="s">
        <v>397</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row>
    <row r="23" spans="1:20">
      <c r="A23" s="16">
        <v>19</v>
      </c>
      <c r="B23" s="16"/>
      <c r="C23" s="17" t="s">
        <v>410</v>
      </c>
      <c r="D23" s="18" t="s">
        <v>404</v>
      </c>
      <c r="E23" s="12" t="str">
        <f t="shared" ca="1" si="3"/>
        <v>完了</v>
      </c>
      <c r="F23" s="4">
        <v>43084</v>
      </c>
      <c r="G23" s="4">
        <v>43084</v>
      </c>
      <c r="H23" s="19">
        <v>4</v>
      </c>
      <c r="I23" s="19">
        <v>4</v>
      </c>
      <c r="J23" s="12">
        <f t="shared" ca="1" si="2"/>
        <v>0</v>
      </c>
      <c r="K23" s="22">
        <v>0</v>
      </c>
      <c r="L23" s="22"/>
      <c r="M23" s="22"/>
      <c r="N23" s="125"/>
      <c r="O23" s="124"/>
      <c r="P23" s="123"/>
      <c r="Q23" s="123"/>
      <c r="R23" s="22"/>
      <c r="S23" s="22"/>
      <c r="T23" s="22"/>
    </row>
    <row r="24" spans="1:20">
      <c r="A24" s="16">
        <v>20</v>
      </c>
      <c r="B24" s="16"/>
      <c r="C24" s="17" t="s">
        <v>434</v>
      </c>
      <c r="D24" s="18" t="s">
        <v>433</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row>
    <row r="25" spans="1:20">
      <c r="A25" s="16">
        <v>21</v>
      </c>
      <c r="B25" s="16"/>
      <c r="C25" s="17" t="s">
        <v>409</v>
      </c>
      <c r="D25" s="18" t="s">
        <v>353</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row>
    <row r="26" spans="1:20">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row>
    <row r="27" spans="1:20">
      <c r="A27" s="16">
        <v>23</v>
      </c>
      <c r="B27" s="16"/>
      <c r="C27" s="17" t="s">
        <v>71</v>
      </c>
      <c r="D27" s="18" t="s">
        <v>353</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row>
    <row r="28" spans="1:20">
      <c r="A28" s="16">
        <v>24</v>
      </c>
      <c r="B28" s="16"/>
      <c r="C28" s="17" t="s">
        <v>356</v>
      </c>
      <c r="D28" s="18" t="s">
        <v>353</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row>
    <row r="29" spans="1:20">
      <c r="A29" s="16">
        <v>25</v>
      </c>
      <c r="B29" s="16"/>
      <c r="C29" s="17" t="s">
        <v>408</v>
      </c>
      <c r="D29" s="18" t="s">
        <v>353</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row>
    <row r="30" spans="1:20">
      <c r="A30" s="16">
        <v>26</v>
      </c>
      <c r="B30" s="16"/>
      <c r="C30" s="17" t="s">
        <v>357</v>
      </c>
      <c r="D30" s="18" t="s">
        <v>353</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c r="T30" s="22"/>
    </row>
    <row r="31" spans="1:20">
      <c r="A31" s="16">
        <v>27</v>
      </c>
      <c r="B31" s="16"/>
      <c r="C31" s="17" t="s">
        <v>358</v>
      </c>
      <c r="D31" s="18" t="s">
        <v>353</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c r="T31" s="22"/>
    </row>
    <row r="32" spans="1:20">
      <c r="A32" s="16">
        <v>28</v>
      </c>
      <c r="B32" s="16"/>
      <c r="C32" s="17" t="s">
        <v>359</v>
      </c>
      <c r="D32" s="18" t="s">
        <v>353</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c r="T32" s="22"/>
    </row>
    <row r="33" spans="1:28">
      <c r="A33" s="16">
        <v>29</v>
      </c>
      <c r="B33" s="16"/>
      <c r="C33" s="17" t="s">
        <v>407</v>
      </c>
      <c r="D33" s="18" t="s">
        <v>353</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c r="T33" s="22"/>
    </row>
    <row r="34" spans="1:28">
      <c r="A34" s="16">
        <v>30</v>
      </c>
      <c r="B34" s="16"/>
      <c r="C34" s="17" t="s">
        <v>355</v>
      </c>
      <c r="D34" s="18" t="s">
        <v>353</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row>
    <row r="35" spans="1:28">
      <c r="A35" s="16">
        <v>31</v>
      </c>
      <c r="B35" s="16"/>
      <c r="C35" s="17" t="s">
        <v>360</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row>
    <row r="36" spans="1:28">
      <c r="A36" s="16">
        <v>32</v>
      </c>
      <c r="B36" s="16"/>
      <c r="C36" s="17" t="s">
        <v>406</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row>
    <row r="37" spans="1:28">
      <c r="A37" s="16">
        <v>33</v>
      </c>
      <c r="B37" s="16" t="s">
        <v>414</v>
      </c>
      <c r="C37" s="17" t="s">
        <v>362</v>
      </c>
      <c r="D37" s="18" t="s">
        <v>373</v>
      </c>
      <c r="E37" s="12" t="str">
        <f t="shared" ca="1" si="3"/>
        <v>完了</v>
      </c>
      <c r="F37" s="4">
        <v>43084</v>
      </c>
      <c r="G37" s="4">
        <v>43088</v>
      </c>
      <c r="H37" s="19">
        <v>2</v>
      </c>
      <c r="I37" s="19">
        <v>2</v>
      </c>
      <c r="J37" s="12">
        <f t="shared" ref="J37:J54" ca="1" si="4">IF(ISBLANK(K37)=FALSE,OFFSET(J37,0,COUNTA(K37:T37)),"")</f>
        <v>0</v>
      </c>
      <c r="K37" s="22">
        <v>2</v>
      </c>
      <c r="L37" s="22">
        <v>0</v>
      </c>
      <c r="M37" s="22"/>
      <c r="N37" s="125"/>
      <c r="O37" s="124"/>
      <c r="P37" s="123"/>
      <c r="Q37" s="123"/>
      <c r="R37" s="22"/>
      <c r="S37" s="22"/>
      <c r="T37" s="22"/>
    </row>
    <row r="38" spans="1:28">
      <c r="A38" s="16">
        <v>34</v>
      </c>
      <c r="B38" s="16" t="s">
        <v>414</v>
      </c>
      <c r="C38" s="17" t="s">
        <v>363</v>
      </c>
      <c r="D38" s="18" t="s">
        <v>373</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V38" s="106"/>
      <c r="W38" s="106"/>
      <c r="X38" s="106"/>
      <c r="Y38" s="106"/>
      <c r="Z38" s="106"/>
      <c r="AA38" s="106"/>
      <c r="AB38" s="106"/>
    </row>
    <row r="39" spans="1:28">
      <c r="A39" s="16">
        <v>35</v>
      </c>
      <c r="B39" s="16" t="s">
        <v>414</v>
      </c>
      <c r="C39" s="17" t="s">
        <v>364</v>
      </c>
      <c r="D39" s="18" t="s">
        <v>373</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V39" s="117"/>
      <c r="W39" s="117"/>
      <c r="X39" s="106"/>
      <c r="Y39" s="106"/>
      <c r="Z39" s="106"/>
      <c r="AA39" s="106"/>
      <c r="AB39" s="106"/>
    </row>
    <row r="40" spans="1:28">
      <c r="A40" s="16">
        <v>36</v>
      </c>
      <c r="B40" s="16" t="s">
        <v>414</v>
      </c>
      <c r="C40" s="17" t="s">
        <v>365</v>
      </c>
      <c r="D40" s="18" t="s">
        <v>373</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V40" s="117"/>
      <c r="W40" s="117"/>
      <c r="X40" s="106"/>
      <c r="Y40" s="106"/>
      <c r="Z40" s="106"/>
      <c r="AA40" s="106"/>
      <c r="AB40" s="106"/>
    </row>
    <row r="41" spans="1:28">
      <c r="A41" s="16">
        <v>37</v>
      </c>
      <c r="B41" s="16"/>
      <c r="C41" s="17" t="s">
        <v>366</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V41" s="117"/>
      <c r="W41" s="117"/>
      <c r="X41" s="106"/>
      <c r="Y41" s="106"/>
      <c r="Z41" s="106"/>
      <c r="AA41" s="106"/>
      <c r="AB41" s="106"/>
    </row>
    <row r="42" spans="1:28">
      <c r="A42" s="16">
        <v>38</v>
      </c>
      <c r="B42" s="16"/>
      <c r="C42" s="17" t="s">
        <v>367</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V42" s="117"/>
      <c r="W42" s="117"/>
      <c r="X42" s="106"/>
      <c r="Y42" s="106"/>
      <c r="Z42" s="106"/>
      <c r="AA42" s="106"/>
      <c r="AB42" s="106"/>
    </row>
    <row r="43" spans="1:28">
      <c r="A43" s="16">
        <v>39</v>
      </c>
      <c r="B43" s="16"/>
      <c r="C43" s="17" t="s">
        <v>361</v>
      </c>
      <c r="D43" s="18" t="s">
        <v>373</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V43" s="117"/>
      <c r="W43" s="117"/>
      <c r="X43" s="106"/>
      <c r="Y43" s="106"/>
      <c r="Z43" s="106"/>
      <c r="AA43" s="106"/>
      <c r="AB43" s="106"/>
    </row>
    <row r="44" spans="1:28">
      <c r="A44" s="16">
        <v>40</v>
      </c>
      <c r="B44" s="16"/>
      <c r="C44" s="17" t="s">
        <v>418</v>
      </c>
      <c r="D44" s="18" t="s">
        <v>373</v>
      </c>
      <c r="E44" s="12" t="str">
        <f t="shared" si="5"/>
        <v>未着手</v>
      </c>
      <c r="F44" s="4">
        <v>43087</v>
      </c>
      <c r="G44" s="4"/>
      <c r="H44" s="19">
        <v>1</v>
      </c>
      <c r="I44" s="19"/>
      <c r="J44" s="12">
        <f t="shared" ca="1" si="4"/>
        <v>1</v>
      </c>
      <c r="K44" s="22">
        <v>1</v>
      </c>
      <c r="L44" s="22">
        <v>1</v>
      </c>
      <c r="M44" s="22">
        <v>1</v>
      </c>
      <c r="N44" s="125">
        <v>1</v>
      </c>
      <c r="O44" s="124">
        <v>1</v>
      </c>
      <c r="P44" s="123">
        <v>1</v>
      </c>
      <c r="Q44" s="123">
        <v>1</v>
      </c>
      <c r="R44" s="22">
        <v>1</v>
      </c>
      <c r="S44" s="22"/>
      <c r="T44" s="22"/>
      <c r="V44" s="117"/>
      <c r="W44" s="117"/>
      <c r="X44" s="106"/>
      <c r="Y44" s="106"/>
      <c r="Z44" s="106"/>
      <c r="AA44" s="106"/>
      <c r="AB44" s="106"/>
    </row>
    <row r="45" spans="1:28">
      <c r="A45" s="16">
        <v>41</v>
      </c>
      <c r="B45" s="16" t="s">
        <v>415</v>
      </c>
      <c r="C45" s="17" t="s">
        <v>458</v>
      </c>
      <c r="D45" s="18" t="s">
        <v>113</v>
      </c>
      <c r="E45" s="12" t="str">
        <f t="shared" si="5"/>
        <v>未着手</v>
      </c>
      <c r="F45" s="4">
        <v>43091</v>
      </c>
      <c r="G45" s="4"/>
      <c r="H45" s="19">
        <v>1</v>
      </c>
      <c r="I45" s="19"/>
      <c r="J45" s="12">
        <f t="shared" ca="1" si="4"/>
        <v>1</v>
      </c>
      <c r="K45" s="22">
        <v>1</v>
      </c>
      <c r="L45" s="22">
        <v>1</v>
      </c>
      <c r="M45" s="22">
        <v>1</v>
      </c>
      <c r="N45" s="125">
        <v>1</v>
      </c>
      <c r="O45" s="124">
        <v>1</v>
      </c>
      <c r="P45" s="123">
        <v>1</v>
      </c>
      <c r="Q45" s="123">
        <v>1</v>
      </c>
      <c r="R45" s="22">
        <v>1</v>
      </c>
      <c r="S45" s="22"/>
      <c r="T45" s="22"/>
      <c r="V45" s="117"/>
      <c r="W45" s="117"/>
      <c r="X45" s="106"/>
      <c r="Y45" s="106"/>
      <c r="Z45" s="106"/>
      <c r="AA45" s="106"/>
      <c r="AB45" s="106"/>
    </row>
    <row r="46" spans="1:28">
      <c r="A46" s="16">
        <v>42</v>
      </c>
      <c r="B46" s="16" t="s">
        <v>415</v>
      </c>
      <c r="C46" s="17"/>
      <c r="D46" s="18"/>
      <c r="E46" s="12" t="str">
        <f t="shared" si="5"/>
        <v/>
      </c>
      <c r="F46" s="4"/>
      <c r="G46" s="4"/>
      <c r="H46" s="19"/>
      <c r="I46" s="19"/>
      <c r="J46" s="12" t="str">
        <f t="shared" ca="1" si="4"/>
        <v/>
      </c>
      <c r="K46" s="22"/>
      <c r="L46" s="22"/>
      <c r="M46" s="22"/>
      <c r="N46" s="125"/>
      <c r="O46" s="124"/>
      <c r="P46" s="123"/>
      <c r="Q46" s="123"/>
      <c r="R46" s="22"/>
      <c r="S46" s="22"/>
      <c r="T46" s="22"/>
      <c r="V46" s="117"/>
      <c r="W46" s="117"/>
      <c r="X46" s="106"/>
      <c r="Y46" s="106"/>
      <c r="Z46" s="106"/>
      <c r="AA46" s="106"/>
      <c r="AB46" s="106"/>
    </row>
    <row r="47" spans="1:28">
      <c r="A47" s="16">
        <v>43</v>
      </c>
      <c r="B47" s="16" t="s">
        <v>414</v>
      </c>
      <c r="C47" s="17" t="s">
        <v>369</v>
      </c>
      <c r="D47" s="18" t="s">
        <v>373</v>
      </c>
      <c r="E47" s="12" t="str">
        <f t="shared" si="5"/>
        <v>未着手</v>
      </c>
      <c r="F47" s="4">
        <v>43091</v>
      </c>
      <c r="G47" s="4"/>
      <c r="H47" s="19">
        <v>1</v>
      </c>
      <c r="I47" s="19"/>
      <c r="J47" s="12">
        <f t="shared" ca="1" si="4"/>
        <v>1</v>
      </c>
      <c r="K47" s="22">
        <v>1</v>
      </c>
      <c r="L47" s="22">
        <v>1</v>
      </c>
      <c r="M47" s="22">
        <v>1</v>
      </c>
      <c r="N47" s="125">
        <v>1</v>
      </c>
      <c r="O47" s="124">
        <v>1</v>
      </c>
      <c r="P47" s="123">
        <v>1</v>
      </c>
      <c r="Q47" s="123">
        <v>1</v>
      </c>
      <c r="R47" s="22">
        <v>1</v>
      </c>
      <c r="S47" s="22"/>
      <c r="T47" s="22"/>
      <c r="V47" s="117"/>
      <c r="W47" s="117"/>
      <c r="X47" s="106"/>
      <c r="Y47" s="106"/>
      <c r="Z47" s="106"/>
      <c r="AA47" s="106"/>
      <c r="AB47" s="106"/>
    </row>
    <row r="48" spans="1:28">
      <c r="A48" s="16">
        <v>44</v>
      </c>
      <c r="B48" s="16" t="s">
        <v>415</v>
      </c>
      <c r="C48" s="17" t="s">
        <v>370</v>
      </c>
      <c r="D48" s="18" t="s">
        <v>373</v>
      </c>
      <c r="E48" s="12" t="str">
        <f t="shared" si="5"/>
        <v>未着手</v>
      </c>
      <c r="F48" s="4">
        <v>43091</v>
      </c>
      <c r="G48" s="4"/>
      <c r="H48" s="19">
        <v>1</v>
      </c>
      <c r="I48" s="19"/>
      <c r="J48" s="12">
        <f t="shared" ca="1" si="4"/>
        <v>1</v>
      </c>
      <c r="K48" s="22">
        <v>1</v>
      </c>
      <c r="L48" s="22">
        <v>1</v>
      </c>
      <c r="M48" s="22">
        <v>1</v>
      </c>
      <c r="N48" s="125">
        <v>1</v>
      </c>
      <c r="O48" s="124">
        <v>1</v>
      </c>
      <c r="P48" s="123">
        <v>1</v>
      </c>
      <c r="Q48" s="123">
        <v>1</v>
      </c>
      <c r="R48" s="22">
        <v>1</v>
      </c>
      <c r="S48" s="22"/>
      <c r="T48" s="22"/>
      <c r="V48" s="117"/>
      <c r="W48" s="117"/>
      <c r="X48" s="106"/>
      <c r="Y48" s="106"/>
      <c r="Z48" s="106"/>
      <c r="AA48" s="106"/>
      <c r="AB48" s="106"/>
    </row>
    <row r="49" spans="1:28">
      <c r="A49" s="16">
        <v>45</v>
      </c>
      <c r="B49" s="16" t="s">
        <v>415</v>
      </c>
      <c r="C49" s="17" t="s">
        <v>371</v>
      </c>
      <c r="D49" s="18" t="s">
        <v>373</v>
      </c>
      <c r="E49" s="12" t="str">
        <f t="shared" si="5"/>
        <v>未着手</v>
      </c>
      <c r="F49" s="4">
        <v>43091</v>
      </c>
      <c r="G49" s="4"/>
      <c r="H49" s="19">
        <v>1</v>
      </c>
      <c r="I49" s="19"/>
      <c r="J49" s="12">
        <f t="shared" ca="1" si="4"/>
        <v>1</v>
      </c>
      <c r="K49" s="22">
        <v>1</v>
      </c>
      <c r="L49" s="22">
        <v>1</v>
      </c>
      <c r="M49" s="22">
        <v>1</v>
      </c>
      <c r="N49" s="125">
        <v>1</v>
      </c>
      <c r="O49" s="124">
        <v>1</v>
      </c>
      <c r="P49" s="123">
        <v>1</v>
      </c>
      <c r="Q49" s="123">
        <v>1</v>
      </c>
      <c r="R49" s="22">
        <v>1</v>
      </c>
      <c r="S49" s="22"/>
      <c r="T49" s="22"/>
      <c r="V49" s="117"/>
      <c r="W49" s="117"/>
      <c r="X49" s="106"/>
      <c r="Y49" s="106"/>
      <c r="Z49" s="106"/>
      <c r="AA49" s="106"/>
      <c r="AB49" s="106"/>
    </row>
    <row r="50" spans="1:28">
      <c r="A50" s="16">
        <v>46</v>
      </c>
      <c r="B50" s="16" t="s">
        <v>415</v>
      </c>
      <c r="C50" s="17" t="s">
        <v>368</v>
      </c>
      <c r="D50" s="18" t="s">
        <v>373</v>
      </c>
      <c r="E50" s="12" t="str">
        <f t="shared" si="5"/>
        <v>未着手</v>
      </c>
      <c r="F50" s="4">
        <v>43091</v>
      </c>
      <c r="G50" s="4"/>
      <c r="H50" s="19">
        <v>1</v>
      </c>
      <c r="I50" s="19"/>
      <c r="J50" s="12">
        <f t="shared" ca="1" si="4"/>
        <v>1</v>
      </c>
      <c r="K50" s="22">
        <v>1</v>
      </c>
      <c r="L50" s="22">
        <v>1</v>
      </c>
      <c r="M50" s="22">
        <v>1</v>
      </c>
      <c r="N50" s="125">
        <v>1</v>
      </c>
      <c r="O50" s="124">
        <v>1</v>
      </c>
      <c r="P50" s="123">
        <v>1</v>
      </c>
      <c r="Q50" s="123">
        <v>1</v>
      </c>
      <c r="R50" s="22">
        <v>1</v>
      </c>
      <c r="S50" s="22"/>
      <c r="T50" s="22"/>
      <c r="V50" s="117"/>
      <c r="W50" s="117"/>
      <c r="X50" s="106"/>
      <c r="Y50" s="106"/>
      <c r="Z50" s="106"/>
      <c r="AA50" s="106"/>
      <c r="AB50" s="106"/>
    </row>
    <row r="51" spans="1:28">
      <c r="A51" s="16">
        <v>47</v>
      </c>
      <c r="B51" s="16" t="s">
        <v>414</v>
      </c>
      <c r="C51" s="17" t="s">
        <v>372</v>
      </c>
      <c r="D51" s="18" t="s">
        <v>373</v>
      </c>
      <c r="E51" s="12" t="str">
        <f t="shared" si="3"/>
        <v>未着手</v>
      </c>
      <c r="F51" s="4">
        <v>43091</v>
      </c>
      <c r="G51" s="4"/>
      <c r="H51" s="19">
        <v>1</v>
      </c>
      <c r="I51" s="19"/>
      <c r="J51" s="12">
        <f t="shared" ca="1" si="4"/>
        <v>1</v>
      </c>
      <c r="K51" s="22">
        <v>1</v>
      </c>
      <c r="L51" s="22">
        <v>1</v>
      </c>
      <c r="M51" s="22">
        <v>1</v>
      </c>
      <c r="N51" s="125">
        <v>1</v>
      </c>
      <c r="O51" s="124">
        <v>1</v>
      </c>
      <c r="P51" s="123">
        <v>1</v>
      </c>
      <c r="Q51" s="123">
        <v>1</v>
      </c>
      <c r="R51" s="22">
        <v>1</v>
      </c>
      <c r="S51" s="22"/>
      <c r="T51" s="22"/>
      <c r="V51" s="106"/>
      <c r="W51" s="106"/>
      <c r="X51" s="106"/>
      <c r="Y51" s="106"/>
      <c r="Z51" s="106"/>
      <c r="AA51" s="106"/>
      <c r="AB51" s="106"/>
    </row>
    <row r="52" spans="1:28">
      <c r="A52" s="16">
        <v>48</v>
      </c>
      <c r="B52" s="16" t="s">
        <v>414</v>
      </c>
      <c r="C52" s="17" t="s">
        <v>405</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V52" s="106"/>
      <c r="W52" s="106"/>
      <c r="X52" s="106"/>
      <c r="Y52" s="106"/>
      <c r="Z52" s="106"/>
      <c r="AA52" s="106"/>
      <c r="AB52" s="106"/>
    </row>
    <row r="53" spans="1:28">
      <c r="A53" s="16">
        <v>49</v>
      </c>
      <c r="B53" s="16" t="s">
        <v>414</v>
      </c>
      <c r="C53" s="17" t="s">
        <v>416</v>
      </c>
      <c r="D53" s="18" t="s">
        <v>417</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V53" s="106"/>
      <c r="W53" s="106"/>
      <c r="X53" s="106"/>
      <c r="Y53" s="106"/>
      <c r="Z53" s="106"/>
      <c r="AA53" s="106"/>
      <c r="AB53" s="106"/>
    </row>
    <row r="54" spans="1:28">
      <c r="A54" s="16">
        <v>50</v>
      </c>
      <c r="B54" s="16"/>
      <c r="C54" s="17" t="s">
        <v>426</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row>
    <row r="55" spans="1:28">
      <c r="A55" s="16">
        <v>51</v>
      </c>
      <c r="B55" s="16"/>
      <c r="C55" s="17"/>
      <c r="D55" s="18"/>
      <c r="E55" s="12" t="str">
        <f t="shared" si="3"/>
        <v/>
      </c>
      <c r="F55" s="4"/>
      <c r="G55" s="4"/>
      <c r="H55" s="19"/>
      <c r="I55" s="19"/>
      <c r="J55" s="12"/>
      <c r="K55" s="22"/>
      <c r="L55" s="22"/>
      <c r="M55" s="22"/>
      <c r="N55" s="125"/>
      <c r="O55" s="124"/>
      <c r="P55" s="123"/>
      <c r="Q55" s="123"/>
      <c r="R55" s="22"/>
      <c r="S55" s="22"/>
      <c r="T55" s="22"/>
    </row>
    <row r="56" spans="1:28">
      <c r="A56" s="16">
        <v>52</v>
      </c>
      <c r="B56" s="16"/>
      <c r="C56" s="17"/>
      <c r="D56" s="18"/>
      <c r="E56" s="12" t="str">
        <f t="shared" si="3"/>
        <v/>
      </c>
      <c r="F56" s="4"/>
      <c r="G56" s="4"/>
      <c r="H56" s="19"/>
      <c r="I56" s="19"/>
      <c r="J56" s="12" t="str">
        <f t="shared" ref="J56:J62" ca="1" si="6">IF(ISBLANK(K56)=FALSE,OFFSET(J56,0,COUNTA(K56:T56)),"")</f>
        <v/>
      </c>
      <c r="K56" s="22"/>
      <c r="L56" s="22"/>
      <c r="M56" s="22"/>
      <c r="N56" s="125"/>
      <c r="O56" s="124"/>
      <c r="P56" s="123"/>
      <c r="Q56" s="123"/>
      <c r="R56" s="22"/>
      <c r="S56" s="22"/>
      <c r="T56" s="22"/>
    </row>
    <row r="57" spans="1:28">
      <c r="A57" s="16">
        <v>53</v>
      </c>
      <c r="B57" s="16"/>
      <c r="C57" s="17" t="s">
        <v>402</v>
      </c>
      <c r="D57" s="18" t="s">
        <v>375</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row>
    <row r="58" spans="1:28">
      <c r="A58" s="16">
        <v>54</v>
      </c>
      <c r="B58" s="16"/>
      <c r="C58" s="17" t="s">
        <v>439</v>
      </c>
      <c r="D58" s="18" t="s">
        <v>413</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row>
    <row r="59" spans="1:28">
      <c r="A59" s="16">
        <v>55</v>
      </c>
      <c r="B59" s="16"/>
      <c r="C59" s="17" t="s">
        <v>440</v>
      </c>
      <c r="D59" s="18" t="s">
        <v>413</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row>
    <row r="60" spans="1:28">
      <c r="A60" s="16">
        <v>56</v>
      </c>
      <c r="B60" s="16"/>
      <c r="C60" s="17" t="s">
        <v>445</v>
      </c>
      <c r="D60" s="18" t="s">
        <v>442</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row>
    <row r="61" spans="1:28">
      <c r="A61" s="16">
        <v>57</v>
      </c>
      <c r="B61" s="16"/>
      <c r="C61" s="17" t="s">
        <v>441</v>
      </c>
      <c r="D61" s="18" t="s">
        <v>442</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row>
    <row r="62" spans="1:28">
      <c r="A62" s="16">
        <v>58</v>
      </c>
      <c r="B62" s="16"/>
      <c r="C62" s="17" t="s">
        <v>448</v>
      </c>
      <c r="D62" s="18" t="s">
        <v>442</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row>
    <row r="63" spans="1:28">
      <c r="A63" s="16">
        <v>59</v>
      </c>
      <c r="B63" s="16"/>
      <c r="C63" s="17" t="s">
        <v>436</v>
      </c>
      <c r="D63" s="18" t="s">
        <v>437</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row>
    <row r="64" spans="1:28">
      <c r="A64" s="16">
        <v>60</v>
      </c>
      <c r="B64" s="16"/>
      <c r="C64" s="17" t="s">
        <v>374</v>
      </c>
      <c r="D64" s="18" t="s">
        <v>380</v>
      </c>
      <c r="E64" s="12" t="str">
        <f t="shared" ca="1" si="3"/>
        <v>作業中</v>
      </c>
      <c r="F64" s="4">
        <v>43091</v>
      </c>
      <c r="G64" s="4">
        <v>43456</v>
      </c>
      <c r="H64" s="19">
        <v>2</v>
      </c>
      <c r="I64" s="19"/>
      <c r="J64" s="12">
        <f t="shared" ref="J64:J104" ca="1" si="7">IF(ISBLANK(K64)=FALSE,OFFSET(J64,0,COUNTA(K64:T64)),"")</f>
        <v>2</v>
      </c>
      <c r="K64" s="22">
        <v>2</v>
      </c>
      <c r="L64" s="22">
        <v>2</v>
      </c>
      <c r="M64" s="22">
        <v>2</v>
      </c>
      <c r="N64" s="125">
        <v>2</v>
      </c>
      <c r="O64" s="124">
        <v>2</v>
      </c>
      <c r="P64" s="123">
        <v>2</v>
      </c>
      <c r="Q64" s="123">
        <v>2</v>
      </c>
      <c r="R64" s="22">
        <v>2</v>
      </c>
      <c r="S64" s="22"/>
      <c r="T64" s="22"/>
    </row>
    <row r="65" spans="1:27">
      <c r="A65" s="16">
        <v>61</v>
      </c>
      <c r="B65" s="16"/>
      <c r="C65" s="17" t="s">
        <v>376</v>
      </c>
      <c r="D65" s="18" t="s">
        <v>380</v>
      </c>
      <c r="E65" s="12" t="str">
        <f t="shared" ca="1" si="3"/>
        <v>完了</v>
      </c>
      <c r="F65" s="4">
        <v>43084</v>
      </c>
      <c r="G65" s="4">
        <v>43084</v>
      </c>
      <c r="H65" s="19">
        <v>3</v>
      </c>
      <c r="I65" s="19">
        <v>3</v>
      </c>
      <c r="J65" s="12">
        <f t="shared" ca="1" si="7"/>
        <v>0</v>
      </c>
      <c r="K65" s="22">
        <v>0</v>
      </c>
      <c r="L65" s="22"/>
      <c r="M65" s="22"/>
      <c r="N65" s="125"/>
      <c r="O65" s="124"/>
      <c r="P65" s="123"/>
      <c r="Q65" s="123"/>
      <c r="R65" s="22"/>
      <c r="S65" s="22"/>
      <c r="T65" s="22"/>
    </row>
    <row r="66" spans="1:27">
      <c r="A66" s="16">
        <v>62</v>
      </c>
      <c r="B66" s="16"/>
      <c r="C66" s="17" t="s">
        <v>378</v>
      </c>
      <c r="D66" s="18" t="s">
        <v>380</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row>
    <row r="67" spans="1:27">
      <c r="A67" s="16">
        <v>63</v>
      </c>
      <c r="B67" s="16"/>
      <c r="C67" s="17" t="s">
        <v>379</v>
      </c>
      <c r="D67" s="18" t="s">
        <v>380</v>
      </c>
      <c r="E67" s="12" t="str">
        <f t="shared" si="3"/>
        <v>未着手</v>
      </c>
      <c r="F67" s="4">
        <v>43091</v>
      </c>
      <c r="G67" s="4"/>
      <c r="H67" s="19">
        <v>2</v>
      </c>
      <c r="I67" s="19"/>
      <c r="J67" s="12">
        <f t="shared" ca="1" si="7"/>
        <v>3</v>
      </c>
      <c r="K67" s="22">
        <v>2</v>
      </c>
      <c r="L67" s="22">
        <v>2</v>
      </c>
      <c r="M67" s="22">
        <v>2</v>
      </c>
      <c r="N67" s="125">
        <v>2</v>
      </c>
      <c r="O67" s="124">
        <v>2</v>
      </c>
      <c r="P67" s="123">
        <v>2</v>
      </c>
      <c r="Q67" s="123">
        <v>3</v>
      </c>
      <c r="R67" s="22">
        <v>3</v>
      </c>
      <c r="S67" s="22"/>
      <c r="T67" s="22"/>
      <c r="V67" s="13" t="s">
        <v>11</v>
      </c>
      <c r="W67" s="13" t="s">
        <v>7</v>
      </c>
      <c r="X67" s="13" t="s">
        <v>8</v>
      </c>
      <c r="Y67" s="13" t="s">
        <v>9</v>
      </c>
      <c r="Z67" s="13" t="s">
        <v>12</v>
      </c>
      <c r="AA67" s="13" t="s">
        <v>13</v>
      </c>
    </row>
    <row r="68" spans="1:27">
      <c r="A68" s="16">
        <v>64</v>
      </c>
      <c r="B68" s="16"/>
      <c r="C68" s="17" t="s">
        <v>393</v>
      </c>
      <c r="D68" s="18" t="s">
        <v>380</v>
      </c>
      <c r="E68" s="12" t="str">
        <f t="shared" si="3"/>
        <v>未着手</v>
      </c>
      <c r="F68" s="4">
        <v>43096</v>
      </c>
      <c r="G68" s="4"/>
      <c r="H68" s="19">
        <v>3</v>
      </c>
      <c r="I68" s="19"/>
      <c r="J68" s="12">
        <f t="shared" ca="1" si="7"/>
        <v>3</v>
      </c>
      <c r="K68" s="22">
        <v>3</v>
      </c>
      <c r="L68" s="22">
        <v>3</v>
      </c>
      <c r="M68" s="22">
        <v>3</v>
      </c>
      <c r="N68" s="125">
        <v>3</v>
      </c>
      <c r="O68" s="124">
        <v>3</v>
      </c>
      <c r="P68" s="123">
        <v>3</v>
      </c>
      <c r="Q68" s="123">
        <v>3</v>
      </c>
      <c r="R68" s="22">
        <v>3</v>
      </c>
      <c r="S68" s="22"/>
      <c r="T68" s="22"/>
      <c r="V68" s="11" t="s">
        <v>397</v>
      </c>
      <c r="W68" s="10">
        <f>SUMIF($D$5:$D$175,V68,$H$5:$H$175)</f>
        <v>49</v>
      </c>
      <c r="X68" s="10">
        <f ca="1">SUMIF($D$5:$D$175,V68,$J$5:$J$175)</f>
        <v>3</v>
      </c>
      <c r="Y68" s="10">
        <f>SUMIF($D$5:$D$174,V68,$I$5:$I$175)</f>
        <v>40</v>
      </c>
      <c r="Z68" s="14">
        <f>COUNTA($K$2:$T$2)*6-COUNTA($K$4:$T$4)*6</f>
        <v>6</v>
      </c>
      <c r="AA68" s="15">
        <f ca="1">IF(Z68&gt;X68,0,X68-Z68)</f>
        <v>0</v>
      </c>
    </row>
    <row r="69" spans="1:27">
      <c r="A69" s="16">
        <v>65</v>
      </c>
      <c r="B69" s="16"/>
      <c r="C69" s="17" t="s">
        <v>468</v>
      </c>
      <c r="D69" s="18" t="s">
        <v>469</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V69" s="11" t="s">
        <v>353</v>
      </c>
      <c r="W69" s="10">
        <f t="shared" ref="W69:W73" si="8">SUMIF($D$5:$D$175,V69,$H$5:$H$175)</f>
        <v>41</v>
      </c>
      <c r="X69" s="10">
        <f t="shared" ref="X69:X73" ca="1" si="9">SUMIF($D$5:$D$175,V69,$J$5:$J$175)</f>
        <v>7</v>
      </c>
      <c r="Y69" s="10">
        <f t="shared" ref="Y69:Y73" si="10">SUMIF($D$5:$D$174,V69,$I$5:$I$175)</f>
        <v>36</v>
      </c>
      <c r="Z69" s="14">
        <f t="shared" ref="Z69:Z73" si="11">COUNTA($K$2:$T$2)*6-COUNTA($K$4:$T$4)*6</f>
        <v>6</v>
      </c>
      <c r="AA69" s="15">
        <f t="shared" ref="AA69:AA77" ca="1" si="12">IF(Z69&gt;X69,0,X69-Z69)</f>
        <v>1</v>
      </c>
    </row>
    <row r="70" spans="1:27">
      <c r="A70" s="16">
        <v>66</v>
      </c>
      <c r="B70" s="16"/>
      <c r="C70" s="17" t="s">
        <v>470</v>
      </c>
      <c r="D70" s="18" t="s">
        <v>469</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V70" s="11" t="s">
        <v>375</v>
      </c>
      <c r="W70" s="10">
        <f t="shared" si="8"/>
        <v>29</v>
      </c>
      <c r="X70" s="10">
        <f t="shared" ca="1" si="9"/>
        <v>0</v>
      </c>
      <c r="Y70" s="10">
        <f t="shared" si="10"/>
        <v>18</v>
      </c>
      <c r="Z70" s="14">
        <f t="shared" si="11"/>
        <v>6</v>
      </c>
      <c r="AA70" s="15">
        <f t="shared" ca="1" si="12"/>
        <v>0</v>
      </c>
    </row>
    <row r="71" spans="1:27">
      <c r="A71" s="16">
        <v>67</v>
      </c>
      <c r="B71" s="16"/>
      <c r="C71" s="17" t="s">
        <v>381</v>
      </c>
      <c r="D71" s="18" t="s">
        <v>380</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V71" s="11" t="s">
        <v>373</v>
      </c>
      <c r="W71" s="10">
        <f t="shared" si="8"/>
        <v>31</v>
      </c>
      <c r="X71" s="10">
        <f t="shared" ca="1" si="9"/>
        <v>11</v>
      </c>
      <c r="Y71" s="10">
        <f t="shared" si="10"/>
        <v>17.5</v>
      </c>
      <c r="Z71" s="14">
        <f t="shared" si="11"/>
        <v>6</v>
      </c>
      <c r="AA71" s="15">
        <f t="shared" ca="1" si="12"/>
        <v>5</v>
      </c>
    </row>
    <row r="72" spans="1:27">
      <c r="A72" s="16">
        <v>68</v>
      </c>
      <c r="B72" s="16"/>
      <c r="C72" s="17" t="s">
        <v>383</v>
      </c>
      <c r="D72" s="18" t="s">
        <v>380</v>
      </c>
      <c r="E72" s="12" t="str">
        <f t="shared" si="13"/>
        <v>未着手</v>
      </c>
      <c r="F72" s="4">
        <v>43092</v>
      </c>
      <c r="G72" s="4"/>
      <c r="H72" s="19">
        <v>3</v>
      </c>
      <c r="I72" s="19"/>
      <c r="J72" s="12">
        <f t="shared" ca="1" si="7"/>
        <v>3</v>
      </c>
      <c r="K72" s="22">
        <v>3</v>
      </c>
      <c r="L72" s="22">
        <v>3</v>
      </c>
      <c r="M72" s="22">
        <v>3</v>
      </c>
      <c r="N72" s="125">
        <v>3</v>
      </c>
      <c r="O72" s="124">
        <v>3</v>
      </c>
      <c r="P72" s="123">
        <v>3</v>
      </c>
      <c r="Q72" s="123">
        <v>3</v>
      </c>
      <c r="R72" s="22">
        <v>3</v>
      </c>
      <c r="S72" s="22"/>
      <c r="T72" s="22"/>
      <c r="V72" s="11" t="s">
        <v>380</v>
      </c>
      <c r="W72" s="10">
        <f t="shared" si="8"/>
        <v>39</v>
      </c>
      <c r="X72" s="10">
        <f t="shared" ca="1" si="9"/>
        <v>17</v>
      </c>
      <c r="Y72" s="10">
        <f t="shared" si="10"/>
        <v>28</v>
      </c>
      <c r="Z72" s="14">
        <f t="shared" si="11"/>
        <v>6</v>
      </c>
      <c r="AA72" s="15">
        <f t="shared" ca="1" si="12"/>
        <v>11</v>
      </c>
    </row>
    <row r="73" spans="1:27">
      <c r="A73" s="16">
        <v>69</v>
      </c>
      <c r="B73" s="16"/>
      <c r="C73" s="17" t="s">
        <v>386</v>
      </c>
      <c r="D73" s="18" t="s">
        <v>380</v>
      </c>
      <c r="E73" s="12" t="str">
        <f t="shared" si="13"/>
        <v>未着手</v>
      </c>
      <c r="F73" s="4">
        <v>43096</v>
      </c>
      <c r="G73" s="4"/>
      <c r="H73" s="19">
        <v>4</v>
      </c>
      <c r="I73" s="19"/>
      <c r="J73" s="12">
        <f t="shared" ca="1" si="7"/>
        <v>4</v>
      </c>
      <c r="K73" s="22">
        <v>4</v>
      </c>
      <c r="L73" s="22">
        <v>4</v>
      </c>
      <c r="M73" s="22">
        <v>4</v>
      </c>
      <c r="N73" s="125">
        <v>4</v>
      </c>
      <c r="O73" s="124">
        <v>4</v>
      </c>
      <c r="P73" s="123">
        <v>4</v>
      </c>
      <c r="Q73" s="123">
        <v>4</v>
      </c>
      <c r="R73" s="22">
        <v>4</v>
      </c>
      <c r="S73" s="22"/>
      <c r="T73" s="22"/>
      <c r="V73" s="11" t="s">
        <v>385</v>
      </c>
      <c r="W73" s="10">
        <f t="shared" si="8"/>
        <v>25</v>
      </c>
      <c r="X73" s="10">
        <f t="shared" ca="1" si="9"/>
        <v>5</v>
      </c>
      <c r="Y73" s="10">
        <f t="shared" si="10"/>
        <v>19</v>
      </c>
      <c r="Z73" s="14">
        <f t="shared" si="11"/>
        <v>6</v>
      </c>
      <c r="AA73" s="15">
        <f t="shared" ca="1" si="12"/>
        <v>0</v>
      </c>
    </row>
    <row r="74" spans="1:27">
      <c r="A74" s="16">
        <v>70</v>
      </c>
      <c r="B74" s="16"/>
      <c r="C74" s="17" t="s">
        <v>382</v>
      </c>
      <c r="D74" s="18" t="s">
        <v>385</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V74" s="11"/>
      <c r="W74" s="10">
        <f t="shared" ref="W74:W77" si="14">SUMIF($D$5:$D$104,V74,$H$5:$H$104)</f>
        <v>0</v>
      </c>
      <c r="X74" s="10">
        <f t="shared" ref="X74:X77" si="15">SUMIF($D$5:$D$104,V74,$J$5:$J$104)</f>
        <v>0</v>
      </c>
      <c r="Y74" s="10">
        <f t="shared" ref="Y74:Y77" si="16">SUMIF($D$5:$D$104,V74,$I$5:$I$104)</f>
        <v>0</v>
      </c>
      <c r="Z74" s="14">
        <f t="shared" ref="Z74:Z77" si="17">COUNTA($K$2:$R$2)*6-COUNTA($K$4:$R$4)*6</f>
        <v>0</v>
      </c>
      <c r="AA74" s="15">
        <f t="shared" si="12"/>
        <v>0</v>
      </c>
    </row>
    <row r="75" spans="1:27">
      <c r="A75" s="16">
        <v>71</v>
      </c>
      <c r="B75" s="16"/>
      <c r="C75" s="17" t="s">
        <v>421</v>
      </c>
      <c r="D75" s="18" t="s">
        <v>385</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V75" s="11"/>
      <c r="W75" s="10">
        <f t="shared" si="14"/>
        <v>0</v>
      </c>
      <c r="X75" s="10">
        <f t="shared" si="15"/>
        <v>0</v>
      </c>
      <c r="Y75" s="10">
        <f t="shared" si="16"/>
        <v>0</v>
      </c>
      <c r="Z75" s="14">
        <f t="shared" si="17"/>
        <v>0</v>
      </c>
      <c r="AA75" s="15">
        <f t="shared" si="12"/>
        <v>0</v>
      </c>
    </row>
    <row r="76" spans="1:27">
      <c r="A76" s="16">
        <v>72</v>
      </c>
      <c r="B76" s="16"/>
      <c r="C76" s="17" t="s">
        <v>454</v>
      </c>
      <c r="D76" s="18" t="s">
        <v>385</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V76" s="11"/>
      <c r="W76" s="10">
        <f t="shared" si="14"/>
        <v>0</v>
      </c>
      <c r="X76" s="10">
        <f t="shared" si="15"/>
        <v>0</v>
      </c>
      <c r="Y76" s="10">
        <f t="shared" si="16"/>
        <v>0</v>
      </c>
      <c r="Z76" s="14">
        <f t="shared" si="17"/>
        <v>0</v>
      </c>
      <c r="AA76" s="15">
        <f t="shared" si="12"/>
        <v>0</v>
      </c>
    </row>
    <row r="77" spans="1:27">
      <c r="A77" s="16">
        <v>73</v>
      </c>
      <c r="B77" s="16"/>
      <c r="C77" s="85" t="s">
        <v>391</v>
      </c>
      <c r="D77" s="18" t="s">
        <v>385</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c r="T77" s="22"/>
      <c r="V77" s="11"/>
      <c r="W77" s="10">
        <f t="shared" si="14"/>
        <v>0</v>
      </c>
      <c r="X77" s="10">
        <f t="shared" si="15"/>
        <v>0</v>
      </c>
      <c r="Y77" s="10">
        <f t="shared" si="16"/>
        <v>0</v>
      </c>
      <c r="Z77" s="14">
        <f t="shared" si="17"/>
        <v>0</v>
      </c>
      <c r="AA77" s="15">
        <f t="shared" si="12"/>
        <v>0</v>
      </c>
    </row>
    <row r="78" spans="1:27">
      <c r="A78" s="16">
        <v>74</v>
      </c>
      <c r="B78" s="16" t="s">
        <v>414</v>
      </c>
      <c r="C78" s="85" t="s">
        <v>392</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V78" s="128"/>
      <c r="W78" s="129"/>
      <c r="X78" s="128"/>
    </row>
    <row r="79" spans="1:27">
      <c r="A79" s="16">
        <v>75</v>
      </c>
      <c r="B79" s="16"/>
      <c r="C79" s="85" t="s">
        <v>403</v>
      </c>
      <c r="D79" s="18" t="s">
        <v>380</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row>
    <row r="80" spans="1:27">
      <c r="A80" s="16">
        <v>76</v>
      </c>
      <c r="B80" s="16" t="s">
        <v>414</v>
      </c>
      <c r="C80" s="85" t="s">
        <v>411</v>
      </c>
      <c r="D80" s="18" t="s">
        <v>412</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W80" s="106"/>
    </row>
    <row r="81" spans="1:23">
      <c r="A81" s="16">
        <v>77</v>
      </c>
      <c r="B81" s="16"/>
      <c r="C81" s="85" t="s">
        <v>419</v>
      </c>
      <c r="D81" s="18" t="s">
        <v>420</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c r="T81" s="22"/>
      <c r="W81" s="106"/>
    </row>
    <row r="82" spans="1:23">
      <c r="A82" s="16">
        <v>78</v>
      </c>
      <c r="B82" s="16"/>
      <c r="C82" s="85" t="s">
        <v>422</v>
      </c>
      <c r="D82" s="18" t="s">
        <v>425</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row>
    <row r="83" spans="1:23">
      <c r="A83" s="16">
        <v>79</v>
      </c>
      <c r="B83" s="16"/>
      <c r="C83" s="85" t="s">
        <v>423</v>
      </c>
      <c r="D83" s="18" t="s">
        <v>425</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row>
    <row r="84" spans="1:23">
      <c r="A84" s="16">
        <v>80</v>
      </c>
      <c r="B84" s="16"/>
      <c r="C84" s="85" t="s">
        <v>424</v>
      </c>
      <c r="D84" s="18" t="s">
        <v>425</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row>
    <row r="85" spans="1:23">
      <c r="A85" s="16">
        <v>81</v>
      </c>
      <c r="B85" s="16"/>
      <c r="C85" s="85"/>
      <c r="D85" s="18"/>
      <c r="E85" s="12" t="str">
        <f t="shared" si="18"/>
        <v/>
      </c>
      <c r="F85" s="4"/>
      <c r="G85" s="4"/>
      <c r="H85" s="19"/>
      <c r="I85" s="19"/>
      <c r="J85" s="12" t="str">
        <f t="shared" ca="1" si="7"/>
        <v/>
      </c>
      <c r="K85" s="22"/>
      <c r="L85" s="22"/>
      <c r="M85" s="22"/>
      <c r="N85" s="125"/>
      <c r="O85" s="124"/>
      <c r="P85" s="123"/>
      <c r="Q85" s="123"/>
      <c r="R85" s="22"/>
      <c r="S85" s="22"/>
      <c r="T85" s="22"/>
    </row>
    <row r="86" spans="1:23">
      <c r="A86" s="16">
        <v>82</v>
      </c>
      <c r="B86" s="16"/>
      <c r="C86" s="85" t="s">
        <v>427</v>
      </c>
      <c r="D86" s="18" t="s">
        <v>432</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row>
    <row r="87" spans="1:23">
      <c r="A87" s="16">
        <v>83</v>
      </c>
      <c r="B87" s="16"/>
      <c r="C87" s="85" t="s">
        <v>428</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row>
    <row r="88" spans="1:23">
      <c r="A88" s="16">
        <v>84</v>
      </c>
      <c r="B88" s="16"/>
      <c r="C88" s="85" t="s">
        <v>429</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row>
    <row r="89" spans="1:23">
      <c r="A89" s="16">
        <v>85</v>
      </c>
      <c r="B89" s="16"/>
      <c r="C89" s="85" t="s">
        <v>430</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c r="T89" s="22"/>
    </row>
    <row r="90" spans="1:23">
      <c r="A90" s="16">
        <v>86</v>
      </c>
      <c r="B90" s="16"/>
      <c r="C90" s="85" t="s">
        <v>431</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row>
    <row r="91" spans="1:23">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row>
    <row r="92" spans="1:23">
      <c r="A92" s="16">
        <v>88</v>
      </c>
      <c r="B92" s="16"/>
      <c r="C92" s="85" t="s">
        <v>443</v>
      </c>
      <c r="D92" s="18" t="s">
        <v>442</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row>
    <row r="93" spans="1:23">
      <c r="A93" s="16">
        <v>89</v>
      </c>
      <c r="B93" s="16"/>
      <c r="C93" s="85" t="s">
        <v>444</v>
      </c>
      <c r="D93" s="18" t="s">
        <v>442</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row>
    <row r="94" spans="1:23">
      <c r="A94" s="16">
        <v>90</v>
      </c>
      <c r="B94" s="16"/>
      <c r="C94" s="85" t="s">
        <v>446</v>
      </c>
      <c r="D94" s="18" t="s">
        <v>442</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row>
    <row r="95" spans="1:23">
      <c r="A95" s="16">
        <v>91</v>
      </c>
      <c r="B95" s="16"/>
      <c r="C95" s="85" t="s">
        <v>447</v>
      </c>
      <c r="D95" s="18" t="s">
        <v>442</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row>
    <row r="96" spans="1:23">
      <c r="A96" s="16">
        <v>92</v>
      </c>
      <c r="B96" s="16"/>
      <c r="C96" s="85" t="s">
        <v>449</v>
      </c>
      <c r="D96" s="18" t="s">
        <v>442</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row>
    <row r="97" spans="1:21">
      <c r="A97" s="16">
        <v>93</v>
      </c>
      <c r="B97" s="16"/>
      <c r="C97" s="85" t="s">
        <v>450</v>
      </c>
      <c r="D97" s="18" t="s">
        <v>442</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row>
    <row r="98" spans="1:21">
      <c r="A98" s="16">
        <v>94</v>
      </c>
      <c r="B98" s="16"/>
      <c r="C98" s="85" t="s">
        <v>451</v>
      </c>
      <c r="D98" s="18" t="s">
        <v>442</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row>
    <row r="99" spans="1:21">
      <c r="A99" s="16">
        <v>95</v>
      </c>
      <c r="B99" s="16"/>
      <c r="C99" s="85" t="s">
        <v>452</v>
      </c>
      <c r="D99" s="18" t="s">
        <v>442</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row>
    <row r="100" spans="1:21">
      <c r="A100" s="16">
        <v>96</v>
      </c>
      <c r="B100" s="16"/>
      <c r="C100" s="85" t="s">
        <v>453</v>
      </c>
      <c r="D100" s="18" t="s">
        <v>442</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row>
    <row r="101" spans="1:21">
      <c r="A101" s="16">
        <v>97</v>
      </c>
      <c r="B101" s="16"/>
      <c r="C101" s="85" t="s">
        <v>471</v>
      </c>
      <c r="D101" s="18" t="s">
        <v>472</v>
      </c>
      <c r="E101" s="12" t="str">
        <f t="shared" ca="1" si="18"/>
        <v>完了</v>
      </c>
      <c r="F101" s="4">
        <v>43110</v>
      </c>
      <c r="G101" s="4">
        <v>43110</v>
      </c>
      <c r="H101" s="19">
        <v>1</v>
      </c>
      <c r="I101" s="19">
        <v>1</v>
      </c>
      <c r="J101" s="12">
        <f t="shared" ca="1" si="7"/>
        <v>0</v>
      </c>
      <c r="K101" s="22">
        <v>1</v>
      </c>
      <c r="L101" s="22">
        <v>1</v>
      </c>
      <c r="M101" s="22">
        <v>1</v>
      </c>
      <c r="N101" s="125">
        <v>1</v>
      </c>
      <c r="O101" s="124">
        <v>1</v>
      </c>
      <c r="P101" s="123">
        <v>1</v>
      </c>
      <c r="Q101" s="123">
        <v>1</v>
      </c>
      <c r="R101" s="22">
        <v>1</v>
      </c>
      <c r="S101" s="22">
        <v>0</v>
      </c>
      <c r="T101" s="22"/>
    </row>
    <row r="102" spans="1:21">
      <c r="A102" s="16">
        <v>98</v>
      </c>
      <c r="B102" s="16"/>
      <c r="C102" s="85" t="s">
        <v>455</v>
      </c>
      <c r="D102" s="18" t="s">
        <v>456</v>
      </c>
      <c r="E102" s="12" t="str">
        <f t="shared" ca="1" si="18"/>
        <v>完了</v>
      </c>
      <c r="F102" s="4">
        <v>43109</v>
      </c>
      <c r="G102" s="4">
        <v>43109</v>
      </c>
      <c r="H102" s="19">
        <v>3</v>
      </c>
      <c r="I102" s="19">
        <v>2</v>
      </c>
      <c r="J102" s="12">
        <f t="shared" ca="1" si="7"/>
        <v>0</v>
      </c>
      <c r="K102" s="22">
        <v>3</v>
      </c>
      <c r="L102" s="22">
        <v>3</v>
      </c>
      <c r="M102" s="22">
        <v>3</v>
      </c>
      <c r="N102" s="125">
        <v>3</v>
      </c>
      <c r="O102" s="124">
        <v>3</v>
      </c>
      <c r="P102" s="123">
        <v>3</v>
      </c>
      <c r="Q102" s="123">
        <v>3</v>
      </c>
      <c r="R102" s="22">
        <v>3</v>
      </c>
      <c r="S102" s="22">
        <v>0</v>
      </c>
      <c r="T102" s="22"/>
    </row>
    <row r="103" spans="1:21">
      <c r="A103" s="16">
        <v>99</v>
      </c>
      <c r="B103" s="16"/>
      <c r="C103" s="85" t="s">
        <v>459</v>
      </c>
      <c r="D103" s="18" t="s">
        <v>124</v>
      </c>
      <c r="E103" s="12" t="str">
        <f t="shared" si="18"/>
        <v>未着手</v>
      </c>
      <c r="F103" s="4">
        <v>43110</v>
      </c>
      <c r="G103" s="4"/>
      <c r="H103" s="19">
        <v>3</v>
      </c>
      <c r="I103" s="19"/>
      <c r="J103" s="12">
        <f t="shared" ca="1" si="7"/>
        <v>3</v>
      </c>
      <c r="K103" s="22">
        <v>3</v>
      </c>
      <c r="L103" s="22">
        <v>3</v>
      </c>
      <c r="M103" s="22">
        <v>3</v>
      </c>
      <c r="N103" s="125">
        <v>3</v>
      </c>
      <c r="O103" s="124">
        <v>3</v>
      </c>
      <c r="P103" s="123">
        <v>3</v>
      </c>
      <c r="Q103" s="123">
        <v>3</v>
      </c>
      <c r="R103" s="22">
        <v>3</v>
      </c>
      <c r="S103" s="22"/>
      <c r="T103" s="22"/>
    </row>
    <row r="104" spans="1:21">
      <c r="A104" s="16">
        <v>100</v>
      </c>
      <c r="B104" s="16"/>
      <c r="C104" s="85" t="s">
        <v>460</v>
      </c>
      <c r="D104" s="18" t="s">
        <v>464</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row>
    <row r="105" spans="1:21" ht="14.25" customHeight="1">
      <c r="A105" s="16">
        <v>101</v>
      </c>
      <c r="B105" s="16"/>
      <c r="C105" s="85" t="s">
        <v>461</v>
      </c>
      <c r="D105" s="18" t="s">
        <v>464</v>
      </c>
      <c r="E105" s="12" t="str">
        <f t="shared" ca="1" si="18"/>
        <v>作業中</v>
      </c>
      <c r="F105" s="4">
        <v>43109</v>
      </c>
      <c r="G105" s="4">
        <v>43109</v>
      </c>
      <c r="H105" s="19">
        <v>4</v>
      </c>
      <c r="I105" s="19">
        <v>1</v>
      </c>
      <c r="J105" s="12">
        <f t="shared" ref="J105:J168" ca="1" si="19">IF(ISBLANK(K105)=FALSE,OFFSET(J105,0,COUNTA(K105:T105)),"")</f>
        <v>3</v>
      </c>
      <c r="K105" s="22">
        <v>4</v>
      </c>
      <c r="L105" s="22">
        <v>4</v>
      </c>
      <c r="M105" s="22">
        <v>4</v>
      </c>
      <c r="N105" s="22">
        <v>4</v>
      </c>
      <c r="O105" s="22">
        <v>4</v>
      </c>
      <c r="P105" s="22">
        <v>4</v>
      </c>
      <c r="Q105" s="22">
        <v>4</v>
      </c>
      <c r="R105" s="22">
        <v>3</v>
      </c>
      <c r="S105" s="22"/>
      <c r="T105" s="22"/>
    </row>
    <row r="106" spans="1:21">
      <c r="A106" s="16">
        <v>102</v>
      </c>
      <c r="B106" s="16"/>
      <c r="C106" s="85" t="s">
        <v>462</v>
      </c>
      <c r="D106" s="18"/>
      <c r="E106" s="12" t="str">
        <f t="shared" ca="1" si="18"/>
        <v>作業中</v>
      </c>
      <c r="F106" s="4">
        <v>43109</v>
      </c>
      <c r="G106" s="4">
        <v>43109</v>
      </c>
      <c r="H106" s="19">
        <v>1</v>
      </c>
      <c r="I106" s="19"/>
      <c r="J106" s="12">
        <f t="shared" ca="1" si="19"/>
        <v>1</v>
      </c>
      <c r="K106" s="22">
        <v>1</v>
      </c>
      <c r="L106" s="22">
        <v>1</v>
      </c>
      <c r="M106" s="22">
        <v>1</v>
      </c>
      <c r="N106" s="125">
        <v>1</v>
      </c>
      <c r="O106" s="124">
        <v>1</v>
      </c>
      <c r="P106" s="123">
        <v>1</v>
      </c>
      <c r="Q106" s="123">
        <v>1</v>
      </c>
      <c r="R106" s="22">
        <v>1</v>
      </c>
      <c r="S106" s="22"/>
      <c r="T106" s="22"/>
    </row>
    <row r="107" spans="1:21">
      <c r="A107" s="16">
        <v>103</v>
      </c>
      <c r="B107" s="16"/>
      <c r="C107" s="85" t="s">
        <v>465</v>
      </c>
      <c r="D107" s="18" t="s">
        <v>463</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6"/>
    </row>
    <row r="108" spans="1:21">
      <c r="A108" s="16">
        <v>104</v>
      </c>
      <c r="B108" s="16"/>
      <c r="C108" s="85" t="s">
        <v>466</v>
      </c>
      <c r="D108" s="18"/>
      <c r="E108" s="12" t="str">
        <f t="shared" ca="1" si="18"/>
        <v>作業中</v>
      </c>
      <c r="F108" s="4">
        <v>43109</v>
      </c>
      <c r="G108" s="4">
        <v>43109</v>
      </c>
      <c r="H108" s="19">
        <v>1</v>
      </c>
      <c r="I108" s="19"/>
      <c r="J108" s="12">
        <f t="shared" ca="1" si="19"/>
        <v>1</v>
      </c>
      <c r="K108" s="22">
        <v>1</v>
      </c>
      <c r="L108" s="22">
        <v>1</v>
      </c>
      <c r="M108" s="22">
        <v>1</v>
      </c>
      <c r="N108" s="125">
        <v>1</v>
      </c>
      <c r="O108" s="124">
        <v>1</v>
      </c>
      <c r="P108" s="123">
        <v>1</v>
      </c>
      <c r="Q108" s="123">
        <v>1</v>
      </c>
      <c r="R108" s="22">
        <v>1</v>
      </c>
      <c r="S108" s="22"/>
      <c r="T108" s="22"/>
      <c r="U108" s="6"/>
    </row>
    <row r="109" spans="1:21">
      <c r="A109" s="16">
        <v>105</v>
      </c>
      <c r="B109" s="16"/>
      <c r="C109" s="85" t="s">
        <v>467</v>
      </c>
      <c r="D109" s="18" t="s">
        <v>463</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6"/>
    </row>
    <row r="110" spans="1:21">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6"/>
    </row>
    <row r="111" spans="1:21">
      <c r="A111" s="16">
        <v>107</v>
      </c>
      <c r="B111" s="16"/>
      <c r="C111" s="85"/>
      <c r="D111" s="18"/>
      <c r="E111" s="12" t="str">
        <f t="shared" si="18"/>
        <v/>
      </c>
      <c r="F111" s="4"/>
      <c r="G111" s="4"/>
      <c r="H111" s="19"/>
      <c r="I111" s="19"/>
      <c r="J111" s="12" t="str">
        <f t="shared" ca="1" si="19"/>
        <v/>
      </c>
      <c r="K111" s="22"/>
      <c r="L111" s="22"/>
      <c r="M111" s="22"/>
      <c r="N111" s="125"/>
      <c r="O111" s="124"/>
      <c r="P111" s="123"/>
      <c r="Q111" s="123"/>
      <c r="R111" s="22"/>
      <c r="S111" s="22"/>
      <c r="T111" s="22"/>
      <c r="U111" s="6"/>
    </row>
    <row r="112" spans="1:21">
      <c r="A112" s="16">
        <v>108</v>
      </c>
      <c r="B112" s="16"/>
      <c r="C112" s="85"/>
      <c r="D112" s="18"/>
      <c r="E112" s="12" t="str">
        <f t="shared" si="18"/>
        <v/>
      </c>
      <c r="F112" s="4"/>
      <c r="G112" s="4"/>
      <c r="H112" s="19"/>
      <c r="I112" s="19"/>
      <c r="J112" s="12" t="str">
        <f t="shared" ca="1" si="19"/>
        <v/>
      </c>
      <c r="K112" s="22"/>
      <c r="L112" s="22"/>
      <c r="M112" s="22"/>
      <c r="N112" s="125"/>
      <c r="O112" s="124"/>
      <c r="P112" s="123"/>
      <c r="Q112" s="123"/>
      <c r="R112" s="22"/>
      <c r="S112" s="22"/>
      <c r="T112" s="22"/>
      <c r="U112" s="6"/>
    </row>
    <row r="113" spans="1:21">
      <c r="A113" s="16">
        <v>109</v>
      </c>
      <c r="B113" s="16"/>
      <c r="C113" s="85"/>
      <c r="D113" s="18"/>
      <c r="E113" s="12" t="str">
        <f t="shared" si="18"/>
        <v/>
      </c>
      <c r="F113" s="4"/>
      <c r="G113" s="4"/>
      <c r="H113" s="19"/>
      <c r="I113" s="19"/>
      <c r="J113" s="12" t="str">
        <f t="shared" ca="1" si="19"/>
        <v/>
      </c>
      <c r="K113" s="22"/>
      <c r="L113" s="22"/>
      <c r="M113" s="22"/>
      <c r="N113" s="125"/>
      <c r="O113" s="124"/>
      <c r="P113" s="123"/>
      <c r="Q113" s="123"/>
      <c r="R113" s="22"/>
      <c r="S113" s="22"/>
      <c r="T113" s="22"/>
      <c r="U113" s="6"/>
    </row>
    <row r="114" spans="1:21">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6"/>
    </row>
    <row r="115" spans="1:21">
      <c r="A115" s="16">
        <v>111</v>
      </c>
      <c r="B115" s="16"/>
      <c r="C115" s="85"/>
      <c r="D115" s="18"/>
      <c r="E115" s="12" t="str">
        <f t="shared" si="18"/>
        <v/>
      </c>
      <c r="F115" s="4"/>
      <c r="G115" s="4"/>
      <c r="H115" s="19"/>
      <c r="I115" s="19"/>
      <c r="J115" s="12" t="str">
        <f t="shared" ca="1" si="19"/>
        <v/>
      </c>
      <c r="K115" s="22"/>
      <c r="L115" s="22"/>
      <c r="M115" s="22"/>
      <c r="N115" s="125"/>
      <c r="O115" s="124"/>
      <c r="P115" s="123"/>
      <c r="Q115" s="123"/>
      <c r="R115" s="22"/>
      <c r="S115" s="22"/>
      <c r="T115" s="22"/>
      <c r="U115" s="6"/>
    </row>
    <row r="116" spans="1:21">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6"/>
    </row>
    <row r="117" spans="1:21">
      <c r="A117" s="16">
        <v>113</v>
      </c>
      <c r="B117" s="16"/>
      <c r="C117" s="85"/>
      <c r="D117" s="18"/>
      <c r="E117" s="12" t="str">
        <f t="shared" si="18"/>
        <v/>
      </c>
      <c r="F117" s="4"/>
      <c r="G117" s="4"/>
      <c r="H117" s="19"/>
      <c r="I117" s="19"/>
      <c r="J117" s="12" t="str">
        <f t="shared" ca="1" si="19"/>
        <v/>
      </c>
      <c r="K117" s="22"/>
      <c r="L117" s="22"/>
      <c r="M117" s="22"/>
      <c r="N117" s="125"/>
      <c r="O117" s="124"/>
      <c r="P117" s="123"/>
      <c r="Q117" s="123"/>
      <c r="R117" s="22"/>
      <c r="S117" s="22"/>
      <c r="T117" s="22"/>
      <c r="U117" s="6"/>
    </row>
    <row r="118" spans="1:21">
      <c r="A118" s="16">
        <v>114</v>
      </c>
      <c r="B118" s="16"/>
      <c r="C118" s="85"/>
      <c r="D118" s="18"/>
      <c r="E118" s="12" t="str">
        <f t="shared" si="18"/>
        <v/>
      </c>
      <c r="F118" s="4"/>
      <c r="G118" s="4"/>
      <c r="H118" s="19"/>
      <c r="I118" s="19"/>
      <c r="J118" s="12" t="str">
        <f t="shared" ca="1" si="19"/>
        <v/>
      </c>
      <c r="K118" s="22"/>
      <c r="L118" s="22"/>
      <c r="M118" s="22"/>
      <c r="N118" s="125"/>
      <c r="O118" s="124"/>
      <c r="P118" s="123"/>
      <c r="Q118" s="123"/>
      <c r="R118" s="22"/>
      <c r="S118" s="22"/>
      <c r="T118" s="22"/>
      <c r="U118" s="6"/>
    </row>
    <row r="119" spans="1:21">
      <c r="A119" s="16">
        <v>115</v>
      </c>
      <c r="B119" s="16"/>
      <c r="C119" s="85"/>
      <c r="D119" s="18"/>
      <c r="E119" s="12" t="str">
        <f t="shared" si="18"/>
        <v/>
      </c>
      <c r="F119" s="4"/>
      <c r="G119" s="4"/>
      <c r="H119" s="19"/>
      <c r="I119" s="19"/>
      <c r="J119" s="12" t="str">
        <f t="shared" ca="1" si="19"/>
        <v/>
      </c>
      <c r="K119" s="22"/>
      <c r="L119" s="22"/>
      <c r="M119" s="22"/>
      <c r="N119" s="125"/>
      <c r="O119" s="124"/>
      <c r="P119" s="123"/>
      <c r="Q119" s="123"/>
      <c r="R119" s="22"/>
      <c r="S119" s="22"/>
      <c r="T119" s="22"/>
      <c r="U119" s="6"/>
    </row>
    <row r="120" spans="1:21">
      <c r="A120" s="16">
        <v>116</v>
      </c>
      <c r="B120" s="16"/>
      <c r="C120" s="85"/>
      <c r="D120" s="18"/>
      <c r="E120" s="12" t="str">
        <f t="shared" si="18"/>
        <v/>
      </c>
      <c r="F120" s="4"/>
      <c r="G120" s="4"/>
      <c r="H120" s="19"/>
      <c r="I120" s="19"/>
      <c r="J120" s="12" t="str">
        <f t="shared" ca="1" si="19"/>
        <v/>
      </c>
      <c r="K120" s="22"/>
      <c r="L120" s="22"/>
      <c r="M120" s="22"/>
      <c r="N120" s="125"/>
      <c r="O120" s="124"/>
      <c r="P120" s="123"/>
      <c r="Q120" s="123"/>
      <c r="R120" s="22"/>
      <c r="S120" s="22"/>
      <c r="T120" s="22"/>
      <c r="U120" s="6"/>
    </row>
    <row r="121" spans="1:21">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6"/>
    </row>
    <row r="122" spans="1:21">
      <c r="A122" s="16">
        <v>118</v>
      </c>
      <c r="B122" s="16"/>
      <c r="C122" s="85"/>
      <c r="D122" s="18"/>
      <c r="E122" s="12" t="str">
        <f t="shared" si="18"/>
        <v/>
      </c>
      <c r="F122" s="4"/>
      <c r="G122" s="4"/>
      <c r="H122" s="19"/>
      <c r="I122" s="19"/>
      <c r="J122" s="12" t="str">
        <f t="shared" ca="1" si="19"/>
        <v/>
      </c>
      <c r="K122" s="22"/>
      <c r="L122" s="22"/>
      <c r="M122" s="22"/>
      <c r="N122" s="125"/>
      <c r="O122" s="124"/>
      <c r="P122" s="123"/>
      <c r="Q122" s="123"/>
      <c r="R122" s="22"/>
      <c r="S122" s="22"/>
      <c r="T122" s="22"/>
      <c r="U122" s="6"/>
    </row>
    <row r="123" spans="1:21">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6"/>
    </row>
    <row r="124" spans="1:21">
      <c r="A124" s="16">
        <v>120</v>
      </c>
      <c r="B124" s="16"/>
      <c r="C124" s="85"/>
      <c r="D124" s="18"/>
      <c r="E124" s="12" t="str">
        <f t="shared" si="18"/>
        <v/>
      </c>
      <c r="F124" s="4"/>
      <c r="G124" s="4"/>
      <c r="H124" s="19"/>
      <c r="I124" s="19"/>
      <c r="J124" s="12" t="str">
        <f t="shared" ca="1" si="19"/>
        <v/>
      </c>
      <c r="K124" s="22"/>
      <c r="L124" s="22"/>
      <c r="M124" s="22"/>
      <c r="N124" s="125"/>
      <c r="O124" s="124"/>
      <c r="P124" s="123"/>
      <c r="Q124" s="123"/>
      <c r="R124" s="22"/>
      <c r="S124" s="22"/>
      <c r="T124" s="22"/>
      <c r="U124" s="6"/>
    </row>
    <row r="125" spans="1:21">
      <c r="A125" s="16">
        <v>121</v>
      </c>
      <c r="B125" s="16"/>
      <c r="C125" s="85"/>
      <c r="D125" s="18"/>
      <c r="E125" s="12" t="str">
        <f t="shared" si="18"/>
        <v/>
      </c>
      <c r="F125" s="4"/>
      <c r="G125" s="4"/>
      <c r="H125" s="19"/>
      <c r="I125" s="19"/>
      <c r="J125" s="12" t="str">
        <f t="shared" ca="1" si="19"/>
        <v/>
      </c>
      <c r="K125" s="22"/>
      <c r="L125" s="22"/>
      <c r="M125" s="22"/>
      <c r="N125" s="125"/>
      <c r="O125" s="124"/>
      <c r="P125" s="123"/>
      <c r="Q125" s="123"/>
      <c r="R125" s="22"/>
      <c r="S125" s="22"/>
      <c r="T125" s="22"/>
      <c r="U125" s="6"/>
    </row>
    <row r="126" spans="1:21">
      <c r="A126" s="16">
        <v>122</v>
      </c>
      <c r="B126" s="16"/>
      <c r="C126" s="85"/>
      <c r="D126" s="18"/>
      <c r="E126" s="12" t="str">
        <f t="shared" si="18"/>
        <v/>
      </c>
      <c r="F126" s="4"/>
      <c r="G126" s="4"/>
      <c r="H126" s="19"/>
      <c r="I126" s="19"/>
      <c r="J126" s="12" t="str">
        <f t="shared" ca="1" si="19"/>
        <v/>
      </c>
      <c r="K126" s="22"/>
      <c r="L126" s="22"/>
      <c r="M126" s="22"/>
      <c r="N126" s="125"/>
      <c r="O126" s="124"/>
      <c r="P126" s="123"/>
      <c r="Q126" s="123"/>
      <c r="R126" s="22"/>
      <c r="S126" s="22"/>
      <c r="T126" s="22"/>
      <c r="U126" s="6"/>
    </row>
    <row r="127" spans="1:21">
      <c r="A127" s="16">
        <v>123</v>
      </c>
      <c r="B127" s="16"/>
      <c r="C127" s="85"/>
      <c r="D127" s="18"/>
      <c r="E127" s="12" t="str">
        <f t="shared" si="18"/>
        <v/>
      </c>
      <c r="F127" s="4"/>
      <c r="G127" s="4"/>
      <c r="H127" s="19"/>
      <c r="I127" s="19"/>
      <c r="J127" s="12" t="str">
        <f t="shared" ca="1" si="19"/>
        <v/>
      </c>
      <c r="K127" s="22"/>
      <c r="L127" s="22"/>
      <c r="M127" s="22"/>
      <c r="N127" s="125"/>
      <c r="O127" s="124"/>
      <c r="P127" s="123"/>
      <c r="Q127" s="123"/>
      <c r="R127" s="22"/>
      <c r="S127" s="22"/>
      <c r="T127" s="22"/>
      <c r="U127" s="6"/>
    </row>
    <row r="128" spans="1:21">
      <c r="A128" s="16">
        <v>124</v>
      </c>
      <c r="B128" s="16"/>
      <c r="C128" s="85"/>
      <c r="D128" s="18"/>
      <c r="E128" s="12" t="str">
        <f t="shared" si="18"/>
        <v/>
      </c>
      <c r="F128" s="4"/>
      <c r="G128" s="4"/>
      <c r="H128" s="19"/>
      <c r="I128" s="19"/>
      <c r="J128" s="12" t="str">
        <f t="shared" ca="1" si="19"/>
        <v/>
      </c>
      <c r="K128" s="22"/>
      <c r="L128" s="22"/>
      <c r="M128" s="22"/>
      <c r="N128" s="125"/>
      <c r="O128" s="124"/>
      <c r="P128" s="123"/>
      <c r="Q128" s="123"/>
      <c r="R128" s="22"/>
      <c r="S128" s="22"/>
      <c r="T128" s="22"/>
      <c r="U128" s="6"/>
    </row>
    <row r="129" spans="1:21">
      <c r="A129" s="16">
        <v>125</v>
      </c>
      <c r="B129" s="16"/>
      <c r="C129" s="85"/>
      <c r="D129" s="18"/>
      <c r="E129" s="12" t="str">
        <f t="shared" si="18"/>
        <v/>
      </c>
      <c r="F129" s="4"/>
      <c r="G129" s="4"/>
      <c r="H129" s="19"/>
      <c r="I129" s="19"/>
      <c r="J129" s="12" t="str">
        <f t="shared" ca="1" si="19"/>
        <v/>
      </c>
      <c r="K129" s="22"/>
      <c r="L129" s="22"/>
      <c r="M129" s="22"/>
      <c r="N129" s="125"/>
      <c r="O129" s="124"/>
      <c r="P129" s="123"/>
      <c r="Q129" s="123"/>
      <c r="R129" s="22"/>
      <c r="S129" s="22"/>
      <c r="T129" s="22"/>
      <c r="U129" s="6"/>
    </row>
    <row r="130" spans="1:21">
      <c r="A130" s="16">
        <v>126</v>
      </c>
      <c r="B130" s="16"/>
      <c r="C130" s="85"/>
      <c r="D130" s="18"/>
      <c r="E130" s="12" t="str">
        <f t="shared" si="18"/>
        <v/>
      </c>
      <c r="F130" s="4"/>
      <c r="G130" s="4"/>
      <c r="H130" s="19"/>
      <c r="I130" s="19"/>
      <c r="J130" s="12" t="str">
        <f t="shared" ca="1" si="19"/>
        <v/>
      </c>
      <c r="K130" s="22"/>
      <c r="L130" s="22"/>
      <c r="M130" s="22"/>
      <c r="N130" s="125"/>
      <c r="O130" s="124"/>
      <c r="P130" s="123"/>
      <c r="Q130" s="123"/>
      <c r="R130" s="22"/>
      <c r="S130" s="22"/>
      <c r="T130" s="22"/>
      <c r="U130" s="6"/>
    </row>
    <row r="131" spans="1:21">
      <c r="A131" s="16">
        <v>127</v>
      </c>
      <c r="B131" s="16"/>
      <c r="C131" s="85"/>
      <c r="D131" s="18"/>
      <c r="E131" s="12" t="str">
        <f t="shared" si="18"/>
        <v/>
      </c>
      <c r="F131" s="4"/>
      <c r="G131" s="4"/>
      <c r="H131" s="19"/>
      <c r="I131" s="19"/>
      <c r="J131" s="12" t="str">
        <f t="shared" ca="1" si="19"/>
        <v/>
      </c>
      <c r="K131" s="22"/>
      <c r="L131" s="22"/>
      <c r="M131" s="22"/>
      <c r="N131" s="125"/>
      <c r="O131" s="124"/>
      <c r="P131" s="123"/>
      <c r="Q131" s="123"/>
      <c r="R131" s="22"/>
      <c r="S131" s="22"/>
      <c r="T131" s="22"/>
      <c r="U131" s="6"/>
    </row>
    <row r="132" spans="1:21">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6"/>
    </row>
    <row r="133" spans="1:21">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6"/>
    </row>
    <row r="134" spans="1:21">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6"/>
    </row>
    <row r="135" spans="1:21">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6"/>
    </row>
    <row r="136" spans="1:21">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6"/>
    </row>
    <row r="137" spans="1:21">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6"/>
    </row>
    <row r="138" spans="1:21">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6"/>
    </row>
    <row r="139" spans="1:21">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6"/>
    </row>
    <row r="140" spans="1:21">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6"/>
    </row>
    <row r="141" spans="1:21">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6"/>
    </row>
    <row r="142" spans="1:21">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6"/>
    </row>
    <row r="143" spans="1:21">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6"/>
    </row>
    <row r="144" spans="1:21">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6"/>
    </row>
    <row r="145" spans="1:21">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6"/>
    </row>
    <row r="146" spans="1:21">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6"/>
    </row>
    <row r="147" spans="1:21">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6"/>
    </row>
    <row r="148" spans="1:21">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6"/>
    </row>
    <row r="149" spans="1:21">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6"/>
    </row>
    <row r="150" spans="1:21">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6"/>
    </row>
    <row r="151" spans="1:21">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6"/>
    </row>
    <row r="152" spans="1:21">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6"/>
    </row>
    <row r="153" spans="1:21">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6"/>
    </row>
    <row r="154" spans="1:21">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6"/>
    </row>
    <row r="155" spans="1:21">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6"/>
    </row>
    <row r="156" spans="1:21">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6"/>
    </row>
    <row r="157" spans="1:21">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6"/>
    </row>
    <row r="158" spans="1:21">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6"/>
    </row>
    <row r="159" spans="1:21">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6"/>
    </row>
    <row r="160" spans="1:21">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6"/>
    </row>
    <row r="161" spans="1:21">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6"/>
    </row>
    <row r="162" spans="1:21">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6"/>
    </row>
    <row r="163" spans="1:21">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6"/>
    </row>
    <row r="164" spans="1:21">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6"/>
    </row>
    <row r="165" spans="1:21">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6"/>
    </row>
    <row r="166" spans="1:21">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6"/>
    </row>
    <row r="167" spans="1:21">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6"/>
    </row>
    <row r="168" spans="1:21">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6"/>
    </row>
    <row r="169" spans="1:21">
      <c r="A169" s="16">
        <v>165</v>
      </c>
      <c r="B169" s="16"/>
      <c r="C169" s="85"/>
      <c r="D169" s="18"/>
      <c r="E169" s="12" t="str">
        <f t="shared" si="20"/>
        <v/>
      </c>
      <c r="F169" s="4"/>
      <c r="G169" s="4"/>
      <c r="H169" s="19"/>
      <c r="I169" s="19"/>
      <c r="J169" s="12" t="str">
        <f t="shared" ref="J169:J175" ca="1" si="21">IF(ISBLANK(K169)=FALSE,OFFSET(J169,0,COUNTA(K169:T169)),"")</f>
        <v/>
      </c>
      <c r="K169" s="22"/>
      <c r="L169" s="22"/>
      <c r="M169" s="22"/>
      <c r="N169" s="125"/>
      <c r="O169" s="124"/>
      <c r="P169" s="123"/>
      <c r="Q169" s="123"/>
      <c r="R169" s="22"/>
      <c r="S169" s="22"/>
      <c r="T169" s="22"/>
      <c r="U169" s="6"/>
    </row>
    <row r="170" spans="1:21">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6"/>
    </row>
    <row r="171" spans="1:21">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6"/>
    </row>
    <row r="172" spans="1:21">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6"/>
    </row>
    <row r="173" spans="1:21">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6"/>
    </row>
    <row r="174" spans="1:21">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6"/>
    </row>
    <row r="175" spans="1:21">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6"/>
    </row>
    <row r="176" spans="1:21">
      <c r="K176" s="6"/>
      <c r="L176" s="6"/>
      <c r="M176" s="6"/>
      <c r="N176" s="6"/>
      <c r="O176" s="6"/>
      <c r="P176" s="6"/>
      <c r="Q176" s="6"/>
      <c r="R176" s="6"/>
      <c r="S176" s="6"/>
      <c r="T176" s="6"/>
      <c r="U176" s="6"/>
    </row>
    <row r="177" spans="11:21">
      <c r="K177" s="6"/>
      <c r="L177" s="6"/>
      <c r="M177" s="6"/>
      <c r="N177" s="6"/>
      <c r="O177" s="6"/>
      <c r="P177" s="6"/>
      <c r="Q177" s="6"/>
      <c r="R177" s="6"/>
      <c r="S177" s="6"/>
      <c r="T177" s="6"/>
      <c r="U177" s="6"/>
    </row>
    <row r="178" spans="11:21">
      <c r="K178" s="6"/>
      <c r="L178" s="6"/>
      <c r="M178" s="6"/>
      <c r="N178" s="6"/>
      <c r="O178" s="6"/>
      <c r="P178" s="6"/>
      <c r="Q178" s="6"/>
      <c r="R178" s="6"/>
      <c r="S178" s="6"/>
      <c r="T178" s="6"/>
      <c r="U178" s="6"/>
    </row>
    <row r="179" spans="11:21">
      <c r="K179" s="6"/>
      <c r="L179" s="6"/>
      <c r="M179" s="6"/>
      <c r="N179" s="6"/>
      <c r="O179" s="6"/>
      <c r="P179" s="6"/>
      <c r="Q179" s="6"/>
      <c r="R179" s="6"/>
      <c r="S179" s="6"/>
      <c r="T179" s="6"/>
      <c r="U179" s="6"/>
    </row>
    <row r="180" spans="11:21">
      <c r="K180" s="6"/>
      <c r="L180" s="6"/>
      <c r="M180" s="6"/>
      <c r="N180" s="6"/>
      <c r="O180" s="6"/>
      <c r="P180" s="6"/>
      <c r="Q180" s="6"/>
      <c r="R180" s="6"/>
      <c r="S180" s="6"/>
      <c r="T180" s="6"/>
      <c r="U180" s="6"/>
    </row>
    <row r="181" spans="11:21">
      <c r="K181" s="6"/>
      <c r="L181" s="6"/>
      <c r="M181" s="6"/>
      <c r="N181" s="6"/>
      <c r="O181" s="6"/>
      <c r="P181" s="6"/>
      <c r="Q181" s="6"/>
      <c r="R181" s="6"/>
      <c r="S181" s="6"/>
      <c r="T181" s="6"/>
      <c r="U181" s="6"/>
    </row>
    <row r="182" spans="11:21">
      <c r="K182" s="6"/>
      <c r="L182" s="6"/>
      <c r="M182" s="6"/>
      <c r="N182" s="6"/>
      <c r="O182" s="6"/>
      <c r="P182" s="6"/>
      <c r="Q182" s="6"/>
      <c r="R182" s="6"/>
      <c r="S182" s="6"/>
      <c r="T182" s="6"/>
      <c r="U182" s="6"/>
    </row>
    <row r="183" spans="11:21">
      <c r="K183" s="6"/>
      <c r="L183" s="6"/>
      <c r="M183" s="6"/>
      <c r="N183" s="6"/>
      <c r="O183" s="6"/>
      <c r="P183" s="6"/>
      <c r="Q183" s="6"/>
      <c r="R183" s="6"/>
      <c r="S183" s="6"/>
      <c r="T183" s="6"/>
      <c r="U183" s="6"/>
    </row>
    <row r="184" spans="11:21">
      <c r="K184" s="6"/>
      <c r="L184" s="6"/>
      <c r="M184" s="6"/>
      <c r="N184" s="6"/>
      <c r="O184" s="6"/>
      <c r="P184" s="6"/>
      <c r="Q184" s="6"/>
      <c r="R184" s="6"/>
      <c r="S184" s="6"/>
      <c r="T184" s="6"/>
      <c r="U184" s="6"/>
    </row>
    <row r="185" spans="11:21">
      <c r="K185" s="6"/>
      <c r="L185" s="6"/>
      <c r="M185" s="6"/>
      <c r="N185" s="6"/>
      <c r="O185" s="6"/>
      <c r="P185" s="6"/>
      <c r="Q185" s="6"/>
      <c r="R185" s="6"/>
      <c r="S185" s="6"/>
      <c r="T185" s="6"/>
      <c r="U185" s="6"/>
    </row>
    <row r="186" spans="11:21">
      <c r="K186" s="6"/>
      <c r="L186" s="6"/>
      <c r="M186" s="6"/>
      <c r="N186" s="6"/>
      <c r="O186" s="6"/>
      <c r="P186" s="6"/>
      <c r="Q186" s="6"/>
      <c r="R186" s="6"/>
      <c r="S186" s="6"/>
      <c r="T186" s="6"/>
      <c r="U186" s="6"/>
    </row>
    <row r="187" spans="11:21">
      <c r="K187" s="6"/>
      <c r="L187" s="6"/>
      <c r="M187" s="6"/>
      <c r="N187" s="6"/>
      <c r="O187" s="6"/>
      <c r="P187" s="6"/>
      <c r="Q187" s="6"/>
      <c r="R187" s="6"/>
      <c r="S187" s="6"/>
      <c r="T187" s="6"/>
      <c r="U187" s="6"/>
    </row>
    <row r="188" spans="11:21">
      <c r="K188" s="6"/>
      <c r="L188" s="6"/>
      <c r="M188" s="6"/>
      <c r="N188" s="6"/>
      <c r="O188" s="6"/>
      <c r="P188" s="6"/>
      <c r="Q188" s="6"/>
      <c r="R188" s="6"/>
      <c r="S188" s="6"/>
      <c r="T188" s="6"/>
      <c r="U188" s="6"/>
    </row>
  </sheetData>
  <autoFilter ref="A1:T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showButton="0"/>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176:E65536">
    <cfRule type="expression" dxfId="47" priority="64" stopIfTrue="1">
      <formula>E176="未着手"</formula>
    </cfRule>
    <cfRule type="expression" dxfId="46" priority="65" stopIfTrue="1">
      <formula>E176="作業中"</formula>
    </cfRule>
    <cfRule type="expression" dxfId="45" priority="66" stopIfTrue="1">
      <formula>OR(E176="終了",E176="完了")</formula>
    </cfRule>
  </conditionalFormatting>
  <conditionalFormatting sqref="X39:XFD50 B16:C16 B15 A6:B6 B12:C14 AB67:XFD77 D6:I6 F7:I38 A5:S5 V78:XFD104 V51:XFD66 V5:XFD38 B7:B11 J6:S38 B17:B90 D7:E76 A91:B175 A7:A175 F39:S175">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76:C65536">
    <cfRule type="expression" dxfId="41" priority="70" stopIfTrue="1">
      <formula>E176="未着手"</formula>
    </cfRule>
    <cfRule type="expression" dxfId="40" priority="71" stopIfTrue="1">
      <formula>E176="作業中"</formula>
    </cfRule>
    <cfRule type="expression" dxfId="39" priority="72" stopIfTrue="1">
      <formula>OR(E176="終了",E176="完了")</formula>
    </cfRule>
  </conditionalFormatting>
  <conditionalFormatting sqref="D176:D65536">
    <cfRule type="expression" dxfId="38" priority="73" stopIfTrue="1">
      <formula>E176="未着手"</formula>
    </cfRule>
    <cfRule type="expression" dxfId="37" priority="74" stopIfTrue="1">
      <formula>E176="作業中"</formula>
    </cfRule>
    <cfRule type="expression" dxfId="36" priority="75" stopIfTrue="1">
      <formula>OR(E176="終了",E176="完了")</formula>
    </cfRule>
  </conditionalFormatting>
  <conditionalFormatting sqref="F176:T65536">
    <cfRule type="expression" dxfId="35" priority="76" stopIfTrue="1">
      <formula>$E176="未着手"</formula>
    </cfRule>
    <cfRule type="expression" dxfId="34" priority="77" stopIfTrue="1">
      <formula>$E176="作業中"</formula>
    </cfRule>
    <cfRule type="expression" dxfId="33" priority="78" stopIfTrue="1">
      <formula>OR($E176="終了",$E176="完了")</formula>
    </cfRule>
  </conditionalFormatting>
  <conditionalFormatting sqref="V39:W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75">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T5:T175">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U107:U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2018-01-11T10:09:45Z</dcterms:modified>
</cp:coreProperties>
</file>