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elliot_royle_mlcsu_nhs_uk/Documents/Git/Lung Health Checks/data/config_inputs/"/>
    </mc:Choice>
  </mc:AlternateContent>
  <xr:revisionPtr revIDLastSave="59" documentId="8_{6093D789-1669-4FA9-B66F-E844CFCA9401}" xr6:coauthVersionLast="47" xr6:coauthVersionMax="47" xr10:uidLastSave="{DB05EE2E-6EB3-4542-A4EA-9D563779C8D1}"/>
  <bookViews>
    <workbookView xWindow="0" yWindow="0" windowWidth="28215" windowHeight="16200" activeTab="6" xr2:uid="{EEFCE178-3DE7-40FB-BEDD-2901AD1232AA}"/>
  </bookViews>
  <sheets>
    <sheet name="frontpage" sheetId="1" r:id="rId1"/>
    <sheet name="population" sheetId="2" r:id="rId2"/>
    <sheet name="lhc" sheetId="3" r:id="rId3"/>
    <sheet name="ct" sheetId="13" r:id="rId4"/>
    <sheet name="initial_diag" sheetId="14" r:id="rId5"/>
    <sheet name="initial_treat" sheetId="6" r:id="rId6"/>
    <sheet name="initial_incidental" sheetId="18" r:id="rId7"/>
    <sheet name="m3_diag" sheetId="15" r:id="rId8"/>
    <sheet name="m3_treat" sheetId="8" r:id="rId9"/>
    <sheet name="m3_incidental" sheetId="19" r:id="rId10"/>
    <sheet name="m12_diag" sheetId="16" r:id="rId11"/>
    <sheet name="m12_treat" sheetId="10" r:id="rId12"/>
    <sheet name="m12_incidental" sheetId="20" r:id="rId13"/>
    <sheet name="m24_diag" sheetId="17" r:id="rId14"/>
    <sheet name="m24_treat" sheetId="12" r:id="rId15"/>
    <sheet name="m24_incidental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1" l="1"/>
  <c r="E23" i="20"/>
  <c r="E23" i="19"/>
  <c r="E23" i="18"/>
  <c r="I16" i="12"/>
  <c r="H16" i="12"/>
  <c r="G16" i="12"/>
  <c r="F16" i="12"/>
  <c r="E16" i="12"/>
  <c r="I16" i="10"/>
  <c r="H16" i="10"/>
  <c r="G16" i="10"/>
  <c r="F16" i="10"/>
  <c r="E16" i="10"/>
  <c r="F15" i="8"/>
  <c r="G15" i="8"/>
  <c r="H15" i="8"/>
  <c r="I15" i="8"/>
  <c r="E15" i="8"/>
  <c r="F13" i="6"/>
  <c r="G13" i="6"/>
  <c r="H13" i="6"/>
  <c r="I13" i="6"/>
  <c r="E13" i="6"/>
</calcChain>
</file>

<file path=xl/sharedStrings.xml><?xml version="1.0" encoding="utf-8"?>
<sst xmlns="http://schemas.openxmlformats.org/spreadsheetml/2006/main" count="668" uniqueCount="281">
  <si>
    <t>Target Lung Health Check Modelling - Model Inputs</t>
  </si>
  <si>
    <t>Purpose</t>
  </si>
  <si>
    <t>Item_ID</t>
  </si>
  <si>
    <t>Description</t>
  </si>
  <si>
    <t>Value Type</t>
  </si>
  <si>
    <t>Integer</t>
  </si>
  <si>
    <t>total_pop</t>
  </si>
  <si>
    <t>Total population of patient aged between 55 and 74 years of age</t>
  </si>
  <si>
    <t>Percent</t>
  </si>
  <si>
    <t>uptake_rate</t>
  </si>
  <si>
    <t>Planned rate of uptake of lung health checks</t>
  </si>
  <si>
    <t>lhc_dna_rate</t>
  </si>
  <si>
    <t>DNA rate of Lung Health Check appointments</t>
  </si>
  <si>
    <t>lhc_dna_rebook_rate</t>
  </si>
  <si>
    <t>Proportion of patients who DNA the LHC appointment that are rebooked</t>
  </si>
  <si>
    <t>lhc_positive_rate</t>
  </si>
  <si>
    <t>Proportion of patients have a positive LHC</t>
  </si>
  <si>
    <t>ct_exclusion_rate</t>
  </si>
  <si>
    <t>Percentage of patients who are excluded from receiving a CT</t>
  </si>
  <si>
    <t>ct_dna_rate</t>
  </si>
  <si>
    <t>ct_dna_rebook_rate</t>
  </si>
  <si>
    <t>ct_scan_positive</t>
  </si>
  <si>
    <t>ct_scan_negative_24m_fu</t>
  </si>
  <si>
    <t>DNA rate for CT scans</t>
  </si>
  <si>
    <t>Percentage of patients who DNA CT scan and are rebooked</t>
  </si>
  <si>
    <t>Percentage of patients with a negative scan placed on a 24 month follow-up</t>
  </si>
  <si>
    <t>init_diag_pet</t>
  </si>
  <si>
    <t>init_diag_bronch</t>
  </si>
  <si>
    <t>init_diag_ebus</t>
  </si>
  <si>
    <t>init_diag_ctbio</t>
  </si>
  <si>
    <t>Percentage of patients undergoing initial diagnostics who will receive a PET CT</t>
  </si>
  <si>
    <t>Percentage of patients undergoing initial diagnostics who will receive a bronchoscopy</t>
  </si>
  <si>
    <t>Percentage of patients undergoing initial diagnostics who will receive an EBUS</t>
  </si>
  <si>
    <t>Percentage of patients undergoing initial diagnostics who will receive a CT guided biopsy</t>
  </si>
  <si>
    <t>init_diagnostic_rate</t>
  </si>
  <si>
    <t>init_cancer_rate</t>
  </si>
  <si>
    <t>Percentage of patients receiving diagnostics with confirmed malignancy</t>
  </si>
  <si>
    <t>init_treat_surg</t>
  </si>
  <si>
    <t>init_treat_surg_adjchemo</t>
  </si>
  <si>
    <t>init_treat_sabr</t>
  </si>
  <si>
    <t>init_treat_xrt</t>
  </si>
  <si>
    <t>init_treat_chemorad</t>
  </si>
  <si>
    <t>Percentage of patients with confirmed malignancy undergoing surgical resection</t>
  </si>
  <si>
    <t>Percentage of patients with confirmed malignancy undergoing surgical resection with adjuvant chemotherapy</t>
  </si>
  <si>
    <t>Percentage of patients with confirmed malignancy undergoing SABR</t>
  </si>
  <si>
    <t>Percentage of patients with confirmed malignancy undergoing radiotherapy</t>
  </si>
  <si>
    <t>Percentage of patients with confirmed malignancy undergoing chemoradiotherapy</t>
  </si>
  <si>
    <t>init_treat_chemo</t>
  </si>
  <si>
    <t>Percentage of patients with confirmed malignancy undergoing chemotherapy</t>
  </si>
  <si>
    <t>init_treat_bsc</t>
  </si>
  <si>
    <t>Percentage of patients with confirmed malignancy undergoing no treatment or receiving best supportive care</t>
  </si>
  <si>
    <t>m3_diag_pet</t>
  </si>
  <si>
    <t>m3_diag_bronch</t>
  </si>
  <si>
    <t>m3_diag_ebus</t>
  </si>
  <si>
    <t>m3_diag_ctbio</t>
  </si>
  <si>
    <t>Percentage of patients on 3 month follow-up undergoing initial diagnostics who will receive a PET CT</t>
  </si>
  <si>
    <t>Percentage of patients on 3 month follow-up undergoing initial diagnostics who will receive a bronchoscopy</t>
  </si>
  <si>
    <t>Percentage of patients on 3 month follow-up undergoing initial diagnostics who will receive an EBUS</t>
  </si>
  <si>
    <t>Percentage of patients on 3 month follow-up undergoing initial diagnostics who will receive a CT guided biopsy</t>
  </si>
  <si>
    <t>m12_diag_pet</t>
  </si>
  <si>
    <t>m12_diag_bronch</t>
  </si>
  <si>
    <t>m12_diag_ebus</t>
  </si>
  <si>
    <t>m12_diag_ctbio</t>
  </si>
  <si>
    <t>Percentage of patients on 12 month follow-up undergoing initial diagnostics who will receive a PET CT</t>
  </si>
  <si>
    <t>Percentage of patients on 12 month follow-up undergoing initial diagnostics who will receive a bronchoscopy</t>
  </si>
  <si>
    <t>Percentage of patients on 12 month follow-up undergoing initial diagnostics who will receive an EBUS</t>
  </si>
  <si>
    <t>Percentage of patients on 12 month follow-up undergoing initial diagnostics who will receive a CT guided biopsy</t>
  </si>
  <si>
    <t>Percentage of patients on 24 month follow-up undergoing initial diagnostics who will receive a PET CT</t>
  </si>
  <si>
    <t>Percentage of patients on 24 month follow-up undergoing initial diagnostics who will receive a bronchoscopy</t>
  </si>
  <si>
    <t>Percentage of patients on 24 month follow-up undergoing initial diagnostics who will receive an EBUS</t>
  </si>
  <si>
    <t>Percentage of patients on 24 month follow-up undergoing initial diagnostics who will receive a CT guided biopsy</t>
  </si>
  <si>
    <t>m24_diag_pet</t>
  </si>
  <si>
    <t>m24_diag_bronch</t>
  </si>
  <si>
    <t>m24_diag_ebus</t>
  </si>
  <si>
    <t>m24_diag_ctbio</t>
  </si>
  <si>
    <t>m3_diagnostic_rate</t>
  </si>
  <si>
    <t>m3_cancer_rate</t>
  </si>
  <si>
    <t>m3_treat_surg</t>
  </si>
  <si>
    <t>m3_treat_surg_adjchemo</t>
  </si>
  <si>
    <t>m3_treat_sabr</t>
  </si>
  <si>
    <t>m3_treat_xrt</t>
  </si>
  <si>
    <t>m3_treat_chemorad</t>
  </si>
  <si>
    <t>m3_treat_chemo</t>
  </si>
  <si>
    <t>m3_treat_bsc</t>
  </si>
  <si>
    <t>m12_diagnostic_rate</t>
  </si>
  <si>
    <t>m12_cancer_rate</t>
  </si>
  <si>
    <t>m12_treat_surg</t>
  </si>
  <si>
    <t>m12_treat_surg_adjchemo</t>
  </si>
  <si>
    <t>m12_treat_sabr</t>
  </si>
  <si>
    <t>m12_treat_xrt</t>
  </si>
  <si>
    <t>m12_treat_chemorad</t>
  </si>
  <si>
    <t>m12_treat_chemo</t>
  </si>
  <si>
    <t>m12_treat_bsc</t>
  </si>
  <si>
    <t>m24_diagnostic_rate</t>
  </si>
  <si>
    <t>m24_cancer_rate</t>
  </si>
  <si>
    <t>m24_treat_surg</t>
  </si>
  <si>
    <t>m24_treat_surg_adjchemo</t>
  </si>
  <si>
    <t>m24_treat_sabr</t>
  </si>
  <si>
    <t>m24_treat_xrt</t>
  </si>
  <si>
    <t>m24_treat_chemorad</t>
  </si>
  <si>
    <t>m24_treat_chemo</t>
  </si>
  <si>
    <t>m24_treat_bsc</t>
  </si>
  <si>
    <t>How to use this input submission</t>
  </si>
  <si>
    <t>Contents</t>
  </si>
  <si>
    <t>There specific assumption tabs are:</t>
  </si>
  <si>
    <t>population: Assumptions related to the overall population size and uptake rate</t>
  </si>
  <si>
    <t>lhc: Assumptions related to the positive LHC rates and DNAs</t>
  </si>
  <si>
    <t>ct: Assumptiosn related to the positive CT scan rate and rate of indeterminate scans</t>
  </si>
  <si>
    <t>initial_diag: Assumptions relating to the additional diagnostics for patients with possible malignancy</t>
  </si>
  <si>
    <t>initial_treat: Assumptions relating to treatments for patients with confirmed malignancy</t>
  </si>
  <si>
    <t>m3_diag: Assumptions relating to the additional diagnostics for patients with possible malignancy for those at 3 month follow-up</t>
  </si>
  <si>
    <t>m3_treat: Assumptions relating to treatments for patients with confirmed malignancy for those at 3 month follow-up</t>
  </si>
  <si>
    <t>m12_diag: Assumptions relating to the additional diagnostics for patients with possible malignancy for those at 12 month follow-up</t>
  </si>
  <si>
    <t>m12_treat: Assumptions relating to treatments for patients with confirmed malignancy for those at 12 month follow-up</t>
  </si>
  <si>
    <t>m24_diag: Assumptions relating to the additional diagnostics for patients with possible malignancy for those at 24 month follow-up</t>
  </si>
  <si>
    <t>m24_treat: Assumptions relating to treatments for patients with confirmed malignancy for those at 24 month follow-up</t>
  </si>
  <si>
    <t>This spreadsheet captures the inputs required to run the LHC Model. This model has been developed by the NHS Transformation Unit to support the West Midlands Cancer Alliance.</t>
  </si>
  <si>
    <r>
      <rPr>
        <b/>
        <sz val="11"/>
        <color theme="1"/>
        <rFont val="Franklin Gothic Book"/>
        <family val="2"/>
      </rPr>
      <t>Model Geography</t>
    </r>
    <r>
      <rPr>
        <sz val="11"/>
        <color theme="1"/>
        <rFont val="Franklin Gothic Book"/>
        <family val="2"/>
      </rPr>
      <t>: In the box below please type the area which these assumptions relate to</t>
    </r>
  </si>
  <si>
    <t>Year 1</t>
  </si>
  <si>
    <t>Year 2</t>
  </si>
  <si>
    <t>Year 3</t>
  </si>
  <si>
    <t>Year 4</t>
  </si>
  <si>
    <t>Year 5</t>
  </si>
  <si>
    <t>smk_rate_current</t>
  </si>
  <si>
    <t>Estimated proportion of elligible population who are current smokers</t>
  </si>
  <si>
    <t>smk_rate_prev</t>
  </si>
  <si>
    <t>Estimated proportion of elligible population who are ex smokers</t>
  </si>
  <si>
    <t>age_in</t>
  </si>
  <si>
    <t>age_out</t>
  </si>
  <si>
    <t>Increase in population at start of year from ageing</t>
  </si>
  <si>
    <t>Decrease in population at start of year from ageing and mortality</t>
  </si>
  <si>
    <t>lhc_opt_out_rate</t>
  </si>
  <si>
    <t>Opt-out of LHC invitations</t>
  </si>
  <si>
    <t>lhc_re-invite_rate</t>
  </si>
  <si>
    <t>Proportion of patients with a negative LHC to be re-invited in two years</t>
  </si>
  <si>
    <t>Percentage of CT scans that are suspicious for malignancy or incidental finding</t>
  </si>
  <si>
    <t>Percentage of patients undergoing initial diagnostics who will receive a navigation bronchoscopy</t>
  </si>
  <si>
    <t>init_diag_nav</t>
  </si>
  <si>
    <t>Percentage of patients with a positive CT requiring additional diagnostics</t>
  </si>
  <si>
    <t>init_incidental_rate</t>
  </si>
  <si>
    <t>Percentage of patients with a positive CT with an incidental finding</t>
  </si>
  <si>
    <t>Percentage of patients with confirmed malignancy undergoing neoadjuvant immunotherapy</t>
  </si>
  <si>
    <t>init_treat_neo_immuno</t>
  </si>
  <si>
    <t>m3_diag_nav</t>
  </si>
  <si>
    <t>Percentage of patients on 12 month follow-up undergoing undergoing initial diagnostics who will receive a navigation bronchoscopy</t>
  </si>
  <si>
    <t>Percentage of patients on 3 month follow-up undergoing undergoing initial diagnostics who will receive a navigation bronchoscopy</t>
  </si>
  <si>
    <t>m12_diag_nav</t>
  </si>
  <si>
    <t>m24_diag_nav</t>
  </si>
  <si>
    <t>Percentage of patients on 24 month follow-up undergoing undergoing initial diagnostics who will receive a navigation bronchoscopy</t>
  </si>
  <si>
    <t>Percentage of patients DNA their scan</t>
  </si>
  <si>
    <t>Percentage of patients DNA their scan and are rebooked</t>
  </si>
  <si>
    <t>m3_scan_rebook_rate</t>
  </si>
  <si>
    <t>m3_scan_dna_rate</t>
  </si>
  <si>
    <t>m3_treat_neo_immuno</t>
  </si>
  <si>
    <t>m3_incidental_rate</t>
  </si>
  <si>
    <t>m12_scan_dna_rate</t>
  </si>
  <si>
    <t>m12_scan_rebook_rate</t>
  </si>
  <si>
    <t>m12_incidental_rate</t>
  </si>
  <si>
    <t>m12_treat_neo_immuno</t>
  </si>
  <si>
    <t>m12_3m_nodule_rate</t>
  </si>
  <si>
    <t>Percentage of patients with a positive CT placed on nodule follow-up</t>
  </si>
  <si>
    <t>m24_scan_dna_rate</t>
  </si>
  <si>
    <t>m24_scan_rebook_rate</t>
  </si>
  <si>
    <t>m24_incidental_rate</t>
  </si>
  <si>
    <t>m24_3m_nodule_rate</t>
  </si>
  <si>
    <t>m24_treat_neo_immuno</t>
  </si>
  <si>
    <r>
      <t xml:space="preserve">There are separate tabs that contain the assumptions relevant to that stage of the pathway. Within a tab you will find:
- The ID of the assumption used in the model
- A description of this assumption
- The format the input needs to take (i.e. percentage or number)
- A space to enter the input value for this model run for each year
</t>
    </r>
    <r>
      <rPr>
        <b/>
        <sz val="11"/>
        <color theme="1"/>
        <rFont val="Franklin Gothic Book"/>
        <family val="2"/>
      </rPr>
      <t>These cells requiring inputs are displayed in yellow.</t>
    </r>
  </si>
  <si>
    <t>Test</t>
  </si>
  <si>
    <t>m24_diag_lft</t>
  </si>
  <si>
    <t>Percentage of patients on 24 month follow-up undergoing undergoing initial diagnostics who will receive a lung function test</t>
  </si>
  <si>
    <t>init_diag_lft</t>
  </si>
  <si>
    <t>Percentage of patients undergoing initial diagnostics who will receive a lung function test</t>
  </si>
  <si>
    <t>Percentage of patients on 3 month follow-up undergoing undergoing initial diagnostics who will receive a lung function test</t>
  </si>
  <si>
    <t>m3_diag_lft</t>
  </si>
  <si>
    <t>m12_diag_lft</t>
  </si>
  <si>
    <t>Percentage of patients on 12 month follow-up undergoing undergoing initial diagnostics who will receive a lung function test</t>
  </si>
  <si>
    <t>Percentage of Patients with  Coronary calcification</t>
  </si>
  <si>
    <t>Percentage of Number of patients with incidental findings - Emphysema (moderate or severe)</t>
  </si>
  <si>
    <t>Percentage of Patients with Interstitial Lung abnormalities</t>
  </si>
  <si>
    <t>Percentage of Patients with - Mediastinal mass</t>
  </si>
  <si>
    <t>Percentage of Patients with Aortic valve calcification</t>
  </si>
  <si>
    <t>Percentage of Patients with Bronchiectasis</t>
  </si>
  <si>
    <t>Percentage of Patients with Respiratory Bronchiolitis</t>
  </si>
  <si>
    <t>Percentage of Patients with Thoracic Aortic aneurysm</t>
  </si>
  <si>
    <t>Percentage of Patients with Osteoporosis</t>
  </si>
  <si>
    <t>Percentage of Patients with Liver or Spleen lesions</t>
  </si>
  <si>
    <t>Percentage of Patients with Renal lesions</t>
  </si>
  <si>
    <t>Percentage of Patients with Adrenal lesions</t>
  </si>
  <si>
    <t>Percentage of Patients with Other Cancers</t>
  </si>
  <si>
    <t>Percentage of Patients with Pleural affusions/thickening</t>
  </si>
  <si>
    <t>Percentage of Patients with  Suspicious Breast Legion</t>
  </si>
  <si>
    <t>Percentage of Patients with Consolidation</t>
  </si>
  <si>
    <t>Percentage of Patients with Bone abnormalities</t>
  </si>
  <si>
    <t>Percentage of Patients with Fractures with no trauma history</t>
  </si>
  <si>
    <t>Percentage of Patients with Thyroid lesion</t>
  </si>
  <si>
    <t>Percentage of Patients with Abdominal Aortic Aneurysm</t>
  </si>
  <si>
    <t>Percentage of Patients with - Tuberculosis</t>
  </si>
  <si>
    <t>init_inc_cc</t>
  </si>
  <si>
    <t>init_inc_emp</t>
  </si>
  <si>
    <t>init_inc_ila</t>
  </si>
  <si>
    <t>init_inc_meda</t>
  </si>
  <si>
    <t>init_inc_avc</t>
  </si>
  <si>
    <t>init_inc_bro</t>
  </si>
  <si>
    <t>init_inc_rbr</t>
  </si>
  <si>
    <t>init_inc_taa</t>
  </si>
  <si>
    <t>init_inc_ost</t>
  </si>
  <si>
    <t>init_inc_lsl</t>
  </si>
  <si>
    <t>init_inc_ren</t>
  </si>
  <si>
    <t>init_inc_adr</t>
  </si>
  <si>
    <t>init_inc_oca</t>
  </si>
  <si>
    <t>init_inc_ple</t>
  </si>
  <si>
    <t>init_inc_sbl</t>
  </si>
  <si>
    <t>init_inc_con</t>
  </si>
  <si>
    <t>init_inc_bon</t>
  </si>
  <si>
    <t>init_inc_fra</t>
  </si>
  <si>
    <t>init_inc_thy</t>
  </si>
  <si>
    <t>init_inc_aaa</t>
  </si>
  <si>
    <t>init_inc_tub</t>
  </si>
  <si>
    <t>m3_inc_cc</t>
  </si>
  <si>
    <t>m3_inc_emp</t>
  </si>
  <si>
    <t>m3_inc_ila</t>
  </si>
  <si>
    <t>m3_inc_meda</t>
  </si>
  <si>
    <t>m3_inc_avc</t>
  </si>
  <si>
    <t>m3_inc_bro</t>
  </si>
  <si>
    <t>m3_inc_rbr</t>
  </si>
  <si>
    <t>m3_inc_taa</t>
  </si>
  <si>
    <t>m3_inc_ost</t>
  </si>
  <si>
    <t>m3_inc_lsl</t>
  </si>
  <si>
    <t>m3_inc_ren</t>
  </si>
  <si>
    <t>m3_inc_adr</t>
  </si>
  <si>
    <t>m3_inc_oca</t>
  </si>
  <si>
    <t>m3_inc_ple</t>
  </si>
  <si>
    <t>m3_inc_sbl</t>
  </si>
  <si>
    <t>m3_inc_con</t>
  </si>
  <si>
    <t>m3_inc_bon</t>
  </si>
  <si>
    <t>m3_inc_fra</t>
  </si>
  <si>
    <t>m3_inc_thy</t>
  </si>
  <si>
    <t>m3_inc_aaa</t>
  </si>
  <si>
    <t>m3_inc_tub</t>
  </si>
  <si>
    <t>m12_inc_cc</t>
  </si>
  <si>
    <t>m12_inc_emp</t>
  </si>
  <si>
    <t>m12_inc_ila</t>
  </si>
  <si>
    <t>m12_inc_meda</t>
  </si>
  <si>
    <t>m12_inc_avc</t>
  </si>
  <si>
    <t>m12_inc_bro</t>
  </si>
  <si>
    <t>m12_inc_rbr</t>
  </si>
  <si>
    <t>m12_inc_taa</t>
  </si>
  <si>
    <t>m12_inc_ost</t>
  </si>
  <si>
    <t>m12_inc_lsl</t>
  </si>
  <si>
    <t>m12_inc_ren</t>
  </si>
  <si>
    <t>m12_inc_adr</t>
  </si>
  <si>
    <t>m12_inc_oca</t>
  </si>
  <si>
    <t>m12_inc_ple</t>
  </si>
  <si>
    <t>m12_inc_sbl</t>
  </si>
  <si>
    <t>m12_inc_con</t>
  </si>
  <si>
    <t>m12_inc_bon</t>
  </si>
  <si>
    <t>m12_inc_fra</t>
  </si>
  <si>
    <t>m12_inc_thy</t>
  </si>
  <si>
    <t>m12_inc_aaa</t>
  </si>
  <si>
    <t>m12_inc_tub</t>
  </si>
  <si>
    <t>m24_inc_cc</t>
  </si>
  <si>
    <t>m24_inc_emp</t>
  </si>
  <si>
    <t>m24_inc_ila</t>
  </si>
  <si>
    <t>m24_inc_meda</t>
  </si>
  <si>
    <t>m24_inc_avc</t>
  </si>
  <si>
    <t>m24_inc_bro</t>
  </si>
  <si>
    <t>m24_inc_rbr</t>
  </si>
  <si>
    <t>m24_inc_taa</t>
  </si>
  <si>
    <t>m24_inc_ost</t>
  </si>
  <si>
    <t>m24_inc_lsl</t>
  </si>
  <si>
    <t>m24_inc_ren</t>
  </si>
  <si>
    <t>m24_inc_adr</t>
  </si>
  <si>
    <t>m24_inc_oca</t>
  </si>
  <si>
    <t>m24_inc_ple</t>
  </si>
  <si>
    <t>m24_inc_sbl</t>
  </si>
  <si>
    <t>m24_inc_con</t>
  </si>
  <si>
    <t>m24_inc_bon</t>
  </si>
  <si>
    <t>m24_inc_fra</t>
  </si>
  <si>
    <t>m24_inc_thy</t>
  </si>
  <si>
    <t>m24_inc_aaa</t>
  </si>
  <si>
    <t>m24_inc_tub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</si>
</sst>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  <font>
      <u/>
      <sz val="11"/>
      <color theme="10"/>
      <name val="Franklin Gothic Book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1D5E7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10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Alignment="1">
      <alignment wrapText="1"/>
    </xf>
    <xf numFmtId="0" fontId="2" fillId="0" borderId="0" xfId="1"/>
    <xf numFmtId="3" fontId="0" fillId="6" borderId="1" xfId="0" applyNumberFormat="1" applyFill="1" applyBorder="1" applyProtection="1">
      <protection locked="0"/>
    </xf>
    <xf numFmtId="10" fontId="0" fillId="6" borderId="1" xfId="0" applyNumberForma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1" applyFont="1"/>
    <xf numFmtId="0" fontId="5" fillId="6" borderId="1" xfId="0" applyFont="1" applyFill="1" applyBorder="1" applyAlignment="1" applyProtection="1">
      <alignment vertical="center" wrapText="1"/>
      <protection locked="0"/>
    </xf>
    <xf numFmtId="3" fontId="0" fillId="7" borderId="1" xfId="0" applyNumberFormat="1" applyFill="1" applyBorder="1" applyProtection="1">
      <protection locked="0"/>
    </xf>
    <xf numFmtId="10" fontId="0" fillId="6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2CC"/>
      <color rgb="FFD5E8D4"/>
      <color rgb="FFE1D5E7"/>
      <color rgb="FFDA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3</xdr:row>
      <xdr:rowOff>38100</xdr:rowOff>
    </xdr:from>
    <xdr:to>
      <xdr:col>7</xdr:col>
      <xdr:colOff>460831</xdr:colOff>
      <xdr:row>7</xdr:row>
      <xdr:rowOff>222407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2B317-4FE6-B445-2305-0738DC58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590550"/>
          <a:ext cx="3267531" cy="1124107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7</xdr:row>
      <xdr:rowOff>336550</xdr:rowOff>
    </xdr:from>
    <xdr:to>
      <xdr:col>5</xdr:col>
      <xdr:colOff>591550</xdr:colOff>
      <xdr:row>10</xdr:row>
      <xdr:rowOff>91438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FB1362-157A-018D-1567-79CC9E9B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8350" y="1809750"/>
          <a:ext cx="2160000" cy="1469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F5F9-B6B3-4B3E-A382-A0D9A94C442E}">
  <dimension ref="B2:B27"/>
  <sheetViews>
    <sheetView showGridLines="0" workbookViewId="0">
      <selection activeCell="B11" sqref="B11"/>
    </sheetView>
  </sheetViews>
  <sheetFormatPr defaultRowHeight="15" x14ac:dyDescent="0.25"/>
  <cols>
    <col min="2" max="2" width="107.5703125" customWidth="1"/>
  </cols>
  <sheetData>
    <row r="2" spans="2:2" ht="26.25" x14ac:dyDescent="0.4">
      <c r="B2" s="11" t="s">
        <v>0</v>
      </c>
    </row>
    <row r="4" spans="2:2" ht="15.75" x14ac:dyDescent="0.3">
      <c r="B4" s="12" t="s">
        <v>1</v>
      </c>
    </row>
    <row r="5" spans="2:2" s="7" customFormat="1" ht="29.1" customHeight="1" x14ac:dyDescent="0.3">
      <c r="B5" s="13" t="s">
        <v>116</v>
      </c>
    </row>
    <row r="6" spans="2:2" ht="15.75" x14ac:dyDescent="0.3">
      <c r="B6" s="14"/>
    </row>
    <row r="7" spans="2:2" ht="15.75" x14ac:dyDescent="0.3">
      <c r="B7" s="12" t="s">
        <v>102</v>
      </c>
    </row>
    <row r="8" spans="2:2" ht="126" x14ac:dyDescent="0.25">
      <c r="B8" s="15" t="s">
        <v>166</v>
      </c>
    </row>
    <row r="9" spans="2:2" ht="15.75" x14ac:dyDescent="0.25">
      <c r="B9" s="15"/>
    </row>
    <row r="10" spans="2:2" ht="15.75" x14ac:dyDescent="0.25">
      <c r="B10" s="15" t="s">
        <v>117</v>
      </c>
    </row>
    <row r="11" spans="2:2" ht="15.75" x14ac:dyDescent="0.25">
      <c r="B11" s="17" t="s">
        <v>167</v>
      </c>
    </row>
    <row r="12" spans="2:2" ht="15.75" x14ac:dyDescent="0.3">
      <c r="B12" s="14"/>
    </row>
    <row r="13" spans="2:2" ht="15.75" x14ac:dyDescent="0.3">
      <c r="B13" s="12" t="s">
        <v>103</v>
      </c>
    </row>
    <row r="14" spans="2:2" ht="15.75" x14ac:dyDescent="0.3">
      <c r="B14" s="14" t="s">
        <v>104</v>
      </c>
    </row>
    <row r="15" spans="2:2" ht="15.75" x14ac:dyDescent="0.3">
      <c r="B15" s="16" t="s">
        <v>105</v>
      </c>
    </row>
    <row r="16" spans="2:2" x14ac:dyDescent="0.25">
      <c r="B16" s="8" t="s">
        <v>106</v>
      </c>
    </row>
    <row r="17" spans="2:2" ht="15.75" x14ac:dyDescent="0.3">
      <c r="B17" s="16" t="s">
        <v>107</v>
      </c>
    </row>
    <row r="18" spans="2:2" ht="15.75" x14ac:dyDescent="0.3">
      <c r="B18" s="16" t="s">
        <v>108</v>
      </c>
    </row>
    <row r="19" spans="2:2" ht="15.75" x14ac:dyDescent="0.3">
      <c r="B19" s="16" t="s">
        <v>109</v>
      </c>
    </row>
    <row r="20" spans="2:2" ht="15.75" x14ac:dyDescent="0.3">
      <c r="B20" s="16" t="s">
        <v>110</v>
      </c>
    </row>
    <row r="21" spans="2:2" ht="15.75" x14ac:dyDescent="0.3">
      <c r="B21" s="16" t="s">
        <v>111</v>
      </c>
    </row>
    <row r="22" spans="2:2" ht="15.75" x14ac:dyDescent="0.3">
      <c r="B22" s="16" t="s">
        <v>112</v>
      </c>
    </row>
    <row r="23" spans="2:2" ht="15.75" x14ac:dyDescent="0.3">
      <c r="B23" s="16" t="s">
        <v>113</v>
      </c>
    </row>
    <row r="24" spans="2:2" ht="15.75" x14ac:dyDescent="0.3">
      <c r="B24" s="16" t="s">
        <v>114</v>
      </c>
    </row>
    <row r="25" spans="2:2" ht="15.75" x14ac:dyDescent="0.3">
      <c r="B25" s="16" t="s">
        <v>115</v>
      </c>
    </row>
    <row r="26" spans="2:2" ht="15.75" x14ac:dyDescent="0.3">
      <c r="B26" s="14"/>
    </row>
    <row r="27" spans="2:2" ht="15.75" x14ac:dyDescent="0.3">
      <c r="B27" s="12"/>
    </row>
  </sheetData>
  <sheetProtection algorithmName="SHA-512" hashValue="04Crtk5GLiSfM2O5Z6IsUBq31DpqW5481QuDIbaCjQSFHny1EpYkxp8jdNQKZv6w/aKSB10EQJXB93DUs2oNZQ==" saltValue="sct2FE/hd4m40fhARDKBYg==" spinCount="100000" sheet="1" objects="1" scenarios="1"/>
  <hyperlinks>
    <hyperlink ref="B15" location="population!A1" display="population: Assumptions related to the overall population size and uptake rate" xr:uid="{CB09A6FE-3DC0-4ADE-AC1F-8F5F905C9933}"/>
    <hyperlink ref="B16" location="lhc!A1" display="lhc: Assumptions related to the positive LHC rates and DNAs" xr:uid="{57D9BBEA-36E5-45C2-8702-50BFCAE741C0}"/>
    <hyperlink ref="B17" location="ct!A1" display="ct: Assumptiosn related to the positive CT scan rate and rate of indeterminate scans" xr:uid="{663EA590-CA91-42F2-8296-AE46AE4440AE}"/>
    <hyperlink ref="B18" location="initial_diag!A1" display="initial_diag: Assumptions relating to the additional diagnostics for patients with possible malignancy" xr:uid="{CFB110CB-EFB8-459E-A373-FC0C9B0EDE6E}"/>
    <hyperlink ref="B19" location="initial_treat!A1" display="initial_diag: Assumptions relating to treatments for patients with confirmed malignancy" xr:uid="{E32D5D18-8B11-45FA-B33D-D32BEC8212DB}"/>
    <hyperlink ref="B20" location="m3_diag!A1" display="m3_diag: Assumptions relating to the additional diagnostics for patients with possible malignancy for those at 3 month follow-up" xr:uid="{5CE8124D-4174-4A84-9203-E2CD16C13C89}"/>
    <hyperlink ref="B21" location="m3_treat!A1" display="m3_treat: Assumptions relating to treatments for patients with confirmed malignancy for those at 3 month follow-up" xr:uid="{4AC26287-19BF-4000-8F75-3E2822B3E4C8}"/>
    <hyperlink ref="B22" location="m12_diag!A1" display="m12_diag: Assumptions relating to the additional diagnostics for patients with possible malignancy for those at 12 month follow-up" xr:uid="{E313654E-B093-4F8D-99A8-131F35F9FE60}"/>
    <hyperlink ref="B23" location="m12_treat!A1" display="m12_treat: Assumptions relating to treatments for patients with confirmed malignancy for those at 12 month follow-up" xr:uid="{74910175-3FB7-4574-9A8C-E34A67A521F9}"/>
    <hyperlink ref="B24" location="m24_diag!A1" display="m24_diag: Assumptions relating to the additional diagnostics for patients with possible malignancy for those at 24 month follow-up" xr:uid="{36B6F8AC-8219-4AAA-A37B-9D5DF93B2C62}"/>
    <hyperlink ref="B25" location="m24_treat!A1" display="m24_treat: Assumptions relating to treatments for patients with confirmed malignancy for those at 24 month follow-up" xr:uid="{21480294-3905-4970-B1C2-FC13AB4F773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857B-06E6-492A-8A78-1E8BC90B67E7}">
  <sheetPr>
    <tabColor rgb="FFFFF2CC"/>
  </sheetPr>
  <dimension ref="B2:I23"/>
  <sheetViews>
    <sheetView topLeftCell="B1" workbookViewId="0">
      <selection activeCell="E11" sqref="E11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25">
      <c r="B3" s="2" t="s">
        <v>218</v>
      </c>
      <c r="C3" s="2" t="s">
        <v>176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219</v>
      </c>
      <c r="C4" s="2" t="s">
        <v>177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220</v>
      </c>
      <c r="C5" s="2" t="s">
        <v>178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221</v>
      </c>
      <c r="C6" s="2" t="s">
        <v>179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222</v>
      </c>
      <c r="C7" s="2" t="s">
        <v>180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223</v>
      </c>
      <c r="C8" s="2" t="s">
        <v>181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224</v>
      </c>
      <c r="C9" s="2" t="s">
        <v>182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225</v>
      </c>
      <c r="C10" s="2" t="s">
        <v>183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226</v>
      </c>
      <c r="C11" s="2" t="s">
        <v>184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227</v>
      </c>
      <c r="C12" s="2" t="s">
        <v>185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228</v>
      </c>
      <c r="C13" s="2" t="s">
        <v>186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229</v>
      </c>
      <c r="C14" s="2" t="s">
        <v>187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230</v>
      </c>
      <c r="C15" s="2" t="s">
        <v>188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231</v>
      </c>
      <c r="C16" s="2" t="s">
        <v>189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232</v>
      </c>
      <c r="C17" s="2" t="s">
        <v>190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233</v>
      </c>
      <c r="C18" s="2" t="s">
        <v>191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234</v>
      </c>
      <c r="C19" s="2" t="s">
        <v>192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25">
      <c r="B20" s="2" t="s">
        <v>235</v>
      </c>
      <c r="C20" s="2" t="s">
        <v>193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236</v>
      </c>
      <c r="C21" s="2" t="s">
        <v>194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237</v>
      </c>
      <c r="C22" s="2" t="s">
        <v>195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25">
      <c r="B23" s="2" t="s">
        <v>238</v>
      </c>
      <c r="C23" s="2" t="s">
        <v>196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CFC3uIoapVl2QbbxmfoDQrZJkIHLMrdyZSSdwE4afSU6xW9hCzA/sdQU6Re9WvSHcS0265JaEiVKa13H0infrA==" saltValue="KO5mPCSFm3taDQOpNYlbSA==" spinCount="100000" sheet="1" objects="1" scenarios="1" selectLockedCells="1"/>
  <dataValidations count="1">
    <dataValidation type="decimal" allowBlank="1" showInputMessage="1" showErrorMessage="1" sqref="E3:I23" xr:uid="{C2D4DCCC-2F6E-43B5-9BE7-2CCD33112B93}">
      <formula1>0</formula1>
      <formula2>1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3AD5-415F-47C0-84C0-3FF44AF93762}">
  <sheetPr>
    <tabColor rgb="FFD5E8D4"/>
  </sheetPr>
  <dimension ref="B2:I8"/>
  <sheetViews>
    <sheetView showGridLines="0" workbookViewId="0">
      <selection activeCell="E3" sqref="E3:I8"/>
    </sheetView>
  </sheetViews>
  <sheetFormatPr defaultRowHeight="15" x14ac:dyDescent="0.25"/>
  <cols>
    <col min="2" max="2" width="16.7109375" bestFit="1" customWidth="1"/>
    <col min="3" max="3" width="121.28515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25">
      <c r="B3" s="2" t="s">
        <v>59</v>
      </c>
      <c r="C3" s="2" t="s">
        <v>63</v>
      </c>
      <c r="D3" s="2" t="s">
        <v>8</v>
      </c>
      <c r="E3" s="10">
        <v>0.55000000000000004</v>
      </c>
      <c r="F3" s="10">
        <v>0.55000000000000004</v>
      </c>
      <c r="G3" s="10">
        <v>0.55000000000000004</v>
      </c>
      <c r="H3" s="10">
        <v>0.55000000000000004</v>
      </c>
      <c r="I3" s="10">
        <v>0.55000000000000004</v>
      </c>
    </row>
    <row r="4" spans="2:9" x14ac:dyDescent="0.25">
      <c r="B4" s="2" t="s">
        <v>60</v>
      </c>
      <c r="C4" s="2" t="s">
        <v>64</v>
      </c>
      <c r="D4" s="2" t="s">
        <v>8</v>
      </c>
      <c r="E4" s="10">
        <v>0.65</v>
      </c>
      <c r="F4" s="10">
        <v>0.65</v>
      </c>
      <c r="G4" s="10">
        <v>0.65</v>
      </c>
      <c r="H4" s="10">
        <v>0.65</v>
      </c>
      <c r="I4" s="10">
        <v>0.65</v>
      </c>
    </row>
    <row r="5" spans="2:9" x14ac:dyDescent="0.25">
      <c r="B5" s="2" t="s">
        <v>61</v>
      </c>
      <c r="C5" s="2" t="s">
        <v>65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62</v>
      </c>
      <c r="C6" s="2" t="s">
        <v>66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146</v>
      </c>
      <c r="C7" s="2" t="s">
        <v>144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174</v>
      </c>
      <c r="C8" s="2" t="s">
        <v>175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36673893-4A1F-4DDA-95EE-0651687A56CB}">
      <formula1>0</formula1>
      <formula2>1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6D7A-C80B-461D-B6ED-33468EC787C5}">
  <sheetPr>
    <tabColor rgb="FFFFF2CC"/>
  </sheetPr>
  <dimension ref="B2:I16"/>
  <sheetViews>
    <sheetView showGridLines="0" workbookViewId="0">
      <selection activeCell="E12" sqref="E12:I12"/>
    </sheetView>
  </sheetViews>
  <sheetFormatPr defaultRowHeight="15" x14ac:dyDescent="0.25"/>
  <cols>
    <col min="2" max="2" width="23.42578125" bestFit="1" customWidth="1"/>
    <col min="3" max="3" width="95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25">
      <c r="B3" s="2" t="s">
        <v>155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156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84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157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159</v>
      </c>
      <c r="C7" s="2" t="s">
        <v>160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25">
      <c r="B8" s="2" t="s">
        <v>85</v>
      </c>
      <c r="C8" s="2" t="s">
        <v>36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25">
      <c r="B9" s="2" t="s">
        <v>86</v>
      </c>
      <c r="C9" s="2" t="s">
        <v>42</v>
      </c>
      <c r="D9" s="2" t="s">
        <v>8</v>
      </c>
      <c r="E9" s="10">
        <v>0.42</v>
      </c>
      <c r="F9" s="10">
        <v>0.42</v>
      </c>
      <c r="G9" s="10">
        <v>0.42</v>
      </c>
      <c r="H9" s="10">
        <v>0.42</v>
      </c>
      <c r="I9" s="10">
        <v>0.42</v>
      </c>
    </row>
    <row r="10" spans="2:9" x14ac:dyDescent="0.25">
      <c r="B10" s="2" t="s">
        <v>87</v>
      </c>
      <c r="C10" s="2" t="s">
        <v>43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25">
      <c r="B11" s="2" t="s">
        <v>88</v>
      </c>
      <c r="C11" s="2" t="s">
        <v>44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25">
      <c r="B12" s="2" t="s">
        <v>89</v>
      </c>
      <c r="C12" s="2" t="s">
        <v>45</v>
      </c>
      <c r="D12" s="2" t="s">
        <v>8</v>
      </c>
      <c r="E12" s="10">
        <v>0.15</v>
      </c>
      <c r="F12" s="10">
        <v>0.15</v>
      </c>
      <c r="G12" s="10">
        <v>0.15</v>
      </c>
      <c r="H12" s="10">
        <v>0.15</v>
      </c>
      <c r="I12" s="10">
        <v>0.15</v>
      </c>
    </row>
    <row r="13" spans="2:9" x14ac:dyDescent="0.25">
      <c r="B13" s="2" t="s">
        <v>90</v>
      </c>
      <c r="C13" s="2" t="s">
        <v>46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25">
      <c r="B14" s="2" t="s">
        <v>91</v>
      </c>
      <c r="C14" s="2" t="s">
        <v>48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25">
      <c r="B15" s="2" t="s">
        <v>158</v>
      </c>
      <c r="C15" s="2" t="s">
        <v>141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25">
      <c r="B16" s="2" t="s">
        <v>92</v>
      </c>
      <c r="C16" s="2" t="s">
        <v>50</v>
      </c>
      <c r="D16" s="2" t="s">
        <v>8</v>
      </c>
      <c r="E16" s="4">
        <f>1-SUM(E9:E15)</f>
        <v>6.3999999999999946E-2</v>
      </c>
      <c r="F16" s="4">
        <f t="shared" ref="F16:I16" si="0">1-SUM(F9:F15)</f>
        <v>6.3999999999999946E-2</v>
      </c>
      <c r="G16" s="4">
        <f t="shared" si="0"/>
        <v>6.3999999999999946E-2</v>
      </c>
      <c r="H16" s="4">
        <f t="shared" si="0"/>
        <v>6.3999999999999946E-2</v>
      </c>
      <c r="I16" s="4">
        <f t="shared" si="0"/>
        <v>6.3999999999999946E-2</v>
      </c>
    </row>
  </sheetData>
  <sheetProtection algorithmName="SHA-512" hashValue="VR4ndxaoHn2LQLjfbjEeK//A+SxXT2XNvpX94AWyAHh03i+jzUJkcqwPzMFuS+Nkm6F2Zw2MtJcPtkf5VpsMOw==" saltValue="DI9YsgyKxW4TwnuyUUsWvg==" spinCount="100000" sheet="1" objects="1" scenarios="1"/>
  <dataValidations count="1">
    <dataValidation type="decimal" allowBlank="1" showInputMessage="1" showErrorMessage="1" sqref="E3:I16" xr:uid="{589D9B30-E10A-400F-B64B-590E5EAA4883}">
      <formula1>0</formula1>
      <formula2>1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BF90-C1FC-48F6-A533-B7BAC0C7F96E}">
  <sheetPr>
    <tabColor rgb="FFFFF2CC"/>
  </sheetPr>
  <dimension ref="B2:I23"/>
  <sheetViews>
    <sheetView workbookViewId="0">
      <selection activeCell="F5" sqref="F5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25">
      <c r="B3" s="2" t="s">
        <v>239</v>
      </c>
      <c r="C3" s="2" t="s">
        <v>176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240</v>
      </c>
      <c r="C4" s="2" t="s">
        <v>177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241</v>
      </c>
      <c r="C5" s="2" t="s">
        <v>178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242</v>
      </c>
      <c r="C6" s="2" t="s">
        <v>179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243</v>
      </c>
      <c r="C7" s="2" t="s">
        <v>180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244</v>
      </c>
      <c r="C8" s="2" t="s">
        <v>181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245</v>
      </c>
      <c r="C9" s="2" t="s">
        <v>182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246</v>
      </c>
      <c r="C10" s="2" t="s">
        <v>183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247</v>
      </c>
      <c r="C11" s="2" t="s">
        <v>184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248</v>
      </c>
      <c r="C12" s="2" t="s">
        <v>185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249</v>
      </c>
      <c r="C13" s="2" t="s">
        <v>186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250</v>
      </c>
      <c r="C14" s="2" t="s">
        <v>187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251</v>
      </c>
      <c r="C15" s="2" t="s">
        <v>188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252</v>
      </c>
      <c r="C16" s="2" t="s">
        <v>189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253</v>
      </c>
      <c r="C17" s="2" t="s">
        <v>190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254</v>
      </c>
      <c r="C18" s="2" t="s">
        <v>191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255</v>
      </c>
      <c r="C19" s="2" t="s">
        <v>192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25">
      <c r="B20" s="2" t="s">
        <v>256</v>
      </c>
      <c r="C20" s="2" t="s">
        <v>193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257</v>
      </c>
      <c r="C21" s="2" t="s">
        <v>194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258</v>
      </c>
      <c r="C22" s="2" t="s">
        <v>195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25">
      <c r="B23" s="2" t="s">
        <v>259</v>
      </c>
      <c r="C23" s="2" t="s">
        <v>196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+ZWvKlXWTnfsm2DTP6IfRHJ05lXEip04DBPLH3Jys7bFZ73f6DTzob7K+kD9nX24PBvTDQBjE+XG3xn4W9GoEg==" saltValue="4qlz4HtooLJbjcJMgEfIRQ==" spinCount="100000" sheet="1" objects="1" scenarios="1" selectLockedCells="1"/>
  <dataValidations count="1">
    <dataValidation type="decimal" allowBlank="1" showInputMessage="1" showErrorMessage="1" sqref="E3:I23" xr:uid="{5F25A177-8CF3-40BB-8ABD-0AE9CE8F34E1}">
      <formula1>0</formula1>
      <formula2>1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62C1-969C-4BB6-A585-95A373EF67F9}">
  <sheetPr>
    <tabColor rgb="FFD5E8D4"/>
  </sheetPr>
  <dimension ref="B2:I8"/>
  <sheetViews>
    <sheetView showGridLines="0" workbookViewId="0">
      <selection activeCell="E3" sqref="E3:I8"/>
    </sheetView>
  </sheetViews>
  <sheetFormatPr defaultRowHeight="15" x14ac:dyDescent="0.25"/>
  <cols>
    <col min="2" max="2" width="16.7109375" bestFit="1" customWidth="1"/>
    <col min="3" max="3" width="121.28515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25">
      <c r="B3" s="2" t="s">
        <v>71</v>
      </c>
      <c r="C3" s="2" t="s">
        <v>67</v>
      </c>
      <c r="D3" s="2" t="s">
        <v>8</v>
      </c>
      <c r="E3" s="10">
        <v>0.55000000000000004</v>
      </c>
      <c r="F3" s="10">
        <v>0.55000000000000004</v>
      </c>
      <c r="G3" s="10">
        <v>0.55000000000000004</v>
      </c>
      <c r="H3" s="10">
        <v>0.55000000000000004</v>
      </c>
      <c r="I3" s="10">
        <v>0.55000000000000004</v>
      </c>
    </row>
    <row r="4" spans="2:9" x14ac:dyDescent="0.25">
      <c r="B4" s="2" t="s">
        <v>72</v>
      </c>
      <c r="C4" s="2" t="s">
        <v>68</v>
      </c>
      <c r="D4" s="2" t="s">
        <v>8</v>
      </c>
      <c r="E4" s="10">
        <v>0.65</v>
      </c>
      <c r="F4" s="10">
        <v>0.65</v>
      </c>
      <c r="G4" s="10">
        <v>0.65</v>
      </c>
      <c r="H4" s="10">
        <v>0.65</v>
      </c>
      <c r="I4" s="10">
        <v>0.65</v>
      </c>
    </row>
    <row r="5" spans="2:9" x14ac:dyDescent="0.25">
      <c r="B5" s="2" t="s">
        <v>73</v>
      </c>
      <c r="C5" s="2" t="s">
        <v>69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74</v>
      </c>
      <c r="C6" s="2" t="s">
        <v>70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147</v>
      </c>
      <c r="C7" s="2" t="s">
        <v>148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168</v>
      </c>
      <c r="C8" s="2" t="s">
        <v>169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AC63A571-6815-4BAB-9AC5-DDB265EA1643}">
      <formula1>0</formula1>
      <formula2>1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959B-9C83-4120-8317-C1CCB374AB72}">
  <sheetPr>
    <tabColor rgb="FFFFF2CC"/>
  </sheetPr>
  <dimension ref="B2:I16"/>
  <sheetViews>
    <sheetView showGridLines="0" workbookViewId="0">
      <selection activeCell="E12" sqref="E12:I12"/>
    </sheetView>
  </sheetViews>
  <sheetFormatPr defaultRowHeight="15" x14ac:dyDescent="0.25"/>
  <cols>
    <col min="2" max="2" width="23.7109375" bestFit="1" customWidth="1"/>
    <col min="3" max="3" width="95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25">
      <c r="B3" s="2" t="s">
        <v>161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162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93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163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164</v>
      </c>
      <c r="C7" s="2" t="s">
        <v>160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25">
      <c r="B8" s="2" t="s">
        <v>94</v>
      </c>
      <c r="C8" s="2" t="s">
        <v>36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25">
      <c r="B9" s="2" t="s">
        <v>95</v>
      </c>
      <c r="C9" s="2" t="s">
        <v>42</v>
      </c>
      <c r="D9" s="2" t="s">
        <v>8</v>
      </c>
      <c r="E9" s="10">
        <v>0.42</v>
      </c>
      <c r="F9" s="10">
        <v>0.42</v>
      </c>
      <c r="G9" s="10">
        <v>0.42</v>
      </c>
      <c r="H9" s="10">
        <v>0.42</v>
      </c>
      <c r="I9" s="10">
        <v>0.42</v>
      </c>
    </row>
    <row r="10" spans="2:9" x14ac:dyDescent="0.25">
      <c r="B10" s="2" t="s">
        <v>96</v>
      </c>
      <c r="C10" s="2" t="s">
        <v>43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25">
      <c r="B11" s="2" t="s">
        <v>97</v>
      </c>
      <c r="C11" s="2" t="s">
        <v>44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25">
      <c r="B12" s="2" t="s">
        <v>98</v>
      </c>
      <c r="C12" s="2" t="s">
        <v>45</v>
      </c>
      <c r="D12" s="2" t="s">
        <v>8</v>
      </c>
      <c r="E12" s="10">
        <v>0.15</v>
      </c>
      <c r="F12" s="10">
        <v>0.15</v>
      </c>
      <c r="G12" s="10">
        <v>0.15</v>
      </c>
      <c r="H12" s="10">
        <v>0.15</v>
      </c>
      <c r="I12" s="10">
        <v>0.15</v>
      </c>
    </row>
    <row r="13" spans="2:9" x14ac:dyDescent="0.25">
      <c r="B13" s="2" t="s">
        <v>99</v>
      </c>
      <c r="C13" s="2" t="s">
        <v>46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25">
      <c r="B14" s="2" t="s">
        <v>100</v>
      </c>
      <c r="C14" s="2" t="s">
        <v>48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25">
      <c r="B15" s="2" t="s">
        <v>165</v>
      </c>
      <c r="C15" s="2" t="s">
        <v>141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25">
      <c r="B16" s="2" t="s">
        <v>101</v>
      </c>
      <c r="C16" s="2" t="s">
        <v>50</v>
      </c>
      <c r="D16" s="2" t="s">
        <v>8</v>
      </c>
      <c r="E16" s="4">
        <f>1-SUM(E9:E15)</f>
        <v>6.3999999999999946E-2</v>
      </c>
      <c r="F16" s="4">
        <f t="shared" ref="F16:I16" si="0">1-SUM(F9:F15)</f>
        <v>6.3999999999999946E-2</v>
      </c>
      <c r="G16" s="4">
        <f t="shared" si="0"/>
        <v>6.3999999999999946E-2</v>
      </c>
      <c r="H16" s="4">
        <f t="shared" si="0"/>
        <v>6.3999999999999946E-2</v>
      </c>
      <c r="I16" s="4">
        <f t="shared" si="0"/>
        <v>6.3999999999999946E-2</v>
      </c>
    </row>
  </sheetData>
  <sheetProtection algorithmName="SHA-512" hashValue="HaDs/qNMNjIMZtbEjFD/mXdvcJklJtNEsw0W/KJyOORQS/L7gwRdCYBwZdMTWha+CUXx/5QGyEu+G0LaVaLpdg==" saltValue="gzrBC2oWGMbe14MQqERbeQ==" spinCount="100000" sheet="1" objects="1" scenarios="1"/>
  <dataValidations count="1">
    <dataValidation type="decimal" allowBlank="1" showInputMessage="1" showErrorMessage="1" sqref="E3:I16" xr:uid="{0F2A64AC-0041-4B6E-A493-D03B98C74A9A}">
      <formula1>0</formula1>
      <formula2>1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2EBF-0D4C-4137-879C-5C9ED9C84622}">
  <sheetPr>
    <tabColor rgb="FFFFF2CC"/>
  </sheetPr>
  <dimension ref="B2:I23"/>
  <sheetViews>
    <sheetView workbookViewId="0">
      <selection activeCell="E21" sqref="E21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25">
      <c r="B3" s="2" t="s">
        <v>260</v>
      </c>
      <c r="C3" s="2" t="s">
        <v>176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261</v>
      </c>
      <c r="C4" s="2" t="s">
        <v>177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262</v>
      </c>
      <c r="C5" s="2" t="s">
        <v>178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263</v>
      </c>
      <c r="C6" s="2" t="s">
        <v>179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264</v>
      </c>
      <c r="C7" s="2" t="s">
        <v>180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265</v>
      </c>
      <c r="C8" s="2" t="s">
        <v>181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266</v>
      </c>
      <c r="C9" s="2" t="s">
        <v>182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267</v>
      </c>
      <c r="C10" s="2" t="s">
        <v>183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268</v>
      </c>
      <c r="C11" s="2" t="s">
        <v>184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269</v>
      </c>
      <c r="C12" s="2" t="s">
        <v>185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270</v>
      </c>
      <c r="C13" s="2" t="s">
        <v>186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271</v>
      </c>
      <c r="C14" s="2" t="s">
        <v>187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272</v>
      </c>
      <c r="C15" s="2" t="s">
        <v>188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273</v>
      </c>
      <c r="C16" s="2" t="s">
        <v>189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274</v>
      </c>
      <c r="C17" s="2" t="s">
        <v>190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275</v>
      </c>
      <c r="C18" s="2" t="s">
        <v>191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276</v>
      </c>
      <c r="C19" s="2" t="s">
        <v>192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25">
      <c r="B20" s="2" t="s">
        <v>277</v>
      </c>
      <c r="C20" s="2" t="s">
        <v>193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278</v>
      </c>
      <c r="C21" s="2" t="s">
        <v>194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279</v>
      </c>
      <c r="C22" s="2" t="s">
        <v>195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25">
      <c r="B23" s="2" t="s">
        <v>280</v>
      </c>
      <c r="C23" s="2" t="s">
        <v>196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ttYupC3OuY8q1gwK8w7SgS56jF8/zUrJZTfmfUMxNKeHrmy9np6dv6CX74eXRin/BBfN/Rjd/+C9ZP3+URtF4g==" saltValue="wdtPDjDskeB5Jo4viirCJA==" spinCount="100000" sheet="1" objects="1" scenarios="1" selectLockedCells="1"/>
  <dataValidations count="1">
    <dataValidation type="decimal" allowBlank="1" showInputMessage="1" showErrorMessage="1" sqref="E3:I23" xr:uid="{4587F331-C10C-4C2C-9D6A-8C994FCBF1F2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EDBA-CE51-4BC6-9DEB-56DE5FA3EF76}">
  <sheetPr>
    <tabColor rgb="FFE1D5E7"/>
  </sheetPr>
  <dimension ref="B2:I8"/>
  <sheetViews>
    <sheetView showGridLines="0" workbookViewId="0">
      <selection activeCell="F11" sqref="F11"/>
    </sheetView>
  </sheetViews>
  <sheetFormatPr defaultRowHeight="15" x14ac:dyDescent="0.25"/>
  <cols>
    <col min="2" max="2" width="15.85546875" bestFit="1" customWidth="1"/>
    <col min="3" max="3" width="61.140625" bestFit="1" customWidth="1"/>
    <col min="4" max="4" width="10.42578125" bestFit="1" customWidth="1"/>
  </cols>
  <sheetData>
    <row r="2" spans="2:9" x14ac:dyDescent="0.25">
      <c r="B2" s="1" t="s">
        <v>2</v>
      </c>
      <c r="C2" s="1" t="s">
        <v>3</v>
      </c>
      <c r="D2" s="1" t="s">
        <v>4</v>
      </c>
      <c r="E2" s="1" t="s">
        <v>118</v>
      </c>
      <c r="F2" s="1" t="s">
        <v>119</v>
      </c>
      <c r="G2" s="1" t="s">
        <v>120</v>
      </c>
      <c r="H2" s="1" t="s">
        <v>121</v>
      </c>
      <c r="I2" s="1" t="s">
        <v>122</v>
      </c>
    </row>
    <row r="3" spans="2:9" x14ac:dyDescent="0.25">
      <c r="B3" s="2" t="s">
        <v>6</v>
      </c>
      <c r="C3" s="2" t="s">
        <v>7</v>
      </c>
      <c r="D3" s="2" t="s">
        <v>5</v>
      </c>
      <c r="E3" s="9">
        <v>80000</v>
      </c>
      <c r="F3" s="18"/>
      <c r="G3" s="18"/>
      <c r="H3" s="18"/>
      <c r="I3" s="18"/>
    </row>
    <row r="4" spans="2:9" x14ac:dyDescent="0.25">
      <c r="B4" s="2" t="s">
        <v>123</v>
      </c>
      <c r="C4" s="2" t="s">
        <v>124</v>
      </c>
      <c r="D4" s="2" t="s">
        <v>8</v>
      </c>
      <c r="E4" s="10">
        <v>0.15</v>
      </c>
      <c r="F4" s="10">
        <v>0.15</v>
      </c>
      <c r="G4" s="10">
        <v>0.15</v>
      </c>
      <c r="H4" s="10">
        <v>0.15</v>
      </c>
      <c r="I4" s="10">
        <v>0.15</v>
      </c>
    </row>
    <row r="5" spans="2:9" x14ac:dyDescent="0.25">
      <c r="B5" s="2" t="s">
        <v>125</v>
      </c>
      <c r="C5" s="2" t="s">
        <v>126</v>
      </c>
      <c r="D5" s="2" t="s">
        <v>8</v>
      </c>
      <c r="E5" s="10">
        <v>0.26</v>
      </c>
      <c r="F5" s="10">
        <v>0.26</v>
      </c>
      <c r="G5" s="10">
        <v>0.26</v>
      </c>
      <c r="H5" s="10">
        <v>0.26</v>
      </c>
      <c r="I5" s="10">
        <v>0.26</v>
      </c>
    </row>
    <row r="6" spans="2:9" x14ac:dyDescent="0.25">
      <c r="B6" s="2" t="s">
        <v>9</v>
      </c>
      <c r="C6" s="2" t="s">
        <v>10</v>
      </c>
      <c r="D6" s="2" t="s">
        <v>8</v>
      </c>
      <c r="E6" s="10">
        <v>0.15</v>
      </c>
      <c r="F6" s="10">
        <v>0.3</v>
      </c>
      <c r="G6" s="10">
        <v>0.45</v>
      </c>
      <c r="H6" s="10">
        <v>0.75</v>
      </c>
      <c r="I6" s="10">
        <v>1</v>
      </c>
    </row>
    <row r="7" spans="2:9" x14ac:dyDescent="0.25">
      <c r="B7" s="2" t="s">
        <v>127</v>
      </c>
      <c r="C7" s="2" t="s">
        <v>129</v>
      </c>
      <c r="D7" s="2" t="s">
        <v>8</v>
      </c>
      <c r="E7" s="19">
        <v>0</v>
      </c>
      <c r="F7" s="10">
        <v>0.02</v>
      </c>
      <c r="G7" s="10">
        <v>0.02</v>
      </c>
      <c r="H7" s="10">
        <v>0.02</v>
      </c>
      <c r="I7" s="10">
        <v>0.02</v>
      </c>
    </row>
    <row r="8" spans="2:9" x14ac:dyDescent="0.25">
      <c r="B8" s="2" t="s">
        <v>128</v>
      </c>
      <c r="C8" s="2" t="s">
        <v>130</v>
      </c>
      <c r="D8" s="2" t="s">
        <v>8</v>
      </c>
      <c r="E8" s="19">
        <v>0</v>
      </c>
      <c r="F8" s="10">
        <v>0.01</v>
      </c>
      <c r="G8" s="10">
        <v>0.01</v>
      </c>
      <c r="H8" s="10">
        <v>0.01</v>
      </c>
      <c r="I8" s="10">
        <v>0.01</v>
      </c>
    </row>
  </sheetData>
  <sheetProtection algorithmName="SHA-512" hashValue="VNy1VN3E9GnRdEQ2CWYZwYFWV/WLZ4BtdU7FkWVdrOVai6Eg3grmNxFFLJnmEtcihiKX1BawOyvKEl+5UhdVww==" saltValue="NBDo4+0TRCkYScKBna7NEg==" spinCount="100000" sheet="1" objects="1" scenarios="1"/>
  <phoneticPr fontId="7" type="noConversion"/>
  <dataValidations count="2">
    <dataValidation type="decimal" allowBlank="1" showInputMessage="1" showErrorMessage="1" sqref="E4:I8" xr:uid="{B0663B90-5FD1-472C-A49F-3D35F7B34ED7}">
      <formula1>0</formula1>
      <formula2>1</formula2>
    </dataValidation>
    <dataValidation type="whole" operator="greaterThan" allowBlank="1" showInputMessage="1" showErrorMessage="1" sqref="E3:I3" xr:uid="{3D0495D2-33AB-4FAE-8EFD-A9E3FA427F27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D7E3-E764-4AC7-8483-FAB2132765EE}">
  <sheetPr>
    <tabColor rgb="FFDAE8FC"/>
  </sheetPr>
  <dimension ref="B2:I7"/>
  <sheetViews>
    <sheetView showGridLines="0" workbookViewId="0">
      <selection activeCell="E6" sqref="E6:I6"/>
    </sheetView>
  </sheetViews>
  <sheetFormatPr defaultRowHeight="15" x14ac:dyDescent="0.25"/>
  <cols>
    <col min="2" max="2" width="19.140625" bestFit="1" customWidth="1"/>
    <col min="3" max="3" width="63.5703125" bestFit="1" customWidth="1"/>
    <col min="4" max="4" width="10.42578125" bestFit="1" customWidth="1"/>
  </cols>
  <sheetData>
    <row r="2" spans="2:9" x14ac:dyDescent="0.25">
      <c r="B2" s="3" t="s">
        <v>2</v>
      </c>
      <c r="C2" s="3" t="s">
        <v>3</v>
      </c>
      <c r="D2" s="3" t="s">
        <v>4</v>
      </c>
      <c r="E2" s="3" t="s">
        <v>118</v>
      </c>
      <c r="F2" s="3" t="s">
        <v>119</v>
      </c>
      <c r="G2" s="3" t="s">
        <v>120</v>
      </c>
      <c r="H2" s="3" t="s">
        <v>121</v>
      </c>
      <c r="I2" s="3" t="s">
        <v>122</v>
      </c>
    </row>
    <row r="3" spans="2:9" x14ac:dyDescent="0.25">
      <c r="B3" s="2" t="s">
        <v>131</v>
      </c>
      <c r="C3" s="2" t="s">
        <v>132</v>
      </c>
      <c r="D3" s="2" t="s">
        <v>8</v>
      </c>
      <c r="E3" s="10">
        <v>2.5000000000000001E-2</v>
      </c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</row>
    <row r="4" spans="2:9" x14ac:dyDescent="0.25">
      <c r="B4" s="2" t="s">
        <v>11</v>
      </c>
      <c r="C4" s="2" t="s">
        <v>12</v>
      </c>
      <c r="D4" s="2" t="s">
        <v>8</v>
      </c>
      <c r="E4" s="10">
        <v>0.09</v>
      </c>
      <c r="F4" s="10">
        <v>0.09</v>
      </c>
      <c r="G4" s="10">
        <v>0.09</v>
      </c>
      <c r="H4" s="10">
        <v>0.09</v>
      </c>
      <c r="I4" s="10">
        <v>0.09</v>
      </c>
    </row>
    <row r="5" spans="2:9" x14ac:dyDescent="0.25">
      <c r="B5" s="2" t="s">
        <v>13</v>
      </c>
      <c r="C5" s="2" t="s">
        <v>14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25">
      <c r="B6" s="2" t="s">
        <v>15</v>
      </c>
      <c r="C6" s="2" t="s">
        <v>16</v>
      </c>
      <c r="D6" s="2" t="s">
        <v>8</v>
      </c>
      <c r="E6" s="10">
        <v>0.48</v>
      </c>
      <c r="F6" s="10">
        <v>0.48</v>
      </c>
      <c r="G6" s="10">
        <v>0.48</v>
      </c>
      <c r="H6" s="10">
        <v>0.48</v>
      </c>
      <c r="I6" s="10">
        <v>0.48</v>
      </c>
    </row>
    <row r="7" spans="2:9" x14ac:dyDescent="0.25">
      <c r="B7" s="2" t="s">
        <v>133</v>
      </c>
      <c r="C7" s="2" t="s">
        <v>134</v>
      </c>
      <c r="D7" s="2" t="s">
        <v>8</v>
      </c>
      <c r="E7" s="10">
        <v>0.15</v>
      </c>
      <c r="F7" s="10">
        <v>0.15</v>
      </c>
      <c r="G7" s="10">
        <v>0.15</v>
      </c>
      <c r="H7" s="10">
        <v>0.15</v>
      </c>
      <c r="I7" s="10">
        <v>0.15</v>
      </c>
    </row>
  </sheetData>
  <sheetProtection algorithmName="SHA-512" hashValue="EqjqEd11LQWqGfMX1BiUY9Wa0VcQ6Am8XlXCkuSgAmzg2MYGf+spmJ6woU+If7+Q8y9N8/AFAfdmJqAdXk0ZRA==" saltValue="Gh1dMoTc+yOAzN8oLpMGHw==" spinCount="100000" sheet="1" objects="1" scenarios="1"/>
  <phoneticPr fontId="7" type="noConversion"/>
  <dataValidations count="1">
    <dataValidation type="decimal" allowBlank="1" showInputMessage="1" showErrorMessage="1" sqref="E3:I7" xr:uid="{462E5ACB-CA2C-4147-810A-E2CD8E554EED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5F0E-DD84-4667-A840-DAE68077DD04}">
  <sheetPr>
    <tabColor rgb="FFD5E8D4"/>
  </sheetPr>
  <dimension ref="B2:I7"/>
  <sheetViews>
    <sheetView showGridLines="0" workbookViewId="0">
      <selection activeCell="E3" sqref="E3"/>
    </sheetView>
  </sheetViews>
  <sheetFormatPr defaultRowHeight="15" x14ac:dyDescent="0.25"/>
  <cols>
    <col min="2" max="2" width="24.140625" bestFit="1" customWidth="1"/>
    <col min="3" max="3" width="71.7109375" bestFit="1" customWidth="1"/>
    <col min="4" max="4" width="10.8554687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25">
      <c r="B3" s="2" t="s">
        <v>17</v>
      </c>
      <c r="C3" s="2" t="s">
        <v>18</v>
      </c>
      <c r="D3" s="2" t="s">
        <v>8</v>
      </c>
      <c r="E3" s="10">
        <v>0.03</v>
      </c>
      <c r="F3" s="10">
        <v>0.03</v>
      </c>
      <c r="G3" s="10">
        <v>0.03</v>
      </c>
      <c r="H3" s="10">
        <v>0.03</v>
      </c>
      <c r="I3" s="10">
        <v>0.03</v>
      </c>
    </row>
    <row r="4" spans="2:9" x14ac:dyDescent="0.25">
      <c r="B4" s="2" t="s">
        <v>19</v>
      </c>
      <c r="C4" s="2" t="s">
        <v>23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25">
      <c r="B5" s="2" t="s">
        <v>20</v>
      </c>
      <c r="C5" s="2" t="s">
        <v>24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25">
      <c r="B6" s="2" t="s">
        <v>21</v>
      </c>
      <c r="C6" s="2" t="s">
        <v>135</v>
      </c>
      <c r="D6" s="2" t="s">
        <v>8</v>
      </c>
      <c r="E6" s="10">
        <v>5.8999999999999997E-2</v>
      </c>
      <c r="F6" s="10">
        <v>5.8999999999999997E-2</v>
      </c>
      <c r="G6" s="10">
        <v>5.8999999999999997E-2</v>
      </c>
      <c r="H6" s="10">
        <v>5.8999999999999997E-2</v>
      </c>
      <c r="I6" s="10">
        <v>5.8999999999999997E-2</v>
      </c>
    </row>
    <row r="7" spans="2:9" x14ac:dyDescent="0.25">
      <c r="B7" s="2" t="s">
        <v>22</v>
      </c>
      <c r="C7" s="2" t="s">
        <v>25</v>
      </c>
      <c r="D7" s="2" t="s">
        <v>8</v>
      </c>
      <c r="E7" s="10">
        <v>0.85699999999999998</v>
      </c>
      <c r="F7" s="10">
        <v>0.85699999999999998</v>
      </c>
      <c r="G7" s="10">
        <v>0.85699999999999998</v>
      </c>
      <c r="H7" s="10">
        <v>0.85699999999999998</v>
      </c>
      <c r="I7" s="10">
        <v>0.85699999999999998</v>
      </c>
    </row>
  </sheetData>
  <dataValidations count="1">
    <dataValidation type="decimal" allowBlank="1" showInputMessage="1" showErrorMessage="1" sqref="E3:I7" xr:uid="{79C1B9D0-C19C-4E83-A675-7016962BBF51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542C-C671-416D-9567-025C428AA7B6}">
  <sheetPr>
    <tabColor rgb="FFD5E8D4"/>
  </sheetPr>
  <dimension ref="B2:I8"/>
  <sheetViews>
    <sheetView showGridLines="0" workbookViewId="0">
      <selection activeCell="E3" sqref="E3:I8"/>
    </sheetView>
  </sheetViews>
  <sheetFormatPr defaultRowHeight="15" x14ac:dyDescent="0.25"/>
  <cols>
    <col min="2" max="2" width="16" bestFit="1" customWidth="1"/>
    <col min="3" max="3" width="89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25">
      <c r="B3" s="2" t="s">
        <v>26</v>
      </c>
      <c r="C3" s="2" t="s">
        <v>30</v>
      </c>
      <c r="D3" s="2" t="s">
        <v>8</v>
      </c>
      <c r="E3" s="10">
        <v>0.55000000000000004</v>
      </c>
      <c r="F3" s="10">
        <v>0.55000000000000004</v>
      </c>
      <c r="G3" s="10">
        <v>0.55000000000000004</v>
      </c>
      <c r="H3" s="10">
        <v>0.55000000000000004</v>
      </c>
      <c r="I3" s="10">
        <v>0.55000000000000004</v>
      </c>
    </row>
    <row r="4" spans="2:9" x14ac:dyDescent="0.25">
      <c r="B4" s="2" t="s">
        <v>27</v>
      </c>
      <c r="C4" s="2" t="s">
        <v>31</v>
      </c>
      <c r="D4" s="2" t="s">
        <v>8</v>
      </c>
      <c r="E4" s="10">
        <v>0.65</v>
      </c>
      <c r="F4" s="10">
        <v>0.65</v>
      </c>
      <c r="G4" s="10">
        <v>0.65</v>
      </c>
      <c r="H4" s="10">
        <v>0.65</v>
      </c>
      <c r="I4" s="10">
        <v>0.65</v>
      </c>
    </row>
    <row r="5" spans="2:9" x14ac:dyDescent="0.25">
      <c r="B5" s="2" t="s">
        <v>28</v>
      </c>
      <c r="C5" s="2" t="s">
        <v>32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29</v>
      </c>
      <c r="C6" s="2" t="s">
        <v>33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137</v>
      </c>
      <c r="C7" s="2" t="s">
        <v>136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170</v>
      </c>
      <c r="C8" s="2" t="s">
        <v>171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BEBD0990-2808-431A-B70D-F3E5DD293635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0D67-C4B8-4BE3-B6C2-40660B4457C9}">
  <sheetPr>
    <tabColor rgb="FFFFF2CC"/>
  </sheetPr>
  <dimension ref="B2:I13"/>
  <sheetViews>
    <sheetView showGridLines="0" topLeftCell="C1" workbookViewId="0">
      <selection activeCell="E9" sqref="E9:I9"/>
    </sheetView>
  </sheetViews>
  <sheetFormatPr defaultRowHeight="15" x14ac:dyDescent="0.25"/>
  <cols>
    <col min="2" max="2" width="23" bestFit="1" customWidth="1"/>
    <col min="3" max="3" width="97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25">
      <c r="B3" s="2" t="s">
        <v>34</v>
      </c>
      <c r="C3" s="2" t="s">
        <v>138</v>
      </c>
      <c r="D3" s="2" t="s">
        <v>8</v>
      </c>
      <c r="E3" s="10">
        <v>0.50800000000000001</v>
      </c>
      <c r="F3" s="10">
        <v>0.50800000000000001</v>
      </c>
      <c r="G3" s="10">
        <v>0.50800000000000001</v>
      </c>
      <c r="H3" s="10">
        <v>0.50800000000000001</v>
      </c>
      <c r="I3" s="10">
        <v>0.50800000000000001</v>
      </c>
    </row>
    <row r="4" spans="2:9" x14ac:dyDescent="0.25">
      <c r="B4" s="2" t="s">
        <v>139</v>
      </c>
      <c r="C4" s="2" t="s">
        <v>140</v>
      </c>
      <c r="D4" s="2" t="s">
        <v>8</v>
      </c>
      <c r="E4" s="10">
        <v>0.2</v>
      </c>
      <c r="F4" s="10">
        <v>0.2</v>
      </c>
      <c r="G4" s="10">
        <v>0.2</v>
      </c>
      <c r="H4" s="10">
        <v>0.2</v>
      </c>
      <c r="I4" s="10">
        <v>0.2</v>
      </c>
    </row>
    <row r="5" spans="2:9" x14ac:dyDescent="0.25">
      <c r="B5" s="2" t="s">
        <v>35</v>
      </c>
      <c r="C5" s="2" t="s">
        <v>36</v>
      </c>
      <c r="D5" s="2" t="s">
        <v>8</v>
      </c>
      <c r="E5" s="10">
        <v>0.8</v>
      </c>
      <c r="F5" s="10">
        <v>0.8</v>
      </c>
      <c r="G5" s="10">
        <v>0.8</v>
      </c>
      <c r="H5" s="10">
        <v>0.8</v>
      </c>
      <c r="I5" s="10">
        <v>0.8</v>
      </c>
    </row>
    <row r="6" spans="2:9" x14ac:dyDescent="0.25">
      <c r="B6" s="2" t="s">
        <v>37</v>
      </c>
      <c r="C6" s="2" t="s">
        <v>42</v>
      </c>
      <c r="D6" s="2" t="s">
        <v>8</v>
      </c>
      <c r="E6" s="10">
        <v>0.42</v>
      </c>
      <c r="F6" s="10">
        <v>0.42</v>
      </c>
      <c r="G6" s="10">
        <v>0.42</v>
      </c>
      <c r="H6" s="10">
        <v>0.42</v>
      </c>
      <c r="I6" s="10">
        <v>0.42</v>
      </c>
    </row>
    <row r="7" spans="2:9" x14ac:dyDescent="0.25">
      <c r="B7" s="2" t="s">
        <v>38</v>
      </c>
      <c r="C7" s="2" t="s">
        <v>43</v>
      </c>
      <c r="D7" s="2" t="s">
        <v>8</v>
      </c>
      <c r="E7" s="10">
        <v>7.6999999999999999E-2</v>
      </c>
      <c r="F7" s="10">
        <v>7.6999999999999999E-2</v>
      </c>
      <c r="G7" s="10">
        <v>7.6999999999999999E-2</v>
      </c>
      <c r="H7" s="10">
        <v>7.6999999999999999E-2</v>
      </c>
      <c r="I7" s="10">
        <v>7.6999999999999999E-2</v>
      </c>
    </row>
    <row r="8" spans="2:9" x14ac:dyDescent="0.25">
      <c r="B8" s="2" t="s">
        <v>39</v>
      </c>
      <c r="C8" s="2" t="s">
        <v>44</v>
      </c>
      <c r="D8" s="2" t="s">
        <v>8</v>
      </c>
      <c r="E8" s="10">
        <v>0.122</v>
      </c>
      <c r="F8" s="10">
        <v>0.122</v>
      </c>
      <c r="G8" s="10">
        <v>0.122</v>
      </c>
      <c r="H8" s="10">
        <v>0.122</v>
      </c>
      <c r="I8" s="10">
        <v>0.122</v>
      </c>
    </row>
    <row r="9" spans="2:9" x14ac:dyDescent="0.25">
      <c r="B9" s="2" t="s">
        <v>40</v>
      </c>
      <c r="C9" s="2" t="s">
        <v>45</v>
      </c>
      <c r="D9" s="2" t="s">
        <v>8</v>
      </c>
      <c r="E9" s="10">
        <v>0.15</v>
      </c>
      <c r="F9" s="10">
        <v>0.15</v>
      </c>
      <c r="G9" s="10">
        <v>0.15</v>
      </c>
      <c r="H9" s="10">
        <v>0.15</v>
      </c>
      <c r="I9" s="10">
        <v>0.15</v>
      </c>
    </row>
    <row r="10" spans="2:9" x14ac:dyDescent="0.25">
      <c r="B10" s="2" t="s">
        <v>41</v>
      </c>
      <c r="C10" s="2" t="s">
        <v>46</v>
      </c>
      <c r="D10" s="2" t="s">
        <v>8</v>
      </c>
      <c r="E10" s="10">
        <v>9.0999999999999998E-2</v>
      </c>
      <c r="F10" s="10">
        <v>9.0999999999999998E-2</v>
      </c>
      <c r="G10" s="10">
        <v>9.0999999999999998E-2</v>
      </c>
      <c r="H10" s="10">
        <v>9.0999999999999998E-2</v>
      </c>
      <c r="I10" s="10">
        <v>9.0999999999999998E-2</v>
      </c>
    </row>
    <row r="11" spans="2:9" x14ac:dyDescent="0.25">
      <c r="B11" s="2" t="s">
        <v>47</v>
      </c>
      <c r="C11" s="2" t="s">
        <v>48</v>
      </c>
      <c r="D11" s="2" t="s">
        <v>8</v>
      </c>
      <c r="E11" s="10">
        <v>4.5999999999999999E-2</v>
      </c>
      <c r="F11" s="10">
        <v>4.5999999999999999E-2</v>
      </c>
      <c r="G11" s="10">
        <v>4.5999999999999999E-2</v>
      </c>
      <c r="H11" s="10">
        <v>4.5999999999999999E-2</v>
      </c>
      <c r="I11" s="10">
        <v>4.5999999999999999E-2</v>
      </c>
    </row>
    <row r="12" spans="2:9" x14ac:dyDescent="0.25">
      <c r="B12" s="2" t="s">
        <v>142</v>
      </c>
      <c r="C12" s="2" t="s">
        <v>141</v>
      </c>
      <c r="D12" s="2" t="s">
        <v>8</v>
      </c>
      <c r="E12" s="10">
        <v>0.03</v>
      </c>
      <c r="F12" s="10">
        <v>0.03</v>
      </c>
      <c r="G12" s="10">
        <v>0.03</v>
      </c>
      <c r="H12" s="10">
        <v>0.03</v>
      </c>
      <c r="I12" s="10">
        <v>0.03</v>
      </c>
    </row>
    <row r="13" spans="2:9" x14ac:dyDescent="0.25">
      <c r="B13" s="2" t="s">
        <v>49</v>
      </c>
      <c r="C13" s="2" t="s">
        <v>50</v>
      </c>
      <c r="D13" s="2" t="s">
        <v>8</v>
      </c>
      <c r="E13" s="4">
        <f>1-SUM(E6:E12)</f>
        <v>6.3999999999999946E-2</v>
      </c>
      <c r="F13" s="4">
        <f t="shared" ref="F13:I13" si="0">1-SUM(F6:F12)</f>
        <v>6.3999999999999946E-2</v>
      </c>
      <c r="G13" s="4">
        <f t="shared" si="0"/>
        <v>6.3999999999999946E-2</v>
      </c>
      <c r="H13" s="4">
        <f t="shared" si="0"/>
        <v>6.3999999999999946E-2</v>
      </c>
      <c r="I13" s="4">
        <f t="shared" si="0"/>
        <v>6.3999999999999946E-2</v>
      </c>
    </row>
  </sheetData>
  <sheetProtection algorithmName="SHA-512" hashValue="q/mRnNJUkQl2vDWfJv+pvbFwdVAy+kivdbfp3gg+YZsdRjZ9bPahmdoiMnLNASqfDErtoOjDDwpqDuEIwweZtw==" saltValue="GV7IZs4rT5FKsWXs/AQRzg==" spinCount="100000" sheet="1" objects="1" scenarios="1"/>
  <phoneticPr fontId="7" type="noConversion"/>
  <dataValidations count="1">
    <dataValidation type="decimal" allowBlank="1" showInputMessage="1" showErrorMessage="1" sqref="E3:I13" xr:uid="{C6D181D4-2318-4037-8C4D-BEF967B49FD3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C685-E6F9-4304-9878-07DE4CD1BD65}">
  <sheetPr>
    <tabColor rgb="FFFFF2CC"/>
  </sheetPr>
  <dimension ref="B2:I23"/>
  <sheetViews>
    <sheetView tabSelected="1" workbookViewId="0">
      <selection activeCell="E17" sqref="E17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25">
      <c r="B3" s="2" t="s">
        <v>197</v>
      </c>
      <c r="C3" s="2" t="s">
        <v>176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198</v>
      </c>
      <c r="C4" s="2" t="s">
        <v>177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199</v>
      </c>
      <c r="C5" s="2" t="s">
        <v>178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200</v>
      </c>
      <c r="C6" s="2" t="s">
        <v>179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201</v>
      </c>
      <c r="C7" s="2" t="s">
        <v>180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202</v>
      </c>
      <c r="C8" s="2" t="s">
        <v>181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203</v>
      </c>
      <c r="C9" s="2" t="s">
        <v>182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204</v>
      </c>
      <c r="C10" s="2" t="s">
        <v>183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205</v>
      </c>
      <c r="C11" s="2" t="s">
        <v>184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206</v>
      </c>
      <c r="C12" s="2" t="s">
        <v>185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207</v>
      </c>
      <c r="C13" s="2" t="s">
        <v>186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208</v>
      </c>
      <c r="C14" s="2" t="s">
        <v>187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209</v>
      </c>
      <c r="C15" s="2" t="s">
        <v>188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210</v>
      </c>
      <c r="C16" s="2" t="s">
        <v>189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211</v>
      </c>
      <c r="C17" s="2" t="s">
        <v>190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212</v>
      </c>
      <c r="C18" s="2" t="s">
        <v>191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213</v>
      </c>
      <c r="C19" s="2" t="s">
        <v>192</v>
      </c>
      <c r="D19" s="2" t="s">
        <v>8</v>
      </c>
      <c r="E19" s="10">
        <v>2.3966446974236066E-3</v>
      </c>
      <c r="F19" s="10">
        <v>2.39664469742361E-3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25">
      <c r="B20" s="2" t="s">
        <v>214</v>
      </c>
      <c r="C20" s="2" t="s">
        <v>193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215</v>
      </c>
      <c r="C21" s="2" t="s">
        <v>194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216</v>
      </c>
      <c r="C22" s="2" t="s">
        <v>195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25">
      <c r="B23" s="2" t="s">
        <v>217</v>
      </c>
      <c r="C23" s="2" t="s">
        <v>196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OFtf+hJd93D0Q2yffkUpVORkVz3Meq9+i10bqrItsVE07comrjDxCweO4oNZjq+yFedro+r+bsKtSDIMCLg4kg==" saltValue="AbtRUdmLv4DlreXmmjNPHA==" spinCount="100000" sheet="1" objects="1" scenarios="1" selectLockedCells="1"/>
  <dataValidations count="1">
    <dataValidation type="decimal" allowBlank="1" showInputMessage="1" showErrorMessage="1" sqref="E3:I23" xr:uid="{96703BE1-5938-4319-9C8B-21F7C46B3A7F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17D4-40EE-445B-99E3-CB365FC35AA5}">
  <sheetPr>
    <tabColor rgb="FFD5E8D4"/>
  </sheetPr>
  <dimension ref="B2:I8"/>
  <sheetViews>
    <sheetView showGridLines="0" workbookViewId="0">
      <selection activeCell="E3" sqref="E3:I8"/>
    </sheetView>
  </sheetViews>
  <sheetFormatPr defaultRowHeight="15" x14ac:dyDescent="0.25"/>
  <cols>
    <col min="2" max="2" width="15.7109375" bestFit="1" customWidth="1"/>
    <col min="3" max="3" width="120.140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25">
      <c r="B3" s="2" t="s">
        <v>51</v>
      </c>
      <c r="C3" s="2" t="s">
        <v>55</v>
      </c>
      <c r="D3" s="2" t="s">
        <v>8</v>
      </c>
      <c r="E3" s="10">
        <v>0.55000000000000004</v>
      </c>
      <c r="F3" s="10">
        <v>0.55000000000000004</v>
      </c>
      <c r="G3" s="10">
        <v>0.55000000000000004</v>
      </c>
      <c r="H3" s="10">
        <v>0.55000000000000004</v>
      </c>
      <c r="I3" s="10">
        <v>0.55000000000000004</v>
      </c>
    </row>
    <row r="4" spans="2:9" x14ac:dyDescent="0.25">
      <c r="B4" s="2" t="s">
        <v>52</v>
      </c>
      <c r="C4" s="2" t="s">
        <v>56</v>
      </c>
      <c r="D4" s="2" t="s">
        <v>8</v>
      </c>
      <c r="E4" s="10">
        <v>0.65</v>
      </c>
      <c r="F4" s="10">
        <v>0.65</v>
      </c>
      <c r="G4" s="10">
        <v>0.65</v>
      </c>
      <c r="H4" s="10">
        <v>0.65</v>
      </c>
      <c r="I4" s="10">
        <v>0.65</v>
      </c>
    </row>
    <row r="5" spans="2:9" x14ac:dyDescent="0.25">
      <c r="B5" s="2" t="s">
        <v>53</v>
      </c>
      <c r="C5" s="2" t="s">
        <v>57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54</v>
      </c>
      <c r="C6" s="2" t="s">
        <v>58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143</v>
      </c>
      <c r="C7" s="2" t="s">
        <v>145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173</v>
      </c>
      <c r="C8" s="2" t="s">
        <v>172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F8A981D0-1F10-4BEB-87A7-0DF4DE03E1F5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8498-817E-47C9-BC23-752EC8CC2D15}">
  <sheetPr>
    <tabColor rgb="FFFFF2CC"/>
  </sheetPr>
  <dimension ref="B2:I15"/>
  <sheetViews>
    <sheetView showGridLines="0" workbookViewId="0">
      <selection activeCell="E11" sqref="E11:I11"/>
    </sheetView>
  </sheetViews>
  <sheetFormatPr defaultRowHeight="15" x14ac:dyDescent="0.25"/>
  <cols>
    <col min="2" max="2" width="22.42578125" bestFit="1" customWidth="1"/>
    <col min="3" max="3" width="96.2851562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25">
      <c r="B3" s="2" t="s">
        <v>152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151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75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154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76</v>
      </c>
      <c r="C7" s="2" t="s">
        <v>36</v>
      </c>
      <c r="D7" s="2" t="s">
        <v>8</v>
      </c>
      <c r="E7" s="10">
        <v>0.8</v>
      </c>
      <c r="F7" s="10">
        <v>0.8</v>
      </c>
      <c r="G7" s="10">
        <v>0.8</v>
      </c>
      <c r="H7" s="10">
        <v>0.8</v>
      </c>
      <c r="I7" s="10">
        <v>0.8</v>
      </c>
    </row>
    <row r="8" spans="2:9" x14ac:dyDescent="0.25">
      <c r="B8" s="2" t="s">
        <v>77</v>
      </c>
      <c r="C8" s="2" t="s">
        <v>42</v>
      </c>
      <c r="D8" s="2" t="s">
        <v>8</v>
      </c>
      <c r="E8" s="10">
        <v>0.42</v>
      </c>
      <c r="F8" s="10">
        <v>0.42</v>
      </c>
      <c r="G8" s="10">
        <v>0.42</v>
      </c>
      <c r="H8" s="10">
        <v>0.42</v>
      </c>
      <c r="I8" s="10">
        <v>0.42</v>
      </c>
    </row>
    <row r="9" spans="2:9" x14ac:dyDescent="0.25">
      <c r="B9" s="2" t="s">
        <v>78</v>
      </c>
      <c r="C9" s="2" t="s">
        <v>43</v>
      </c>
      <c r="D9" s="2" t="s">
        <v>8</v>
      </c>
      <c r="E9" s="10">
        <v>7.6999999999999999E-2</v>
      </c>
      <c r="F9" s="10">
        <v>7.6999999999999999E-2</v>
      </c>
      <c r="G9" s="10">
        <v>7.6999999999999999E-2</v>
      </c>
      <c r="H9" s="10">
        <v>7.6999999999999999E-2</v>
      </c>
      <c r="I9" s="10">
        <v>7.6999999999999999E-2</v>
      </c>
    </row>
    <row r="10" spans="2:9" x14ac:dyDescent="0.25">
      <c r="B10" s="2" t="s">
        <v>79</v>
      </c>
      <c r="C10" s="2" t="s">
        <v>44</v>
      </c>
      <c r="D10" s="2" t="s">
        <v>8</v>
      </c>
      <c r="E10" s="10">
        <v>0.122</v>
      </c>
      <c r="F10" s="10">
        <v>0.122</v>
      </c>
      <c r="G10" s="10">
        <v>0.122</v>
      </c>
      <c r="H10" s="10">
        <v>0.122</v>
      </c>
      <c r="I10" s="10">
        <v>0.122</v>
      </c>
    </row>
    <row r="11" spans="2:9" x14ac:dyDescent="0.25">
      <c r="B11" s="2" t="s">
        <v>80</v>
      </c>
      <c r="C11" s="2" t="s">
        <v>45</v>
      </c>
      <c r="D11" s="2" t="s">
        <v>8</v>
      </c>
      <c r="E11" s="10">
        <v>0.15</v>
      </c>
      <c r="F11" s="10">
        <v>0.15</v>
      </c>
      <c r="G11" s="10">
        <v>0.15</v>
      </c>
      <c r="H11" s="10">
        <v>0.15</v>
      </c>
      <c r="I11" s="10">
        <v>0.15</v>
      </c>
    </row>
    <row r="12" spans="2:9" x14ac:dyDescent="0.25">
      <c r="B12" s="2" t="s">
        <v>81</v>
      </c>
      <c r="C12" s="2" t="s">
        <v>46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82</v>
      </c>
      <c r="C13" s="2" t="s">
        <v>48</v>
      </c>
      <c r="D13" s="2" t="s">
        <v>8</v>
      </c>
      <c r="E13" s="10">
        <v>4.5999999999999999E-2</v>
      </c>
      <c r="F13" s="10">
        <v>4.5999999999999999E-2</v>
      </c>
      <c r="G13" s="10">
        <v>4.5999999999999999E-2</v>
      </c>
      <c r="H13" s="10">
        <v>4.5999999999999999E-2</v>
      </c>
      <c r="I13" s="10">
        <v>4.5999999999999999E-2</v>
      </c>
    </row>
    <row r="14" spans="2:9" x14ac:dyDescent="0.25">
      <c r="B14" s="2" t="s">
        <v>153</v>
      </c>
      <c r="C14" s="2" t="s">
        <v>141</v>
      </c>
      <c r="D14" s="2" t="s">
        <v>8</v>
      </c>
      <c r="E14" s="10">
        <v>0.03</v>
      </c>
      <c r="F14" s="10">
        <v>0.03</v>
      </c>
      <c r="G14" s="10">
        <v>0.03</v>
      </c>
      <c r="H14" s="10">
        <v>0.03</v>
      </c>
      <c r="I14" s="10">
        <v>0.03</v>
      </c>
    </row>
    <row r="15" spans="2:9" x14ac:dyDescent="0.25">
      <c r="B15" s="2" t="s">
        <v>83</v>
      </c>
      <c r="C15" s="2" t="s">
        <v>50</v>
      </c>
      <c r="D15" s="2" t="s">
        <v>8</v>
      </c>
      <c r="E15" s="4">
        <f>1-SUM(E8:E14)</f>
        <v>6.3999999999999946E-2</v>
      </c>
      <c r="F15" s="4">
        <f t="shared" ref="F15:I15" si="0">1-SUM(F8:F14)</f>
        <v>6.3999999999999946E-2</v>
      </c>
      <c r="G15" s="4">
        <f t="shared" si="0"/>
        <v>6.3999999999999946E-2</v>
      </c>
      <c r="H15" s="4">
        <f t="shared" si="0"/>
        <v>6.3999999999999946E-2</v>
      </c>
      <c r="I15" s="4">
        <f t="shared" si="0"/>
        <v>6.3999999999999946E-2</v>
      </c>
    </row>
  </sheetData>
  <sheetProtection algorithmName="SHA-512" hashValue="82w8OHMaTb28ZEWlwklpJTaWwX8QuEQd4A73t9Gv3hb04eqr8AjHyJiGo+PvMNv0kYroolq9FE/EvZMCdFnBaw==" saltValue="aB/VqCquNGw2Ab0KcTJsmA==" spinCount="100000" sheet="1" objects="1" scenarios="1"/>
  <phoneticPr fontId="7" type="noConversion"/>
  <dataValidations count="1">
    <dataValidation type="decimal" allowBlank="1" showInputMessage="1" showErrorMessage="1" sqref="E3:I15" xr:uid="{5E73C5F2-0875-4E9B-941B-B7E9ED0E7EE2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frontpage</vt:lpstr>
      <vt:lpstr>population</vt:lpstr>
      <vt:lpstr>lhc</vt:lpstr>
      <vt:lpstr>ct</vt:lpstr>
      <vt:lpstr>initial_diag</vt:lpstr>
      <vt:lpstr>initial_treat</vt:lpstr>
      <vt:lpstr>initial_incidental</vt:lpstr>
      <vt:lpstr>m3_diag</vt:lpstr>
      <vt:lpstr>m3_treat</vt:lpstr>
      <vt:lpstr>m3_incidental</vt:lpstr>
      <vt:lpstr>m12_diag</vt:lpstr>
      <vt:lpstr>m12_treat</vt:lpstr>
      <vt:lpstr>m12_incidental</vt:lpstr>
      <vt:lpstr>m24_diag</vt:lpstr>
      <vt:lpstr>m24_treat</vt:lpstr>
      <vt:lpstr>m24_incidental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Wilson (Transformation Unit, part of MLCSU)</dc:creator>
  <cp:lastModifiedBy>Elliot Royle (Transformation Unit, part of ML)</cp:lastModifiedBy>
  <dcterms:created xsi:type="dcterms:W3CDTF">2024-02-29T10:49:33Z</dcterms:created>
  <dcterms:modified xsi:type="dcterms:W3CDTF">2024-04-03T10:20:55Z</dcterms:modified>
</cp:coreProperties>
</file>